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xr:revisionPtr revIDLastSave="0" documentId="12_ncr:500000_{CA8B397F-21F9-074C-B71E-27E2D9DD3859}" xr6:coauthVersionLast="31" xr6:coauthVersionMax="31" xr10:uidLastSave="{00000000-0000-0000-0000-000000000000}"/>
  <bookViews>
    <workbookView xWindow="0" yWindow="460" windowWidth="25600" windowHeight="14280" activeTab="2" xr2:uid="{48840E5B-ED86-CC4D-A94F-139ED2DCD422}"/>
  </bookViews>
  <sheets>
    <sheet name="COUNTIF, COUNTIFS Exercises" sheetId="1" r:id="rId1"/>
    <sheet name="Common Sales Data Calculations" sheetId="5" r:id="rId2"/>
    <sheet name="Temperature Data" sheetId="7" r:id="rId3"/>
    <sheet name="Basketball Problem" sheetId="2" r:id="rId4"/>
    <sheet name="ToysRUs Revenues" sheetId="6" r:id="rId5"/>
    <sheet name="Name Exercise" sheetId="3" r:id="rId6"/>
    <sheet name="Numbers Exercise" sheetId="4" r:id="rId7"/>
  </sheets>
  <definedNames>
    <definedName name="AwayTeam">'Basketball Problem'!$D$2:$D$1261</definedName>
    <definedName name="AwayTeamPoints">'Basketball Problem'!$F$2:$F$1261</definedName>
    <definedName name="Date">'COUNTIF, COUNTIFS Exercises'!$G$7:$G$957</definedName>
    <definedName name="HomeTeam">'Basketball Problem'!$C$2:$C$1261</definedName>
    <definedName name="HomeTeamPoints">'Basketball Problem'!$E$2:$E$1261</definedName>
    <definedName name="Minutes">'COUNTIF, COUNTIFS Exercises'!$H$7:$H$957</definedName>
    <definedName name="NameArray">'Name Exercise'!$A$2:$A$11</definedName>
    <definedName name="NumberArray">'Numbers Exercise'!$A$3:$A$172</definedName>
    <definedName name="Occurence">'Name Exercise'!$B$2:$B$11</definedName>
    <definedName name="Product">'Common Sales Data Calculations'!$J$2:$J$1901</definedName>
    <definedName name="Quarter">'ToysRUs Revenues'!$B$4:$B$25</definedName>
    <definedName name="Revenue">'Common Sales Data Calculations'!$L$2:$L$1901</definedName>
    <definedName name="Salesperson">'Common Sales Data Calculations'!$H$2:$H$1901</definedName>
    <definedName name="Singer">'COUNTIF, COUNTIFS Exercises'!$F$7:$F$957</definedName>
    <definedName name="Song_Number">'COUNTIF, COUNTIFS Exercises'!$E$7:$E$957</definedName>
    <definedName name="Temperature">'Temperature Data'!$D$2:$D$1442</definedName>
    <definedName name="TemperatureMonth">'Temperature Data'!$C$2:$C$1442</definedName>
    <definedName name="TemperatureYear">'Temperature Data'!$B$2:$B$1442</definedName>
    <definedName name="TestArray">'COUNTIF, COUNTIFS Exercises'!$D$4:$G$15</definedName>
    <definedName name="ToysRUsSales">'ToysRUs Revenues'!$C$4:$C$25</definedName>
    <definedName name="TransactionDate">'Common Sales Data Calculations'!$I$2:$I$1901</definedName>
    <definedName name="UnitsSold">'Common Sales Data Calculations'!$K$2:$K$1901</definedName>
    <definedName name="Year">'ToysRUs Revenues'!$A$4:$A$25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2" i="7"/>
  <c r="B49" i="5" l="1"/>
  <c r="B46" i="5"/>
  <c r="B43" i="5"/>
  <c r="B40" i="5"/>
  <c r="B37" i="5"/>
  <c r="D5" i="6" l="1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4" i="6"/>
  <c r="A11" i="6"/>
  <c r="A15" i="6" s="1"/>
  <c r="A19" i="6" s="1"/>
  <c r="A23" i="6" s="1"/>
  <c r="A10" i="6"/>
  <c r="A14" i="6" s="1"/>
  <c r="A18" i="6" s="1"/>
  <c r="A22" i="6" s="1"/>
  <c r="A9" i="6"/>
  <c r="A13" i="6" s="1"/>
  <c r="A17" i="6" s="1"/>
  <c r="A21" i="6" s="1"/>
  <c r="A8" i="6"/>
  <c r="A12" i="6" s="1"/>
  <c r="A16" i="6" s="1"/>
  <c r="A20" i="6" s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4" i="2"/>
  <c r="B34" i="5" l="1"/>
  <c r="D31" i="5"/>
  <c r="C26" i="5"/>
  <c r="C27" i="5"/>
  <c r="C28" i="5"/>
  <c r="C29" i="5"/>
  <c r="B26" i="5"/>
  <c r="B27" i="5"/>
  <c r="B28" i="5"/>
  <c r="B29" i="5"/>
  <c r="C25" i="5"/>
  <c r="B25" i="5"/>
  <c r="B22" i="5"/>
  <c r="B13" i="5"/>
  <c r="B14" i="5"/>
  <c r="B15" i="5"/>
  <c r="B16" i="5"/>
  <c r="B17" i="5"/>
  <c r="B18" i="5"/>
  <c r="B19" i="5"/>
  <c r="B20" i="5"/>
  <c r="B12" i="5"/>
  <c r="G2" i="4" l="1"/>
  <c r="G2" i="3"/>
  <c r="H2" i="3" s="1"/>
  <c r="C3" i="3"/>
  <c r="C4" i="3"/>
  <c r="C5" i="3"/>
  <c r="C6" i="3"/>
  <c r="C7" i="3"/>
  <c r="C8" i="3"/>
  <c r="C9" i="3"/>
  <c r="C10" i="3"/>
  <c r="C11" i="3"/>
  <c r="C2" i="3"/>
  <c r="B3" i="3"/>
  <c r="B4" i="3"/>
  <c r="B5" i="3"/>
  <c r="B6" i="3"/>
  <c r="B7" i="3"/>
  <c r="B8" i="3"/>
  <c r="B9" i="3"/>
  <c r="B10" i="3"/>
  <c r="B11" i="3"/>
  <c r="B2" i="3"/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4" i="2"/>
  <c r="K18" i="1" l="1"/>
  <c r="K17" i="1"/>
  <c r="K16" i="1"/>
  <c r="K15" i="1"/>
  <c r="K14" i="1"/>
  <c r="K13" i="1"/>
  <c r="K12" i="1"/>
  <c r="K11" i="1"/>
  <c r="K10" i="1"/>
  <c r="K8" i="1"/>
  <c r="K9" i="1"/>
  <c r="K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</author>
  </authors>
  <commentList>
    <comment ref="B3" authorId="0" shapeId="0" xr:uid="{752496C4-199E-4149-AD4D-D99866137A5D}">
      <text>
        <r>
          <rPr>
            <b/>
            <sz val="9"/>
            <color rgb="FF000000"/>
            <rFont val="Tahoma"/>
            <family val="2"/>
          </rPr>
          <t>WLW:Columns A and B give code numbers for each team. H and A give code number of home and away team for each game.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<sst xmlns="http://schemas.openxmlformats.org/spreadsheetml/2006/main" count="4944" uniqueCount="113">
  <si>
    <t>Song Number</t>
  </si>
  <si>
    <t>Singer</t>
  </si>
  <si>
    <t>Date</t>
  </si>
  <si>
    <t>Minutes</t>
  </si>
  <si>
    <t>Eminem</t>
  </si>
  <si>
    <t>Cher</t>
  </si>
  <si>
    <t>Moore</t>
  </si>
  <si>
    <t>Spears</t>
  </si>
  <si>
    <t>Manilow</t>
  </si>
  <si>
    <t>Madonna</t>
  </si>
  <si>
    <t>Springsteen</t>
  </si>
  <si>
    <t>Mellencamp</t>
  </si>
  <si>
    <t>1. How many songs were not sung by Britney Spears?</t>
  </si>
  <si>
    <t>2. How many songs were played before June 15, 2004?</t>
  </si>
  <si>
    <t xml:space="preserve">3. How many songs were played between June 1, 2004, and July 4, 2006? </t>
  </si>
  <si>
    <t>4. How many songs were sung by singers whose last names begin with M?</t>
  </si>
  <si>
    <t>5. How many songs were sung by singers whose names contain an e?</t>
  </si>
  <si>
    <t>6. Create a formula that always yields the number of songs played today.</t>
  </si>
  <si>
    <t xml:space="preserve">7. For the cell range D4:G15, count the cells containing a numeric value. </t>
  </si>
  <si>
    <t>Count the number of blank cells.</t>
  </si>
  <si>
    <t>Count the number of nonblank cells.</t>
  </si>
  <si>
    <t>8. How many songs sung by Barry Manilow were played in 2004?</t>
  </si>
  <si>
    <t>9. How many songs at least four minutes long and sung by Mandy Moore were played in 2007 or earlier?</t>
  </si>
  <si>
    <t>10. How many songs that are exactly three minutes long and sung by Britney Spears were played later than 2004?</t>
  </si>
  <si>
    <t>H</t>
  </si>
  <si>
    <t>A</t>
  </si>
  <si>
    <t>HS</t>
  </si>
  <si>
    <t>AS</t>
  </si>
  <si>
    <t>Atl</t>
  </si>
  <si>
    <t>Bos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</si>
  <si>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</si>
  <si>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</si>
  <si>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</si>
  <si>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</si>
  <si>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</si>
  <si>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</si>
  <si>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</si>
  <si>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</si>
  <si>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</si>
  <si>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</si>
  <si>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</si>
  <si>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</si>
  <si>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</si>
  <si>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</si>
  <si>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</si>
  <si>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</si>
  <si>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</si>
  <si>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</si>
  <si>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</si>
  <si>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</si>
  <si>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</si>
  <si>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</si>
  <si>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</si>
  <si>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</si>
  <si>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</si>
  <si>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</si>
  <si>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</si>
  <si>
    <t>Games Played</t>
  </si>
  <si>
    <t>dan</t>
  </si>
  <si>
    <t>dave</t>
  </si>
  <si>
    <t>erica</t>
  </si>
  <si>
    <t>greg</t>
  </si>
  <si>
    <t>max</t>
  </si>
  <si>
    <t>christian</t>
  </si>
  <si>
    <t>ryan</t>
  </si>
  <si>
    <t>Name</t>
  </si>
  <si>
    <t>Occurrence</t>
  </si>
  <si>
    <t>Concatenation</t>
  </si>
  <si>
    <t>RowLocation</t>
  </si>
  <si>
    <t>How many numbers are between 1 and 12 inclusive?</t>
  </si>
  <si>
    <t>Trans Number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</si>
  <si>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</si>
  <si>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</si>
  <si>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</si>
  <si>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</si>
  <si>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</si>
  <si>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</si>
  <si>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</si>
  <si>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</si>
  <si>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</si>
  <si>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</si>
  <si>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</si>
  <si>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</si>
  <si>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</si>
  <si>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</si>
  <si>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</si>
  <si>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</si>
  <si>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</si>
  <si>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Salesperson</t>
  </si>
  <si>
    <t>ProductList</t>
  </si>
  <si>
    <t>Total Revenue</t>
  </si>
  <si>
    <t>Units Returned</t>
  </si>
  <si>
    <t>Revenue</t>
  </si>
  <si>
    <t>Total Revenue Earned before 12/10/05:</t>
  </si>
  <si>
    <t>How many units of makeup were sold from January 15, 2004, through February 15, 2005?</t>
  </si>
  <si>
    <t xml:space="preserve">From this data, compute for each team the average number of points </t>
  </si>
  <si>
    <t>the team scored per game and the average number of points the team gave up.</t>
  </si>
  <si>
    <t>Avg Points Per Game</t>
  </si>
  <si>
    <t>Avg Points Given Up</t>
  </si>
  <si>
    <t>Year</t>
  </si>
  <si>
    <t>Quarter</t>
  </si>
  <si>
    <t>Sales</t>
  </si>
  <si>
    <t>ToysRUs Revenues</t>
  </si>
  <si>
    <t>Quarterly Index</t>
  </si>
  <si>
    <t>How much revenue was made on sales transactions involving at least 50 units of makeup?</t>
  </si>
  <si>
    <t>How many units of lip gloss did Cici sell in 2004?</t>
  </si>
  <si>
    <t>What is the average number of units of foundation sold by Emilee?</t>
  </si>
  <si>
    <t>What is the average dollar size of a foundation sale made by Betsy after the end of 2004?</t>
  </si>
  <si>
    <t>In transactions in which Ashley sold at least 40 units of lipstick, what is the total dollar amount?</t>
  </si>
  <si>
    <t>Year and Month</t>
  </si>
  <si>
    <t>Temperature</t>
  </si>
  <si>
    <t>Month</t>
  </si>
  <si>
    <t>AverageTemp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</si>
</sst>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2" fillId="2" borderId="0" xfId="0" applyFont="1" applyFill="1"/>
    <xf numFmtId="14" fontId="2" fillId="2" borderId="0" xfId="0" applyNumberFormat="1" applyFont="1" applyFill="1"/>
    <xf numFmtId="0" fontId="0" fillId="0" borderId="0" xfId="1" applyNumberFormat="1" applyFont="1"/>
    <xf numFmtId="0" fontId="0" fillId="0" borderId="0" xfId="0" applyAlignment="1">
      <alignment wrapText="1"/>
    </xf>
    <xf numFmtId="0" fontId="5" fillId="0" borderId="0" xfId="0" applyFont="1"/>
    <xf numFmtId="1" fontId="2" fillId="0" borderId="0" xfId="0" applyNumberFormat="1" applyFont="1"/>
    <xf numFmtId="44" fontId="2" fillId="0" borderId="0" xfId="2" applyFont="1"/>
    <xf numFmtId="0" fontId="0" fillId="0" borderId="0" xfId="0" applyAlignment="1">
      <alignment horizontal="left"/>
    </xf>
    <xf numFmtId="4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2" applyFont="1" applyFill="1"/>
    <xf numFmtId="1" fontId="0" fillId="2" borderId="0" xfId="0" applyNumberFormat="1" applyFill="1"/>
    <xf numFmtId="164" fontId="0" fillId="2" borderId="0" xfId="1" applyNumberFormat="1" applyFont="1" applyFill="1"/>
    <xf numFmtId="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8DE6-CE61-904B-AAA7-0E57660E1617}">
  <dimension ref="D4:K957"/>
  <sheetViews>
    <sheetView workbookViewId="0">
      <selection activeCell="G7" sqref="G7:G957"/>
    </sheetView>
  </sheetViews>
  <sheetFormatPr baseColWidth="10" defaultRowHeight="16"/>
  <cols>
    <col min="1" max="1" width="12.33203125" bestFit="1" customWidth="1"/>
    <col min="5" max="5" width="12.33203125" bestFit="1" customWidth="1"/>
    <col min="8" max="8" width="9.6640625" customWidth="1"/>
    <col min="9" max="9" width="3.1640625" customWidth="1"/>
    <col min="10" max="10" width="64" bestFit="1" customWidth="1"/>
  </cols>
  <sheetData>
    <row r="4" spans="4:11">
      <c r="D4" s="3"/>
      <c r="E4" s="3"/>
      <c r="F4" s="3"/>
      <c r="G4" s="3"/>
    </row>
    <row r="5" spans="4:11">
      <c r="D5" s="3"/>
      <c r="E5" s="3"/>
      <c r="F5" s="3"/>
      <c r="G5" s="3"/>
    </row>
    <row r="6" spans="4:11">
      <c r="D6" s="3"/>
      <c r="E6" s="4" t="s">
        <v>0</v>
      </c>
      <c r="F6" s="4" t="s">
        <v>1</v>
      </c>
      <c r="G6" s="4" t="s">
        <v>2</v>
      </c>
      <c r="H6" s="1" t="s">
        <v>3</v>
      </c>
    </row>
    <row r="7" spans="4:11">
      <c r="D7" s="3"/>
      <c r="E7" s="4">
        <v>1</v>
      </c>
      <c r="F7" s="4" t="s">
        <v>4</v>
      </c>
      <c r="G7" s="5">
        <v>38128</v>
      </c>
      <c r="H7" s="1">
        <v>4</v>
      </c>
      <c r="J7" t="s">
        <v>12</v>
      </c>
      <c r="K7">
        <f>COUNTIF(Singer,"&lt;&gt;Spears")</f>
        <v>822</v>
      </c>
    </row>
    <row r="8" spans="4:11">
      <c r="D8" s="3"/>
      <c r="E8" s="4">
        <v>2</v>
      </c>
      <c r="F8" s="4" t="s">
        <v>4</v>
      </c>
      <c r="G8" s="5">
        <v>38092</v>
      </c>
      <c r="H8" s="1">
        <v>2</v>
      </c>
      <c r="J8" t="s">
        <v>13</v>
      </c>
      <c r="K8">
        <f>COUNTIF(Date,"&lt;6/15/2004")</f>
        <v>263</v>
      </c>
    </row>
    <row r="9" spans="4:11">
      <c r="D9" s="3"/>
      <c r="E9" s="4">
        <v>3</v>
      </c>
      <c r="F9" s="4" t="s">
        <v>5</v>
      </c>
      <c r="G9" s="5">
        <v>38380</v>
      </c>
      <c r="H9" s="1">
        <v>2</v>
      </c>
      <c r="J9" t="s">
        <v>14</v>
      </c>
      <c r="K9">
        <f>COUNTIF(Date,"&lt;=7/4/2006")-COUNTIF(Date,"&lt;6/1/2004")</f>
        <v>721</v>
      </c>
    </row>
    <row r="10" spans="4:11">
      <c r="D10" s="3"/>
      <c r="E10" s="4">
        <v>4</v>
      </c>
      <c r="F10" s="4" t="s">
        <v>4</v>
      </c>
      <c r="G10" s="5">
        <v>38380</v>
      </c>
      <c r="H10" s="1">
        <v>4</v>
      </c>
      <c r="J10" t="s">
        <v>15</v>
      </c>
      <c r="K10">
        <f>COUNTIFS(Singer,"&lt;&gt;Madonna",Singer,"M*")</f>
        <v>360</v>
      </c>
    </row>
    <row r="11" spans="4:11">
      <c r="D11" s="3"/>
      <c r="E11" s="4">
        <v>5</v>
      </c>
      <c r="F11" s="4" t="s">
        <v>6</v>
      </c>
      <c r="G11" s="5">
        <v>38296</v>
      </c>
      <c r="H11" s="1">
        <v>2</v>
      </c>
      <c r="J11" t="s">
        <v>16</v>
      </c>
      <c r="K11">
        <f>COUNTIFS(Singer,"*e*")</f>
        <v>704</v>
      </c>
    </row>
    <row r="12" spans="4:11">
      <c r="D12" s="3"/>
      <c r="E12" s="4">
        <v>6</v>
      </c>
      <c r="F12" s="4" t="s">
        <v>5</v>
      </c>
      <c r="G12" s="5">
        <v>38248</v>
      </c>
      <c r="H12" s="1">
        <v>4</v>
      </c>
      <c r="J12" t="s">
        <v>17</v>
      </c>
      <c r="K12">
        <f ca="1">COUNTIF(Date,TODAY())</f>
        <v>0</v>
      </c>
    </row>
    <row r="13" spans="4:11">
      <c r="D13" s="3"/>
      <c r="E13" s="4">
        <v>7</v>
      </c>
      <c r="F13" s="4" t="s">
        <v>7</v>
      </c>
      <c r="G13" s="5">
        <v>38092</v>
      </c>
      <c r="H13" s="1">
        <v>3</v>
      </c>
      <c r="J13" t="s">
        <v>18</v>
      </c>
      <c r="K13">
        <f>COUNT(TestArray)</f>
        <v>18</v>
      </c>
    </row>
    <row r="14" spans="4:11">
      <c r="D14" s="3"/>
      <c r="E14" s="4">
        <v>8</v>
      </c>
      <c r="F14" s="4" t="s">
        <v>7</v>
      </c>
      <c r="G14" s="5">
        <v>38428</v>
      </c>
      <c r="H14" s="1">
        <v>3</v>
      </c>
      <c r="J14" t="s">
        <v>19</v>
      </c>
      <c r="K14">
        <f>COUNTBLANK(TestArray)</f>
        <v>18</v>
      </c>
    </row>
    <row r="15" spans="4:11">
      <c r="D15" s="3"/>
      <c r="E15" s="4">
        <v>9</v>
      </c>
      <c r="F15" s="4" t="s">
        <v>8</v>
      </c>
      <c r="G15" s="5">
        <v>38368</v>
      </c>
      <c r="H15" s="1">
        <v>4</v>
      </c>
      <c r="J15" t="s">
        <v>20</v>
      </c>
      <c r="K15">
        <f>COUNTA(TestArray)</f>
        <v>30</v>
      </c>
    </row>
    <row r="16" spans="4:11">
      <c r="E16" s="1">
        <v>10</v>
      </c>
      <c r="F16" s="1" t="s">
        <v>4</v>
      </c>
      <c r="G16" s="2">
        <v>38452</v>
      </c>
      <c r="H16" s="1">
        <v>4</v>
      </c>
      <c r="J16" t="s">
        <v>21</v>
      </c>
      <c r="K16" s="6">
        <f>COUNTIFS(Singer,"Manilow",Date,"&gt;=1/1/2004",Date,"&lt;=12/31/2004")</f>
        <v>66</v>
      </c>
    </row>
    <row r="17" spans="5:11" ht="32">
      <c r="E17" s="1">
        <v>11</v>
      </c>
      <c r="F17" s="1" t="s">
        <v>9</v>
      </c>
      <c r="G17" s="2">
        <v>38032</v>
      </c>
      <c r="H17" s="1">
        <v>3</v>
      </c>
      <c r="J17" s="7" t="s">
        <v>22</v>
      </c>
      <c r="K17">
        <f>COUNTIFS(Singer,"Moore",Date,"&lt;=12/31/2007",Minutes,"&gt;=4")</f>
        <v>64</v>
      </c>
    </row>
    <row r="18" spans="5:11" ht="32">
      <c r="E18" s="1">
        <v>12</v>
      </c>
      <c r="F18" s="1" t="s">
        <v>4</v>
      </c>
      <c r="G18" s="2">
        <v>37996</v>
      </c>
      <c r="H18" s="1">
        <v>4</v>
      </c>
      <c r="J18" s="7" t="s">
        <v>23</v>
      </c>
      <c r="K18">
        <f>COUNTIFS(Singer,"Spears",Date,"&gt;=1/1/2005",Minutes,"=3")</f>
        <v>13</v>
      </c>
    </row>
    <row r="19" spans="5:11">
      <c r="E19" s="1">
        <v>13</v>
      </c>
      <c r="F19" s="1" t="s">
        <v>10</v>
      </c>
      <c r="G19" s="2">
        <v>38452</v>
      </c>
      <c r="H19" s="1">
        <v>2</v>
      </c>
    </row>
    <row r="20" spans="5:11">
      <c r="E20" s="1">
        <v>14</v>
      </c>
      <c r="F20" s="1" t="s">
        <v>7</v>
      </c>
      <c r="G20" s="2">
        <v>38092</v>
      </c>
      <c r="H20" s="1">
        <v>4</v>
      </c>
    </row>
    <row r="21" spans="5:11">
      <c r="E21" s="1">
        <v>15</v>
      </c>
      <c r="F21" s="1" t="s">
        <v>6</v>
      </c>
      <c r="G21" s="2">
        <v>38176</v>
      </c>
      <c r="H21" s="1">
        <v>3</v>
      </c>
    </row>
    <row r="22" spans="5:11">
      <c r="E22" s="1">
        <v>16</v>
      </c>
      <c r="F22" s="1" t="s">
        <v>9</v>
      </c>
      <c r="G22" s="2">
        <v>38164</v>
      </c>
      <c r="H22" s="1">
        <v>4</v>
      </c>
    </row>
    <row r="23" spans="5:11">
      <c r="E23" s="1">
        <v>17</v>
      </c>
      <c r="F23" s="1" t="s">
        <v>7</v>
      </c>
      <c r="G23" s="2">
        <v>38500</v>
      </c>
      <c r="H23" s="1">
        <v>3</v>
      </c>
    </row>
    <row r="24" spans="5:11">
      <c r="E24" s="1">
        <v>18</v>
      </c>
      <c r="F24" s="1" t="s">
        <v>11</v>
      </c>
      <c r="G24" s="2">
        <v>38560</v>
      </c>
      <c r="H24" s="1">
        <v>5</v>
      </c>
    </row>
    <row r="25" spans="5:11">
      <c r="E25" s="1">
        <v>19</v>
      </c>
      <c r="F25" s="1" t="s">
        <v>7</v>
      </c>
      <c r="G25" s="2">
        <v>38248</v>
      </c>
      <c r="H25" s="1">
        <v>5</v>
      </c>
    </row>
    <row r="26" spans="5:11">
      <c r="E26" s="1">
        <v>20</v>
      </c>
      <c r="F26" s="1" t="s">
        <v>9</v>
      </c>
      <c r="G26" s="2">
        <v>38176</v>
      </c>
      <c r="H26" s="1">
        <v>4</v>
      </c>
    </row>
    <row r="27" spans="5:11">
      <c r="E27" s="1">
        <v>21</v>
      </c>
      <c r="F27" s="1" t="s">
        <v>10</v>
      </c>
      <c r="G27" s="2">
        <v>38236</v>
      </c>
      <c r="H27" s="1">
        <v>3</v>
      </c>
    </row>
    <row r="28" spans="5:11">
      <c r="E28" s="1">
        <v>22</v>
      </c>
      <c r="F28" s="1" t="s">
        <v>9</v>
      </c>
      <c r="G28" s="2">
        <v>38140</v>
      </c>
      <c r="H28" s="1">
        <v>3</v>
      </c>
    </row>
    <row r="29" spans="5:11">
      <c r="E29" s="1">
        <v>23</v>
      </c>
      <c r="F29" s="1" t="s">
        <v>9</v>
      </c>
      <c r="G29" s="2">
        <v>38416</v>
      </c>
      <c r="H29" s="1">
        <v>3</v>
      </c>
    </row>
    <row r="30" spans="5:11">
      <c r="E30" s="1">
        <v>24</v>
      </c>
      <c r="F30" s="1" t="s">
        <v>5</v>
      </c>
      <c r="G30" s="2">
        <v>37996</v>
      </c>
      <c r="H30" s="1">
        <v>5</v>
      </c>
    </row>
    <row r="31" spans="5:11">
      <c r="E31" s="1">
        <v>25</v>
      </c>
      <c r="F31" s="1" t="s">
        <v>5</v>
      </c>
      <c r="G31" s="2">
        <v>38560</v>
      </c>
      <c r="H31" s="1">
        <v>2</v>
      </c>
    </row>
    <row r="32" spans="5:11">
      <c r="E32" s="1">
        <v>26</v>
      </c>
      <c r="F32" s="1" t="s">
        <v>5</v>
      </c>
      <c r="G32" s="2">
        <v>38392</v>
      </c>
      <c r="H32" s="1">
        <v>5</v>
      </c>
    </row>
    <row r="33" spans="5:8">
      <c r="E33" s="1">
        <v>27</v>
      </c>
      <c r="F33" s="1" t="s">
        <v>4</v>
      </c>
      <c r="G33" s="2">
        <v>38584</v>
      </c>
      <c r="H33" s="1">
        <v>3</v>
      </c>
    </row>
    <row r="34" spans="5:8">
      <c r="E34" s="1">
        <v>28</v>
      </c>
      <c r="F34" s="1" t="s">
        <v>10</v>
      </c>
      <c r="G34" s="2">
        <v>38512</v>
      </c>
      <c r="H34" s="1">
        <v>3</v>
      </c>
    </row>
    <row r="35" spans="5:8">
      <c r="E35" s="1">
        <v>29</v>
      </c>
      <c r="F35" s="1" t="s">
        <v>9</v>
      </c>
      <c r="G35" s="2">
        <v>38548</v>
      </c>
      <c r="H35" s="1">
        <v>5</v>
      </c>
    </row>
    <row r="36" spans="5:8">
      <c r="E36" s="1">
        <v>30</v>
      </c>
      <c r="F36" s="1" t="s">
        <v>8</v>
      </c>
      <c r="G36" s="2">
        <v>38428</v>
      </c>
      <c r="H36" s="1">
        <v>4</v>
      </c>
    </row>
    <row r="37" spans="5:8">
      <c r="E37" s="1">
        <v>31</v>
      </c>
      <c r="F37" s="1" t="s">
        <v>5</v>
      </c>
      <c r="G37" s="2">
        <v>38140</v>
      </c>
      <c r="H37" s="1">
        <v>5</v>
      </c>
    </row>
    <row r="38" spans="5:8">
      <c r="E38" s="1">
        <v>32</v>
      </c>
      <c r="F38" s="1" t="s">
        <v>4</v>
      </c>
      <c r="G38" s="2">
        <v>38548</v>
      </c>
      <c r="H38" s="1">
        <v>5</v>
      </c>
    </row>
    <row r="39" spans="5:8">
      <c r="E39" s="1">
        <v>33</v>
      </c>
      <c r="F39" s="1" t="s">
        <v>10</v>
      </c>
      <c r="G39" s="2">
        <v>38512</v>
      </c>
      <c r="H39" s="1">
        <v>4</v>
      </c>
    </row>
    <row r="40" spans="5:8">
      <c r="E40" s="1">
        <v>34</v>
      </c>
      <c r="F40" s="1" t="s">
        <v>7</v>
      </c>
      <c r="G40" s="2">
        <v>38548</v>
      </c>
      <c r="H40" s="1">
        <v>3</v>
      </c>
    </row>
    <row r="41" spans="5:8">
      <c r="E41" s="1">
        <v>35</v>
      </c>
      <c r="F41" s="1" t="s">
        <v>8</v>
      </c>
      <c r="G41" s="2">
        <v>38452</v>
      </c>
      <c r="H41" s="1">
        <v>3</v>
      </c>
    </row>
    <row r="42" spans="5:8">
      <c r="E42" s="1">
        <v>36</v>
      </c>
      <c r="F42" s="1" t="s">
        <v>6</v>
      </c>
      <c r="G42" s="2">
        <v>38116</v>
      </c>
      <c r="H42" s="1">
        <v>5</v>
      </c>
    </row>
    <row r="43" spans="5:8">
      <c r="E43" s="1">
        <v>37</v>
      </c>
      <c r="F43" s="1" t="s">
        <v>11</v>
      </c>
      <c r="G43" s="2">
        <v>38104</v>
      </c>
      <c r="H43" s="1">
        <v>4</v>
      </c>
    </row>
    <row r="44" spans="5:8">
      <c r="E44" s="1">
        <v>38</v>
      </c>
      <c r="F44" s="1" t="s">
        <v>10</v>
      </c>
      <c r="G44" s="2">
        <v>38428</v>
      </c>
      <c r="H44" s="1">
        <v>3</v>
      </c>
    </row>
    <row r="45" spans="5:8">
      <c r="E45" s="1">
        <v>39</v>
      </c>
      <c r="F45" s="1" t="s">
        <v>8</v>
      </c>
      <c r="G45" s="2">
        <v>38128</v>
      </c>
      <c r="H45" s="1">
        <v>2</v>
      </c>
    </row>
    <row r="46" spans="5:8">
      <c r="E46" s="1">
        <v>40</v>
      </c>
      <c r="F46" s="1" t="s">
        <v>8</v>
      </c>
      <c r="G46" s="2">
        <v>38464</v>
      </c>
      <c r="H46" s="1">
        <v>4</v>
      </c>
    </row>
    <row r="47" spans="5:8">
      <c r="E47" s="1">
        <v>41</v>
      </c>
      <c r="F47" s="1" t="s">
        <v>10</v>
      </c>
      <c r="G47" s="2">
        <v>38008</v>
      </c>
      <c r="H47" s="1">
        <v>3</v>
      </c>
    </row>
    <row r="48" spans="5:8">
      <c r="E48" s="1">
        <v>42</v>
      </c>
      <c r="F48" s="1" t="s">
        <v>7</v>
      </c>
      <c r="G48" s="2">
        <v>38464</v>
      </c>
      <c r="H48" s="1">
        <v>3</v>
      </c>
    </row>
    <row r="49" spans="5:8">
      <c r="E49" s="1">
        <v>43</v>
      </c>
      <c r="F49" s="1" t="s">
        <v>10</v>
      </c>
      <c r="G49" s="2">
        <v>38248</v>
      </c>
      <c r="H49" s="1">
        <v>2</v>
      </c>
    </row>
    <row r="50" spans="5:8">
      <c r="E50" s="1">
        <v>44</v>
      </c>
      <c r="F50" s="1" t="s">
        <v>11</v>
      </c>
      <c r="G50" s="2">
        <v>38020</v>
      </c>
      <c r="H50" s="1">
        <v>4</v>
      </c>
    </row>
    <row r="51" spans="5:8">
      <c r="E51" s="1">
        <v>45</v>
      </c>
      <c r="F51" s="1" t="s">
        <v>6</v>
      </c>
      <c r="G51" s="2">
        <v>38284</v>
      </c>
      <c r="H51" s="1">
        <v>4</v>
      </c>
    </row>
    <row r="52" spans="5:8">
      <c r="E52" s="1">
        <v>46</v>
      </c>
      <c r="F52" s="1" t="s">
        <v>6</v>
      </c>
      <c r="G52" s="2">
        <v>38416</v>
      </c>
      <c r="H52" s="1">
        <v>2</v>
      </c>
    </row>
    <row r="53" spans="5:8">
      <c r="E53" s="1">
        <v>47</v>
      </c>
      <c r="F53" s="1" t="s">
        <v>4</v>
      </c>
      <c r="G53" s="2">
        <v>38500</v>
      </c>
      <c r="H53" s="1">
        <v>2</v>
      </c>
    </row>
    <row r="54" spans="5:8">
      <c r="E54" s="1">
        <v>48</v>
      </c>
      <c r="F54" s="1" t="s">
        <v>5</v>
      </c>
      <c r="G54" s="2">
        <v>38464</v>
      </c>
      <c r="H54" s="1">
        <v>3</v>
      </c>
    </row>
    <row r="55" spans="5:8">
      <c r="E55" s="1">
        <v>49</v>
      </c>
      <c r="F55" s="1" t="s">
        <v>6</v>
      </c>
      <c r="G55" s="2">
        <v>38272</v>
      </c>
      <c r="H55" s="1">
        <v>4</v>
      </c>
    </row>
    <row r="56" spans="5:8">
      <c r="E56" s="1">
        <v>50</v>
      </c>
      <c r="F56" s="1" t="s">
        <v>9</v>
      </c>
      <c r="G56" s="2">
        <v>38080</v>
      </c>
      <c r="H56" s="1">
        <v>5</v>
      </c>
    </row>
    <row r="57" spans="5:8">
      <c r="E57" s="1">
        <v>51</v>
      </c>
      <c r="F57" s="1" t="s">
        <v>8</v>
      </c>
      <c r="G57" s="2">
        <v>38524</v>
      </c>
      <c r="H57" s="1">
        <v>4</v>
      </c>
    </row>
    <row r="58" spans="5:8">
      <c r="E58" s="1">
        <v>52</v>
      </c>
      <c r="F58" s="1" t="s">
        <v>9</v>
      </c>
      <c r="G58" s="2">
        <v>38128</v>
      </c>
      <c r="H58" s="1">
        <v>2</v>
      </c>
    </row>
    <row r="59" spans="5:8">
      <c r="E59" s="1">
        <v>53</v>
      </c>
      <c r="F59" s="1" t="s">
        <v>5</v>
      </c>
      <c r="G59" s="2">
        <v>38524</v>
      </c>
      <c r="H59" s="1">
        <v>4</v>
      </c>
    </row>
    <row r="60" spans="5:8">
      <c r="E60" s="1">
        <v>54</v>
      </c>
      <c r="F60" s="1" t="s">
        <v>4</v>
      </c>
      <c r="G60" s="2">
        <v>38272</v>
      </c>
      <c r="H60" s="1">
        <v>4</v>
      </c>
    </row>
    <row r="61" spans="5:8">
      <c r="E61" s="1">
        <v>55</v>
      </c>
      <c r="F61" s="1" t="s">
        <v>9</v>
      </c>
      <c r="G61" s="2">
        <v>38332</v>
      </c>
      <c r="H61" s="1">
        <v>2</v>
      </c>
    </row>
    <row r="62" spans="5:8">
      <c r="E62" s="1">
        <v>56</v>
      </c>
      <c r="F62" s="1" t="s">
        <v>6</v>
      </c>
      <c r="G62" s="2">
        <v>38356</v>
      </c>
      <c r="H62" s="1">
        <v>5</v>
      </c>
    </row>
    <row r="63" spans="5:8">
      <c r="E63" s="1">
        <v>57</v>
      </c>
      <c r="F63" s="1" t="s">
        <v>5</v>
      </c>
      <c r="G63" s="2">
        <v>38308</v>
      </c>
      <c r="H63" s="1">
        <v>2</v>
      </c>
    </row>
    <row r="64" spans="5:8">
      <c r="E64" s="1">
        <v>58</v>
      </c>
      <c r="F64" s="1" t="s">
        <v>7</v>
      </c>
      <c r="G64" s="2">
        <v>38068</v>
      </c>
      <c r="H64" s="1">
        <v>3</v>
      </c>
    </row>
    <row r="65" spans="5:8">
      <c r="E65" s="1">
        <v>59</v>
      </c>
      <c r="F65" s="1" t="s">
        <v>7</v>
      </c>
      <c r="G65" s="2">
        <v>38140</v>
      </c>
      <c r="H65" s="1">
        <v>3</v>
      </c>
    </row>
    <row r="66" spans="5:8">
      <c r="E66" s="1">
        <v>60</v>
      </c>
      <c r="F66" s="1" t="s">
        <v>11</v>
      </c>
      <c r="G66" s="2">
        <v>38464</v>
      </c>
      <c r="H66" s="1">
        <v>3</v>
      </c>
    </row>
    <row r="67" spans="5:8">
      <c r="E67" s="1">
        <v>61</v>
      </c>
      <c r="F67" s="1" t="s">
        <v>5</v>
      </c>
      <c r="G67" s="2">
        <v>38164</v>
      </c>
      <c r="H67" s="1">
        <v>5</v>
      </c>
    </row>
    <row r="68" spans="5:8">
      <c r="E68" s="1">
        <v>62</v>
      </c>
      <c r="F68" s="1" t="s">
        <v>8</v>
      </c>
      <c r="G68" s="2">
        <v>38368</v>
      </c>
      <c r="H68" s="1">
        <v>3</v>
      </c>
    </row>
    <row r="69" spans="5:8">
      <c r="E69" s="1">
        <v>63</v>
      </c>
      <c r="F69" s="1" t="s">
        <v>7</v>
      </c>
      <c r="G69" s="2">
        <v>38500</v>
      </c>
      <c r="H69" s="1">
        <v>4</v>
      </c>
    </row>
    <row r="70" spans="5:8">
      <c r="E70" s="1">
        <v>64</v>
      </c>
      <c r="F70" s="1" t="s">
        <v>7</v>
      </c>
      <c r="G70" s="2">
        <v>38068</v>
      </c>
      <c r="H70" s="1">
        <v>3</v>
      </c>
    </row>
    <row r="71" spans="5:8">
      <c r="E71" s="1">
        <v>65</v>
      </c>
      <c r="F71" s="1" t="s">
        <v>4</v>
      </c>
      <c r="G71" s="2">
        <v>38452</v>
      </c>
      <c r="H71" s="1">
        <v>3</v>
      </c>
    </row>
    <row r="72" spans="5:8">
      <c r="E72" s="1">
        <v>66</v>
      </c>
      <c r="F72" s="1" t="s">
        <v>4</v>
      </c>
      <c r="G72" s="2">
        <v>38176</v>
      </c>
      <c r="H72" s="1">
        <v>3</v>
      </c>
    </row>
    <row r="73" spans="5:8">
      <c r="E73" s="1">
        <v>67</v>
      </c>
      <c r="F73" s="1" t="s">
        <v>6</v>
      </c>
      <c r="G73" s="2">
        <v>38116</v>
      </c>
      <c r="H73" s="1">
        <v>3</v>
      </c>
    </row>
    <row r="74" spans="5:8">
      <c r="E74" s="1">
        <v>68</v>
      </c>
      <c r="F74" s="1" t="s">
        <v>10</v>
      </c>
      <c r="G74" s="2">
        <v>38092</v>
      </c>
      <c r="H74" s="1">
        <v>2</v>
      </c>
    </row>
    <row r="75" spans="5:8">
      <c r="E75" s="1">
        <v>69</v>
      </c>
      <c r="F75" s="1" t="s">
        <v>5</v>
      </c>
      <c r="G75" s="2">
        <v>38188</v>
      </c>
      <c r="H75" s="1">
        <v>3</v>
      </c>
    </row>
    <row r="76" spans="5:8">
      <c r="E76" s="1">
        <v>70</v>
      </c>
      <c r="F76" s="1" t="s">
        <v>9</v>
      </c>
      <c r="G76" s="2">
        <v>38572</v>
      </c>
      <c r="H76" s="1">
        <v>4</v>
      </c>
    </row>
    <row r="77" spans="5:8">
      <c r="E77" s="1">
        <v>71</v>
      </c>
      <c r="F77" s="1" t="s">
        <v>11</v>
      </c>
      <c r="G77" s="2">
        <v>38380</v>
      </c>
      <c r="H77" s="1">
        <v>2</v>
      </c>
    </row>
    <row r="78" spans="5:8">
      <c r="E78" s="1">
        <v>72</v>
      </c>
      <c r="F78" s="1" t="s">
        <v>9</v>
      </c>
      <c r="G78" s="2">
        <v>38008</v>
      </c>
      <c r="H78" s="1">
        <v>3</v>
      </c>
    </row>
    <row r="79" spans="5:8">
      <c r="E79" s="1">
        <v>73</v>
      </c>
      <c r="F79" s="1" t="s">
        <v>4</v>
      </c>
      <c r="G79" s="2">
        <v>38572</v>
      </c>
      <c r="H79" s="1">
        <v>4</v>
      </c>
    </row>
    <row r="80" spans="5:8">
      <c r="E80" s="1">
        <v>74</v>
      </c>
      <c r="F80" s="1" t="s">
        <v>6</v>
      </c>
      <c r="G80" s="2">
        <v>38320</v>
      </c>
      <c r="H80" s="1">
        <v>3</v>
      </c>
    </row>
    <row r="81" spans="5:8">
      <c r="E81" s="1">
        <v>75</v>
      </c>
      <c r="F81" s="1" t="s">
        <v>8</v>
      </c>
      <c r="G81" s="2">
        <v>38560</v>
      </c>
      <c r="H81" s="1">
        <v>5</v>
      </c>
    </row>
    <row r="82" spans="5:8">
      <c r="E82" s="1">
        <v>76</v>
      </c>
      <c r="F82" s="1" t="s">
        <v>7</v>
      </c>
      <c r="G82" s="2">
        <v>38344</v>
      </c>
      <c r="H82" s="1">
        <v>2</v>
      </c>
    </row>
    <row r="83" spans="5:8">
      <c r="E83" s="1">
        <v>77</v>
      </c>
      <c r="F83" s="1" t="s">
        <v>4</v>
      </c>
      <c r="G83" s="2">
        <v>38332</v>
      </c>
      <c r="H83" s="1">
        <v>4</v>
      </c>
    </row>
    <row r="84" spans="5:8">
      <c r="E84" s="1">
        <v>78</v>
      </c>
      <c r="F84" s="1" t="s">
        <v>10</v>
      </c>
      <c r="G84" s="2">
        <v>38188</v>
      </c>
      <c r="H84" s="1">
        <v>2</v>
      </c>
    </row>
    <row r="85" spans="5:8">
      <c r="E85" s="1">
        <v>79</v>
      </c>
      <c r="F85" s="1" t="s">
        <v>11</v>
      </c>
      <c r="G85" s="2">
        <v>38392</v>
      </c>
      <c r="H85" s="1">
        <v>2</v>
      </c>
    </row>
    <row r="86" spans="5:8">
      <c r="E86" s="1">
        <v>80</v>
      </c>
      <c r="F86" s="1" t="s">
        <v>6</v>
      </c>
      <c r="G86" s="2">
        <v>38284</v>
      </c>
      <c r="H86" s="1">
        <v>2</v>
      </c>
    </row>
    <row r="87" spans="5:8">
      <c r="E87" s="1">
        <v>81</v>
      </c>
      <c r="F87" s="1" t="s">
        <v>10</v>
      </c>
      <c r="G87" s="2">
        <v>38296</v>
      </c>
      <c r="H87" s="1">
        <v>3</v>
      </c>
    </row>
    <row r="88" spans="5:8">
      <c r="E88" s="1">
        <v>82</v>
      </c>
      <c r="F88" s="1" t="s">
        <v>5</v>
      </c>
      <c r="G88" s="2">
        <v>38044</v>
      </c>
      <c r="H88" s="1">
        <v>5</v>
      </c>
    </row>
    <row r="89" spans="5:8">
      <c r="E89" s="1">
        <v>83</v>
      </c>
      <c r="F89" s="1" t="s">
        <v>10</v>
      </c>
      <c r="G89" s="2">
        <v>38068</v>
      </c>
      <c r="H89" s="1">
        <v>2</v>
      </c>
    </row>
    <row r="90" spans="5:8">
      <c r="E90" s="1">
        <v>84</v>
      </c>
      <c r="F90" s="1" t="s">
        <v>5</v>
      </c>
      <c r="G90" s="2">
        <v>38224</v>
      </c>
      <c r="H90" s="1">
        <v>4</v>
      </c>
    </row>
    <row r="91" spans="5:8">
      <c r="E91" s="1">
        <v>85</v>
      </c>
      <c r="F91" s="1" t="s">
        <v>10</v>
      </c>
      <c r="G91" s="2">
        <v>38512</v>
      </c>
      <c r="H91" s="1">
        <v>2</v>
      </c>
    </row>
    <row r="92" spans="5:8">
      <c r="E92" s="1">
        <v>86</v>
      </c>
      <c r="F92" s="1" t="s">
        <v>7</v>
      </c>
      <c r="G92" s="2">
        <v>38176</v>
      </c>
      <c r="H92" s="1">
        <v>3</v>
      </c>
    </row>
    <row r="93" spans="5:8">
      <c r="E93" s="1">
        <v>87</v>
      </c>
      <c r="F93" s="1" t="s">
        <v>7</v>
      </c>
      <c r="G93" s="2">
        <v>38176</v>
      </c>
      <c r="H93" s="1">
        <v>5</v>
      </c>
    </row>
    <row r="94" spans="5:8">
      <c r="E94" s="1">
        <v>88</v>
      </c>
      <c r="F94" s="1" t="s">
        <v>9</v>
      </c>
      <c r="G94" s="2">
        <v>38368</v>
      </c>
      <c r="H94" s="1">
        <v>4</v>
      </c>
    </row>
    <row r="95" spans="5:8">
      <c r="E95" s="1">
        <v>89</v>
      </c>
      <c r="F95" s="1" t="s">
        <v>5</v>
      </c>
      <c r="G95" s="2">
        <v>38308</v>
      </c>
      <c r="H95" s="1">
        <v>2</v>
      </c>
    </row>
    <row r="96" spans="5:8">
      <c r="E96" s="1">
        <v>90</v>
      </c>
      <c r="F96" s="1" t="s">
        <v>4</v>
      </c>
      <c r="G96" s="2">
        <v>38440</v>
      </c>
      <c r="H96" s="1">
        <v>3</v>
      </c>
    </row>
    <row r="97" spans="5:8">
      <c r="E97" s="1">
        <v>91</v>
      </c>
      <c r="F97" s="1" t="s">
        <v>6</v>
      </c>
      <c r="G97" s="2">
        <v>38320</v>
      </c>
      <c r="H97" s="1">
        <v>2</v>
      </c>
    </row>
    <row r="98" spans="5:8">
      <c r="E98" s="1">
        <v>92</v>
      </c>
      <c r="F98" s="1" t="s">
        <v>11</v>
      </c>
      <c r="G98" s="2">
        <v>38452</v>
      </c>
      <c r="H98" s="1">
        <v>4</v>
      </c>
    </row>
    <row r="99" spans="5:8">
      <c r="E99" s="1">
        <v>93</v>
      </c>
      <c r="F99" s="1" t="s">
        <v>10</v>
      </c>
      <c r="G99" s="2">
        <v>38272</v>
      </c>
      <c r="H99" s="1">
        <v>4</v>
      </c>
    </row>
    <row r="100" spans="5:8">
      <c r="E100" s="1">
        <v>94</v>
      </c>
      <c r="F100" s="1" t="s">
        <v>4</v>
      </c>
      <c r="G100" s="2">
        <v>38176</v>
      </c>
      <c r="H100" s="1">
        <v>3</v>
      </c>
    </row>
    <row r="101" spans="5:8">
      <c r="E101" s="1">
        <v>95</v>
      </c>
      <c r="F101" s="1" t="s">
        <v>10</v>
      </c>
      <c r="G101" s="2">
        <v>38284</v>
      </c>
      <c r="H101" s="1">
        <v>4</v>
      </c>
    </row>
    <row r="102" spans="5:8">
      <c r="E102" s="1">
        <v>96</v>
      </c>
      <c r="F102" s="1" t="s">
        <v>8</v>
      </c>
      <c r="G102" s="2">
        <v>38356</v>
      </c>
      <c r="H102" s="1">
        <v>3</v>
      </c>
    </row>
    <row r="103" spans="5:8">
      <c r="E103" s="1">
        <v>97</v>
      </c>
      <c r="F103" s="1" t="s">
        <v>8</v>
      </c>
      <c r="G103" s="2">
        <v>38440</v>
      </c>
      <c r="H103" s="1">
        <v>5</v>
      </c>
    </row>
    <row r="104" spans="5:8">
      <c r="E104" s="1">
        <v>98</v>
      </c>
      <c r="F104" s="1" t="s">
        <v>4</v>
      </c>
      <c r="G104" s="2">
        <v>38296</v>
      </c>
      <c r="H104" s="1">
        <v>5</v>
      </c>
    </row>
    <row r="105" spans="5:8">
      <c r="E105" s="1">
        <v>99</v>
      </c>
      <c r="F105" s="1" t="s">
        <v>8</v>
      </c>
      <c r="G105" s="2">
        <v>38356</v>
      </c>
      <c r="H105" s="1">
        <v>5</v>
      </c>
    </row>
    <row r="106" spans="5:8">
      <c r="E106" s="1">
        <v>100</v>
      </c>
      <c r="F106" s="1" t="s">
        <v>10</v>
      </c>
      <c r="G106" s="2">
        <v>38068</v>
      </c>
      <c r="H106" s="1">
        <v>3</v>
      </c>
    </row>
    <row r="107" spans="5:8">
      <c r="E107" s="1">
        <v>101</v>
      </c>
      <c r="F107" s="1" t="s">
        <v>8</v>
      </c>
      <c r="G107" s="2">
        <v>38116</v>
      </c>
      <c r="H107" s="1">
        <v>2</v>
      </c>
    </row>
    <row r="108" spans="5:8">
      <c r="E108" s="1">
        <v>102</v>
      </c>
      <c r="F108" s="1" t="s">
        <v>5</v>
      </c>
      <c r="G108" s="2">
        <v>38428</v>
      </c>
      <c r="H108" s="1">
        <v>4</v>
      </c>
    </row>
    <row r="109" spans="5:8">
      <c r="E109" s="1">
        <v>103</v>
      </c>
      <c r="F109" s="1" t="s">
        <v>5</v>
      </c>
      <c r="G109" s="2">
        <v>38032</v>
      </c>
      <c r="H109" s="1">
        <v>2</v>
      </c>
    </row>
    <row r="110" spans="5:8">
      <c r="E110" s="1">
        <v>104</v>
      </c>
      <c r="F110" s="1" t="s">
        <v>7</v>
      </c>
      <c r="G110" s="2">
        <v>38428</v>
      </c>
      <c r="H110" s="1">
        <v>2</v>
      </c>
    </row>
    <row r="111" spans="5:8">
      <c r="E111" s="1">
        <v>105</v>
      </c>
      <c r="F111" s="1" t="s">
        <v>11</v>
      </c>
      <c r="G111" s="2">
        <v>38512</v>
      </c>
      <c r="H111" s="1">
        <v>3</v>
      </c>
    </row>
    <row r="112" spans="5:8">
      <c r="E112" s="1">
        <v>106</v>
      </c>
      <c r="F112" s="1" t="s">
        <v>11</v>
      </c>
      <c r="G112" s="2">
        <v>38344</v>
      </c>
      <c r="H112" s="1">
        <v>5</v>
      </c>
    </row>
    <row r="113" spans="5:8">
      <c r="E113" s="1">
        <v>107</v>
      </c>
      <c r="F113" s="1" t="s">
        <v>9</v>
      </c>
      <c r="G113" s="2">
        <v>38224</v>
      </c>
      <c r="H113" s="1">
        <v>4</v>
      </c>
    </row>
    <row r="114" spans="5:8">
      <c r="E114" s="1">
        <v>108</v>
      </c>
      <c r="F114" s="1" t="s">
        <v>6</v>
      </c>
      <c r="G114" s="2">
        <v>38092</v>
      </c>
      <c r="H114" s="1">
        <v>4</v>
      </c>
    </row>
    <row r="115" spans="5:8">
      <c r="E115" s="1">
        <v>109</v>
      </c>
      <c r="F115" s="1" t="s">
        <v>8</v>
      </c>
      <c r="G115" s="2">
        <v>38284</v>
      </c>
      <c r="H115" s="1">
        <v>5</v>
      </c>
    </row>
    <row r="116" spans="5:8">
      <c r="E116" s="1">
        <v>110</v>
      </c>
      <c r="F116" s="1" t="s">
        <v>11</v>
      </c>
      <c r="G116" s="2">
        <v>38512</v>
      </c>
      <c r="H116" s="1">
        <v>3</v>
      </c>
    </row>
    <row r="117" spans="5:8">
      <c r="E117" s="1">
        <v>111</v>
      </c>
      <c r="F117" s="1" t="s">
        <v>8</v>
      </c>
      <c r="G117" s="2">
        <v>38320</v>
      </c>
      <c r="H117" s="1">
        <v>2</v>
      </c>
    </row>
    <row r="118" spans="5:8">
      <c r="E118" s="1">
        <v>112</v>
      </c>
      <c r="F118" s="1" t="s">
        <v>9</v>
      </c>
      <c r="G118" s="2">
        <v>38212</v>
      </c>
      <c r="H118" s="1">
        <v>3</v>
      </c>
    </row>
    <row r="119" spans="5:8">
      <c r="E119" s="1">
        <v>113</v>
      </c>
      <c r="F119" s="1" t="s">
        <v>10</v>
      </c>
      <c r="G119" s="2">
        <v>38116</v>
      </c>
      <c r="H119" s="1">
        <v>3</v>
      </c>
    </row>
    <row r="120" spans="5:8">
      <c r="E120" s="1">
        <v>114</v>
      </c>
      <c r="F120" s="1" t="s">
        <v>9</v>
      </c>
      <c r="G120" s="2">
        <v>38068</v>
      </c>
      <c r="H120" s="1">
        <v>2</v>
      </c>
    </row>
    <row r="121" spans="5:8">
      <c r="E121" s="1">
        <v>115</v>
      </c>
      <c r="F121" s="1" t="s">
        <v>11</v>
      </c>
      <c r="G121" s="2">
        <v>38392</v>
      </c>
      <c r="H121" s="1">
        <v>5</v>
      </c>
    </row>
    <row r="122" spans="5:8">
      <c r="E122" s="1">
        <v>116</v>
      </c>
      <c r="F122" s="1" t="s">
        <v>4</v>
      </c>
      <c r="G122" s="2">
        <v>38584</v>
      </c>
      <c r="H122" s="1">
        <v>3</v>
      </c>
    </row>
    <row r="123" spans="5:8">
      <c r="E123" s="1">
        <v>117</v>
      </c>
      <c r="F123" s="1" t="s">
        <v>11</v>
      </c>
      <c r="G123" s="2">
        <v>38188</v>
      </c>
      <c r="H123" s="1">
        <v>2</v>
      </c>
    </row>
    <row r="124" spans="5:8">
      <c r="E124" s="1">
        <v>118</v>
      </c>
      <c r="F124" s="1" t="s">
        <v>5</v>
      </c>
      <c r="G124" s="2">
        <v>38200</v>
      </c>
      <c r="H124" s="1">
        <v>4</v>
      </c>
    </row>
    <row r="125" spans="5:8">
      <c r="E125" s="1">
        <v>119</v>
      </c>
      <c r="F125" s="1" t="s">
        <v>11</v>
      </c>
      <c r="G125" s="2">
        <v>38056</v>
      </c>
      <c r="H125" s="1">
        <v>3</v>
      </c>
    </row>
    <row r="126" spans="5:8">
      <c r="E126" s="1">
        <v>120</v>
      </c>
      <c r="F126" s="1" t="s">
        <v>7</v>
      </c>
      <c r="G126" s="2">
        <v>38536</v>
      </c>
      <c r="H126" s="1">
        <v>4</v>
      </c>
    </row>
    <row r="127" spans="5:8">
      <c r="E127" s="1">
        <v>121</v>
      </c>
      <c r="F127" s="1" t="s">
        <v>5</v>
      </c>
      <c r="G127" s="2">
        <v>38380</v>
      </c>
      <c r="H127" s="1">
        <v>4</v>
      </c>
    </row>
    <row r="128" spans="5:8">
      <c r="E128" s="1">
        <v>122</v>
      </c>
      <c r="F128" s="1" t="s">
        <v>10</v>
      </c>
      <c r="G128" s="2">
        <v>38068</v>
      </c>
      <c r="H128" s="1">
        <v>5</v>
      </c>
    </row>
    <row r="129" spans="5:8">
      <c r="E129" s="1">
        <v>123</v>
      </c>
      <c r="F129" s="1" t="s">
        <v>5</v>
      </c>
      <c r="G129" s="2">
        <v>38464</v>
      </c>
      <c r="H129" s="1">
        <v>4</v>
      </c>
    </row>
    <row r="130" spans="5:8">
      <c r="E130" s="1">
        <v>124</v>
      </c>
      <c r="F130" s="1" t="s">
        <v>9</v>
      </c>
      <c r="G130" s="2">
        <v>38248</v>
      </c>
      <c r="H130" s="1">
        <v>3</v>
      </c>
    </row>
    <row r="131" spans="5:8">
      <c r="E131" s="1">
        <v>125</v>
      </c>
      <c r="F131" s="1" t="s">
        <v>5</v>
      </c>
      <c r="G131" s="2">
        <v>38188</v>
      </c>
      <c r="H131" s="1">
        <v>3</v>
      </c>
    </row>
    <row r="132" spans="5:8">
      <c r="E132" s="1">
        <v>126</v>
      </c>
      <c r="F132" s="1" t="s">
        <v>8</v>
      </c>
      <c r="G132" s="2">
        <v>38308</v>
      </c>
      <c r="H132" s="1">
        <v>3</v>
      </c>
    </row>
    <row r="133" spans="5:8">
      <c r="E133" s="1">
        <v>127</v>
      </c>
      <c r="F133" s="1" t="s">
        <v>8</v>
      </c>
      <c r="G133" s="2">
        <v>38176</v>
      </c>
      <c r="H133" s="1">
        <v>4</v>
      </c>
    </row>
    <row r="134" spans="5:8">
      <c r="E134" s="1">
        <v>128</v>
      </c>
      <c r="F134" s="1" t="s">
        <v>4</v>
      </c>
      <c r="G134" s="2">
        <v>38200</v>
      </c>
      <c r="H134" s="1">
        <v>4</v>
      </c>
    </row>
    <row r="135" spans="5:8">
      <c r="E135" s="1">
        <v>129</v>
      </c>
      <c r="F135" s="1" t="s">
        <v>6</v>
      </c>
      <c r="G135" s="2">
        <v>38440</v>
      </c>
      <c r="H135" s="1">
        <v>4</v>
      </c>
    </row>
    <row r="136" spans="5:8">
      <c r="E136" s="1">
        <v>130</v>
      </c>
      <c r="F136" s="1" t="s">
        <v>8</v>
      </c>
      <c r="G136" s="2">
        <v>38260</v>
      </c>
      <c r="H136" s="1">
        <v>2</v>
      </c>
    </row>
    <row r="137" spans="5:8">
      <c r="E137" s="1">
        <v>131</v>
      </c>
      <c r="F137" s="1" t="s">
        <v>9</v>
      </c>
      <c r="G137" s="2">
        <v>38068</v>
      </c>
      <c r="H137" s="1">
        <v>5</v>
      </c>
    </row>
    <row r="138" spans="5:8">
      <c r="E138" s="1">
        <v>132</v>
      </c>
      <c r="F138" s="1" t="s">
        <v>5</v>
      </c>
      <c r="G138" s="2">
        <v>38524</v>
      </c>
      <c r="H138" s="1">
        <v>3</v>
      </c>
    </row>
    <row r="139" spans="5:8">
      <c r="E139" s="1">
        <v>133</v>
      </c>
      <c r="F139" s="1" t="s">
        <v>6</v>
      </c>
      <c r="G139" s="2">
        <v>38260</v>
      </c>
      <c r="H139" s="1">
        <v>2</v>
      </c>
    </row>
    <row r="140" spans="5:8">
      <c r="E140" s="1">
        <v>134</v>
      </c>
      <c r="F140" s="1" t="s">
        <v>4</v>
      </c>
      <c r="G140" s="2">
        <v>38092</v>
      </c>
      <c r="H140" s="1">
        <v>5</v>
      </c>
    </row>
    <row r="141" spans="5:8">
      <c r="E141" s="1">
        <v>135</v>
      </c>
      <c r="F141" s="1" t="s">
        <v>5</v>
      </c>
      <c r="G141" s="2">
        <v>38176</v>
      </c>
      <c r="H141" s="1">
        <v>5</v>
      </c>
    </row>
    <row r="142" spans="5:8">
      <c r="E142" s="1">
        <v>136</v>
      </c>
      <c r="F142" s="1" t="s">
        <v>9</v>
      </c>
      <c r="G142" s="2">
        <v>38380</v>
      </c>
      <c r="H142" s="1">
        <v>4</v>
      </c>
    </row>
    <row r="143" spans="5:8">
      <c r="E143" s="1">
        <v>137</v>
      </c>
      <c r="F143" s="1" t="s">
        <v>9</v>
      </c>
      <c r="G143" s="2">
        <v>38416</v>
      </c>
      <c r="H143" s="1">
        <v>3</v>
      </c>
    </row>
    <row r="144" spans="5:8">
      <c r="E144" s="1">
        <v>138</v>
      </c>
      <c r="F144" s="1" t="s">
        <v>11</v>
      </c>
      <c r="G144" s="2">
        <v>38248</v>
      </c>
      <c r="H144" s="1">
        <v>5</v>
      </c>
    </row>
    <row r="145" spans="5:8">
      <c r="E145" s="1">
        <v>139</v>
      </c>
      <c r="F145" s="1" t="s">
        <v>4</v>
      </c>
      <c r="G145" s="2">
        <v>38464</v>
      </c>
      <c r="H145" s="1">
        <v>2</v>
      </c>
    </row>
    <row r="146" spans="5:8">
      <c r="E146" s="1">
        <v>140</v>
      </c>
      <c r="F146" s="1" t="s">
        <v>7</v>
      </c>
      <c r="G146" s="2">
        <v>38152</v>
      </c>
      <c r="H146" s="1">
        <v>2</v>
      </c>
    </row>
    <row r="147" spans="5:8">
      <c r="E147" s="1">
        <v>141</v>
      </c>
      <c r="F147" s="1" t="s">
        <v>6</v>
      </c>
      <c r="G147" s="2">
        <v>38080</v>
      </c>
      <c r="H147" s="1">
        <v>3</v>
      </c>
    </row>
    <row r="148" spans="5:8">
      <c r="E148" s="1">
        <v>142</v>
      </c>
      <c r="F148" s="1" t="s">
        <v>5</v>
      </c>
      <c r="G148" s="2">
        <v>38032</v>
      </c>
      <c r="H148" s="1">
        <v>2</v>
      </c>
    </row>
    <row r="149" spans="5:8">
      <c r="E149" s="1">
        <v>143</v>
      </c>
      <c r="F149" s="1" t="s">
        <v>6</v>
      </c>
      <c r="G149" s="2">
        <v>38404</v>
      </c>
      <c r="H149" s="1">
        <v>4</v>
      </c>
    </row>
    <row r="150" spans="5:8">
      <c r="E150" s="1">
        <v>144</v>
      </c>
      <c r="F150" s="1" t="s">
        <v>5</v>
      </c>
      <c r="G150" s="2">
        <v>38488</v>
      </c>
      <c r="H150" s="1">
        <v>4</v>
      </c>
    </row>
    <row r="151" spans="5:8">
      <c r="E151" s="1">
        <v>145</v>
      </c>
      <c r="F151" s="1" t="s">
        <v>4</v>
      </c>
      <c r="G151" s="2">
        <v>38296</v>
      </c>
      <c r="H151" s="1">
        <v>3</v>
      </c>
    </row>
    <row r="152" spans="5:8">
      <c r="E152" s="1">
        <v>146</v>
      </c>
      <c r="F152" s="1" t="s">
        <v>7</v>
      </c>
      <c r="G152" s="2">
        <v>38296</v>
      </c>
      <c r="H152" s="1">
        <v>3</v>
      </c>
    </row>
    <row r="153" spans="5:8">
      <c r="E153" s="1">
        <v>147</v>
      </c>
      <c r="F153" s="1" t="s">
        <v>6</v>
      </c>
      <c r="G153" s="2">
        <v>38092</v>
      </c>
      <c r="H153" s="1">
        <v>4</v>
      </c>
    </row>
    <row r="154" spans="5:8">
      <c r="E154" s="1">
        <v>148</v>
      </c>
      <c r="F154" s="1" t="s">
        <v>8</v>
      </c>
      <c r="G154" s="2">
        <v>38032</v>
      </c>
      <c r="H154" s="1">
        <v>3</v>
      </c>
    </row>
    <row r="155" spans="5:8">
      <c r="E155" s="1">
        <v>149</v>
      </c>
      <c r="F155" s="1" t="s">
        <v>10</v>
      </c>
      <c r="G155" s="2">
        <v>38332</v>
      </c>
      <c r="H155" s="1">
        <v>5</v>
      </c>
    </row>
    <row r="156" spans="5:8">
      <c r="E156" s="1">
        <v>150</v>
      </c>
      <c r="F156" s="1" t="s">
        <v>11</v>
      </c>
      <c r="G156" s="2">
        <v>38284</v>
      </c>
      <c r="H156" s="1">
        <v>2</v>
      </c>
    </row>
    <row r="157" spans="5:8">
      <c r="E157" s="1">
        <v>151</v>
      </c>
      <c r="F157" s="1" t="s">
        <v>5</v>
      </c>
      <c r="G157" s="2">
        <v>38248</v>
      </c>
      <c r="H157" s="1">
        <v>3</v>
      </c>
    </row>
    <row r="158" spans="5:8">
      <c r="E158" s="1">
        <v>152</v>
      </c>
      <c r="F158" s="1" t="s">
        <v>7</v>
      </c>
      <c r="G158" s="2">
        <v>38584</v>
      </c>
      <c r="H158" s="1">
        <v>4</v>
      </c>
    </row>
    <row r="159" spans="5:8">
      <c r="E159" s="1">
        <v>153</v>
      </c>
      <c r="F159" s="1" t="s">
        <v>8</v>
      </c>
      <c r="G159" s="2">
        <v>38020</v>
      </c>
      <c r="H159" s="1">
        <v>3</v>
      </c>
    </row>
    <row r="160" spans="5:8">
      <c r="E160" s="1">
        <v>154</v>
      </c>
      <c r="F160" s="1" t="s">
        <v>11</v>
      </c>
      <c r="G160" s="2">
        <v>38212</v>
      </c>
      <c r="H160" s="1">
        <v>4</v>
      </c>
    </row>
    <row r="161" spans="5:8">
      <c r="E161" s="1">
        <v>155</v>
      </c>
      <c r="F161" s="1" t="s">
        <v>8</v>
      </c>
      <c r="G161" s="2">
        <v>38524</v>
      </c>
      <c r="H161" s="1">
        <v>4</v>
      </c>
    </row>
    <row r="162" spans="5:8">
      <c r="E162" s="1">
        <v>156</v>
      </c>
      <c r="F162" s="1" t="s">
        <v>5</v>
      </c>
      <c r="G162" s="2">
        <v>38224</v>
      </c>
      <c r="H162" s="1">
        <v>3</v>
      </c>
    </row>
    <row r="163" spans="5:8">
      <c r="E163" s="1">
        <v>157</v>
      </c>
      <c r="F163" s="1" t="s">
        <v>11</v>
      </c>
      <c r="G163" s="2">
        <v>38488</v>
      </c>
      <c r="H163" s="1">
        <v>4</v>
      </c>
    </row>
    <row r="164" spans="5:8">
      <c r="E164" s="1">
        <v>158</v>
      </c>
      <c r="F164" s="1" t="s">
        <v>8</v>
      </c>
      <c r="G164" s="2">
        <v>38020</v>
      </c>
      <c r="H164" s="1">
        <v>5</v>
      </c>
    </row>
    <row r="165" spans="5:8">
      <c r="E165" s="1">
        <v>159</v>
      </c>
      <c r="F165" s="1" t="s">
        <v>9</v>
      </c>
      <c r="G165" s="2">
        <v>38488</v>
      </c>
      <c r="H165" s="1">
        <v>4</v>
      </c>
    </row>
    <row r="166" spans="5:8">
      <c r="E166" s="1">
        <v>160</v>
      </c>
      <c r="F166" s="1" t="s">
        <v>9</v>
      </c>
      <c r="G166" s="2">
        <v>38080</v>
      </c>
      <c r="H166" s="1">
        <v>4</v>
      </c>
    </row>
    <row r="167" spans="5:8">
      <c r="E167" s="1">
        <v>161</v>
      </c>
      <c r="F167" s="1" t="s">
        <v>4</v>
      </c>
      <c r="G167" s="2">
        <v>38164</v>
      </c>
      <c r="H167" s="1">
        <v>4</v>
      </c>
    </row>
    <row r="168" spans="5:8">
      <c r="E168" s="1">
        <v>162</v>
      </c>
      <c r="F168" s="1" t="s">
        <v>4</v>
      </c>
      <c r="G168" s="2">
        <v>38068</v>
      </c>
      <c r="H168" s="1">
        <v>4</v>
      </c>
    </row>
    <row r="169" spans="5:8">
      <c r="E169" s="1">
        <v>163</v>
      </c>
      <c r="F169" s="1" t="s">
        <v>4</v>
      </c>
      <c r="G169" s="2">
        <v>38344</v>
      </c>
      <c r="H169" s="1">
        <v>4</v>
      </c>
    </row>
    <row r="170" spans="5:8">
      <c r="E170" s="1">
        <v>164</v>
      </c>
      <c r="F170" s="1" t="s">
        <v>6</v>
      </c>
      <c r="G170" s="2">
        <v>38272</v>
      </c>
      <c r="H170" s="1">
        <v>4</v>
      </c>
    </row>
    <row r="171" spans="5:8">
      <c r="E171" s="1">
        <v>165</v>
      </c>
      <c r="F171" s="1" t="s">
        <v>9</v>
      </c>
      <c r="G171" s="2">
        <v>38116</v>
      </c>
      <c r="H171" s="1">
        <v>3</v>
      </c>
    </row>
    <row r="172" spans="5:8">
      <c r="E172" s="1">
        <v>166</v>
      </c>
      <c r="F172" s="1" t="s">
        <v>4</v>
      </c>
      <c r="G172" s="2">
        <v>38068</v>
      </c>
      <c r="H172" s="1">
        <v>4</v>
      </c>
    </row>
    <row r="173" spans="5:8">
      <c r="E173" s="1">
        <v>167</v>
      </c>
      <c r="F173" s="1" t="s">
        <v>8</v>
      </c>
      <c r="G173" s="2">
        <v>38260</v>
      </c>
      <c r="H173" s="1">
        <v>3</v>
      </c>
    </row>
    <row r="174" spans="5:8">
      <c r="E174" s="1">
        <v>168</v>
      </c>
      <c r="F174" s="1" t="s">
        <v>7</v>
      </c>
      <c r="G174" s="2">
        <v>38224</v>
      </c>
      <c r="H174" s="1">
        <v>2</v>
      </c>
    </row>
    <row r="175" spans="5:8">
      <c r="E175" s="1">
        <v>169</v>
      </c>
      <c r="F175" s="1" t="s">
        <v>4</v>
      </c>
      <c r="G175" s="2">
        <v>38512</v>
      </c>
      <c r="H175" s="1">
        <v>2</v>
      </c>
    </row>
    <row r="176" spans="5:8">
      <c r="E176" s="1">
        <v>170</v>
      </c>
      <c r="F176" s="1" t="s">
        <v>7</v>
      </c>
      <c r="G176" s="2">
        <v>38416</v>
      </c>
      <c r="H176" s="1">
        <v>4</v>
      </c>
    </row>
    <row r="177" spans="5:8">
      <c r="E177" s="1">
        <v>171</v>
      </c>
      <c r="F177" s="1" t="s">
        <v>10</v>
      </c>
      <c r="G177" s="2">
        <v>38308</v>
      </c>
      <c r="H177" s="1">
        <v>4</v>
      </c>
    </row>
    <row r="178" spans="5:8">
      <c r="E178" s="1">
        <v>172</v>
      </c>
      <c r="F178" s="1" t="s">
        <v>6</v>
      </c>
      <c r="G178" s="2">
        <v>38008</v>
      </c>
      <c r="H178" s="1">
        <v>4</v>
      </c>
    </row>
    <row r="179" spans="5:8">
      <c r="E179" s="1">
        <v>173</v>
      </c>
      <c r="F179" s="1" t="s">
        <v>7</v>
      </c>
      <c r="G179" s="2">
        <v>38404</v>
      </c>
      <c r="H179" s="1">
        <v>4</v>
      </c>
    </row>
    <row r="180" spans="5:8">
      <c r="E180" s="1">
        <v>174</v>
      </c>
      <c r="F180" s="1" t="s">
        <v>8</v>
      </c>
      <c r="G180" s="2">
        <v>38344</v>
      </c>
      <c r="H180" s="1">
        <v>5</v>
      </c>
    </row>
    <row r="181" spans="5:8">
      <c r="E181" s="1">
        <v>175</v>
      </c>
      <c r="F181" s="1" t="s">
        <v>9</v>
      </c>
      <c r="G181" s="2">
        <v>38368</v>
      </c>
      <c r="H181" s="1">
        <v>2</v>
      </c>
    </row>
    <row r="182" spans="5:8">
      <c r="E182" s="1">
        <v>176</v>
      </c>
      <c r="F182" s="1" t="s">
        <v>7</v>
      </c>
      <c r="G182" s="2">
        <v>38464</v>
      </c>
      <c r="H182" s="1">
        <v>5</v>
      </c>
    </row>
    <row r="183" spans="5:8">
      <c r="E183" s="1">
        <v>177</v>
      </c>
      <c r="F183" s="1" t="s">
        <v>8</v>
      </c>
      <c r="G183" s="2">
        <v>38560</v>
      </c>
      <c r="H183" s="1">
        <v>5</v>
      </c>
    </row>
    <row r="184" spans="5:8">
      <c r="E184" s="1">
        <v>178</v>
      </c>
      <c r="F184" s="1" t="s">
        <v>5</v>
      </c>
      <c r="G184" s="2">
        <v>38392</v>
      </c>
      <c r="H184" s="1">
        <v>3</v>
      </c>
    </row>
    <row r="185" spans="5:8">
      <c r="E185" s="1">
        <v>179</v>
      </c>
      <c r="F185" s="1" t="s">
        <v>5</v>
      </c>
      <c r="G185" s="2">
        <v>38188</v>
      </c>
      <c r="H185" s="1">
        <v>4</v>
      </c>
    </row>
    <row r="186" spans="5:8">
      <c r="E186" s="1">
        <v>180</v>
      </c>
      <c r="F186" s="1" t="s">
        <v>10</v>
      </c>
      <c r="G186" s="2">
        <v>38116</v>
      </c>
      <c r="H186" s="1">
        <v>3</v>
      </c>
    </row>
    <row r="187" spans="5:8">
      <c r="E187" s="1">
        <v>181</v>
      </c>
      <c r="F187" s="1" t="s">
        <v>10</v>
      </c>
      <c r="G187" s="2">
        <v>38260</v>
      </c>
      <c r="H187" s="1">
        <v>2</v>
      </c>
    </row>
    <row r="188" spans="5:8">
      <c r="E188" s="1">
        <v>182</v>
      </c>
      <c r="F188" s="1" t="s">
        <v>9</v>
      </c>
      <c r="G188" s="2">
        <v>38356</v>
      </c>
      <c r="H188" s="1">
        <v>5</v>
      </c>
    </row>
    <row r="189" spans="5:8">
      <c r="E189" s="1">
        <v>183</v>
      </c>
      <c r="F189" s="1" t="s">
        <v>11</v>
      </c>
      <c r="G189" s="2">
        <v>38188</v>
      </c>
      <c r="H189" s="1">
        <v>2</v>
      </c>
    </row>
    <row r="190" spans="5:8">
      <c r="E190" s="1">
        <v>184</v>
      </c>
      <c r="F190" s="1" t="s">
        <v>5</v>
      </c>
      <c r="G190" s="2">
        <v>38572</v>
      </c>
      <c r="H190" s="1">
        <v>3</v>
      </c>
    </row>
    <row r="191" spans="5:8">
      <c r="E191" s="1">
        <v>185</v>
      </c>
      <c r="F191" s="1" t="s">
        <v>11</v>
      </c>
      <c r="G191" s="2">
        <v>38404</v>
      </c>
      <c r="H191" s="1">
        <v>5</v>
      </c>
    </row>
    <row r="192" spans="5:8">
      <c r="E192" s="1">
        <v>186</v>
      </c>
      <c r="F192" s="1" t="s">
        <v>4</v>
      </c>
      <c r="G192" s="2">
        <v>38068</v>
      </c>
      <c r="H192" s="1">
        <v>5</v>
      </c>
    </row>
    <row r="193" spans="5:8">
      <c r="E193" s="1">
        <v>187</v>
      </c>
      <c r="F193" s="1" t="s">
        <v>10</v>
      </c>
      <c r="G193" s="2">
        <v>38020</v>
      </c>
      <c r="H193" s="1">
        <v>2</v>
      </c>
    </row>
    <row r="194" spans="5:8">
      <c r="E194" s="1">
        <v>188</v>
      </c>
      <c r="F194" s="1" t="s">
        <v>9</v>
      </c>
      <c r="G194" s="2">
        <v>38224</v>
      </c>
      <c r="H194" s="1">
        <v>3</v>
      </c>
    </row>
    <row r="195" spans="5:8">
      <c r="E195" s="1">
        <v>189</v>
      </c>
      <c r="F195" s="1" t="s">
        <v>6</v>
      </c>
      <c r="G195" s="2">
        <v>38584</v>
      </c>
      <c r="H195" s="1">
        <v>2</v>
      </c>
    </row>
    <row r="196" spans="5:8">
      <c r="E196" s="1">
        <v>190</v>
      </c>
      <c r="F196" s="1" t="s">
        <v>7</v>
      </c>
      <c r="G196" s="2">
        <v>38116</v>
      </c>
      <c r="H196" s="1">
        <v>5</v>
      </c>
    </row>
    <row r="197" spans="5:8">
      <c r="E197" s="1">
        <v>191</v>
      </c>
      <c r="F197" s="1" t="s">
        <v>9</v>
      </c>
      <c r="G197" s="2">
        <v>38512</v>
      </c>
      <c r="H197" s="1">
        <v>4</v>
      </c>
    </row>
    <row r="198" spans="5:8">
      <c r="E198" s="1">
        <v>192</v>
      </c>
      <c r="F198" s="1" t="s">
        <v>8</v>
      </c>
      <c r="G198" s="2">
        <v>38104</v>
      </c>
      <c r="H198" s="1">
        <v>4</v>
      </c>
    </row>
    <row r="199" spans="5:8">
      <c r="E199" s="1">
        <v>193</v>
      </c>
      <c r="F199" s="1" t="s">
        <v>6</v>
      </c>
      <c r="G199" s="2">
        <v>38104</v>
      </c>
      <c r="H199" s="1">
        <v>4</v>
      </c>
    </row>
    <row r="200" spans="5:8">
      <c r="E200" s="1">
        <v>194</v>
      </c>
      <c r="F200" s="1" t="s">
        <v>8</v>
      </c>
      <c r="G200" s="2">
        <v>38176</v>
      </c>
      <c r="H200" s="1">
        <v>3</v>
      </c>
    </row>
    <row r="201" spans="5:8">
      <c r="E201" s="1">
        <v>195</v>
      </c>
      <c r="F201" s="1" t="s">
        <v>4</v>
      </c>
      <c r="G201" s="2">
        <v>38380</v>
      </c>
      <c r="H201" s="1">
        <v>4</v>
      </c>
    </row>
    <row r="202" spans="5:8">
      <c r="E202" s="1">
        <v>196</v>
      </c>
      <c r="F202" s="1" t="s">
        <v>7</v>
      </c>
      <c r="G202" s="2">
        <v>38452</v>
      </c>
      <c r="H202" s="1">
        <v>2</v>
      </c>
    </row>
    <row r="203" spans="5:8">
      <c r="E203" s="1">
        <v>197</v>
      </c>
      <c r="F203" s="1" t="s">
        <v>4</v>
      </c>
      <c r="G203" s="2">
        <v>38056</v>
      </c>
      <c r="H203" s="1">
        <v>4</v>
      </c>
    </row>
    <row r="204" spans="5:8">
      <c r="E204" s="1">
        <v>198</v>
      </c>
      <c r="F204" s="1" t="s">
        <v>6</v>
      </c>
      <c r="G204" s="2">
        <v>38560</v>
      </c>
      <c r="H204" s="1">
        <v>3</v>
      </c>
    </row>
    <row r="205" spans="5:8">
      <c r="E205" s="1">
        <v>199</v>
      </c>
      <c r="F205" s="1" t="s">
        <v>11</v>
      </c>
      <c r="G205" s="2">
        <v>38452</v>
      </c>
      <c r="H205" s="1">
        <v>3</v>
      </c>
    </row>
    <row r="206" spans="5:8">
      <c r="E206" s="1">
        <v>200</v>
      </c>
      <c r="F206" s="1" t="s">
        <v>4</v>
      </c>
      <c r="G206" s="2">
        <v>38212</v>
      </c>
      <c r="H206" s="1">
        <v>2</v>
      </c>
    </row>
    <row r="207" spans="5:8">
      <c r="E207" s="1">
        <v>201</v>
      </c>
      <c r="F207" s="1" t="s">
        <v>6</v>
      </c>
      <c r="G207" s="2">
        <v>38560</v>
      </c>
      <c r="H207" s="1">
        <v>5</v>
      </c>
    </row>
    <row r="208" spans="5:8">
      <c r="E208" s="1">
        <v>202</v>
      </c>
      <c r="F208" s="1" t="s">
        <v>8</v>
      </c>
      <c r="G208" s="2">
        <v>38320</v>
      </c>
      <c r="H208" s="1">
        <v>2</v>
      </c>
    </row>
    <row r="209" spans="5:8">
      <c r="E209" s="1">
        <v>203</v>
      </c>
      <c r="F209" s="1" t="s">
        <v>4</v>
      </c>
      <c r="G209" s="2">
        <v>38572</v>
      </c>
      <c r="H209" s="1">
        <v>4</v>
      </c>
    </row>
    <row r="210" spans="5:8">
      <c r="E210" s="1">
        <v>204</v>
      </c>
      <c r="F210" s="1" t="s">
        <v>11</v>
      </c>
      <c r="G210" s="2">
        <v>38536</v>
      </c>
      <c r="H210" s="1">
        <v>4</v>
      </c>
    </row>
    <row r="211" spans="5:8">
      <c r="E211" s="1">
        <v>205</v>
      </c>
      <c r="F211" s="1" t="s">
        <v>11</v>
      </c>
      <c r="G211" s="2">
        <v>38356</v>
      </c>
      <c r="H211" s="1">
        <v>4</v>
      </c>
    </row>
    <row r="212" spans="5:8">
      <c r="E212" s="1">
        <v>206</v>
      </c>
      <c r="F212" s="1" t="s">
        <v>4</v>
      </c>
      <c r="G212" s="2">
        <v>38536</v>
      </c>
      <c r="H212" s="1">
        <v>3</v>
      </c>
    </row>
    <row r="213" spans="5:8">
      <c r="E213" s="1">
        <v>207</v>
      </c>
      <c r="F213" s="1" t="s">
        <v>7</v>
      </c>
      <c r="G213" s="2">
        <v>38296</v>
      </c>
      <c r="H213" s="1">
        <v>4</v>
      </c>
    </row>
    <row r="214" spans="5:8">
      <c r="E214" s="1">
        <v>208</v>
      </c>
      <c r="F214" s="1" t="s">
        <v>5</v>
      </c>
      <c r="G214" s="2">
        <v>38308</v>
      </c>
      <c r="H214" s="1">
        <v>4</v>
      </c>
    </row>
    <row r="215" spans="5:8">
      <c r="E215" s="1">
        <v>209</v>
      </c>
      <c r="F215" s="1" t="s">
        <v>8</v>
      </c>
      <c r="G215" s="2">
        <v>38416</v>
      </c>
      <c r="H215" s="1">
        <v>4</v>
      </c>
    </row>
    <row r="216" spans="5:8">
      <c r="E216" s="1">
        <v>210</v>
      </c>
      <c r="F216" s="1" t="s">
        <v>9</v>
      </c>
      <c r="G216" s="2">
        <v>38044</v>
      </c>
      <c r="H216" s="1">
        <v>3</v>
      </c>
    </row>
    <row r="217" spans="5:8">
      <c r="E217" s="1">
        <v>211</v>
      </c>
      <c r="F217" s="1" t="s">
        <v>11</v>
      </c>
      <c r="G217" s="2">
        <v>38152</v>
      </c>
      <c r="H217" s="1">
        <v>5</v>
      </c>
    </row>
    <row r="218" spans="5:8">
      <c r="E218" s="1">
        <v>212</v>
      </c>
      <c r="F218" s="1" t="s">
        <v>7</v>
      </c>
      <c r="G218" s="2">
        <v>38056</v>
      </c>
      <c r="H218" s="1">
        <v>4</v>
      </c>
    </row>
    <row r="219" spans="5:8">
      <c r="E219" s="1">
        <v>213</v>
      </c>
      <c r="F219" s="1" t="s">
        <v>6</v>
      </c>
      <c r="G219" s="2">
        <v>38212</v>
      </c>
      <c r="H219" s="1">
        <v>4</v>
      </c>
    </row>
    <row r="220" spans="5:8">
      <c r="E220" s="1">
        <v>214</v>
      </c>
      <c r="F220" s="1" t="s">
        <v>6</v>
      </c>
      <c r="G220" s="2">
        <v>38356</v>
      </c>
      <c r="H220" s="1">
        <v>5</v>
      </c>
    </row>
    <row r="221" spans="5:8">
      <c r="E221" s="1">
        <v>215</v>
      </c>
      <c r="F221" s="1" t="s">
        <v>8</v>
      </c>
      <c r="G221" s="2">
        <v>38476</v>
      </c>
      <c r="H221" s="1">
        <v>5</v>
      </c>
    </row>
    <row r="222" spans="5:8">
      <c r="E222" s="1">
        <v>216</v>
      </c>
      <c r="F222" s="1" t="s">
        <v>7</v>
      </c>
      <c r="G222" s="2">
        <v>38308</v>
      </c>
      <c r="H222" s="1">
        <v>5</v>
      </c>
    </row>
    <row r="223" spans="5:8">
      <c r="E223" s="1">
        <v>217</v>
      </c>
      <c r="F223" s="1" t="s">
        <v>4</v>
      </c>
      <c r="G223" s="2">
        <v>38392</v>
      </c>
      <c r="H223" s="1">
        <v>5</v>
      </c>
    </row>
    <row r="224" spans="5:8">
      <c r="E224" s="1">
        <v>218</v>
      </c>
      <c r="F224" s="1" t="s">
        <v>7</v>
      </c>
      <c r="G224" s="2">
        <v>38452</v>
      </c>
      <c r="H224" s="1">
        <v>4</v>
      </c>
    </row>
    <row r="225" spans="5:8">
      <c r="E225" s="1">
        <v>219</v>
      </c>
      <c r="F225" s="1" t="s">
        <v>8</v>
      </c>
      <c r="G225" s="2">
        <v>38488</v>
      </c>
      <c r="H225" s="1">
        <v>5</v>
      </c>
    </row>
    <row r="226" spans="5:8">
      <c r="E226" s="1">
        <v>220</v>
      </c>
      <c r="F226" s="1" t="s">
        <v>6</v>
      </c>
      <c r="G226" s="2">
        <v>38440</v>
      </c>
      <c r="H226" s="1">
        <v>3</v>
      </c>
    </row>
    <row r="227" spans="5:8">
      <c r="E227" s="1">
        <v>221</v>
      </c>
      <c r="F227" s="1" t="s">
        <v>5</v>
      </c>
      <c r="G227" s="2">
        <v>38164</v>
      </c>
      <c r="H227" s="1">
        <v>2</v>
      </c>
    </row>
    <row r="228" spans="5:8">
      <c r="E228" s="1">
        <v>222</v>
      </c>
      <c r="F228" s="1" t="s">
        <v>7</v>
      </c>
      <c r="G228" s="2">
        <v>38008</v>
      </c>
      <c r="H228" s="1">
        <v>3</v>
      </c>
    </row>
    <row r="229" spans="5:8">
      <c r="E229" s="1">
        <v>223</v>
      </c>
      <c r="F229" s="1" t="s">
        <v>4</v>
      </c>
      <c r="G229" s="2">
        <v>38332</v>
      </c>
      <c r="H229" s="1">
        <v>5</v>
      </c>
    </row>
    <row r="230" spans="5:8">
      <c r="E230" s="1">
        <v>224</v>
      </c>
      <c r="F230" s="1" t="s">
        <v>6</v>
      </c>
      <c r="G230" s="2">
        <v>38356</v>
      </c>
      <c r="H230" s="1">
        <v>4</v>
      </c>
    </row>
    <row r="231" spans="5:8">
      <c r="E231" s="1">
        <v>225</v>
      </c>
      <c r="F231" s="1" t="s">
        <v>9</v>
      </c>
      <c r="G231" s="2">
        <v>38236</v>
      </c>
      <c r="H231" s="1">
        <v>2</v>
      </c>
    </row>
    <row r="232" spans="5:8">
      <c r="E232" s="1">
        <v>226</v>
      </c>
      <c r="F232" s="1" t="s">
        <v>7</v>
      </c>
      <c r="G232" s="2">
        <v>38416</v>
      </c>
      <c r="H232" s="1">
        <v>5</v>
      </c>
    </row>
    <row r="233" spans="5:8">
      <c r="E233" s="1">
        <v>227</v>
      </c>
      <c r="F233" s="1" t="s">
        <v>7</v>
      </c>
      <c r="G233" s="2">
        <v>38416</v>
      </c>
      <c r="H233" s="1">
        <v>3</v>
      </c>
    </row>
    <row r="234" spans="5:8">
      <c r="E234" s="1">
        <v>228</v>
      </c>
      <c r="F234" s="1" t="s">
        <v>6</v>
      </c>
      <c r="G234" s="2">
        <v>38392</v>
      </c>
      <c r="H234" s="1">
        <v>4</v>
      </c>
    </row>
    <row r="235" spans="5:8">
      <c r="E235" s="1">
        <v>229</v>
      </c>
      <c r="F235" s="1" t="s">
        <v>10</v>
      </c>
      <c r="G235" s="2">
        <v>38032</v>
      </c>
      <c r="H235" s="1">
        <v>2</v>
      </c>
    </row>
    <row r="236" spans="5:8">
      <c r="E236" s="1">
        <v>230</v>
      </c>
      <c r="F236" s="1" t="s">
        <v>11</v>
      </c>
      <c r="G236" s="2">
        <v>38440</v>
      </c>
      <c r="H236" s="1">
        <v>5</v>
      </c>
    </row>
    <row r="237" spans="5:8">
      <c r="E237" s="1">
        <v>231</v>
      </c>
      <c r="F237" s="1" t="s">
        <v>9</v>
      </c>
      <c r="G237" s="2">
        <v>38440</v>
      </c>
      <c r="H237" s="1">
        <v>4</v>
      </c>
    </row>
    <row r="238" spans="5:8">
      <c r="E238" s="1">
        <v>232</v>
      </c>
      <c r="F238" s="1" t="s">
        <v>8</v>
      </c>
      <c r="G238" s="2">
        <v>38416</v>
      </c>
      <c r="H238" s="1">
        <v>4</v>
      </c>
    </row>
    <row r="239" spans="5:8">
      <c r="E239" s="1">
        <v>233</v>
      </c>
      <c r="F239" s="1" t="s">
        <v>11</v>
      </c>
      <c r="G239" s="2">
        <v>38404</v>
      </c>
      <c r="H239" s="1">
        <v>3</v>
      </c>
    </row>
    <row r="240" spans="5:8">
      <c r="E240" s="1">
        <v>234</v>
      </c>
      <c r="F240" s="1" t="s">
        <v>7</v>
      </c>
      <c r="G240" s="2">
        <v>38464</v>
      </c>
      <c r="H240" s="1">
        <v>3</v>
      </c>
    </row>
    <row r="241" spans="5:8">
      <c r="E241" s="1">
        <v>235</v>
      </c>
      <c r="F241" s="1" t="s">
        <v>10</v>
      </c>
      <c r="G241" s="2">
        <v>38116</v>
      </c>
      <c r="H241" s="1">
        <v>3</v>
      </c>
    </row>
    <row r="242" spans="5:8">
      <c r="E242" s="1">
        <v>236</v>
      </c>
      <c r="F242" s="1" t="s">
        <v>5</v>
      </c>
      <c r="G242" s="2">
        <v>38176</v>
      </c>
      <c r="H242" s="1">
        <v>5</v>
      </c>
    </row>
    <row r="243" spans="5:8">
      <c r="E243" s="1">
        <v>237</v>
      </c>
      <c r="F243" s="1" t="s">
        <v>6</v>
      </c>
      <c r="G243" s="2">
        <v>38356</v>
      </c>
      <c r="H243" s="1">
        <v>3</v>
      </c>
    </row>
    <row r="244" spans="5:8">
      <c r="E244" s="1">
        <v>238</v>
      </c>
      <c r="F244" s="1" t="s">
        <v>4</v>
      </c>
      <c r="G244" s="2">
        <v>38572</v>
      </c>
      <c r="H244" s="1">
        <v>2</v>
      </c>
    </row>
    <row r="245" spans="5:8">
      <c r="E245" s="1">
        <v>239</v>
      </c>
      <c r="F245" s="1" t="s">
        <v>9</v>
      </c>
      <c r="G245" s="2">
        <v>38152</v>
      </c>
      <c r="H245" s="1">
        <v>4</v>
      </c>
    </row>
    <row r="246" spans="5:8">
      <c r="E246" s="1">
        <v>240</v>
      </c>
      <c r="F246" s="1" t="s">
        <v>7</v>
      </c>
      <c r="G246" s="2">
        <v>38104</v>
      </c>
      <c r="H246" s="1">
        <v>2</v>
      </c>
    </row>
    <row r="247" spans="5:8">
      <c r="E247" s="1">
        <v>241</v>
      </c>
      <c r="F247" s="1" t="s">
        <v>5</v>
      </c>
      <c r="G247" s="2">
        <v>38488</v>
      </c>
      <c r="H247" s="1">
        <v>2</v>
      </c>
    </row>
    <row r="248" spans="5:8">
      <c r="E248" s="1">
        <v>242</v>
      </c>
      <c r="F248" s="1" t="s">
        <v>7</v>
      </c>
      <c r="G248" s="2">
        <v>38536</v>
      </c>
      <c r="H248" s="1">
        <v>3</v>
      </c>
    </row>
    <row r="249" spans="5:8">
      <c r="E249" s="1">
        <v>243</v>
      </c>
      <c r="F249" s="1" t="s">
        <v>9</v>
      </c>
      <c r="G249" s="2">
        <v>38272</v>
      </c>
      <c r="H249" s="1">
        <v>5</v>
      </c>
    </row>
    <row r="250" spans="5:8">
      <c r="E250" s="1">
        <v>244</v>
      </c>
      <c r="F250" s="1" t="s">
        <v>9</v>
      </c>
      <c r="G250" s="2">
        <v>38272</v>
      </c>
      <c r="H250" s="1">
        <v>3</v>
      </c>
    </row>
    <row r="251" spans="5:8">
      <c r="E251" s="1">
        <v>245</v>
      </c>
      <c r="F251" s="1" t="s">
        <v>9</v>
      </c>
      <c r="G251" s="2">
        <v>38224</v>
      </c>
      <c r="H251" s="1">
        <v>2</v>
      </c>
    </row>
    <row r="252" spans="5:8">
      <c r="E252" s="1">
        <v>246</v>
      </c>
      <c r="F252" s="1" t="s">
        <v>5</v>
      </c>
      <c r="G252" s="2">
        <v>38320</v>
      </c>
      <c r="H252" s="1">
        <v>4</v>
      </c>
    </row>
    <row r="253" spans="5:8">
      <c r="E253" s="1">
        <v>247</v>
      </c>
      <c r="F253" s="1" t="s">
        <v>7</v>
      </c>
      <c r="G253" s="2">
        <v>38416</v>
      </c>
      <c r="H253" s="1">
        <v>3</v>
      </c>
    </row>
    <row r="254" spans="5:8">
      <c r="E254" s="1">
        <v>248</v>
      </c>
      <c r="F254" s="1" t="s">
        <v>9</v>
      </c>
      <c r="G254" s="2">
        <v>38560</v>
      </c>
      <c r="H254" s="1">
        <v>2</v>
      </c>
    </row>
    <row r="255" spans="5:8">
      <c r="E255" s="1">
        <v>249</v>
      </c>
      <c r="F255" s="1" t="s">
        <v>10</v>
      </c>
      <c r="G255" s="2">
        <v>38452</v>
      </c>
      <c r="H255" s="1">
        <v>3</v>
      </c>
    </row>
    <row r="256" spans="5:8">
      <c r="E256" s="1">
        <v>250</v>
      </c>
      <c r="F256" s="1" t="s">
        <v>5</v>
      </c>
      <c r="G256" s="2">
        <v>38044</v>
      </c>
      <c r="H256" s="1">
        <v>3</v>
      </c>
    </row>
    <row r="257" spans="5:8">
      <c r="E257" s="1">
        <v>251</v>
      </c>
      <c r="F257" s="1" t="s">
        <v>6</v>
      </c>
      <c r="G257" s="2">
        <v>38296</v>
      </c>
      <c r="H257" s="1">
        <v>5</v>
      </c>
    </row>
    <row r="258" spans="5:8">
      <c r="E258" s="1">
        <v>252</v>
      </c>
      <c r="F258" s="1" t="s">
        <v>5</v>
      </c>
      <c r="G258" s="2">
        <v>38032</v>
      </c>
      <c r="H258" s="1">
        <v>2</v>
      </c>
    </row>
    <row r="259" spans="5:8">
      <c r="E259" s="1">
        <v>253</v>
      </c>
      <c r="F259" s="1" t="s">
        <v>11</v>
      </c>
      <c r="G259" s="2">
        <v>38200</v>
      </c>
      <c r="H259" s="1">
        <v>5</v>
      </c>
    </row>
    <row r="260" spans="5:8">
      <c r="E260" s="1">
        <v>254</v>
      </c>
      <c r="F260" s="1" t="s">
        <v>7</v>
      </c>
      <c r="G260" s="2">
        <v>38248</v>
      </c>
      <c r="H260" s="1">
        <v>2</v>
      </c>
    </row>
    <row r="261" spans="5:8">
      <c r="E261" s="1">
        <v>255</v>
      </c>
      <c r="F261" s="1" t="s">
        <v>6</v>
      </c>
      <c r="G261" s="2">
        <v>38164</v>
      </c>
      <c r="H261" s="1">
        <v>2</v>
      </c>
    </row>
    <row r="262" spans="5:8">
      <c r="E262" s="1">
        <v>256</v>
      </c>
      <c r="F262" s="1" t="s">
        <v>5</v>
      </c>
      <c r="G262" s="2">
        <v>38044</v>
      </c>
      <c r="H262" s="1">
        <v>2</v>
      </c>
    </row>
    <row r="263" spans="5:8">
      <c r="E263" s="1">
        <v>257</v>
      </c>
      <c r="F263" s="1" t="s">
        <v>8</v>
      </c>
      <c r="G263" s="2">
        <v>38332</v>
      </c>
      <c r="H263" s="1">
        <v>5</v>
      </c>
    </row>
    <row r="264" spans="5:8">
      <c r="E264" s="1">
        <v>258</v>
      </c>
      <c r="F264" s="1" t="s">
        <v>10</v>
      </c>
      <c r="G264" s="2">
        <v>38332</v>
      </c>
      <c r="H264" s="1">
        <v>3</v>
      </c>
    </row>
    <row r="265" spans="5:8">
      <c r="E265" s="1">
        <v>259</v>
      </c>
      <c r="F265" s="1" t="s">
        <v>4</v>
      </c>
      <c r="G265" s="2">
        <v>38260</v>
      </c>
      <c r="H265" s="1">
        <v>3</v>
      </c>
    </row>
    <row r="266" spans="5:8">
      <c r="E266" s="1">
        <v>260</v>
      </c>
      <c r="F266" s="1" t="s">
        <v>9</v>
      </c>
      <c r="G266" s="2">
        <v>38308</v>
      </c>
      <c r="H266" s="1">
        <v>2</v>
      </c>
    </row>
    <row r="267" spans="5:8">
      <c r="E267" s="1">
        <v>261</v>
      </c>
      <c r="F267" s="1" t="s">
        <v>7</v>
      </c>
      <c r="G267" s="2">
        <v>38284</v>
      </c>
      <c r="H267" s="1">
        <v>5</v>
      </c>
    </row>
    <row r="268" spans="5:8">
      <c r="E268" s="1">
        <v>262</v>
      </c>
      <c r="F268" s="1" t="s">
        <v>7</v>
      </c>
      <c r="G268" s="2">
        <v>38020</v>
      </c>
      <c r="H268" s="1">
        <v>4</v>
      </c>
    </row>
    <row r="269" spans="5:8">
      <c r="E269" s="1">
        <v>263</v>
      </c>
      <c r="F269" s="1" t="s">
        <v>8</v>
      </c>
      <c r="G269" s="2">
        <v>38440</v>
      </c>
      <c r="H269" s="1">
        <v>4</v>
      </c>
    </row>
    <row r="270" spans="5:8">
      <c r="E270" s="1">
        <v>264</v>
      </c>
      <c r="F270" s="1" t="s">
        <v>10</v>
      </c>
      <c r="G270" s="2">
        <v>38032</v>
      </c>
      <c r="H270" s="1">
        <v>5</v>
      </c>
    </row>
    <row r="271" spans="5:8">
      <c r="E271" s="1">
        <v>265</v>
      </c>
      <c r="F271" s="1" t="s">
        <v>8</v>
      </c>
      <c r="G271" s="2">
        <v>38344</v>
      </c>
      <c r="H271" s="1">
        <v>4</v>
      </c>
    </row>
    <row r="272" spans="5:8">
      <c r="E272" s="1">
        <v>266</v>
      </c>
      <c r="F272" s="1" t="s">
        <v>9</v>
      </c>
      <c r="G272" s="2">
        <v>38488</v>
      </c>
      <c r="H272" s="1">
        <v>5</v>
      </c>
    </row>
    <row r="273" spans="5:8">
      <c r="E273" s="1">
        <v>267</v>
      </c>
      <c r="F273" s="1" t="s">
        <v>11</v>
      </c>
      <c r="G273" s="2">
        <v>38320</v>
      </c>
      <c r="H273" s="1">
        <v>2</v>
      </c>
    </row>
    <row r="274" spans="5:8">
      <c r="E274" s="1">
        <v>268</v>
      </c>
      <c r="F274" s="1" t="s">
        <v>9</v>
      </c>
      <c r="G274" s="2">
        <v>38104</v>
      </c>
      <c r="H274" s="1">
        <v>4</v>
      </c>
    </row>
    <row r="275" spans="5:8">
      <c r="E275" s="1">
        <v>269</v>
      </c>
      <c r="F275" s="1" t="s">
        <v>5</v>
      </c>
      <c r="G275" s="2">
        <v>38440</v>
      </c>
      <c r="H275" s="1">
        <v>4</v>
      </c>
    </row>
    <row r="276" spans="5:8">
      <c r="E276" s="1">
        <v>270</v>
      </c>
      <c r="F276" s="1" t="s">
        <v>4</v>
      </c>
      <c r="G276" s="2">
        <v>38464</v>
      </c>
      <c r="H276" s="1">
        <v>5</v>
      </c>
    </row>
    <row r="277" spans="5:8">
      <c r="E277" s="1">
        <v>271</v>
      </c>
      <c r="F277" s="1" t="s">
        <v>8</v>
      </c>
      <c r="G277" s="2">
        <v>38152</v>
      </c>
      <c r="H277" s="1">
        <v>4</v>
      </c>
    </row>
    <row r="278" spans="5:8">
      <c r="E278" s="1">
        <v>272</v>
      </c>
      <c r="F278" s="1" t="s">
        <v>4</v>
      </c>
      <c r="G278" s="2">
        <v>38584</v>
      </c>
      <c r="H278" s="1">
        <v>2</v>
      </c>
    </row>
    <row r="279" spans="5:8">
      <c r="E279" s="1">
        <v>273</v>
      </c>
      <c r="F279" s="1" t="s">
        <v>5</v>
      </c>
      <c r="G279" s="2">
        <v>38128</v>
      </c>
      <c r="H279" s="1">
        <v>4</v>
      </c>
    </row>
    <row r="280" spans="5:8">
      <c r="E280" s="1">
        <v>274</v>
      </c>
      <c r="F280" s="1" t="s">
        <v>8</v>
      </c>
      <c r="G280" s="2">
        <v>38152</v>
      </c>
      <c r="H280" s="1">
        <v>4</v>
      </c>
    </row>
    <row r="281" spans="5:8">
      <c r="E281" s="1">
        <v>275</v>
      </c>
      <c r="F281" s="1" t="s">
        <v>10</v>
      </c>
      <c r="G281" s="2">
        <v>38536</v>
      </c>
      <c r="H281" s="1">
        <v>5</v>
      </c>
    </row>
    <row r="282" spans="5:8">
      <c r="E282" s="1">
        <v>276</v>
      </c>
      <c r="F282" s="1" t="s">
        <v>6</v>
      </c>
      <c r="G282" s="2">
        <v>38056</v>
      </c>
      <c r="H282" s="1">
        <v>3</v>
      </c>
    </row>
    <row r="283" spans="5:8">
      <c r="E283" s="1">
        <v>277</v>
      </c>
      <c r="F283" s="1" t="s">
        <v>7</v>
      </c>
      <c r="G283" s="2">
        <v>38380</v>
      </c>
      <c r="H283" s="1">
        <v>5</v>
      </c>
    </row>
    <row r="284" spans="5:8">
      <c r="E284" s="1">
        <v>278</v>
      </c>
      <c r="F284" s="1" t="s">
        <v>6</v>
      </c>
      <c r="G284" s="2">
        <v>38440</v>
      </c>
      <c r="H284" s="1">
        <v>4</v>
      </c>
    </row>
    <row r="285" spans="5:8">
      <c r="E285" s="1">
        <v>279</v>
      </c>
      <c r="F285" s="1" t="s">
        <v>11</v>
      </c>
      <c r="G285" s="2">
        <v>38392</v>
      </c>
      <c r="H285" s="1">
        <v>3</v>
      </c>
    </row>
    <row r="286" spans="5:8">
      <c r="E286" s="1">
        <v>280</v>
      </c>
      <c r="F286" s="1" t="s">
        <v>7</v>
      </c>
      <c r="G286" s="2">
        <v>38164</v>
      </c>
      <c r="H286" s="1">
        <v>4</v>
      </c>
    </row>
    <row r="287" spans="5:8">
      <c r="E287" s="1">
        <v>281</v>
      </c>
      <c r="F287" s="1" t="s">
        <v>6</v>
      </c>
      <c r="G287" s="2">
        <v>38344</v>
      </c>
      <c r="H287" s="1">
        <v>5</v>
      </c>
    </row>
    <row r="288" spans="5:8">
      <c r="E288" s="1">
        <v>282</v>
      </c>
      <c r="F288" s="1" t="s">
        <v>6</v>
      </c>
      <c r="G288" s="2">
        <v>38476</v>
      </c>
      <c r="H288" s="1">
        <v>3</v>
      </c>
    </row>
    <row r="289" spans="5:8">
      <c r="E289" s="1">
        <v>283</v>
      </c>
      <c r="F289" s="1" t="s">
        <v>8</v>
      </c>
      <c r="G289" s="2">
        <v>38272</v>
      </c>
      <c r="H289" s="1">
        <v>4</v>
      </c>
    </row>
    <row r="290" spans="5:8">
      <c r="E290" s="1">
        <v>284</v>
      </c>
      <c r="F290" s="1" t="s">
        <v>6</v>
      </c>
      <c r="G290" s="2">
        <v>38032</v>
      </c>
      <c r="H290" s="1">
        <v>3</v>
      </c>
    </row>
    <row r="291" spans="5:8">
      <c r="E291" s="1">
        <v>285</v>
      </c>
      <c r="F291" s="1" t="s">
        <v>6</v>
      </c>
      <c r="G291" s="2">
        <v>38476</v>
      </c>
      <c r="H291" s="1">
        <v>3</v>
      </c>
    </row>
    <row r="292" spans="5:8">
      <c r="E292" s="1">
        <v>286</v>
      </c>
      <c r="F292" s="1" t="s">
        <v>11</v>
      </c>
      <c r="G292" s="2">
        <v>38416</v>
      </c>
      <c r="H292" s="1">
        <v>2</v>
      </c>
    </row>
    <row r="293" spans="5:8">
      <c r="E293" s="1">
        <v>287</v>
      </c>
      <c r="F293" s="1" t="s">
        <v>9</v>
      </c>
      <c r="G293" s="2">
        <v>37996</v>
      </c>
      <c r="H293" s="1">
        <v>2</v>
      </c>
    </row>
    <row r="294" spans="5:8">
      <c r="E294" s="1">
        <v>288</v>
      </c>
      <c r="F294" s="1" t="s">
        <v>5</v>
      </c>
      <c r="G294" s="2">
        <v>38332</v>
      </c>
      <c r="H294" s="1">
        <v>5</v>
      </c>
    </row>
    <row r="295" spans="5:8">
      <c r="E295" s="1">
        <v>289</v>
      </c>
      <c r="F295" s="1" t="s">
        <v>9</v>
      </c>
      <c r="G295" s="2">
        <v>38236</v>
      </c>
      <c r="H295" s="1">
        <v>2</v>
      </c>
    </row>
    <row r="296" spans="5:8">
      <c r="E296" s="1">
        <v>290</v>
      </c>
      <c r="F296" s="1" t="s">
        <v>7</v>
      </c>
      <c r="G296" s="2">
        <v>38572</v>
      </c>
      <c r="H296" s="1">
        <v>4</v>
      </c>
    </row>
    <row r="297" spans="5:8">
      <c r="E297" s="1">
        <v>291</v>
      </c>
      <c r="F297" s="1" t="s">
        <v>9</v>
      </c>
      <c r="G297" s="2">
        <v>38044</v>
      </c>
      <c r="H297" s="1">
        <v>4</v>
      </c>
    </row>
    <row r="298" spans="5:8">
      <c r="E298" s="1">
        <v>292</v>
      </c>
      <c r="F298" s="1" t="s">
        <v>5</v>
      </c>
      <c r="G298" s="2">
        <v>38236</v>
      </c>
      <c r="H298" s="1">
        <v>2</v>
      </c>
    </row>
    <row r="299" spans="5:8">
      <c r="E299" s="1">
        <v>293</v>
      </c>
      <c r="F299" s="1" t="s">
        <v>10</v>
      </c>
      <c r="G299" s="2">
        <v>38548</v>
      </c>
      <c r="H299" s="1">
        <v>4</v>
      </c>
    </row>
    <row r="300" spans="5:8">
      <c r="E300" s="1">
        <v>294</v>
      </c>
      <c r="F300" s="1" t="s">
        <v>10</v>
      </c>
      <c r="G300" s="2">
        <v>38572</v>
      </c>
      <c r="H300" s="1">
        <v>3</v>
      </c>
    </row>
    <row r="301" spans="5:8">
      <c r="E301" s="1">
        <v>295</v>
      </c>
      <c r="F301" s="1" t="s">
        <v>9</v>
      </c>
      <c r="G301" s="2">
        <v>38080</v>
      </c>
      <c r="H301" s="1">
        <v>4</v>
      </c>
    </row>
    <row r="302" spans="5:8">
      <c r="E302" s="1">
        <v>296</v>
      </c>
      <c r="F302" s="1" t="s">
        <v>11</v>
      </c>
      <c r="G302" s="2">
        <v>38068</v>
      </c>
      <c r="H302" s="1">
        <v>3</v>
      </c>
    </row>
    <row r="303" spans="5:8">
      <c r="E303" s="1">
        <v>297</v>
      </c>
      <c r="F303" s="1" t="s">
        <v>11</v>
      </c>
      <c r="G303" s="2">
        <v>38572</v>
      </c>
      <c r="H303" s="1">
        <v>3</v>
      </c>
    </row>
    <row r="304" spans="5:8">
      <c r="E304" s="1">
        <v>298</v>
      </c>
      <c r="F304" s="1" t="s">
        <v>7</v>
      </c>
      <c r="G304" s="2">
        <v>38320</v>
      </c>
      <c r="H304" s="1">
        <v>3</v>
      </c>
    </row>
    <row r="305" spans="5:8">
      <c r="E305" s="1">
        <v>299</v>
      </c>
      <c r="F305" s="1" t="s">
        <v>5</v>
      </c>
      <c r="G305" s="2">
        <v>38224</v>
      </c>
      <c r="H305" s="1">
        <v>2</v>
      </c>
    </row>
    <row r="306" spans="5:8">
      <c r="E306" s="1">
        <v>300</v>
      </c>
      <c r="F306" s="1" t="s">
        <v>6</v>
      </c>
      <c r="G306" s="2">
        <v>38272</v>
      </c>
      <c r="H306" s="1">
        <v>2</v>
      </c>
    </row>
    <row r="307" spans="5:8">
      <c r="E307" s="1">
        <v>301</v>
      </c>
      <c r="F307" s="1" t="s">
        <v>6</v>
      </c>
      <c r="G307" s="2">
        <v>38452</v>
      </c>
      <c r="H307" s="1">
        <v>5</v>
      </c>
    </row>
    <row r="308" spans="5:8">
      <c r="E308" s="1">
        <v>302</v>
      </c>
      <c r="F308" s="1" t="s">
        <v>6</v>
      </c>
      <c r="G308" s="2">
        <v>38512</v>
      </c>
      <c r="H308" s="1">
        <v>3</v>
      </c>
    </row>
    <row r="309" spans="5:8">
      <c r="E309" s="1">
        <v>303</v>
      </c>
      <c r="F309" s="1" t="s">
        <v>4</v>
      </c>
      <c r="G309" s="2">
        <v>38068</v>
      </c>
      <c r="H309" s="1">
        <v>5</v>
      </c>
    </row>
    <row r="310" spans="5:8">
      <c r="E310" s="1">
        <v>304</v>
      </c>
      <c r="F310" s="1" t="s">
        <v>6</v>
      </c>
      <c r="G310" s="2">
        <v>38140</v>
      </c>
      <c r="H310" s="1">
        <v>2</v>
      </c>
    </row>
    <row r="311" spans="5:8">
      <c r="E311" s="1">
        <v>305</v>
      </c>
      <c r="F311" s="1" t="s">
        <v>5</v>
      </c>
      <c r="G311" s="2">
        <v>38032</v>
      </c>
      <c r="H311" s="1">
        <v>5</v>
      </c>
    </row>
    <row r="312" spans="5:8">
      <c r="E312" s="1">
        <v>306</v>
      </c>
      <c r="F312" s="1" t="s">
        <v>7</v>
      </c>
      <c r="G312" s="2">
        <v>38188</v>
      </c>
      <c r="H312" s="1">
        <v>3</v>
      </c>
    </row>
    <row r="313" spans="5:8">
      <c r="E313" s="1">
        <v>307</v>
      </c>
      <c r="F313" s="1" t="s">
        <v>5</v>
      </c>
      <c r="G313" s="2">
        <v>38500</v>
      </c>
      <c r="H313" s="1">
        <v>2</v>
      </c>
    </row>
    <row r="314" spans="5:8">
      <c r="E314" s="1">
        <v>308</v>
      </c>
      <c r="F314" s="1" t="s">
        <v>10</v>
      </c>
      <c r="G314" s="2">
        <v>38236</v>
      </c>
      <c r="H314" s="1">
        <v>4</v>
      </c>
    </row>
    <row r="315" spans="5:8">
      <c r="E315" s="1">
        <v>309</v>
      </c>
      <c r="F315" s="1" t="s">
        <v>8</v>
      </c>
      <c r="G315" s="2">
        <v>38200</v>
      </c>
      <c r="H315" s="1">
        <v>5</v>
      </c>
    </row>
    <row r="316" spans="5:8">
      <c r="E316" s="1">
        <v>310</v>
      </c>
      <c r="F316" s="1" t="s">
        <v>8</v>
      </c>
      <c r="G316" s="2">
        <v>38176</v>
      </c>
      <c r="H316" s="1">
        <v>3</v>
      </c>
    </row>
    <row r="317" spans="5:8">
      <c r="E317" s="1">
        <v>311</v>
      </c>
      <c r="F317" s="1" t="s">
        <v>7</v>
      </c>
      <c r="G317" s="2">
        <v>38068</v>
      </c>
      <c r="H317" s="1">
        <v>2</v>
      </c>
    </row>
    <row r="318" spans="5:8">
      <c r="E318" s="1">
        <v>312</v>
      </c>
      <c r="F318" s="1" t="s">
        <v>8</v>
      </c>
      <c r="G318" s="2">
        <v>38152</v>
      </c>
      <c r="H318" s="1">
        <v>5</v>
      </c>
    </row>
    <row r="319" spans="5:8">
      <c r="E319" s="1">
        <v>313</v>
      </c>
      <c r="F319" s="1" t="s">
        <v>4</v>
      </c>
      <c r="G319" s="2">
        <v>38560</v>
      </c>
      <c r="H319" s="1">
        <v>5</v>
      </c>
    </row>
    <row r="320" spans="5:8">
      <c r="E320" s="1">
        <v>314</v>
      </c>
      <c r="F320" s="1" t="s">
        <v>10</v>
      </c>
      <c r="G320" s="2">
        <v>38236</v>
      </c>
      <c r="H320" s="1">
        <v>2</v>
      </c>
    </row>
    <row r="321" spans="5:8">
      <c r="E321" s="1">
        <v>315</v>
      </c>
      <c r="F321" s="1" t="s">
        <v>10</v>
      </c>
      <c r="G321" s="2">
        <v>38416</v>
      </c>
      <c r="H321" s="1">
        <v>4</v>
      </c>
    </row>
    <row r="322" spans="5:8">
      <c r="E322" s="1">
        <v>316</v>
      </c>
      <c r="F322" s="1" t="s">
        <v>10</v>
      </c>
      <c r="G322" s="2">
        <v>38200</v>
      </c>
      <c r="H322" s="1">
        <v>4</v>
      </c>
    </row>
    <row r="323" spans="5:8">
      <c r="E323" s="1">
        <v>317</v>
      </c>
      <c r="F323" s="1" t="s">
        <v>10</v>
      </c>
      <c r="G323" s="2">
        <v>38344</v>
      </c>
      <c r="H323" s="1">
        <v>2</v>
      </c>
    </row>
    <row r="324" spans="5:8">
      <c r="E324" s="1">
        <v>318</v>
      </c>
      <c r="F324" s="1" t="s">
        <v>6</v>
      </c>
      <c r="G324" s="2">
        <v>38140</v>
      </c>
      <c r="H324" s="1">
        <v>5</v>
      </c>
    </row>
    <row r="325" spans="5:8">
      <c r="E325" s="1">
        <v>319</v>
      </c>
      <c r="F325" s="1" t="s">
        <v>5</v>
      </c>
      <c r="G325" s="2">
        <v>38524</v>
      </c>
      <c r="H325" s="1">
        <v>4</v>
      </c>
    </row>
    <row r="326" spans="5:8">
      <c r="E326" s="1">
        <v>320</v>
      </c>
      <c r="F326" s="1" t="s">
        <v>4</v>
      </c>
      <c r="G326" s="2">
        <v>38308</v>
      </c>
      <c r="H326" s="1">
        <v>4</v>
      </c>
    </row>
    <row r="327" spans="5:8">
      <c r="E327" s="1">
        <v>321</v>
      </c>
      <c r="F327" s="1" t="s">
        <v>5</v>
      </c>
      <c r="G327" s="2">
        <v>38140</v>
      </c>
      <c r="H327" s="1">
        <v>5</v>
      </c>
    </row>
    <row r="328" spans="5:8">
      <c r="E328" s="1">
        <v>322</v>
      </c>
      <c r="F328" s="1" t="s">
        <v>11</v>
      </c>
      <c r="G328" s="2">
        <v>38500</v>
      </c>
      <c r="H328" s="1">
        <v>3</v>
      </c>
    </row>
    <row r="329" spans="5:8">
      <c r="E329" s="1">
        <v>323</v>
      </c>
      <c r="F329" s="1" t="s">
        <v>7</v>
      </c>
      <c r="G329" s="2">
        <v>38584</v>
      </c>
      <c r="H329" s="1">
        <v>4</v>
      </c>
    </row>
    <row r="330" spans="5:8">
      <c r="E330" s="1">
        <v>324</v>
      </c>
      <c r="F330" s="1" t="s">
        <v>11</v>
      </c>
      <c r="G330" s="2">
        <v>38488</v>
      </c>
      <c r="H330" s="1">
        <v>3</v>
      </c>
    </row>
    <row r="331" spans="5:8">
      <c r="E331" s="1">
        <v>325</v>
      </c>
      <c r="F331" s="1" t="s">
        <v>11</v>
      </c>
      <c r="G331" s="2">
        <v>38236</v>
      </c>
      <c r="H331" s="1">
        <v>5</v>
      </c>
    </row>
    <row r="332" spans="5:8">
      <c r="E332" s="1">
        <v>326</v>
      </c>
      <c r="F332" s="1" t="s">
        <v>4</v>
      </c>
      <c r="G332" s="2">
        <v>38380</v>
      </c>
      <c r="H332" s="1">
        <v>2</v>
      </c>
    </row>
    <row r="333" spans="5:8">
      <c r="E333" s="1">
        <v>327</v>
      </c>
      <c r="F333" s="1" t="s">
        <v>6</v>
      </c>
      <c r="G333" s="2">
        <v>38332</v>
      </c>
      <c r="H333" s="1">
        <v>4</v>
      </c>
    </row>
    <row r="334" spans="5:8">
      <c r="E334" s="1">
        <v>328</v>
      </c>
      <c r="F334" s="1" t="s">
        <v>6</v>
      </c>
      <c r="G334" s="2">
        <v>38404</v>
      </c>
      <c r="H334" s="1">
        <v>5</v>
      </c>
    </row>
    <row r="335" spans="5:8">
      <c r="E335" s="1">
        <v>329</v>
      </c>
      <c r="F335" s="1" t="s">
        <v>4</v>
      </c>
      <c r="G335" s="2">
        <v>38308</v>
      </c>
      <c r="H335" s="1">
        <v>4</v>
      </c>
    </row>
    <row r="336" spans="5:8">
      <c r="E336" s="1">
        <v>330</v>
      </c>
      <c r="F336" s="1" t="s">
        <v>11</v>
      </c>
      <c r="G336" s="2">
        <v>38104</v>
      </c>
      <c r="H336" s="1">
        <v>3</v>
      </c>
    </row>
    <row r="337" spans="5:8">
      <c r="E337" s="1">
        <v>331</v>
      </c>
      <c r="F337" s="1" t="s">
        <v>8</v>
      </c>
      <c r="G337" s="2">
        <v>38488</v>
      </c>
      <c r="H337" s="1">
        <v>5</v>
      </c>
    </row>
    <row r="338" spans="5:8">
      <c r="E338" s="1">
        <v>332</v>
      </c>
      <c r="F338" s="1" t="s">
        <v>7</v>
      </c>
      <c r="G338" s="2">
        <v>38188</v>
      </c>
      <c r="H338" s="1">
        <v>4</v>
      </c>
    </row>
    <row r="339" spans="5:8">
      <c r="E339" s="1">
        <v>333</v>
      </c>
      <c r="F339" s="1" t="s">
        <v>9</v>
      </c>
      <c r="G339" s="2">
        <v>38428</v>
      </c>
      <c r="H339" s="1">
        <v>3</v>
      </c>
    </row>
    <row r="340" spans="5:8">
      <c r="E340" s="1">
        <v>334</v>
      </c>
      <c r="F340" s="1" t="s">
        <v>10</v>
      </c>
      <c r="G340" s="2">
        <v>38584</v>
      </c>
      <c r="H340" s="1">
        <v>5</v>
      </c>
    </row>
    <row r="341" spans="5:8">
      <c r="E341" s="1">
        <v>335</v>
      </c>
      <c r="F341" s="1" t="s">
        <v>7</v>
      </c>
      <c r="G341" s="2">
        <v>38308</v>
      </c>
      <c r="H341" s="1">
        <v>3</v>
      </c>
    </row>
    <row r="342" spans="5:8">
      <c r="E342" s="1">
        <v>336</v>
      </c>
      <c r="F342" s="1" t="s">
        <v>5</v>
      </c>
      <c r="G342" s="2">
        <v>38452</v>
      </c>
      <c r="H342" s="1">
        <v>2</v>
      </c>
    </row>
    <row r="343" spans="5:8">
      <c r="E343" s="1">
        <v>337</v>
      </c>
      <c r="F343" s="1" t="s">
        <v>5</v>
      </c>
      <c r="G343" s="2">
        <v>38488</v>
      </c>
      <c r="H343" s="1">
        <v>2</v>
      </c>
    </row>
    <row r="344" spans="5:8">
      <c r="E344" s="1">
        <v>338</v>
      </c>
      <c r="F344" s="1" t="s">
        <v>9</v>
      </c>
      <c r="G344" s="2">
        <v>38476</v>
      </c>
      <c r="H344" s="1">
        <v>5</v>
      </c>
    </row>
    <row r="345" spans="5:8">
      <c r="E345" s="1">
        <v>339</v>
      </c>
      <c r="F345" s="1" t="s">
        <v>7</v>
      </c>
      <c r="G345" s="2">
        <v>38284</v>
      </c>
      <c r="H345" s="1">
        <v>4</v>
      </c>
    </row>
    <row r="346" spans="5:8">
      <c r="E346" s="1">
        <v>340</v>
      </c>
      <c r="F346" s="1" t="s">
        <v>4</v>
      </c>
      <c r="G346" s="2">
        <v>38272</v>
      </c>
      <c r="H346" s="1">
        <v>5</v>
      </c>
    </row>
    <row r="347" spans="5:8">
      <c r="E347" s="1">
        <v>341</v>
      </c>
      <c r="F347" s="1" t="s">
        <v>5</v>
      </c>
      <c r="G347" s="2">
        <v>38104</v>
      </c>
      <c r="H347" s="1">
        <v>4</v>
      </c>
    </row>
    <row r="348" spans="5:8">
      <c r="E348" s="1">
        <v>342</v>
      </c>
      <c r="F348" s="1" t="s">
        <v>6</v>
      </c>
      <c r="G348" s="2">
        <v>38080</v>
      </c>
      <c r="H348" s="1">
        <v>2</v>
      </c>
    </row>
    <row r="349" spans="5:8">
      <c r="E349" s="1">
        <v>343</v>
      </c>
      <c r="F349" s="1" t="s">
        <v>9</v>
      </c>
      <c r="G349" s="2">
        <v>38200</v>
      </c>
      <c r="H349" s="1">
        <v>2</v>
      </c>
    </row>
    <row r="350" spans="5:8">
      <c r="E350" s="1">
        <v>344</v>
      </c>
      <c r="F350" s="1" t="s">
        <v>5</v>
      </c>
      <c r="G350" s="2">
        <v>38440</v>
      </c>
      <c r="H350" s="1">
        <v>4</v>
      </c>
    </row>
    <row r="351" spans="5:8">
      <c r="E351" s="1">
        <v>345</v>
      </c>
      <c r="F351" s="1" t="s">
        <v>9</v>
      </c>
      <c r="G351" s="2">
        <v>38044</v>
      </c>
      <c r="H351" s="1">
        <v>3</v>
      </c>
    </row>
    <row r="352" spans="5:8">
      <c r="E352" s="1">
        <v>346</v>
      </c>
      <c r="F352" s="1" t="s">
        <v>4</v>
      </c>
      <c r="G352" s="2">
        <v>38260</v>
      </c>
      <c r="H352" s="1">
        <v>5</v>
      </c>
    </row>
    <row r="353" spans="5:8">
      <c r="E353" s="1">
        <v>347</v>
      </c>
      <c r="F353" s="1" t="s">
        <v>6</v>
      </c>
      <c r="G353" s="2">
        <v>38416</v>
      </c>
      <c r="H353" s="1">
        <v>5</v>
      </c>
    </row>
    <row r="354" spans="5:8">
      <c r="E354" s="1">
        <v>348</v>
      </c>
      <c r="F354" s="1" t="s">
        <v>9</v>
      </c>
      <c r="G354" s="2">
        <v>38224</v>
      </c>
      <c r="H354" s="1">
        <v>5</v>
      </c>
    </row>
    <row r="355" spans="5:8">
      <c r="E355" s="1">
        <v>349</v>
      </c>
      <c r="F355" s="1" t="s">
        <v>11</v>
      </c>
      <c r="G355" s="2">
        <v>38308</v>
      </c>
      <c r="H355" s="1">
        <v>2</v>
      </c>
    </row>
    <row r="356" spans="5:8">
      <c r="E356" s="1">
        <v>350</v>
      </c>
      <c r="F356" s="1" t="s">
        <v>4</v>
      </c>
      <c r="G356" s="2">
        <v>38392</v>
      </c>
      <c r="H356" s="1">
        <v>4</v>
      </c>
    </row>
    <row r="357" spans="5:8">
      <c r="E357" s="1">
        <v>351</v>
      </c>
      <c r="F357" s="1" t="s">
        <v>5</v>
      </c>
      <c r="G357" s="2">
        <v>38404</v>
      </c>
      <c r="H357" s="1">
        <v>3</v>
      </c>
    </row>
    <row r="358" spans="5:8">
      <c r="E358" s="1">
        <v>352</v>
      </c>
      <c r="F358" s="1" t="s">
        <v>9</v>
      </c>
      <c r="G358" s="2">
        <v>38284</v>
      </c>
      <c r="H358" s="1">
        <v>3</v>
      </c>
    </row>
    <row r="359" spans="5:8">
      <c r="E359" s="1">
        <v>353</v>
      </c>
      <c r="F359" s="1" t="s">
        <v>9</v>
      </c>
      <c r="G359" s="2">
        <v>38284</v>
      </c>
      <c r="H359" s="1">
        <v>2</v>
      </c>
    </row>
    <row r="360" spans="5:8">
      <c r="E360" s="1">
        <v>354</v>
      </c>
      <c r="F360" s="1" t="s">
        <v>6</v>
      </c>
      <c r="G360" s="2">
        <v>38152</v>
      </c>
      <c r="H360" s="1">
        <v>4</v>
      </c>
    </row>
    <row r="361" spans="5:8">
      <c r="E361" s="1">
        <v>355</v>
      </c>
      <c r="F361" s="1" t="s">
        <v>11</v>
      </c>
      <c r="G361" s="2">
        <v>38320</v>
      </c>
      <c r="H361" s="1">
        <v>5</v>
      </c>
    </row>
    <row r="362" spans="5:8">
      <c r="E362" s="1">
        <v>356</v>
      </c>
      <c r="F362" s="1" t="s">
        <v>5</v>
      </c>
      <c r="G362" s="2">
        <v>38464</v>
      </c>
      <c r="H362" s="1">
        <v>2</v>
      </c>
    </row>
    <row r="363" spans="5:8">
      <c r="E363" s="1">
        <v>357</v>
      </c>
      <c r="F363" s="1" t="s">
        <v>10</v>
      </c>
      <c r="G363" s="2">
        <v>38320</v>
      </c>
      <c r="H363" s="1">
        <v>3</v>
      </c>
    </row>
    <row r="364" spans="5:8">
      <c r="E364" s="1">
        <v>358</v>
      </c>
      <c r="F364" s="1" t="s">
        <v>4</v>
      </c>
      <c r="G364" s="2">
        <v>38044</v>
      </c>
      <c r="H364" s="1">
        <v>3</v>
      </c>
    </row>
    <row r="365" spans="5:8">
      <c r="E365" s="1">
        <v>359</v>
      </c>
      <c r="F365" s="1" t="s">
        <v>10</v>
      </c>
      <c r="G365" s="2">
        <v>38104</v>
      </c>
      <c r="H365" s="1">
        <v>2</v>
      </c>
    </row>
    <row r="366" spans="5:8">
      <c r="E366" s="1">
        <v>360</v>
      </c>
      <c r="F366" s="1" t="s">
        <v>5</v>
      </c>
      <c r="G366" s="2">
        <v>38224</v>
      </c>
      <c r="H366" s="1">
        <v>3</v>
      </c>
    </row>
    <row r="367" spans="5:8">
      <c r="E367" s="1">
        <v>361</v>
      </c>
      <c r="F367" s="1" t="s">
        <v>9</v>
      </c>
      <c r="G367" s="2">
        <v>38272</v>
      </c>
      <c r="H367" s="1">
        <v>2</v>
      </c>
    </row>
    <row r="368" spans="5:8">
      <c r="E368" s="1">
        <v>362</v>
      </c>
      <c r="F368" s="1" t="s">
        <v>7</v>
      </c>
      <c r="G368" s="2">
        <v>38452</v>
      </c>
      <c r="H368" s="1">
        <v>5</v>
      </c>
    </row>
    <row r="369" spans="5:8">
      <c r="E369" s="1">
        <v>363</v>
      </c>
      <c r="F369" s="1" t="s">
        <v>6</v>
      </c>
      <c r="G369" s="2">
        <v>38056</v>
      </c>
      <c r="H369" s="1">
        <v>5</v>
      </c>
    </row>
    <row r="370" spans="5:8">
      <c r="E370" s="1">
        <v>364</v>
      </c>
      <c r="F370" s="1" t="s">
        <v>9</v>
      </c>
      <c r="G370" s="2">
        <v>38548</v>
      </c>
      <c r="H370" s="1">
        <v>4</v>
      </c>
    </row>
    <row r="371" spans="5:8">
      <c r="E371" s="1">
        <v>365</v>
      </c>
      <c r="F371" s="1" t="s">
        <v>8</v>
      </c>
      <c r="G371" s="2">
        <v>38296</v>
      </c>
      <c r="H371" s="1">
        <v>5</v>
      </c>
    </row>
    <row r="372" spans="5:8">
      <c r="E372" s="1">
        <v>366</v>
      </c>
      <c r="F372" s="1" t="s">
        <v>4</v>
      </c>
      <c r="G372" s="2">
        <v>38344</v>
      </c>
      <c r="H372" s="1">
        <v>2</v>
      </c>
    </row>
    <row r="373" spans="5:8">
      <c r="E373" s="1">
        <v>367</v>
      </c>
      <c r="F373" s="1" t="s">
        <v>8</v>
      </c>
      <c r="G373" s="2">
        <v>38020</v>
      </c>
      <c r="H373" s="1">
        <v>4</v>
      </c>
    </row>
    <row r="374" spans="5:8">
      <c r="E374" s="1">
        <v>368</v>
      </c>
      <c r="F374" s="1" t="s">
        <v>6</v>
      </c>
      <c r="G374" s="2">
        <v>38488</v>
      </c>
      <c r="H374" s="1">
        <v>3</v>
      </c>
    </row>
    <row r="375" spans="5:8">
      <c r="E375" s="1">
        <v>369</v>
      </c>
      <c r="F375" s="1" t="s">
        <v>6</v>
      </c>
      <c r="G375" s="2">
        <v>38032</v>
      </c>
      <c r="H375" s="1">
        <v>2</v>
      </c>
    </row>
    <row r="376" spans="5:8">
      <c r="E376" s="1">
        <v>370</v>
      </c>
      <c r="F376" s="1" t="s">
        <v>5</v>
      </c>
      <c r="G376" s="2">
        <v>38092</v>
      </c>
      <c r="H376" s="1">
        <v>2</v>
      </c>
    </row>
    <row r="377" spans="5:8">
      <c r="E377" s="1">
        <v>371</v>
      </c>
      <c r="F377" s="1" t="s">
        <v>9</v>
      </c>
      <c r="G377" s="2">
        <v>38128</v>
      </c>
      <c r="H377" s="1">
        <v>2</v>
      </c>
    </row>
    <row r="378" spans="5:8">
      <c r="E378" s="1">
        <v>372</v>
      </c>
      <c r="F378" s="1" t="s">
        <v>7</v>
      </c>
      <c r="G378" s="2">
        <v>38128</v>
      </c>
      <c r="H378" s="1">
        <v>5</v>
      </c>
    </row>
    <row r="379" spans="5:8">
      <c r="E379" s="1">
        <v>373</v>
      </c>
      <c r="F379" s="1" t="s">
        <v>8</v>
      </c>
      <c r="G379" s="2">
        <v>38032</v>
      </c>
      <c r="H379" s="1">
        <v>4</v>
      </c>
    </row>
    <row r="380" spans="5:8">
      <c r="E380" s="1">
        <v>374</v>
      </c>
      <c r="F380" s="1" t="s">
        <v>5</v>
      </c>
      <c r="G380" s="2">
        <v>38548</v>
      </c>
      <c r="H380" s="1">
        <v>2</v>
      </c>
    </row>
    <row r="381" spans="5:8">
      <c r="E381" s="1">
        <v>375</v>
      </c>
      <c r="F381" s="1" t="s">
        <v>6</v>
      </c>
      <c r="G381" s="2">
        <v>38500</v>
      </c>
      <c r="H381" s="1">
        <v>5</v>
      </c>
    </row>
    <row r="382" spans="5:8">
      <c r="E382" s="1">
        <v>376</v>
      </c>
      <c r="F382" s="1" t="s">
        <v>10</v>
      </c>
      <c r="G382" s="2">
        <v>38428</v>
      </c>
      <c r="H382" s="1">
        <v>2</v>
      </c>
    </row>
    <row r="383" spans="5:8">
      <c r="E383" s="1">
        <v>377</v>
      </c>
      <c r="F383" s="1" t="s">
        <v>5</v>
      </c>
      <c r="G383" s="2">
        <v>38236</v>
      </c>
      <c r="H383" s="1">
        <v>2</v>
      </c>
    </row>
    <row r="384" spans="5:8">
      <c r="E384" s="1">
        <v>378</v>
      </c>
      <c r="F384" s="1" t="s">
        <v>9</v>
      </c>
      <c r="G384" s="2">
        <v>38476</v>
      </c>
      <c r="H384" s="1">
        <v>3</v>
      </c>
    </row>
    <row r="385" spans="5:8">
      <c r="E385" s="1">
        <v>379</v>
      </c>
      <c r="F385" s="1" t="s">
        <v>6</v>
      </c>
      <c r="G385" s="2">
        <v>38200</v>
      </c>
      <c r="H385" s="1">
        <v>4</v>
      </c>
    </row>
    <row r="386" spans="5:8">
      <c r="E386" s="1">
        <v>380</v>
      </c>
      <c r="F386" s="1" t="s">
        <v>11</v>
      </c>
      <c r="G386" s="2">
        <v>38164</v>
      </c>
      <c r="H386" s="1">
        <v>5</v>
      </c>
    </row>
    <row r="387" spans="5:8">
      <c r="E387" s="1">
        <v>381</v>
      </c>
      <c r="F387" s="1" t="s">
        <v>10</v>
      </c>
      <c r="G387" s="2">
        <v>38200</v>
      </c>
      <c r="H387" s="1">
        <v>5</v>
      </c>
    </row>
    <row r="388" spans="5:8">
      <c r="E388" s="1">
        <v>382</v>
      </c>
      <c r="F388" s="1" t="s">
        <v>4</v>
      </c>
      <c r="G388" s="2">
        <v>38380</v>
      </c>
      <c r="H388" s="1">
        <v>5</v>
      </c>
    </row>
    <row r="389" spans="5:8">
      <c r="E389" s="1">
        <v>383</v>
      </c>
      <c r="F389" s="1" t="s">
        <v>5</v>
      </c>
      <c r="G389" s="2">
        <v>38080</v>
      </c>
      <c r="H389" s="1">
        <v>5</v>
      </c>
    </row>
    <row r="390" spans="5:8">
      <c r="E390" s="1">
        <v>384</v>
      </c>
      <c r="F390" s="1" t="s">
        <v>9</v>
      </c>
      <c r="G390" s="2">
        <v>38128</v>
      </c>
      <c r="H390" s="1">
        <v>3</v>
      </c>
    </row>
    <row r="391" spans="5:8">
      <c r="E391" s="1">
        <v>385</v>
      </c>
      <c r="F391" s="1" t="s">
        <v>10</v>
      </c>
      <c r="G391" s="2">
        <v>38104</v>
      </c>
      <c r="H391" s="1">
        <v>3</v>
      </c>
    </row>
    <row r="392" spans="5:8">
      <c r="E392" s="1">
        <v>386</v>
      </c>
      <c r="F392" s="1" t="s">
        <v>11</v>
      </c>
      <c r="G392" s="2">
        <v>38572</v>
      </c>
      <c r="H392" s="1">
        <v>3</v>
      </c>
    </row>
    <row r="393" spans="5:8">
      <c r="E393" s="1">
        <v>387</v>
      </c>
      <c r="F393" s="1" t="s">
        <v>11</v>
      </c>
      <c r="G393" s="2">
        <v>38164</v>
      </c>
      <c r="H393" s="1">
        <v>2</v>
      </c>
    </row>
    <row r="394" spans="5:8">
      <c r="E394" s="1">
        <v>388</v>
      </c>
      <c r="F394" s="1" t="s">
        <v>9</v>
      </c>
      <c r="G394" s="2">
        <v>38044</v>
      </c>
      <c r="H394" s="1">
        <v>2</v>
      </c>
    </row>
    <row r="395" spans="5:8">
      <c r="E395" s="1">
        <v>389</v>
      </c>
      <c r="F395" s="1" t="s">
        <v>11</v>
      </c>
      <c r="G395" s="2">
        <v>38344</v>
      </c>
      <c r="H395" s="1">
        <v>2</v>
      </c>
    </row>
    <row r="396" spans="5:8">
      <c r="E396" s="1">
        <v>390</v>
      </c>
      <c r="F396" s="1" t="s">
        <v>5</v>
      </c>
      <c r="G396" s="2">
        <v>38224</v>
      </c>
      <c r="H396" s="1">
        <v>5</v>
      </c>
    </row>
    <row r="397" spans="5:8">
      <c r="E397" s="1">
        <v>391</v>
      </c>
      <c r="F397" s="1" t="s">
        <v>7</v>
      </c>
      <c r="G397" s="2">
        <v>38392</v>
      </c>
      <c r="H397" s="1">
        <v>3</v>
      </c>
    </row>
    <row r="398" spans="5:8">
      <c r="E398" s="1">
        <v>392</v>
      </c>
      <c r="F398" s="1" t="s">
        <v>9</v>
      </c>
      <c r="G398" s="2">
        <v>38500</v>
      </c>
      <c r="H398" s="1">
        <v>2</v>
      </c>
    </row>
    <row r="399" spans="5:8">
      <c r="E399" s="1">
        <v>393</v>
      </c>
      <c r="F399" s="1" t="s">
        <v>4</v>
      </c>
      <c r="G399" s="2">
        <v>38404</v>
      </c>
      <c r="H399" s="1">
        <v>2</v>
      </c>
    </row>
    <row r="400" spans="5:8">
      <c r="E400" s="1">
        <v>394</v>
      </c>
      <c r="F400" s="1" t="s">
        <v>7</v>
      </c>
      <c r="G400" s="2">
        <v>38476</v>
      </c>
      <c r="H400" s="1">
        <v>2</v>
      </c>
    </row>
    <row r="401" spans="5:8">
      <c r="E401" s="1">
        <v>395</v>
      </c>
      <c r="F401" s="1" t="s">
        <v>10</v>
      </c>
      <c r="G401" s="2">
        <v>38224</v>
      </c>
      <c r="H401" s="1">
        <v>2</v>
      </c>
    </row>
    <row r="402" spans="5:8">
      <c r="E402" s="1">
        <v>396</v>
      </c>
      <c r="F402" s="1" t="s">
        <v>7</v>
      </c>
      <c r="G402" s="2">
        <v>38584</v>
      </c>
      <c r="H402" s="1">
        <v>2</v>
      </c>
    </row>
    <row r="403" spans="5:8">
      <c r="E403" s="1">
        <v>397</v>
      </c>
      <c r="F403" s="1" t="s">
        <v>7</v>
      </c>
      <c r="G403" s="2">
        <v>38344</v>
      </c>
      <c r="H403" s="1">
        <v>3</v>
      </c>
    </row>
    <row r="404" spans="5:8">
      <c r="E404" s="1">
        <v>398</v>
      </c>
      <c r="F404" s="1" t="s">
        <v>11</v>
      </c>
      <c r="G404" s="2">
        <v>38056</v>
      </c>
      <c r="H404" s="1">
        <v>5</v>
      </c>
    </row>
    <row r="405" spans="5:8">
      <c r="E405" s="1">
        <v>399</v>
      </c>
      <c r="F405" s="1" t="s">
        <v>9</v>
      </c>
      <c r="G405" s="2">
        <v>38008</v>
      </c>
      <c r="H405" s="1">
        <v>4</v>
      </c>
    </row>
    <row r="406" spans="5:8">
      <c r="E406" s="1">
        <v>400</v>
      </c>
      <c r="F406" s="1" t="s">
        <v>7</v>
      </c>
      <c r="G406" s="2">
        <v>38248</v>
      </c>
      <c r="H406" s="1">
        <v>5</v>
      </c>
    </row>
    <row r="407" spans="5:8">
      <c r="E407" s="1">
        <v>401</v>
      </c>
      <c r="F407" s="1" t="s">
        <v>4</v>
      </c>
      <c r="G407" s="2">
        <v>38404</v>
      </c>
      <c r="H407" s="1">
        <v>3</v>
      </c>
    </row>
    <row r="408" spans="5:8">
      <c r="E408" s="1">
        <v>402</v>
      </c>
      <c r="F408" s="1" t="s">
        <v>9</v>
      </c>
      <c r="G408" s="2">
        <v>38536</v>
      </c>
      <c r="H408" s="1">
        <v>5</v>
      </c>
    </row>
    <row r="409" spans="5:8">
      <c r="E409" s="1">
        <v>403</v>
      </c>
      <c r="F409" s="1" t="s">
        <v>7</v>
      </c>
      <c r="G409" s="2">
        <v>38320</v>
      </c>
      <c r="H409" s="1">
        <v>3</v>
      </c>
    </row>
    <row r="410" spans="5:8">
      <c r="E410" s="1">
        <v>404</v>
      </c>
      <c r="F410" s="1" t="s">
        <v>9</v>
      </c>
      <c r="G410" s="2">
        <v>38032</v>
      </c>
      <c r="H410" s="1">
        <v>2</v>
      </c>
    </row>
    <row r="411" spans="5:8">
      <c r="E411" s="1">
        <v>405</v>
      </c>
      <c r="F411" s="1" t="s">
        <v>9</v>
      </c>
      <c r="G411" s="2">
        <v>38188</v>
      </c>
      <c r="H411" s="1">
        <v>2</v>
      </c>
    </row>
    <row r="412" spans="5:8">
      <c r="E412" s="1">
        <v>406</v>
      </c>
      <c r="F412" s="1" t="s">
        <v>6</v>
      </c>
      <c r="G412" s="2">
        <v>38248</v>
      </c>
      <c r="H412" s="1">
        <v>5</v>
      </c>
    </row>
    <row r="413" spans="5:8">
      <c r="E413" s="1">
        <v>407</v>
      </c>
      <c r="F413" s="1" t="s">
        <v>11</v>
      </c>
      <c r="G413" s="2">
        <v>38200</v>
      </c>
      <c r="H413" s="1">
        <v>2</v>
      </c>
    </row>
    <row r="414" spans="5:8">
      <c r="E414" s="1">
        <v>408</v>
      </c>
      <c r="F414" s="1" t="s">
        <v>6</v>
      </c>
      <c r="G414" s="2">
        <v>38548</v>
      </c>
      <c r="H414" s="1">
        <v>4</v>
      </c>
    </row>
    <row r="415" spans="5:8">
      <c r="E415" s="1">
        <v>409</v>
      </c>
      <c r="F415" s="1" t="s">
        <v>11</v>
      </c>
      <c r="G415" s="2">
        <v>38416</v>
      </c>
      <c r="H415" s="1">
        <v>5</v>
      </c>
    </row>
    <row r="416" spans="5:8">
      <c r="E416" s="1">
        <v>410</v>
      </c>
      <c r="F416" s="1" t="s">
        <v>11</v>
      </c>
      <c r="G416" s="2">
        <v>38272</v>
      </c>
      <c r="H416" s="1">
        <v>4</v>
      </c>
    </row>
    <row r="417" spans="5:8">
      <c r="E417" s="1">
        <v>411</v>
      </c>
      <c r="F417" s="1" t="s">
        <v>4</v>
      </c>
      <c r="G417" s="2">
        <v>38500</v>
      </c>
      <c r="H417" s="1">
        <v>3</v>
      </c>
    </row>
    <row r="418" spans="5:8">
      <c r="E418" s="1">
        <v>412</v>
      </c>
      <c r="F418" s="1" t="s">
        <v>4</v>
      </c>
      <c r="G418" s="2">
        <v>38416</v>
      </c>
      <c r="H418" s="1">
        <v>3</v>
      </c>
    </row>
    <row r="419" spans="5:8">
      <c r="E419" s="1">
        <v>413</v>
      </c>
      <c r="F419" s="1" t="s">
        <v>5</v>
      </c>
      <c r="G419" s="2">
        <v>38416</v>
      </c>
      <c r="H419" s="1">
        <v>2</v>
      </c>
    </row>
    <row r="420" spans="5:8">
      <c r="E420" s="1">
        <v>414</v>
      </c>
      <c r="F420" s="1" t="s">
        <v>11</v>
      </c>
      <c r="G420" s="2">
        <v>38440</v>
      </c>
      <c r="H420" s="1">
        <v>5</v>
      </c>
    </row>
    <row r="421" spans="5:8">
      <c r="E421" s="1">
        <v>415</v>
      </c>
      <c r="F421" s="1" t="s">
        <v>11</v>
      </c>
      <c r="G421" s="2">
        <v>38476</v>
      </c>
      <c r="H421" s="1">
        <v>4</v>
      </c>
    </row>
    <row r="422" spans="5:8">
      <c r="E422" s="1">
        <v>416</v>
      </c>
      <c r="F422" s="1" t="s">
        <v>6</v>
      </c>
      <c r="G422" s="2">
        <v>38056</v>
      </c>
      <c r="H422" s="1">
        <v>3</v>
      </c>
    </row>
    <row r="423" spans="5:8">
      <c r="E423" s="1">
        <v>417</v>
      </c>
      <c r="F423" s="1" t="s">
        <v>6</v>
      </c>
      <c r="G423" s="2">
        <v>38380</v>
      </c>
      <c r="H423" s="1">
        <v>2</v>
      </c>
    </row>
    <row r="424" spans="5:8">
      <c r="E424" s="1">
        <v>418</v>
      </c>
      <c r="F424" s="1" t="s">
        <v>7</v>
      </c>
      <c r="G424" s="2">
        <v>38176</v>
      </c>
      <c r="H424" s="1">
        <v>5</v>
      </c>
    </row>
    <row r="425" spans="5:8">
      <c r="E425" s="1">
        <v>419</v>
      </c>
      <c r="F425" s="1" t="s">
        <v>8</v>
      </c>
      <c r="G425" s="2">
        <v>37996</v>
      </c>
      <c r="H425" s="1">
        <v>5</v>
      </c>
    </row>
    <row r="426" spans="5:8">
      <c r="E426" s="1">
        <v>420</v>
      </c>
      <c r="F426" s="1" t="s">
        <v>9</v>
      </c>
      <c r="G426" s="2">
        <v>38476</v>
      </c>
      <c r="H426" s="1">
        <v>4</v>
      </c>
    </row>
    <row r="427" spans="5:8">
      <c r="E427" s="1">
        <v>421</v>
      </c>
      <c r="F427" s="1" t="s">
        <v>5</v>
      </c>
      <c r="G427" s="2">
        <v>38440</v>
      </c>
      <c r="H427" s="1">
        <v>3</v>
      </c>
    </row>
    <row r="428" spans="5:8">
      <c r="E428" s="1">
        <v>422</v>
      </c>
      <c r="F428" s="1" t="s">
        <v>4</v>
      </c>
      <c r="G428" s="2">
        <v>38452</v>
      </c>
      <c r="H428" s="1">
        <v>2</v>
      </c>
    </row>
    <row r="429" spans="5:8">
      <c r="E429" s="1">
        <v>423</v>
      </c>
      <c r="F429" s="1" t="s">
        <v>7</v>
      </c>
      <c r="G429" s="2">
        <v>38536</v>
      </c>
      <c r="H429" s="1">
        <v>3</v>
      </c>
    </row>
    <row r="430" spans="5:8">
      <c r="E430" s="1">
        <v>424</v>
      </c>
      <c r="F430" s="1" t="s">
        <v>10</v>
      </c>
      <c r="G430" s="2">
        <v>38464</v>
      </c>
      <c r="H430" s="1">
        <v>3</v>
      </c>
    </row>
    <row r="431" spans="5:8">
      <c r="E431" s="1">
        <v>425</v>
      </c>
      <c r="F431" s="1" t="s">
        <v>4</v>
      </c>
      <c r="G431" s="2">
        <v>38020</v>
      </c>
      <c r="H431" s="1">
        <v>4</v>
      </c>
    </row>
    <row r="432" spans="5:8">
      <c r="E432" s="1">
        <v>426</v>
      </c>
      <c r="F432" s="1" t="s">
        <v>10</v>
      </c>
      <c r="G432" s="2">
        <v>38236</v>
      </c>
      <c r="H432" s="1">
        <v>3</v>
      </c>
    </row>
    <row r="433" spans="5:8">
      <c r="E433" s="1">
        <v>427</v>
      </c>
      <c r="F433" s="1" t="s">
        <v>9</v>
      </c>
      <c r="G433" s="2">
        <v>38308</v>
      </c>
      <c r="H433" s="1">
        <v>2</v>
      </c>
    </row>
    <row r="434" spans="5:8">
      <c r="E434" s="1">
        <v>428</v>
      </c>
      <c r="F434" s="1" t="s">
        <v>10</v>
      </c>
      <c r="G434" s="2">
        <v>38056</v>
      </c>
      <c r="H434" s="1">
        <v>2</v>
      </c>
    </row>
    <row r="435" spans="5:8">
      <c r="E435" s="1">
        <v>429</v>
      </c>
      <c r="F435" s="1" t="s">
        <v>6</v>
      </c>
      <c r="G435" s="2">
        <v>38320</v>
      </c>
      <c r="H435" s="1">
        <v>4</v>
      </c>
    </row>
    <row r="436" spans="5:8">
      <c r="E436" s="1">
        <v>430</v>
      </c>
      <c r="F436" s="1" t="s">
        <v>6</v>
      </c>
      <c r="G436" s="2">
        <v>38308</v>
      </c>
      <c r="H436" s="1">
        <v>5</v>
      </c>
    </row>
    <row r="437" spans="5:8">
      <c r="E437" s="1">
        <v>431</v>
      </c>
      <c r="F437" s="1" t="s">
        <v>11</v>
      </c>
      <c r="G437" s="2">
        <v>38056</v>
      </c>
      <c r="H437" s="1">
        <v>3</v>
      </c>
    </row>
    <row r="438" spans="5:8">
      <c r="E438" s="1">
        <v>432</v>
      </c>
      <c r="F438" s="1" t="s">
        <v>8</v>
      </c>
      <c r="G438" s="2">
        <v>38356</v>
      </c>
      <c r="H438" s="1">
        <v>5</v>
      </c>
    </row>
    <row r="439" spans="5:8">
      <c r="E439" s="1">
        <v>433</v>
      </c>
      <c r="F439" s="1" t="s">
        <v>6</v>
      </c>
      <c r="G439" s="2">
        <v>38236</v>
      </c>
      <c r="H439" s="1">
        <v>4</v>
      </c>
    </row>
    <row r="440" spans="5:8">
      <c r="E440" s="1">
        <v>434</v>
      </c>
      <c r="F440" s="1" t="s">
        <v>6</v>
      </c>
      <c r="G440" s="2">
        <v>38452</v>
      </c>
      <c r="H440" s="1">
        <v>3</v>
      </c>
    </row>
    <row r="441" spans="5:8">
      <c r="E441" s="1">
        <v>435</v>
      </c>
      <c r="F441" s="1" t="s">
        <v>10</v>
      </c>
      <c r="G441" s="2">
        <v>38524</v>
      </c>
      <c r="H441" s="1">
        <v>2</v>
      </c>
    </row>
    <row r="442" spans="5:8">
      <c r="E442" s="1">
        <v>436</v>
      </c>
      <c r="F442" s="1" t="s">
        <v>8</v>
      </c>
      <c r="G442" s="2">
        <v>38080</v>
      </c>
      <c r="H442" s="1">
        <v>5</v>
      </c>
    </row>
    <row r="443" spans="5:8">
      <c r="E443" s="1">
        <v>437</v>
      </c>
      <c r="F443" s="1" t="s">
        <v>8</v>
      </c>
      <c r="G443" s="2">
        <v>38392</v>
      </c>
      <c r="H443" s="1">
        <v>2</v>
      </c>
    </row>
    <row r="444" spans="5:8">
      <c r="E444" s="1">
        <v>438</v>
      </c>
      <c r="F444" s="1" t="s">
        <v>6</v>
      </c>
      <c r="G444" s="2">
        <v>38320</v>
      </c>
      <c r="H444" s="1">
        <v>2</v>
      </c>
    </row>
    <row r="445" spans="5:8">
      <c r="E445" s="1">
        <v>439</v>
      </c>
      <c r="F445" s="1" t="s">
        <v>6</v>
      </c>
      <c r="G445" s="2">
        <v>38080</v>
      </c>
      <c r="H445" s="1">
        <v>4</v>
      </c>
    </row>
    <row r="446" spans="5:8">
      <c r="E446" s="1">
        <v>440</v>
      </c>
      <c r="F446" s="1" t="s">
        <v>10</v>
      </c>
      <c r="G446" s="2">
        <v>38284</v>
      </c>
      <c r="H446" s="1">
        <v>4</v>
      </c>
    </row>
    <row r="447" spans="5:8">
      <c r="E447" s="1">
        <v>441</v>
      </c>
      <c r="F447" s="1" t="s">
        <v>10</v>
      </c>
      <c r="G447" s="2">
        <v>38092</v>
      </c>
      <c r="H447" s="1">
        <v>3</v>
      </c>
    </row>
    <row r="448" spans="5:8">
      <c r="E448" s="1">
        <v>442</v>
      </c>
      <c r="F448" s="1" t="s">
        <v>4</v>
      </c>
      <c r="G448" s="2">
        <v>38236</v>
      </c>
      <c r="H448" s="1">
        <v>2</v>
      </c>
    </row>
    <row r="449" spans="5:8">
      <c r="E449" s="1">
        <v>443</v>
      </c>
      <c r="F449" s="1" t="s">
        <v>9</v>
      </c>
      <c r="G449" s="2">
        <v>38536</v>
      </c>
      <c r="H449" s="1">
        <v>5</v>
      </c>
    </row>
    <row r="450" spans="5:8">
      <c r="E450" s="1">
        <v>444</v>
      </c>
      <c r="F450" s="1" t="s">
        <v>11</v>
      </c>
      <c r="G450" s="2">
        <v>38224</v>
      </c>
      <c r="H450" s="1">
        <v>5</v>
      </c>
    </row>
    <row r="451" spans="5:8">
      <c r="E451" s="1">
        <v>445</v>
      </c>
      <c r="F451" s="1" t="s">
        <v>10</v>
      </c>
      <c r="G451" s="2">
        <v>38176</v>
      </c>
      <c r="H451" s="1">
        <v>2</v>
      </c>
    </row>
    <row r="452" spans="5:8">
      <c r="E452" s="1">
        <v>446</v>
      </c>
      <c r="F452" s="1" t="s">
        <v>4</v>
      </c>
      <c r="G452" s="2">
        <v>38452</v>
      </c>
      <c r="H452" s="1">
        <v>3</v>
      </c>
    </row>
    <row r="453" spans="5:8">
      <c r="E453" s="1">
        <v>447</v>
      </c>
      <c r="F453" s="1" t="s">
        <v>7</v>
      </c>
      <c r="G453" s="2">
        <v>38584</v>
      </c>
      <c r="H453" s="1">
        <v>4</v>
      </c>
    </row>
    <row r="454" spans="5:8">
      <c r="E454" s="1">
        <v>448</v>
      </c>
      <c r="F454" s="1" t="s">
        <v>11</v>
      </c>
      <c r="G454" s="2">
        <v>38272</v>
      </c>
      <c r="H454" s="1">
        <v>5</v>
      </c>
    </row>
    <row r="455" spans="5:8">
      <c r="E455" s="1">
        <v>449</v>
      </c>
      <c r="F455" s="1" t="s">
        <v>10</v>
      </c>
      <c r="G455" s="2">
        <v>38356</v>
      </c>
      <c r="H455" s="1">
        <v>2</v>
      </c>
    </row>
    <row r="456" spans="5:8">
      <c r="E456" s="1">
        <v>450</v>
      </c>
      <c r="F456" s="1" t="s">
        <v>4</v>
      </c>
      <c r="G456" s="2">
        <v>38128</v>
      </c>
      <c r="H456" s="1">
        <v>5</v>
      </c>
    </row>
    <row r="457" spans="5:8">
      <c r="E457" s="1">
        <v>451</v>
      </c>
      <c r="F457" s="1" t="s">
        <v>9</v>
      </c>
      <c r="G457" s="2">
        <v>38488</v>
      </c>
      <c r="H457" s="1">
        <v>2</v>
      </c>
    </row>
    <row r="458" spans="5:8">
      <c r="E458" s="1">
        <v>452</v>
      </c>
      <c r="F458" s="1" t="s">
        <v>7</v>
      </c>
      <c r="G458" s="2">
        <v>38416</v>
      </c>
      <c r="H458" s="1">
        <v>3</v>
      </c>
    </row>
    <row r="459" spans="5:8">
      <c r="E459" s="1">
        <v>453</v>
      </c>
      <c r="F459" s="1" t="s">
        <v>6</v>
      </c>
      <c r="G459" s="2">
        <v>38584</v>
      </c>
      <c r="H459" s="1">
        <v>5</v>
      </c>
    </row>
    <row r="460" spans="5:8">
      <c r="E460" s="1">
        <v>454</v>
      </c>
      <c r="F460" s="1" t="s">
        <v>4</v>
      </c>
      <c r="G460" s="2">
        <v>38464</v>
      </c>
      <c r="H460" s="1">
        <v>4</v>
      </c>
    </row>
    <row r="461" spans="5:8">
      <c r="E461" s="1">
        <v>455</v>
      </c>
      <c r="F461" s="1" t="s">
        <v>8</v>
      </c>
      <c r="G461" s="2">
        <v>38020</v>
      </c>
      <c r="H461" s="1">
        <v>3</v>
      </c>
    </row>
    <row r="462" spans="5:8">
      <c r="E462" s="1">
        <v>456</v>
      </c>
      <c r="F462" s="1" t="s">
        <v>4</v>
      </c>
      <c r="G462" s="2">
        <v>38380</v>
      </c>
      <c r="H462" s="1">
        <v>4</v>
      </c>
    </row>
    <row r="463" spans="5:8">
      <c r="E463" s="1">
        <v>457</v>
      </c>
      <c r="F463" s="1" t="s">
        <v>7</v>
      </c>
      <c r="G463" s="2">
        <v>38476</v>
      </c>
      <c r="H463" s="1">
        <v>3</v>
      </c>
    </row>
    <row r="464" spans="5:8">
      <c r="E464" s="1">
        <v>458</v>
      </c>
      <c r="F464" s="1" t="s">
        <v>6</v>
      </c>
      <c r="G464" s="2">
        <v>38188</v>
      </c>
      <c r="H464" s="1">
        <v>2</v>
      </c>
    </row>
    <row r="465" spans="5:8">
      <c r="E465" s="1">
        <v>459</v>
      </c>
      <c r="F465" s="1" t="s">
        <v>8</v>
      </c>
      <c r="G465" s="2">
        <v>38584</v>
      </c>
      <c r="H465" s="1">
        <v>5</v>
      </c>
    </row>
    <row r="466" spans="5:8">
      <c r="E466" s="1">
        <v>460</v>
      </c>
      <c r="F466" s="1" t="s">
        <v>9</v>
      </c>
      <c r="G466" s="2">
        <v>38476</v>
      </c>
      <c r="H466" s="1">
        <v>4</v>
      </c>
    </row>
    <row r="467" spans="5:8">
      <c r="E467" s="1">
        <v>461</v>
      </c>
      <c r="F467" s="1" t="s">
        <v>4</v>
      </c>
      <c r="G467" s="2">
        <v>38224</v>
      </c>
      <c r="H467" s="1">
        <v>4</v>
      </c>
    </row>
    <row r="468" spans="5:8">
      <c r="E468" s="1">
        <v>462</v>
      </c>
      <c r="F468" s="1" t="s">
        <v>5</v>
      </c>
      <c r="G468" s="2">
        <v>38272</v>
      </c>
      <c r="H468" s="1">
        <v>5</v>
      </c>
    </row>
    <row r="469" spans="5:8">
      <c r="E469" s="1">
        <v>463</v>
      </c>
      <c r="F469" s="1" t="s">
        <v>5</v>
      </c>
      <c r="G469" s="2">
        <v>38284</v>
      </c>
      <c r="H469" s="1">
        <v>2</v>
      </c>
    </row>
    <row r="470" spans="5:8">
      <c r="E470" s="1">
        <v>464</v>
      </c>
      <c r="F470" s="1" t="s">
        <v>10</v>
      </c>
      <c r="G470" s="2">
        <v>38212</v>
      </c>
      <c r="H470" s="1">
        <v>2</v>
      </c>
    </row>
    <row r="471" spans="5:8">
      <c r="E471" s="1">
        <v>465</v>
      </c>
      <c r="F471" s="1" t="s">
        <v>11</v>
      </c>
      <c r="G471" s="2">
        <v>37996</v>
      </c>
      <c r="H471" s="1">
        <v>4</v>
      </c>
    </row>
    <row r="472" spans="5:8">
      <c r="E472" s="1">
        <v>466</v>
      </c>
      <c r="F472" s="1" t="s">
        <v>9</v>
      </c>
      <c r="G472" s="2">
        <v>37996</v>
      </c>
      <c r="H472" s="1">
        <v>2</v>
      </c>
    </row>
    <row r="473" spans="5:8">
      <c r="E473" s="1">
        <v>467</v>
      </c>
      <c r="F473" s="1" t="s">
        <v>6</v>
      </c>
      <c r="G473" s="2">
        <v>37996</v>
      </c>
      <c r="H473" s="1">
        <v>3</v>
      </c>
    </row>
    <row r="474" spans="5:8">
      <c r="E474" s="1">
        <v>468</v>
      </c>
      <c r="F474" s="1" t="s">
        <v>5</v>
      </c>
      <c r="G474" s="2">
        <v>38464</v>
      </c>
      <c r="H474" s="1">
        <v>5</v>
      </c>
    </row>
    <row r="475" spans="5:8">
      <c r="E475" s="1">
        <v>469</v>
      </c>
      <c r="F475" s="1" t="s">
        <v>7</v>
      </c>
      <c r="G475" s="2">
        <v>38332</v>
      </c>
      <c r="H475" s="1">
        <v>5</v>
      </c>
    </row>
    <row r="476" spans="5:8">
      <c r="E476" s="1">
        <v>470</v>
      </c>
      <c r="F476" s="1" t="s">
        <v>5</v>
      </c>
      <c r="G476" s="2">
        <v>38200</v>
      </c>
      <c r="H476" s="1">
        <v>2</v>
      </c>
    </row>
    <row r="477" spans="5:8">
      <c r="E477" s="1">
        <v>471</v>
      </c>
      <c r="F477" s="1" t="s">
        <v>4</v>
      </c>
      <c r="G477" s="2">
        <v>38572</v>
      </c>
      <c r="H477" s="1">
        <v>2</v>
      </c>
    </row>
    <row r="478" spans="5:8">
      <c r="E478" s="1">
        <v>472</v>
      </c>
      <c r="F478" s="1" t="s">
        <v>4</v>
      </c>
      <c r="G478" s="2">
        <v>38332</v>
      </c>
      <c r="H478" s="1">
        <v>2</v>
      </c>
    </row>
    <row r="479" spans="5:8">
      <c r="E479" s="1">
        <v>473</v>
      </c>
      <c r="F479" s="1" t="s">
        <v>6</v>
      </c>
      <c r="G479" s="2">
        <v>38452</v>
      </c>
      <c r="H479" s="1">
        <v>2</v>
      </c>
    </row>
    <row r="480" spans="5:8">
      <c r="E480" s="1">
        <v>474</v>
      </c>
      <c r="F480" s="1" t="s">
        <v>8</v>
      </c>
      <c r="G480" s="2">
        <v>38248</v>
      </c>
      <c r="H480" s="1">
        <v>3</v>
      </c>
    </row>
    <row r="481" spans="5:8">
      <c r="E481" s="1">
        <v>475</v>
      </c>
      <c r="F481" s="1" t="s">
        <v>7</v>
      </c>
      <c r="G481" s="2">
        <v>38404</v>
      </c>
      <c r="H481" s="1">
        <v>5</v>
      </c>
    </row>
    <row r="482" spans="5:8">
      <c r="E482" s="1">
        <v>476</v>
      </c>
      <c r="F482" s="1" t="s">
        <v>6</v>
      </c>
      <c r="G482" s="2">
        <v>38248</v>
      </c>
      <c r="H482" s="1">
        <v>3</v>
      </c>
    </row>
    <row r="483" spans="5:8">
      <c r="E483" s="1">
        <v>477</v>
      </c>
      <c r="F483" s="1" t="s">
        <v>11</v>
      </c>
      <c r="G483" s="2">
        <v>38128</v>
      </c>
      <c r="H483" s="1">
        <v>2</v>
      </c>
    </row>
    <row r="484" spans="5:8">
      <c r="E484" s="1">
        <v>478</v>
      </c>
      <c r="F484" s="1" t="s">
        <v>6</v>
      </c>
      <c r="G484" s="2">
        <v>38020</v>
      </c>
      <c r="H484" s="1">
        <v>2</v>
      </c>
    </row>
    <row r="485" spans="5:8">
      <c r="E485" s="1">
        <v>479</v>
      </c>
      <c r="F485" s="1" t="s">
        <v>9</v>
      </c>
      <c r="G485" s="2">
        <v>38092</v>
      </c>
      <c r="H485" s="1">
        <v>4</v>
      </c>
    </row>
    <row r="486" spans="5:8">
      <c r="E486" s="1">
        <v>480</v>
      </c>
      <c r="F486" s="1" t="s">
        <v>4</v>
      </c>
      <c r="G486" s="2">
        <v>38188</v>
      </c>
      <c r="H486" s="1">
        <v>3</v>
      </c>
    </row>
    <row r="487" spans="5:8">
      <c r="E487" s="1">
        <v>481</v>
      </c>
      <c r="F487" s="1" t="s">
        <v>5</v>
      </c>
      <c r="G487" s="2">
        <v>38128</v>
      </c>
      <c r="H487" s="1">
        <v>4</v>
      </c>
    </row>
    <row r="488" spans="5:8">
      <c r="E488" s="1">
        <v>482</v>
      </c>
      <c r="F488" s="1" t="s">
        <v>5</v>
      </c>
      <c r="G488" s="2">
        <v>38092</v>
      </c>
      <c r="H488" s="1">
        <v>2</v>
      </c>
    </row>
    <row r="489" spans="5:8">
      <c r="E489" s="1">
        <v>483</v>
      </c>
      <c r="F489" s="1" t="s">
        <v>7</v>
      </c>
      <c r="G489" s="2">
        <v>38176</v>
      </c>
      <c r="H489" s="1">
        <v>3</v>
      </c>
    </row>
    <row r="490" spans="5:8">
      <c r="E490" s="1">
        <v>484</v>
      </c>
      <c r="F490" s="1" t="s">
        <v>9</v>
      </c>
      <c r="G490" s="2">
        <v>38428</v>
      </c>
      <c r="H490" s="1">
        <v>5</v>
      </c>
    </row>
    <row r="491" spans="5:8">
      <c r="E491" s="1">
        <v>485</v>
      </c>
      <c r="F491" s="1" t="s">
        <v>11</v>
      </c>
      <c r="G491" s="2">
        <v>38104</v>
      </c>
      <c r="H491" s="1">
        <v>4</v>
      </c>
    </row>
    <row r="492" spans="5:8">
      <c r="E492" s="1">
        <v>486</v>
      </c>
      <c r="F492" s="1" t="s">
        <v>4</v>
      </c>
      <c r="G492" s="2">
        <v>38140</v>
      </c>
      <c r="H492" s="1">
        <v>5</v>
      </c>
    </row>
    <row r="493" spans="5:8">
      <c r="E493" s="1">
        <v>487</v>
      </c>
      <c r="F493" s="1" t="s">
        <v>10</v>
      </c>
      <c r="G493" s="2">
        <v>38032</v>
      </c>
      <c r="H493" s="1">
        <v>2</v>
      </c>
    </row>
    <row r="494" spans="5:8">
      <c r="E494" s="1">
        <v>488</v>
      </c>
      <c r="F494" s="1" t="s">
        <v>9</v>
      </c>
      <c r="G494" s="2">
        <v>38584</v>
      </c>
      <c r="H494" s="1">
        <v>2</v>
      </c>
    </row>
    <row r="495" spans="5:8">
      <c r="E495" s="1">
        <v>489</v>
      </c>
      <c r="F495" s="1" t="s">
        <v>7</v>
      </c>
      <c r="G495" s="2">
        <v>38380</v>
      </c>
      <c r="H495" s="1">
        <v>4</v>
      </c>
    </row>
    <row r="496" spans="5:8">
      <c r="E496" s="1">
        <v>490</v>
      </c>
      <c r="F496" s="1" t="s">
        <v>11</v>
      </c>
      <c r="G496" s="2">
        <v>38452</v>
      </c>
      <c r="H496" s="1">
        <v>4</v>
      </c>
    </row>
    <row r="497" spans="5:8">
      <c r="E497" s="1">
        <v>491</v>
      </c>
      <c r="F497" s="1" t="s">
        <v>8</v>
      </c>
      <c r="G497" s="2">
        <v>38440</v>
      </c>
      <c r="H497" s="1">
        <v>2</v>
      </c>
    </row>
    <row r="498" spans="5:8">
      <c r="E498" s="1">
        <v>492</v>
      </c>
      <c r="F498" s="1" t="s">
        <v>9</v>
      </c>
      <c r="G498" s="2">
        <v>38008</v>
      </c>
      <c r="H498" s="1">
        <v>3</v>
      </c>
    </row>
    <row r="499" spans="5:8">
      <c r="E499" s="1">
        <v>493</v>
      </c>
      <c r="F499" s="1" t="s">
        <v>6</v>
      </c>
      <c r="G499" s="2">
        <v>38536</v>
      </c>
      <c r="H499" s="1">
        <v>3</v>
      </c>
    </row>
    <row r="500" spans="5:8">
      <c r="E500" s="1">
        <v>494</v>
      </c>
      <c r="F500" s="1" t="s">
        <v>9</v>
      </c>
      <c r="G500" s="2">
        <v>38368</v>
      </c>
      <c r="H500" s="1">
        <v>3</v>
      </c>
    </row>
    <row r="501" spans="5:8">
      <c r="E501" s="1">
        <v>495</v>
      </c>
      <c r="F501" s="1" t="s">
        <v>5</v>
      </c>
      <c r="G501" s="2">
        <v>38044</v>
      </c>
      <c r="H501" s="1">
        <v>3</v>
      </c>
    </row>
    <row r="502" spans="5:8">
      <c r="E502" s="1">
        <v>496</v>
      </c>
      <c r="F502" s="1" t="s">
        <v>9</v>
      </c>
      <c r="G502" s="2">
        <v>38044</v>
      </c>
      <c r="H502" s="1">
        <v>2</v>
      </c>
    </row>
    <row r="503" spans="5:8">
      <c r="E503" s="1">
        <v>497</v>
      </c>
      <c r="F503" s="1" t="s">
        <v>11</v>
      </c>
      <c r="G503" s="2">
        <v>37996</v>
      </c>
      <c r="H503" s="1">
        <v>3</v>
      </c>
    </row>
    <row r="504" spans="5:8">
      <c r="E504" s="1">
        <v>498</v>
      </c>
      <c r="F504" s="1" t="s">
        <v>7</v>
      </c>
      <c r="G504" s="2">
        <v>38452</v>
      </c>
      <c r="H504" s="1">
        <v>4</v>
      </c>
    </row>
    <row r="505" spans="5:8">
      <c r="E505" s="1">
        <v>499</v>
      </c>
      <c r="F505" s="1" t="s">
        <v>8</v>
      </c>
      <c r="G505" s="2">
        <v>38272</v>
      </c>
      <c r="H505" s="1">
        <v>5</v>
      </c>
    </row>
    <row r="506" spans="5:8">
      <c r="E506" s="1">
        <v>500</v>
      </c>
      <c r="F506" s="1" t="s">
        <v>9</v>
      </c>
      <c r="G506" s="2">
        <v>38344</v>
      </c>
      <c r="H506" s="1">
        <v>5</v>
      </c>
    </row>
    <row r="507" spans="5:8">
      <c r="E507" s="1">
        <v>501</v>
      </c>
      <c r="F507" s="1" t="s">
        <v>10</v>
      </c>
      <c r="G507" s="2">
        <v>38104</v>
      </c>
      <c r="H507" s="1">
        <v>3</v>
      </c>
    </row>
    <row r="508" spans="5:8">
      <c r="E508" s="1">
        <v>502</v>
      </c>
      <c r="F508" s="1" t="s">
        <v>10</v>
      </c>
      <c r="G508" s="2">
        <v>38008</v>
      </c>
      <c r="H508" s="1">
        <v>5</v>
      </c>
    </row>
    <row r="509" spans="5:8">
      <c r="E509" s="1">
        <v>503</v>
      </c>
      <c r="F509" s="1" t="s">
        <v>4</v>
      </c>
      <c r="G509" s="2">
        <v>38536</v>
      </c>
      <c r="H509" s="1">
        <v>5</v>
      </c>
    </row>
    <row r="510" spans="5:8">
      <c r="E510" s="1">
        <v>504</v>
      </c>
      <c r="F510" s="1" t="s">
        <v>7</v>
      </c>
      <c r="G510" s="2">
        <v>37996</v>
      </c>
      <c r="H510" s="1">
        <v>5</v>
      </c>
    </row>
    <row r="511" spans="5:8">
      <c r="E511" s="1">
        <v>505</v>
      </c>
      <c r="F511" s="1" t="s">
        <v>7</v>
      </c>
      <c r="G511" s="2">
        <v>38236</v>
      </c>
      <c r="H511" s="1">
        <v>2</v>
      </c>
    </row>
    <row r="512" spans="5:8">
      <c r="E512" s="1">
        <v>506</v>
      </c>
      <c r="F512" s="1" t="s">
        <v>9</v>
      </c>
      <c r="G512" s="2">
        <v>38452</v>
      </c>
      <c r="H512" s="1">
        <v>4</v>
      </c>
    </row>
    <row r="513" spans="5:8">
      <c r="E513" s="1">
        <v>507</v>
      </c>
      <c r="F513" s="1" t="s">
        <v>7</v>
      </c>
      <c r="G513" s="2">
        <v>38164</v>
      </c>
      <c r="H513" s="1">
        <v>4</v>
      </c>
    </row>
    <row r="514" spans="5:8">
      <c r="E514" s="1">
        <v>508</v>
      </c>
      <c r="F514" s="1" t="s">
        <v>11</v>
      </c>
      <c r="G514" s="2">
        <v>38308</v>
      </c>
      <c r="H514" s="1">
        <v>4</v>
      </c>
    </row>
    <row r="515" spans="5:8">
      <c r="E515" s="1">
        <v>509</v>
      </c>
      <c r="F515" s="1" t="s">
        <v>10</v>
      </c>
      <c r="G515" s="2">
        <v>38020</v>
      </c>
      <c r="H515" s="1">
        <v>2</v>
      </c>
    </row>
    <row r="516" spans="5:8">
      <c r="E516" s="1">
        <v>510</v>
      </c>
      <c r="F516" s="1" t="s">
        <v>9</v>
      </c>
      <c r="G516" s="2">
        <v>38536</v>
      </c>
      <c r="H516" s="1">
        <v>2</v>
      </c>
    </row>
    <row r="517" spans="5:8">
      <c r="E517" s="1">
        <v>511</v>
      </c>
      <c r="F517" s="1" t="s">
        <v>6</v>
      </c>
      <c r="G517" s="2">
        <v>38128</v>
      </c>
      <c r="H517" s="1">
        <v>5</v>
      </c>
    </row>
    <row r="518" spans="5:8">
      <c r="E518" s="1">
        <v>512</v>
      </c>
      <c r="F518" s="1" t="s">
        <v>6</v>
      </c>
      <c r="G518" s="2">
        <v>38260</v>
      </c>
      <c r="H518" s="1">
        <v>2</v>
      </c>
    </row>
    <row r="519" spans="5:8">
      <c r="E519" s="1">
        <v>513</v>
      </c>
      <c r="F519" s="1" t="s">
        <v>4</v>
      </c>
      <c r="G519" s="2">
        <v>38152</v>
      </c>
      <c r="H519" s="1">
        <v>5</v>
      </c>
    </row>
    <row r="520" spans="5:8">
      <c r="E520" s="1">
        <v>514</v>
      </c>
      <c r="F520" s="1" t="s">
        <v>5</v>
      </c>
      <c r="G520" s="2">
        <v>38248</v>
      </c>
      <c r="H520" s="1">
        <v>3</v>
      </c>
    </row>
    <row r="521" spans="5:8">
      <c r="E521" s="1">
        <v>515</v>
      </c>
      <c r="F521" s="1" t="s">
        <v>6</v>
      </c>
      <c r="G521" s="2">
        <v>38104</v>
      </c>
      <c r="H521" s="1">
        <v>4</v>
      </c>
    </row>
    <row r="522" spans="5:8">
      <c r="E522" s="1">
        <v>516</v>
      </c>
      <c r="F522" s="1" t="s">
        <v>11</v>
      </c>
      <c r="G522" s="2">
        <v>38224</v>
      </c>
      <c r="H522" s="1">
        <v>3</v>
      </c>
    </row>
    <row r="523" spans="5:8">
      <c r="E523" s="1">
        <v>517</v>
      </c>
      <c r="F523" s="1" t="s">
        <v>7</v>
      </c>
      <c r="G523" s="2">
        <v>38200</v>
      </c>
      <c r="H523" s="1">
        <v>5</v>
      </c>
    </row>
    <row r="524" spans="5:8">
      <c r="E524" s="1">
        <v>518</v>
      </c>
      <c r="F524" s="1" t="s">
        <v>6</v>
      </c>
      <c r="G524" s="2">
        <v>38440</v>
      </c>
      <c r="H524" s="1">
        <v>4</v>
      </c>
    </row>
    <row r="525" spans="5:8">
      <c r="E525" s="1">
        <v>519</v>
      </c>
      <c r="F525" s="1" t="s">
        <v>5</v>
      </c>
      <c r="G525" s="2">
        <v>38128</v>
      </c>
      <c r="H525" s="1">
        <v>3</v>
      </c>
    </row>
    <row r="526" spans="5:8">
      <c r="E526" s="1">
        <v>520</v>
      </c>
      <c r="F526" s="1" t="s">
        <v>11</v>
      </c>
      <c r="G526" s="2">
        <v>38296</v>
      </c>
      <c r="H526" s="1">
        <v>4</v>
      </c>
    </row>
    <row r="527" spans="5:8">
      <c r="E527" s="1">
        <v>521</v>
      </c>
      <c r="F527" s="1" t="s">
        <v>11</v>
      </c>
      <c r="G527" s="2">
        <v>38392</v>
      </c>
      <c r="H527" s="1">
        <v>3</v>
      </c>
    </row>
    <row r="528" spans="5:8">
      <c r="E528" s="1">
        <v>522</v>
      </c>
      <c r="F528" s="1" t="s">
        <v>9</v>
      </c>
      <c r="G528" s="2">
        <v>38488</v>
      </c>
      <c r="H528" s="1">
        <v>5</v>
      </c>
    </row>
    <row r="529" spans="5:8">
      <c r="E529" s="1">
        <v>523</v>
      </c>
      <c r="F529" s="1" t="s">
        <v>11</v>
      </c>
      <c r="G529" s="2">
        <v>38416</v>
      </c>
      <c r="H529" s="1">
        <v>5</v>
      </c>
    </row>
    <row r="530" spans="5:8">
      <c r="E530" s="1">
        <v>524</v>
      </c>
      <c r="F530" s="1" t="s">
        <v>7</v>
      </c>
      <c r="G530" s="2">
        <v>38176</v>
      </c>
      <c r="H530" s="1">
        <v>3</v>
      </c>
    </row>
    <row r="531" spans="5:8">
      <c r="E531" s="1">
        <v>525</v>
      </c>
      <c r="F531" s="1" t="s">
        <v>7</v>
      </c>
      <c r="G531" s="2">
        <v>38164</v>
      </c>
      <c r="H531" s="1">
        <v>3</v>
      </c>
    </row>
    <row r="532" spans="5:8">
      <c r="E532" s="1">
        <v>526</v>
      </c>
      <c r="F532" s="1" t="s">
        <v>9</v>
      </c>
      <c r="G532" s="2">
        <v>38320</v>
      </c>
      <c r="H532" s="1">
        <v>5</v>
      </c>
    </row>
    <row r="533" spans="5:8">
      <c r="E533" s="1">
        <v>527</v>
      </c>
      <c r="F533" s="1" t="s">
        <v>11</v>
      </c>
      <c r="G533" s="2">
        <v>38080</v>
      </c>
      <c r="H533" s="1">
        <v>5</v>
      </c>
    </row>
    <row r="534" spans="5:8">
      <c r="E534" s="1">
        <v>528</v>
      </c>
      <c r="F534" s="1" t="s">
        <v>6</v>
      </c>
      <c r="G534" s="2">
        <v>38296</v>
      </c>
      <c r="H534" s="1">
        <v>2</v>
      </c>
    </row>
    <row r="535" spans="5:8">
      <c r="E535" s="1">
        <v>529</v>
      </c>
      <c r="F535" s="1" t="s">
        <v>9</v>
      </c>
      <c r="G535" s="2">
        <v>38392</v>
      </c>
      <c r="H535" s="1">
        <v>2</v>
      </c>
    </row>
    <row r="536" spans="5:8">
      <c r="E536" s="1">
        <v>530</v>
      </c>
      <c r="F536" s="1" t="s">
        <v>7</v>
      </c>
      <c r="G536" s="2">
        <v>38236</v>
      </c>
      <c r="H536" s="1">
        <v>3</v>
      </c>
    </row>
    <row r="537" spans="5:8">
      <c r="E537" s="1">
        <v>531</v>
      </c>
      <c r="F537" s="1" t="s">
        <v>6</v>
      </c>
      <c r="G537" s="2">
        <v>38152</v>
      </c>
      <c r="H537" s="1">
        <v>5</v>
      </c>
    </row>
    <row r="538" spans="5:8">
      <c r="E538" s="1">
        <v>532</v>
      </c>
      <c r="F538" s="1" t="s">
        <v>6</v>
      </c>
      <c r="G538" s="2">
        <v>38584</v>
      </c>
      <c r="H538" s="1">
        <v>4</v>
      </c>
    </row>
    <row r="539" spans="5:8">
      <c r="E539" s="1">
        <v>533</v>
      </c>
      <c r="F539" s="1" t="s">
        <v>9</v>
      </c>
      <c r="G539" s="2">
        <v>38392</v>
      </c>
      <c r="H539" s="1">
        <v>5</v>
      </c>
    </row>
    <row r="540" spans="5:8">
      <c r="E540" s="1">
        <v>534</v>
      </c>
      <c r="F540" s="1" t="s">
        <v>11</v>
      </c>
      <c r="G540" s="2">
        <v>38128</v>
      </c>
      <c r="H540" s="1">
        <v>2</v>
      </c>
    </row>
    <row r="541" spans="5:8">
      <c r="E541" s="1">
        <v>535</v>
      </c>
      <c r="F541" s="1" t="s">
        <v>4</v>
      </c>
      <c r="G541" s="2">
        <v>38188</v>
      </c>
      <c r="H541" s="1">
        <v>2</v>
      </c>
    </row>
    <row r="542" spans="5:8">
      <c r="E542" s="1">
        <v>536</v>
      </c>
      <c r="F542" s="1" t="s">
        <v>7</v>
      </c>
      <c r="G542" s="2">
        <v>38032</v>
      </c>
      <c r="H542" s="1">
        <v>4</v>
      </c>
    </row>
    <row r="543" spans="5:8">
      <c r="E543" s="1">
        <v>537</v>
      </c>
      <c r="F543" s="1" t="s">
        <v>4</v>
      </c>
      <c r="G543" s="2">
        <v>38164</v>
      </c>
      <c r="H543" s="1">
        <v>5</v>
      </c>
    </row>
    <row r="544" spans="5:8">
      <c r="E544" s="1">
        <v>538</v>
      </c>
      <c r="F544" s="1" t="s">
        <v>10</v>
      </c>
      <c r="G544" s="2">
        <v>38032</v>
      </c>
      <c r="H544" s="1">
        <v>4</v>
      </c>
    </row>
    <row r="545" spans="5:8">
      <c r="E545" s="1">
        <v>539</v>
      </c>
      <c r="F545" s="1" t="s">
        <v>11</v>
      </c>
      <c r="G545" s="2">
        <v>38308</v>
      </c>
      <c r="H545" s="1">
        <v>2</v>
      </c>
    </row>
    <row r="546" spans="5:8">
      <c r="E546" s="1">
        <v>540</v>
      </c>
      <c r="F546" s="1" t="s">
        <v>6</v>
      </c>
      <c r="G546" s="2">
        <v>38260</v>
      </c>
      <c r="H546" s="1">
        <v>4</v>
      </c>
    </row>
    <row r="547" spans="5:8">
      <c r="E547" s="1">
        <v>541</v>
      </c>
      <c r="F547" s="1" t="s">
        <v>8</v>
      </c>
      <c r="G547" s="2">
        <v>38320</v>
      </c>
      <c r="H547" s="1">
        <v>3</v>
      </c>
    </row>
    <row r="548" spans="5:8">
      <c r="E548" s="1">
        <v>542</v>
      </c>
      <c r="F548" s="1" t="s">
        <v>9</v>
      </c>
      <c r="G548" s="2">
        <v>38368</v>
      </c>
      <c r="H548" s="1">
        <v>5</v>
      </c>
    </row>
    <row r="549" spans="5:8">
      <c r="E549" s="1">
        <v>543</v>
      </c>
      <c r="F549" s="1" t="s">
        <v>7</v>
      </c>
      <c r="G549" s="2">
        <v>38584</v>
      </c>
      <c r="H549" s="1">
        <v>2</v>
      </c>
    </row>
    <row r="550" spans="5:8">
      <c r="E550" s="1">
        <v>544</v>
      </c>
      <c r="F550" s="1" t="s">
        <v>11</v>
      </c>
      <c r="G550" s="2">
        <v>38260</v>
      </c>
      <c r="H550" s="1">
        <v>5</v>
      </c>
    </row>
    <row r="551" spans="5:8">
      <c r="E551" s="1">
        <v>545</v>
      </c>
      <c r="F551" s="1" t="s">
        <v>11</v>
      </c>
      <c r="G551" s="2">
        <v>38320</v>
      </c>
      <c r="H551" s="1">
        <v>3</v>
      </c>
    </row>
    <row r="552" spans="5:8">
      <c r="E552" s="1">
        <v>546</v>
      </c>
      <c r="F552" s="1" t="s">
        <v>11</v>
      </c>
      <c r="G552" s="2">
        <v>38392</v>
      </c>
      <c r="H552" s="1">
        <v>5</v>
      </c>
    </row>
    <row r="553" spans="5:8">
      <c r="E553" s="1">
        <v>547</v>
      </c>
      <c r="F553" s="1" t="s">
        <v>10</v>
      </c>
      <c r="G553" s="2">
        <v>38092</v>
      </c>
      <c r="H553" s="1">
        <v>5</v>
      </c>
    </row>
    <row r="554" spans="5:8">
      <c r="E554" s="1">
        <v>548</v>
      </c>
      <c r="F554" s="1" t="s">
        <v>5</v>
      </c>
      <c r="G554" s="2">
        <v>38344</v>
      </c>
      <c r="H554" s="1">
        <v>5</v>
      </c>
    </row>
    <row r="555" spans="5:8">
      <c r="E555" s="1">
        <v>549</v>
      </c>
      <c r="F555" s="1" t="s">
        <v>4</v>
      </c>
      <c r="G555" s="2">
        <v>38128</v>
      </c>
      <c r="H555" s="1">
        <v>4</v>
      </c>
    </row>
    <row r="556" spans="5:8">
      <c r="E556" s="1">
        <v>550</v>
      </c>
      <c r="F556" s="1" t="s">
        <v>7</v>
      </c>
      <c r="G556" s="2">
        <v>38272</v>
      </c>
      <c r="H556" s="1">
        <v>2</v>
      </c>
    </row>
    <row r="557" spans="5:8">
      <c r="E557" s="1">
        <v>551</v>
      </c>
      <c r="F557" s="1" t="s">
        <v>5</v>
      </c>
      <c r="G557" s="2">
        <v>38308</v>
      </c>
      <c r="H557" s="1">
        <v>3</v>
      </c>
    </row>
    <row r="558" spans="5:8">
      <c r="E558" s="1">
        <v>552</v>
      </c>
      <c r="F558" s="1" t="s">
        <v>8</v>
      </c>
      <c r="G558" s="2">
        <v>38116</v>
      </c>
      <c r="H558" s="1">
        <v>5</v>
      </c>
    </row>
    <row r="559" spans="5:8">
      <c r="E559" s="1">
        <v>553</v>
      </c>
      <c r="F559" s="1" t="s">
        <v>10</v>
      </c>
      <c r="G559" s="2">
        <v>38584</v>
      </c>
      <c r="H559" s="1">
        <v>4</v>
      </c>
    </row>
    <row r="560" spans="5:8">
      <c r="E560" s="1">
        <v>554</v>
      </c>
      <c r="F560" s="1" t="s">
        <v>7</v>
      </c>
      <c r="G560" s="2">
        <v>38080</v>
      </c>
      <c r="H560" s="1">
        <v>2</v>
      </c>
    </row>
    <row r="561" spans="5:8">
      <c r="E561" s="1">
        <v>555</v>
      </c>
      <c r="F561" s="1" t="s">
        <v>8</v>
      </c>
      <c r="G561" s="2">
        <v>38140</v>
      </c>
      <c r="H561" s="1">
        <v>3</v>
      </c>
    </row>
    <row r="562" spans="5:8">
      <c r="E562" s="1">
        <v>556</v>
      </c>
      <c r="F562" s="1" t="s">
        <v>6</v>
      </c>
      <c r="G562" s="2">
        <v>38068</v>
      </c>
      <c r="H562" s="1">
        <v>5</v>
      </c>
    </row>
    <row r="563" spans="5:8">
      <c r="E563" s="1">
        <v>557</v>
      </c>
      <c r="F563" s="1" t="s">
        <v>10</v>
      </c>
      <c r="G563" s="2">
        <v>38428</v>
      </c>
      <c r="H563" s="1">
        <v>4</v>
      </c>
    </row>
    <row r="564" spans="5:8">
      <c r="E564" s="1">
        <v>558</v>
      </c>
      <c r="F564" s="1" t="s">
        <v>10</v>
      </c>
      <c r="G564" s="2">
        <v>38092</v>
      </c>
      <c r="H564" s="1">
        <v>2</v>
      </c>
    </row>
    <row r="565" spans="5:8">
      <c r="E565" s="1">
        <v>559</v>
      </c>
      <c r="F565" s="1" t="s">
        <v>6</v>
      </c>
      <c r="G565" s="2">
        <v>38320</v>
      </c>
      <c r="H565" s="1">
        <v>3</v>
      </c>
    </row>
    <row r="566" spans="5:8">
      <c r="E566" s="1">
        <v>560</v>
      </c>
      <c r="F566" s="1" t="s">
        <v>9</v>
      </c>
      <c r="G566" s="2">
        <v>38212</v>
      </c>
      <c r="H566" s="1">
        <v>4</v>
      </c>
    </row>
    <row r="567" spans="5:8">
      <c r="E567" s="1">
        <v>561</v>
      </c>
      <c r="F567" s="1" t="s">
        <v>4</v>
      </c>
      <c r="G567" s="2">
        <v>38560</v>
      </c>
      <c r="H567" s="1">
        <v>5</v>
      </c>
    </row>
    <row r="568" spans="5:8">
      <c r="E568" s="1">
        <v>562</v>
      </c>
      <c r="F568" s="1" t="s">
        <v>7</v>
      </c>
      <c r="G568" s="2">
        <v>38512</v>
      </c>
      <c r="H568" s="1">
        <v>2</v>
      </c>
    </row>
    <row r="569" spans="5:8">
      <c r="E569" s="1">
        <v>563</v>
      </c>
      <c r="F569" s="1" t="s">
        <v>4</v>
      </c>
      <c r="G569" s="2">
        <v>38416</v>
      </c>
      <c r="H569" s="1">
        <v>5</v>
      </c>
    </row>
    <row r="570" spans="5:8">
      <c r="E570" s="1">
        <v>564</v>
      </c>
      <c r="F570" s="1" t="s">
        <v>4</v>
      </c>
      <c r="G570" s="2">
        <v>38416</v>
      </c>
      <c r="H570" s="1">
        <v>3</v>
      </c>
    </row>
    <row r="571" spans="5:8">
      <c r="E571" s="1">
        <v>565</v>
      </c>
      <c r="F571" s="1" t="s">
        <v>7</v>
      </c>
      <c r="G571" s="2">
        <v>38248</v>
      </c>
      <c r="H571" s="1">
        <v>3</v>
      </c>
    </row>
    <row r="572" spans="5:8">
      <c r="E572" s="1">
        <v>566</v>
      </c>
      <c r="F572" s="1" t="s">
        <v>4</v>
      </c>
      <c r="G572" s="2">
        <v>38188</v>
      </c>
      <c r="H572" s="1">
        <v>5</v>
      </c>
    </row>
    <row r="573" spans="5:8">
      <c r="E573" s="1">
        <v>567</v>
      </c>
      <c r="F573" s="1" t="s">
        <v>11</v>
      </c>
      <c r="G573" s="2">
        <v>38464</v>
      </c>
      <c r="H573" s="1">
        <v>3</v>
      </c>
    </row>
    <row r="574" spans="5:8">
      <c r="E574" s="1">
        <v>568</v>
      </c>
      <c r="F574" s="1" t="s">
        <v>7</v>
      </c>
      <c r="G574" s="2">
        <v>38044</v>
      </c>
      <c r="H574" s="1">
        <v>4</v>
      </c>
    </row>
    <row r="575" spans="5:8">
      <c r="E575" s="1">
        <v>569</v>
      </c>
      <c r="F575" s="1" t="s">
        <v>6</v>
      </c>
      <c r="G575" s="2">
        <v>38164</v>
      </c>
      <c r="H575" s="1">
        <v>4</v>
      </c>
    </row>
    <row r="576" spans="5:8">
      <c r="E576" s="1">
        <v>570</v>
      </c>
      <c r="F576" s="1" t="s">
        <v>10</v>
      </c>
      <c r="G576" s="2">
        <v>38464</v>
      </c>
      <c r="H576" s="1">
        <v>5</v>
      </c>
    </row>
    <row r="577" spans="5:8">
      <c r="E577" s="1">
        <v>571</v>
      </c>
      <c r="F577" s="1" t="s">
        <v>11</v>
      </c>
      <c r="G577" s="2">
        <v>38224</v>
      </c>
      <c r="H577" s="1">
        <v>5</v>
      </c>
    </row>
    <row r="578" spans="5:8">
      <c r="E578" s="1">
        <v>572</v>
      </c>
      <c r="F578" s="1" t="s">
        <v>6</v>
      </c>
      <c r="G578" s="2">
        <v>38200</v>
      </c>
      <c r="H578" s="1">
        <v>2</v>
      </c>
    </row>
    <row r="579" spans="5:8">
      <c r="E579" s="1">
        <v>573</v>
      </c>
      <c r="F579" s="1" t="s">
        <v>10</v>
      </c>
      <c r="G579" s="2">
        <v>37996</v>
      </c>
      <c r="H579" s="1">
        <v>2</v>
      </c>
    </row>
    <row r="580" spans="5:8">
      <c r="E580" s="1">
        <v>574</v>
      </c>
      <c r="F580" s="1" t="s">
        <v>11</v>
      </c>
      <c r="G580" s="2">
        <v>38188</v>
      </c>
      <c r="H580" s="1">
        <v>4</v>
      </c>
    </row>
    <row r="581" spans="5:8">
      <c r="E581" s="1">
        <v>575</v>
      </c>
      <c r="F581" s="1" t="s">
        <v>11</v>
      </c>
      <c r="G581" s="2">
        <v>38248</v>
      </c>
      <c r="H581" s="1">
        <v>5</v>
      </c>
    </row>
    <row r="582" spans="5:8">
      <c r="E582" s="1">
        <v>576</v>
      </c>
      <c r="F582" s="1" t="s">
        <v>11</v>
      </c>
      <c r="G582" s="2">
        <v>38020</v>
      </c>
      <c r="H582" s="1">
        <v>3</v>
      </c>
    </row>
    <row r="583" spans="5:8">
      <c r="E583" s="1">
        <v>577</v>
      </c>
      <c r="F583" s="1" t="s">
        <v>8</v>
      </c>
      <c r="G583" s="2">
        <v>38476</v>
      </c>
      <c r="H583" s="1">
        <v>3</v>
      </c>
    </row>
    <row r="584" spans="5:8">
      <c r="E584" s="1">
        <v>578</v>
      </c>
      <c r="F584" s="1" t="s">
        <v>6</v>
      </c>
      <c r="G584" s="2">
        <v>38236</v>
      </c>
      <c r="H584" s="1">
        <v>5</v>
      </c>
    </row>
    <row r="585" spans="5:8">
      <c r="E585" s="1">
        <v>579</v>
      </c>
      <c r="F585" s="1" t="s">
        <v>8</v>
      </c>
      <c r="G585" s="2">
        <v>38440</v>
      </c>
      <c r="H585" s="1">
        <v>4</v>
      </c>
    </row>
    <row r="586" spans="5:8">
      <c r="E586" s="1">
        <v>580</v>
      </c>
      <c r="F586" s="1" t="s">
        <v>9</v>
      </c>
      <c r="G586" s="2">
        <v>38044</v>
      </c>
      <c r="H586" s="1">
        <v>3</v>
      </c>
    </row>
    <row r="587" spans="5:8">
      <c r="E587" s="1">
        <v>581</v>
      </c>
      <c r="F587" s="1" t="s">
        <v>8</v>
      </c>
      <c r="G587" s="2">
        <v>38440</v>
      </c>
      <c r="H587" s="1">
        <v>2</v>
      </c>
    </row>
    <row r="588" spans="5:8">
      <c r="E588" s="1">
        <v>582</v>
      </c>
      <c r="F588" s="1" t="s">
        <v>9</v>
      </c>
      <c r="G588" s="2">
        <v>38320</v>
      </c>
      <c r="H588" s="1">
        <v>3</v>
      </c>
    </row>
    <row r="589" spans="5:8">
      <c r="E589" s="1">
        <v>583</v>
      </c>
      <c r="F589" s="1" t="s">
        <v>8</v>
      </c>
      <c r="G589" s="2">
        <v>38164</v>
      </c>
      <c r="H589" s="1">
        <v>2</v>
      </c>
    </row>
    <row r="590" spans="5:8">
      <c r="E590" s="1">
        <v>584</v>
      </c>
      <c r="F590" s="1" t="s">
        <v>11</v>
      </c>
      <c r="G590" s="2">
        <v>38428</v>
      </c>
      <c r="H590" s="1">
        <v>3</v>
      </c>
    </row>
    <row r="591" spans="5:8">
      <c r="E591" s="1">
        <v>585</v>
      </c>
      <c r="F591" s="1" t="s">
        <v>7</v>
      </c>
      <c r="G591" s="2">
        <v>38416</v>
      </c>
      <c r="H591" s="1">
        <v>5</v>
      </c>
    </row>
    <row r="592" spans="5:8">
      <c r="E592" s="1">
        <v>586</v>
      </c>
      <c r="F592" s="1" t="s">
        <v>11</v>
      </c>
      <c r="G592" s="2">
        <v>38308</v>
      </c>
      <c r="H592" s="1">
        <v>5</v>
      </c>
    </row>
    <row r="593" spans="5:8">
      <c r="E593" s="1">
        <v>587</v>
      </c>
      <c r="F593" s="1" t="s">
        <v>4</v>
      </c>
      <c r="G593" s="2">
        <v>38212</v>
      </c>
      <c r="H593" s="1">
        <v>3</v>
      </c>
    </row>
    <row r="594" spans="5:8">
      <c r="E594" s="1">
        <v>588</v>
      </c>
      <c r="F594" s="1" t="s">
        <v>9</v>
      </c>
      <c r="G594" s="2">
        <v>38152</v>
      </c>
      <c r="H594" s="1">
        <v>2</v>
      </c>
    </row>
    <row r="595" spans="5:8">
      <c r="E595" s="1">
        <v>589</v>
      </c>
      <c r="F595" s="1" t="s">
        <v>4</v>
      </c>
      <c r="G595" s="2">
        <v>38152</v>
      </c>
      <c r="H595" s="1">
        <v>3</v>
      </c>
    </row>
    <row r="596" spans="5:8">
      <c r="E596" s="1">
        <v>590</v>
      </c>
      <c r="F596" s="1" t="s">
        <v>6</v>
      </c>
      <c r="G596" s="2">
        <v>38080</v>
      </c>
      <c r="H596" s="1">
        <v>4</v>
      </c>
    </row>
    <row r="597" spans="5:8">
      <c r="E597" s="1">
        <v>591</v>
      </c>
      <c r="F597" s="1" t="s">
        <v>11</v>
      </c>
      <c r="G597" s="2">
        <v>38488</v>
      </c>
      <c r="H597" s="1">
        <v>2</v>
      </c>
    </row>
    <row r="598" spans="5:8">
      <c r="E598" s="1">
        <v>592</v>
      </c>
      <c r="F598" s="1" t="s">
        <v>4</v>
      </c>
      <c r="G598" s="2">
        <v>38236</v>
      </c>
      <c r="H598" s="1">
        <v>2</v>
      </c>
    </row>
    <row r="599" spans="5:8">
      <c r="E599" s="1">
        <v>593</v>
      </c>
      <c r="F599" s="1" t="s">
        <v>8</v>
      </c>
      <c r="G599" s="2">
        <v>38560</v>
      </c>
      <c r="H599" s="1">
        <v>4</v>
      </c>
    </row>
    <row r="600" spans="5:8">
      <c r="E600" s="1">
        <v>594</v>
      </c>
      <c r="F600" s="1" t="s">
        <v>10</v>
      </c>
      <c r="G600" s="2">
        <v>38452</v>
      </c>
      <c r="H600" s="1">
        <v>3</v>
      </c>
    </row>
    <row r="601" spans="5:8">
      <c r="E601" s="1">
        <v>595</v>
      </c>
      <c r="F601" s="1" t="s">
        <v>9</v>
      </c>
      <c r="G601" s="2">
        <v>38164</v>
      </c>
      <c r="H601" s="1">
        <v>2</v>
      </c>
    </row>
    <row r="602" spans="5:8">
      <c r="E602" s="1">
        <v>596</v>
      </c>
      <c r="F602" s="1" t="s">
        <v>10</v>
      </c>
      <c r="G602" s="2">
        <v>38572</v>
      </c>
      <c r="H602" s="1">
        <v>4</v>
      </c>
    </row>
    <row r="603" spans="5:8">
      <c r="E603" s="1">
        <v>597</v>
      </c>
      <c r="F603" s="1" t="s">
        <v>10</v>
      </c>
      <c r="G603" s="2">
        <v>38224</v>
      </c>
      <c r="H603" s="1">
        <v>5</v>
      </c>
    </row>
    <row r="604" spans="5:8">
      <c r="E604" s="1">
        <v>598</v>
      </c>
      <c r="F604" s="1" t="s">
        <v>5</v>
      </c>
      <c r="G604" s="2">
        <v>38164</v>
      </c>
      <c r="H604" s="1">
        <v>5</v>
      </c>
    </row>
    <row r="605" spans="5:8">
      <c r="E605" s="1">
        <v>599</v>
      </c>
      <c r="F605" s="1" t="s">
        <v>11</v>
      </c>
      <c r="G605" s="2">
        <v>38236</v>
      </c>
      <c r="H605" s="1">
        <v>5</v>
      </c>
    </row>
    <row r="606" spans="5:8">
      <c r="E606" s="1">
        <v>600</v>
      </c>
      <c r="F606" s="1" t="s">
        <v>11</v>
      </c>
      <c r="G606" s="2">
        <v>38452</v>
      </c>
      <c r="H606" s="1">
        <v>5</v>
      </c>
    </row>
    <row r="607" spans="5:8">
      <c r="E607" s="1">
        <v>601</v>
      </c>
      <c r="F607" s="1" t="s">
        <v>8</v>
      </c>
      <c r="G607" s="2">
        <v>38164</v>
      </c>
      <c r="H607" s="1">
        <v>4</v>
      </c>
    </row>
    <row r="608" spans="5:8">
      <c r="E608" s="1">
        <v>602</v>
      </c>
      <c r="F608" s="1" t="s">
        <v>7</v>
      </c>
      <c r="G608" s="2">
        <v>38416</v>
      </c>
      <c r="H608" s="1">
        <v>2</v>
      </c>
    </row>
    <row r="609" spans="5:8">
      <c r="E609" s="1">
        <v>603</v>
      </c>
      <c r="F609" s="1" t="s">
        <v>8</v>
      </c>
      <c r="G609" s="2">
        <v>38248</v>
      </c>
      <c r="H609" s="1">
        <v>4</v>
      </c>
    </row>
    <row r="610" spans="5:8">
      <c r="E610" s="1">
        <v>604</v>
      </c>
      <c r="F610" s="1" t="s">
        <v>7</v>
      </c>
      <c r="G610" s="2">
        <v>38536</v>
      </c>
      <c r="H610" s="1">
        <v>2</v>
      </c>
    </row>
    <row r="611" spans="5:8">
      <c r="E611" s="1">
        <v>605</v>
      </c>
      <c r="F611" s="1" t="s">
        <v>9</v>
      </c>
      <c r="G611" s="2">
        <v>38236</v>
      </c>
      <c r="H611" s="1">
        <v>4</v>
      </c>
    </row>
    <row r="612" spans="5:8">
      <c r="E612" s="1">
        <v>606</v>
      </c>
      <c r="F612" s="1" t="s">
        <v>8</v>
      </c>
      <c r="G612" s="2">
        <v>38548</v>
      </c>
      <c r="H612" s="1">
        <v>5</v>
      </c>
    </row>
    <row r="613" spans="5:8">
      <c r="E613" s="1">
        <v>607</v>
      </c>
      <c r="F613" s="1" t="s">
        <v>5</v>
      </c>
      <c r="G613" s="2">
        <v>38416</v>
      </c>
      <c r="H613" s="1">
        <v>2</v>
      </c>
    </row>
    <row r="614" spans="5:8">
      <c r="E614" s="1">
        <v>608</v>
      </c>
      <c r="F614" s="1" t="s">
        <v>8</v>
      </c>
      <c r="G614" s="2">
        <v>38116</v>
      </c>
      <c r="H614" s="1">
        <v>4</v>
      </c>
    </row>
    <row r="615" spans="5:8">
      <c r="E615" s="1">
        <v>609</v>
      </c>
      <c r="F615" s="1" t="s">
        <v>11</v>
      </c>
      <c r="G615" s="2">
        <v>38224</v>
      </c>
      <c r="H615" s="1">
        <v>5</v>
      </c>
    </row>
    <row r="616" spans="5:8">
      <c r="E616" s="1">
        <v>610</v>
      </c>
      <c r="F616" s="1" t="s">
        <v>7</v>
      </c>
      <c r="G616" s="2">
        <v>38164</v>
      </c>
      <c r="H616" s="1">
        <v>3</v>
      </c>
    </row>
    <row r="617" spans="5:8">
      <c r="E617" s="1">
        <v>611</v>
      </c>
      <c r="F617" s="1" t="s">
        <v>5</v>
      </c>
      <c r="G617" s="2">
        <v>38368</v>
      </c>
      <c r="H617" s="1">
        <v>5</v>
      </c>
    </row>
    <row r="618" spans="5:8">
      <c r="E618" s="1">
        <v>612</v>
      </c>
      <c r="F618" s="1" t="s">
        <v>4</v>
      </c>
      <c r="G618" s="2">
        <v>38476</v>
      </c>
      <c r="H618" s="1">
        <v>3</v>
      </c>
    </row>
    <row r="619" spans="5:8">
      <c r="E619" s="1">
        <v>613</v>
      </c>
      <c r="F619" s="1" t="s">
        <v>4</v>
      </c>
      <c r="G619" s="2">
        <v>38164</v>
      </c>
      <c r="H619" s="1">
        <v>5</v>
      </c>
    </row>
    <row r="620" spans="5:8">
      <c r="E620" s="1">
        <v>614</v>
      </c>
      <c r="F620" s="1" t="s">
        <v>7</v>
      </c>
      <c r="G620" s="2">
        <v>38296</v>
      </c>
      <c r="H620" s="1">
        <v>2</v>
      </c>
    </row>
    <row r="621" spans="5:8">
      <c r="E621" s="1">
        <v>615</v>
      </c>
      <c r="F621" s="1" t="s">
        <v>7</v>
      </c>
      <c r="G621" s="2">
        <v>37996</v>
      </c>
      <c r="H621" s="1">
        <v>2</v>
      </c>
    </row>
    <row r="622" spans="5:8">
      <c r="E622" s="1">
        <v>616</v>
      </c>
      <c r="F622" s="1" t="s">
        <v>7</v>
      </c>
      <c r="G622" s="2">
        <v>38092</v>
      </c>
      <c r="H622" s="1">
        <v>4</v>
      </c>
    </row>
    <row r="623" spans="5:8">
      <c r="E623" s="1">
        <v>617</v>
      </c>
      <c r="F623" s="1" t="s">
        <v>5</v>
      </c>
      <c r="G623" s="2">
        <v>38320</v>
      </c>
      <c r="H623" s="1">
        <v>3</v>
      </c>
    </row>
    <row r="624" spans="5:8">
      <c r="E624" s="1">
        <v>618</v>
      </c>
      <c r="F624" s="1" t="s">
        <v>10</v>
      </c>
      <c r="G624" s="2">
        <v>38428</v>
      </c>
      <c r="H624" s="1">
        <v>4</v>
      </c>
    </row>
    <row r="625" spans="5:8">
      <c r="E625" s="1">
        <v>619</v>
      </c>
      <c r="F625" s="1" t="s">
        <v>7</v>
      </c>
      <c r="G625" s="2">
        <v>38056</v>
      </c>
      <c r="H625" s="1">
        <v>5</v>
      </c>
    </row>
    <row r="626" spans="5:8">
      <c r="E626" s="1">
        <v>620</v>
      </c>
      <c r="F626" s="1" t="s">
        <v>6</v>
      </c>
      <c r="G626" s="2">
        <v>38548</v>
      </c>
      <c r="H626" s="1">
        <v>2</v>
      </c>
    </row>
    <row r="627" spans="5:8">
      <c r="E627" s="1">
        <v>621</v>
      </c>
      <c r="F627" s="1" t="s">
        <v>9</v>
      </c>
      <c r="G627" s="2">
        <v>38380</v>
      </c>
      <c r="H627" s="1">
        <v>5</v>
      </c>
    </row>
    <row r="628" spans="5:8">
      <c r="E628" s="1">
        <v>622</v>
      </c>
      <c r="F628" s="1" t="s">
        <v>4</v>
      </c>
      <c r="G628" s="2">
        <v>38212</v>
      </c>
      <c r="H628" s="1">
        <v>4</v>
      </c>
    </row>
    <row r="629" spans="5:8">
      <c r="E629" s="1">
        <v>623</v>
      </c>
      <c r="F629" s="1" t="s">
        <v>7</v>
      </c>
      <c r="G629" s="2">
        <v>38260</v>
      </c>
      <c r="H629" s="1">
        <v>3</v>
      </c>
    </row>
    <row r="630" spans="5:8">
      <c r="E630" s="1">
        <v>624</v>
      </c>
      <c r="F630" s="1" t="s">
        <v>9</v>
      </c>
      <c r="G630" s="2">
        <v>38464</v>
      </c>
      <c r="H630" s="1">
        <v>3</v>
      </c>
    </row>
    <row r="631" spans="5:8">
      <c r="E631" s="1">
        <v>625</v>
      </c>
      <c r="F631" s="1" t="s">
        <v>4</v>
      </c>
      <c r="G631" s="2">
        <v>38248</v>
      </c>
      <c r="H631" s="1">
        <v>2</v>
      </c>
    </row>
    <row r="632" spans="5:8">
      <c r="E632" s="1">
        <v>626</v>
      </c>
      <c r="F632" s="1" t="s">
        <v>9</v>
      </c>
      <c r="G632" s="2">
        <v>38500</v>
      </c>
      <c r="H632" s="1">
        <v>4</v>
      </c>
    </row>
    <row r="633" spans="5:8">
      <c r="E633" s="1">
        <v>627</v>
      </c>
      <c r="F633" s="1" t="s">
        <v>7</v>
      </c>
      <c r="G633" s="2">
        <v>38308</v>
      </c>
      <c r="H633" s="1">
        <v>2</v>
      </c>
    </row>
    <row r="634" spans="5:8">
      <c r="E634" s="1">
        <v>628</v>
      </c>
      <c r="F634" s="1" t="s">
        <v>8</v>
      </c>
      <c r="G634" s="2">
        <v>38032</v>
      </c>
      <c r="H634" s="1">
        <v>2</v>
      </c>
    </row>
    <row r="635" spans="5:8">
      <c r="E635" s="1">
        <v>629</v>
      </c>
      <c r="F635" s="1" t="s">
        <v>9</v>
      </c>
      <c r="G635" s="2">
        <v>38152</v>
      </c>
      <c r="H635" s="1">
        <v>5</v>
      </c>
    </row>
    <row r="636" spans="5:8">
      <c r="E636" s="1">
        <v>630</v>
      </c>
      <c r="F636" s="1" t="s">
        <v>10</v>
      </c>
      <c r="G636" s="2">
        <v>38056</v>
      </c>
      <c r="H636" s="1">
        <v>3</v>
      </c>
    </row>
    <row r="637" spans="5:8">
      <c r="E637" s="1">
        <v>631</v>
      </c>
      <c r="F637" s="1" t="s">
        <v>5</v>
      </c>
      <c r="G637" s="2">
        <v>38044</v>
      </c>
      <c r="H637" s="1">
        <v>2</v>
      </c>
    </row>
    <row r="638" spans="5:8">
      <c r="E638" s="1">
        <v>632</v>
      </c>
      <c r="F638" s="1" t="s">
        <v>9</v>
      </c>
      <c r="G638" s="2">
        <v>38044</v>
      </c>
      <c r="H638" s="1">
        <v>4</v>
      </c>
    </row>
    <row r="639" spans="5:8">
      <c r="E639" s="1">
        <v>633</v>
      </c>
      <c r="F639" s="1" t="s">
        <v>5</v>
      </c>
      <c r="G639" s="2">
        <v>38368</v>
      </c>
      <c r="H639" s="1">
        <v>4</v>
      </c>
    </row>
    <row r="640" spans="5:8">
      <c r="E640" s="1">
        <v>634</v>
      </c>
      <c r="F640" s="1" t="s">
        <v>11</v>
      </c>
      <c r="G640" s="2">
        <v>38296</v>
      </c>
      <c r="H640" s="1">
        <v>2</v>
      </c>
    </row>
    <row r="641" spans="5:8">
      <c r="E641" s="1">
        <v>635</v>
      </c>
      <c r="F641" s="1" t="s">
        <v>9</v>
      </c>
      <c r="G641" s="2">
        <v>38524</v>
      </c>
      <c r="H641" s="1">
        <v>4</v>
      </c>
    </row>
    <row r="642" spans="5:8">
      <c r="E642" s="1">
        <v>636</v>
      </c>
      <c r="F642" s="1" t="s">
        <v>6</v>
      </c>
      <c r="G642" s="2">
        <v>38116</v>
      </c>
      <c r="H642" s="1">
        <v>2</v>
      </c>
    </row>
    <row r="643" spans="5:8">
      <c r="E643" s="1">
        <v>637</v>
      </c>
      <c r="F643" s="1" t="s">
        <v>6</v>
      </c>
      <c r="G643" s="2">
        <v>38056</v>
      </c>
      <c r="H643" s="1">
        <v>2</v>
      </c>
    </row>
    <row r="644" spans="5:8">
      <c r="E644" s="1">
        <v>638</v>
      </c>
      <c r="F644" s="1" t="s">
        <v>4</v>
      </c>
      <c r="G644" s="2">
        <v>38392</v>
      </c>
      <c r="H644" s="1">
        <v>5</v>
      </c>
    </row>
    <row r="645" spans="5:8">
      <c r="E645" s="1">
        <v>639</v>
      </c>
      <c r="F645" s="1" t="s">
        <v>11</v>
      </c>
      <c r="G645" s="2">
        <v>38332</v>
      </c>
      <c r="H645" s="1">
        <v>3</v>
      </c>
    </row>
    <row r="646" spans="5:8">
      <c r="E646" s="1">
        <v>640</v>
      </c>
      <c r="F646" s="1" t="s">
        <v>10</v>
      </c>
      <c r="G646" s="2">
        <v>38068</v>
      </c>
      <c r="H646" s="1">
        <v>5</v>
      </c>
    </row>
    <row r="647" spans="5:8">
      <c r="E647" s="1">
        <v>641</v>
      </c>
      <c r="F647" s="1" t="s">
        <v>6</v>
      </c>
      <c r="G647" s="2">
        <v>38104</v>
      </c>
      <c r="H647" s="1">
        <v>3</v>
      </c>
    </row>
    <row r="648" spans="5:8">
      <c r="E648" s="1">
        <v>642</v>
      </c>
      <c r="F648" s="1" t="s">
        <v>4</v>
      </c>
      <c r="G648" s="2">
        <v>38452</v>
      </c>
      <c r="H648" s="1">
        <v>4</v>
      </c>
    </row>
    <row r="649" spans="5:8">
      <c r="E649" s="1">
        <v>643</v>
      </c>
      <c r="F649" s="1" t="s">
        <v>6</v>
      </c>
      <c r="G649" s="2">
        <v>38272</v>
      </c>
      <c r="H649" s="1">
        <v>2</v>
      </c>
    </row>
    <row r="650" spans="5:8">
      <c r="E650" s="1">
        <v>644</v>
      </c>
      <c r="F650" s="1" t="s">
        <v>6</v>
      </c>
      <c r="G650" s="2">
        <v>38104</v>
      </c>
      <c r="H650" s="1">
        <v>3</v>
      </c>
    </row>
    <row r="651" spans="5:8">
      <c r="E651" s="1">
        <v>645</v>
      </c>
      <c r="F651" s="1" t="s">
        <v>4</v>
      </c>
      <c r="G651" s="2">
        <v>38308</v>
      </c>
      <c r="H651" s="1">
        <v>3</v>
      </c>
    </row>
    <row r="652" spans="5:8">
      <c r="E652" s="1">
        <v>646</v>
      </c>
      <c r="F652" s="1" t="s">
        <v>11</v>
      </c>
      <c r="G652" s="2">
        <v>38404</v>
      </c>
      <c r="H652" s="1">
        <v>5</v>
      </c>
    </row>
    <row r="653" spans="5:8">
      <c r="E653" s="1">
        <v>647</v>
      </c>
      <c r="F653" s="1" t="s">
        <v>6</v>
      </c>
      <c r="G653" s="2">
        <v>38464</v>
      </c>
      <c r="H653" s="1">
        <v>4</v>
      </c>
    </row>
    <row r="654" spans="5:8">
      <c r="E654" s="1">
        <v>648</v>
      </c>
      <c r="F654" s="1" t="s">
        <v>4</v>
      </c>
      <c r="G654" s="2">
        <v>38308</v>
      </c>
      <c r="H654" s="1">
        <v>5</v>
      </c>
    </row>
    <row r="655" spans="5:8">
      <c r="E655" s="1">
        <v>649</v>
      </c>
      <c r="F655" s="1" t="s">
        <v>9</v>
      </c>
      <c r="G655" s="2">
        <v>38260</v>
      </c>
      <c r="H655" s="1">
        <v>2</v>
      </c>
    </row>
    <row r="656" spans="5:8">
      <c r="E656" s="1">
        <v>650</v>
      </c>
      <c r="F656" s="1" t="s">
        <v>8</v>
      </c>
      <c r="G656" s="2">
        <v>38032</v>
      </c>
      <c r="H656" s="1">
        <v>3</v>
      </c>
    </row>
    <row r="657" spans="5:8">
      <c r="E657" s="1">
        <v>651</v>
      </c>
      <c r="F657" s="1" t="s">
        <v>5</v>
      </c>
      <c r="G657" s="2">
        <v>38236</v>
      </c>
      <c r="H657" s="1">
        <v>3</v>
      </c>
    </row>
    <row r="658" spans="5:8">
      <c r="E658" s="1">
        <v>652</v>
      </c>
      <c r="F658" s="1" t="s">
        <v>11</v>
      </c>
      <c r="G658" s="2">
        <v>38080</v>
      </c>
      <c r="H658" s="1">
        <v>2</v>
      </c>
    </row>
    <row r="659" spans="5:8">
      <c r="E659" s="1">
        <v>653</v>
      </c>
      <c r="F659" s="1" t="s">
        <v>8</v>
      </c>
      <c r="G659" s="2">
        <v>38224</v>
      </c>
      <c r="H659" s="1">
        <v>3</v>
      </c>
    </row>
    <row r="660" spans="5:8">
      <c r="E660" s="1">
        <v>654</v>
      </c>
      <c r="F660" s="1" t="s">
        <v>6</v>
      </c>
      <c r="G660" s="2">
        <v>38080</v>
      </c>
      <c r="H660" s="1">
        <v>3</v>
      </c>
    </row>
    <row r="661" spans="5:8">
      <c r="E661" s="1">
        <v>655</v>
      </c>
      <c r="F661" s="1" t="s">
        <v>5</v>
      </c>
      <c r="G661" s="2">
        <v>38320</v>
      </c>
      <c r="H661" s="1">
        <v>2</v>
      </c>
    </row>
    <row r="662" spans="5:8">
      <c r="E662" s="1">
        <v>656</v>
      </c>
      <c r="F662" s="1" t="s">
        <v>5</v>
      </c>
      <c r="G662" s="2">
        <v>38512</v>
      </c>
      <c r="H662" s="1">
        <v>4</v>
      </c>
    </row>
    <row r="663" spans="5:8">
      <c r="E663" s="1">
        <v>657</v>
      </c>
      <c r="F663" s="1" t="s">
        <v>6</v>
      </c>
      <c r="G663" s="2">
        <v>38248</v>
      </c>
      <c r="H663" s="1">
        <v>5</v>
      </c>
    </row>
    <row r="664" spans="5:8">
      <c r="E664" s="1">
        <v>658</v>
      </c>
      <c r="F664" s="1" t="s">
        <v>8</v>
      </c>
      <c r="G664" s="2">
        <v>38284</v>
      </c>
      <c r="H664" s="1">
        <v>2</v>
      </c>
    </row>
    <row r="665" spans="5:8">
      <c r="E665" s="1">
        <v>659</v>
      </c>
      <c r="F665" s="1" t="s">
        <v>8</v>
      </c>
      <c r="G665" s="2">
        <v>38224</v>
      </c>
      <c r="H665" s="1">
        <v>4</v>
      </c>
    </row>
    <row r="666" spans="5:8">
      <c r="E666" s="1">
        <v>660</v>
      </c>
      <c r="F666" s="1" t="s">
        <v>4</v>
      </c>
      <c r="G666" s="2">
        <v>38044</v>
      </c>
      <c r="H666" s="1">
        <v>2</v>
      </c>
    </row>
    <row r="667" spans="5:8">
      <c r="E667" s="1">
        <v>661</v>
      </c>
      <c r="F667" s="1" t="s">
        <v>6</v>
      </c>
      <c r="G667" s="2">
        <v>38272</v>
      </c>
      <c r="H667" s="1">
        <v>2</v>
      </c>
    </row>
    <row r="668" spans="5:8">
      <c r="E668" s="1">
        <v>662</v>
      </c>
      <c r="F668" s="1" t="s">
        <v>10</v>
      </c>
      <c r="G668" s="2">
        <v>38284</v>
      </c>
      <c r="H668" s="1">
        <v>4</v>
      </c>
    </row>
    <row r="669" spans="5:8">
      <c r="E669" s="1">
        <v>663</v>
      </c>
      <c r="F669" s="1" t="s">
        <v>8</v>
      </c>
      <c r="G669" s="2">
        <v>38500</v>
      </c>
      <c r="H669" s="1">
        <v>5</v>
      </c>
    </row>
    <row r="670" spans="5:8">
      <c r="E670" s="1">
        <v>664</v>
      </c>
      <c r="F670" s="1" t="s">
        <v>9</v>
      </c>
      <c r="G670" s="2">
        <v>38008</v>
      </c>
      <c r="H670" s="1">
        <v>4</v>
      </c>
    </row>
    <row r="671" spans="5:8">
      <c r="E671" s="1">
        <v>665</v>
      </c>
      <c r="F671" s="1" t="s">
        <v>10</v>
      </c>
      <c r="G671" s="2">
        <v>38440</v>
      </c>
      <c r="H671" s="1">
        <v>3</v>
      </c>
    </row>
    <row r="672" spans="5:8">
      <c r="E672" s="1">
        <v>666</v>
      </c>
      <c r="F672" s="1" t="s">
        <v>10</v>
      </c>
      <c r="G672" s="2">
        <v>38248</v>
      </c>
      <c r="H672" s="1">
        <v>2</v>
      </c>
    </row>
    <row r="673" spans="5:8">
      <c r="E673" s="1">
        <v>667</v>
      </c>
      <c r="F673" s="1" t="s">
        <v>5</v>
      </c>
      <c r="G673" s="2">
        <v>38584</v>
      </c>
      <c r="H673" s="1">
        <v>4</v>
      </c>
    </row>
    <row r="674" spans="5:8">
      <c r="E674" s="1">
        <v>668</v>
      </c>
      <c r="F674" s="1" t="s">
        <v>11</v>
      </c>
      <c r="G674" s="2">
        <v>38308</v>
      </c>
      <c r="H674" s="1">
        <v>5</v>
      </c>
    </row>
    <row r="675" spans="5:8">
      <c r="E675" s="1">
        <v>669</v>
      </c>
      <c r="F675" s="1" t="s">
        <v>7</v>
      </c>
      <c r="G675" s="2">
        <v>38128</v>
      </c>
      <c r="H675" s="1">
        <v>2</v>
      </c>
    </row>
    <row r="676" spans="5:8">
      <c r="E676" s="1">
        <v>670</v>
      </c>
      <c r="F676" s="1" t="s">
        <v>4</v>
      </c>
      <c r="G676" s="2">
        <v>38224</v>
      </c>
      <c r="H676" s="1">
        <v>3</v>
      </c>
    </row>
    <row r="677" spans="5:8">
      <c r="E677" s="1">
        <v>671</v>
      </c>
      <c r="F677" s="1" t="s">
        <v>4</v>
      </c>
      <c r="G677" s="2">
        <v>38080</v>
      </c>
      <c r="H677" s="1">
        <v>5</v>
      </c>
    </row>
    <row r="678" spans="5:8">
      <c r="E678" s="1">
        <v>672</v>
      </c>
      <c r="F678" s="1" t="s">
        <v>10</v>
      </c>
      <c r="G678" s="2">
        <v>38416</v>
      </c>
      <c r="H678" s="1">
        <v>5</v>
      </c>
    </row>
    <row r="679" spans="5:8">
      <c r="E679" s="1">
        <v>673</v>
      </c>
      <c r="F679" s="1" t="s">
        <v>11</v>
      </c>
      <c r="G679" s="2">
        <v>38332</v>
      </c>
      <c r="H679" s="1">
        <v>3</v>
      </c>
    </row>
    <row r="680" spans="5:8">
      <c r="E680" s="1">
        <v>674</v>
      </c>
      <c r="F680" s="1" t="s">
        <v>6</v>
      </c>
      <c r="G680" s="2">
        <v>38536</v>
      </c>
      <c r="H680" s="1">
        <v>3</v>
      </c>
    </row>
    <row r="681" spans="5:8">
      <c r="E681" s="1">
        <v>675</v>
      </c>
      <c r="F681" s="1" t="s">
        <v>8</v>
      </c>
      <c r="G681" s="2">
        <v>38560</v>
      </c>
      <c r="H681" s="1">
        <v>2</v>
      </c>
    </row>
    <row r="682" spans="5:8">
      <c r="E682" s="1">
        <v>676</v>
      </c>
      <c r="F682" s="1" t="s">
        <v>6</v>
      </c>
      <c r="G682" s="2">
        <v>38296</v>
      </c>
      <c r="H682" s="1">
        <v>5</v>
      </c>
    </row>
    <row r="683" spans="5:8">
      <c r="E683" s="1">
        <v>677</v>
      </c>
      <c r="F683" s="1" t="s">
        <v>5</v>
      </c>
      <c r="G683" s="2">
        <v>38044</v>
      </c>
      <c r="H683" s="1">
        <v>4</v>
      </c>
    </row>
    <row r="684" spans="5:8">
      <c r="E684" s="1">
        <v>678</v>
      </c>
      <c r="F684" s="1" t="s">
        <v>7</v>
      </c>
      <c r="G684" s="2">
        <v>38368</v>
      </c>
      <c r="H684" s="1">
        <v>5</v>
      </c>
    </row>
    <row r="685" spans="5:8">
      <c r="E685" s="1">
        <v>679</v>
      </c>
      <c r="F685" s="1" t="s">
        <v>9</v>
      </c>
      <c r="G685" s="2">
        <v>38056</v>
      </c>
      <c r="H685" s="1">
        <v>3</v>
      </c>
    </row>
    <row r="686" spans="5:8">
      <c r="E686" s="1">
        <v>680</v>
      </c>
      <c r="F686" s="1" t="s">
        <v>8</v>
      </c>
      <c r="G686" s="2">
        <v>38404</v>
      </c>
      <c r="H686" s="1">
        <v>4</v>
      </c>
    </row>
    <row r="687" spans="5:8">
      <c r="E687" s="1">
        <v>681</v>
      </c>
      <c r="F687" s="1" t="s">
        <v>5</v>
      </c>
      <c r="G687" s="2">
        <v>38008</v>
      </c>
      <c r="H687" s="1">
        <v>2</v>
      </c>
    </row>
    <row r="688" spans="5:8">
      <c r="E688" s="1">
        <v>682</v>
      </c>
      <c r="F688" s="1" t="s">
        <v>7</v>
      </c>
      <c r="G688" s="2">
        <v>38128</v>
      </c>
      <c r="H688" s="1">
        <v>4</v>
      </c>
    </row>
    <row r="689" spans="5:8">
      <c r="E689" s="1">
        <v>683</v>
      </c>
      <c r="F689" s="1" t="s">
        <v>9</v>
      </c>
      <c r="G689" s="2">
        <v>38008</v>
      </c>
      <c r="H689" s="1">
        <v>3</v>
      </c>
    </row>
    <row r="690" spans="5:8">
      <c r="E690" s="1">
        <v>684</v>
      </c>
      <c r="F690" s="1" t="s">
        <v>6</v>
      </c>
      <c r="G690" s="2">
        <v>38308</v>
      </c>
      <c r="H690" s="1">
        <v>3</v>
      </c>
    </row>
    <row r="691" spans="5:8">
      <c r="E691" s="1">
        <v>685</v>
      </c>
      <c r="F691" s="1" t="s">
        <v>6</v>
      </c>
      <c r="G691" s="2">
        <v>38128</v>
      </c>
      <c r="H691" s="1">
        <v>5</v>
      </c>
    </row>
    <row r="692" spans="5:8">
      <c r="E692" s="1">
        <v>686</v>
      </c>
      <c r="F692" s="1" t="s">
        <v>10</v>
      </c>
      <c r="G692" s="2">
        <v>38404</v>
      </c>
      <c r="H692" s="1">
        <v>5</v>
      </c>
    </row>
    <row r="693" spans="5:8">
      <c r="E693" s="1">
        <v>687</v>
      </c>
      <c r="F693" s="1" t="s">
        <v>5</v>
      </c>
      <c r="G693" s="2">
        <v>38392</v>
      </c>
      <c r="H693" s="1">
        <v>4</v>
      </c>
    </row>
    <row r="694" spans="5:8">
      <c r="E694" s="1">
        <v>688</v>
      </c>
      <c r="F694" s="1" t="s">
        <v>11</v>
      </c>
      <c r="G694" s="2">
        <v>38536</v>
      </c>
      <c r="H694" s="1">
        <v>2</v>
      </c>
    </row>
    <row r="695" spans="5:8">
      <c r="E695" s="1">
        <v>689</v>
      </c>
      <c r="F695" s="1" t="s">
        <v>8</v>
      </c>
      <c r="G695" s="2">
        <v>38008</v>
      </c>
      <c r="H695" s="1">
        <v>3</v>
      </c>
    </row>
    <row r="696" spans="5:8">
      <c r="E696" s="1">
        <v>690</v>
      </c>
      <c r="F696" s="1" t="s">
        <v>9</v>
      </c>
      <c r="G696" s="2">
        <v>38200</v>
      </c>
      <c r="H696" s="1">
        <v>2</v>
      </c>
    </row>
    <row r="697" spans="5:8">
      <c r="E697" s="1">
        <v>691</v>
      </c>
      <c r="F697" s="1" t="s">
        <v>9</v>
      </c>
      <c r="G697" s="2">
        <v>38284</v>
      </c>
      <c r="H697" s="1">
        <v>4</v>
      </c>
    </row>
    <row r="698" spans="5:8">
      <c r="E698" s="1">
        <v>692</v>
      </c>
      <c r="F698" s="1" t="s">
        <v>4</v>
      </c>
      <c r="G698" s="2">
        <v>38284</v>
      </c>
      <c r="H698" s="1">
        <v>3</v>
      </c>
    </row>
    <row r="699" spans="5:8">
      <c r="E699" s="1">
        <v>693</v>
      </c>
      <c r="F699" s="1" t="s">
        <v>8</v>
      </c>
      <c r="G699" s="2">
        <v>38476</v>
      </c>
      <c r="H699" s="1">
        <v>2</v>
      </c>
    </row>
    <row r="700" spans="5:8">
      <c r="E700" s="1">
        <v>694</v>
      </c>
      <c r="F700" s="1" t="s">
        <v>5</v>
      </c>
      <c r="G700" s="2">
        <v>38272</v>
      </c>
      <c r="H700" s="1">
        <v>4</v>
      </c>
    </row>
    <row r="701" spans="5:8">
      <c r="E701" s="1">
        <v>695</v>
      </c>
      <c r="F701" s="1" t="s">
        <v>11</v>
      </c>
      <c r="G701" s="2">
        <v>38116</v>
      </c>
      <c r="H701" s="1">
        <v>2</v>
      </c>
    </row>
    <row r="702" spans="5:8">
      <c r="E702" s="1">
        <v>696</v>
      </c>
      <c r="F702" s="1" t="s">
        <v>11</v>
      </c>
      <c r="G702" s="2">
        <v>38584</v>
      </c>
      <c r="H702" s="1">
        <v>5</v>
      </c>
    </row>
    <row r="703" spans="5:8">
      <c r="E703" s="1">
        <v>697</v>
      </c>
      <c r="F703" s="1" t="s">
        <v>5</v>
      </c>
      <c r="G703" s="2">
        <v>38548</v>
      </c>
      <c r="H703" s="1">
        <v>4</v>
      </c>
    </row>
    <row r="704" spans="5:8">
      <c r="E704" s="1">
        <v>698</v>
      </c>
      <c r="F704" s="1" t="s">
        <v>9</v>
      </c>
      <c r="G704" s="2">
        <v>38080</v>
      </c>
      <c r="H704" s="1">
        <v>2</v>
      </c>
    </row>
    <row r="705" spans="5:8">
      <c r="E705" s="1">
        <v>699</v>
      </c>
      <c r="F705" s="1" t="s">
        <v>7</v>
      </c>
      <c r="G705" s="2">
        <v>38260</v>
      </c>
      <c r="H705" s="1">
        <v>2</v>
      </c>
    </row>
    <row r="706" spans="5:8">
      <c r="E706" s="1">
        <v>700</v>
      </c>
      <c r="F706" s="1" t="s">
        <v>7</v>
      </c>
      <c r="G706" s="2">
        <v>38128</v>
      </c>
      <c r="H706" s="1">
        <v>2</v>
      </c>
    </row>
    <row r="707" spans="5:8">
      <c r="E707" s="1">
        <v>701</v>
      </c>
      <c r="F707" s="1" t="s">
        <v>10</v>
      </c>
      <c r="G707" s="2">
        <v>38128</v>
      </c>
      <c r="H707" s="1">
        <v>4</v>
      </c>
    </row>
    <row r="708" spans="5:8">
      <c r="E708" s="1">
        <v>702</v>
      </c>
      <c r="F708" s="1" t="s">
        <v>11</v>
      </c>
      <c r="G708" s="2">
        <v>38044</v>
      </c>
      <c r="H708" s="1">
        <v>5</v>
      </c>
    </row>
    <row r="709" spans="5:8">
      <c r="E709" s="1">
        <v>703</v>
      </c>
      <c r="F709" s="1" t="s">
        <v>9</v>
      </c>
      <c r="G709" s="2">
        <v>38512</v>
      </c>
      <c r="H709" s="1">
        <v>4</v>
      </c>
    </row>
    <row r="710" spans="5:8">
      <c r="E710" s="1">
        <v>704</v>
      </c>
      <c r="F710" s="1" t="s">
        <v>7</v>
      </c>
      <c r="G710" s="2">
        <v>38164</v>
      </c>
      <c r="H710" s="1">
        <v>5</v>
      </c>
    </row>
    <row r="711" spans="5:8">
      <c r="E711" s="1">
        <v>705</v>
      </c>
      <c r="F711" s="1" t="s">
        <v>10</v>
      </c>
      <c r="G711" s="2">
        <v>38020</v>
      </c>
      <c r="H711" s="1">
        <v>3</v>
      </c>
    </row>
    <row r="712" spans="5:8">
      <c r="E712" s="1">
        <v>706</v>
      </c>
      <c r="F712" s="1" t="s">
        <v>8</v>
      </c>
      <c r="G712" s="2">
        <v>38536</v>
      </c>
      <c r="H712" s="1">
        <v>4</v>
      </c>
    </row>
    <row r="713" spans="5:8">
      <c r="E713" s="1">
        <v>707</v>
      </c>
      <c r="F713" s="1" t="s">
        <v>8</v>
      </c>
      <c r="G713" s="2">
        <v>38356</v>
      </c>
      <c r="H713" s="1">
        <v>5</v>
      </c>
    </row>
    <row r="714" spans="5:8">
      <c r="E714" s="1">
        <v>708</v>
      </c>
      <c r="F714" s="1" t="s">
        <v>7</v>
      </c>
      <c r="G714" s="2">
        <v>38320</v>
      </c>
      <c r="H714" s="1">
        <v>4</v>
      </c>
    </row>
    <row r="715" spans="5:8">
      <c r="E715" s="1">
        <v>709</v>
      </c>
      <c r="F715" s="1" t="s">
        <v>6</v>
      </c>
      <c r="G715" s="2">
        <v>38080</v>
      </c>
      <c r="H715" s="1">
        <v>3</v>
      </c>
    </row>
    <row r="716" spans="5:8">
      <c r="E716" s="1">
        <v>710</v>
      </c>
      <c r="F716" s="1" t="s">
        <v>11</v>
      </c>
      <c r="G716" s="2">
        <v>38224</v>
      </c>
      <c r="H716" s="1">
        <v>2</v>
      </c>
    </row>
    <row r="717" spans="5:8">
      <c r="E717" s="1">
        <v>711</v>
      </c>
      <c r="F717" s="1" t="s">
        <v>6</v>
      </c>
      <c r="G717" s="2">
        <v>38020</v>
      </c>
      <c r="H717" s="1">
        <v>2</v>
      </c>
    </row>
    <row r="718" spans="5:8">
      <c r="E718" s="1">
        <v>712</v>
      </c>
      <c r="F718" s="1" t="s">
        <v>10</v>
      </c>
      <c r="G718" s="2">
        <v>38200</v>
      </c>
      <c r="H718" s="1">
        <v>2</v>
      </c>
    </row>
    <row r="719" spans="5:8">
      <c r="E719" s="1">
        <v>713</v>
      </c>
      <c r="F719" s="1" t="s">
        <v>4</v>
      </c>
      <c r="G719" s="2">
        <v>38392</v>
      </c>
      <c r="H719" s="1">
        <v>5</v>
      </c>
    </row>
    <row r="720" spans="5:8">
      <c r="E720" s="1">
        <v>714</v>
      </c>
      <c r="F720" s="1" t="s">
        <v>4</v>
      </c>
      <c r="G720" s="2">
        <v>38500</v>
      </c>
      <c r="H720" s="1">
        <v>5</v>
      </c>
    </row>
    <row r="721" spans="5:8">
      <c r="E721" s="1">
        <v>715</v>
      </c>
      <c r="F721" s="1" t="s">
        <v>11</v>
      </c>
      <c r="G721" s="2">
        <v>38272</v>
      </c>
      <c r="H721" s="1">
        <v>5</v>
      </c>
    </row>
    <row r="722" spans="5:8">
      <c r="E722" s="1">
        <v>716</v>
      </c>
      <c r="F722" s="1" t="s">
        <v>8</v>
      </c>
      <c r="G722" s="2">
        <v>38428</v>
      </c>
      <c r="H722" s="1">
        <v>5</v>
      </c>
    </row>
    <row r="723" spans="5:8">
      <c r="E723" s="1">
        <v>717</v>
      </c>
      <c r="F723" s="1" t="s">
        <v>7</v>
      </c>
      <c r="G723" s="2">
        <v>38140</v>
      </c>
      <c r="H723" s="1">
        <v>3</v>
      </c>
    </row>
    <row r="724" spans="5:8">
      <c r="E724" s="1">
        <v>718</v>
      </c>
      <c r="F724" s="1" t="s">
        <v>11</v>
      </c>
      <c r="G724" s="2">
        <v>38380</v>
      </c>
      <c r="H724" s="1">
        <v>5</v>
      </c>
    </row>
    <row r="725" spans="5:8">
      <c r="E725" s="1">
        <v>719</v>
      </c>
      <c r="F725" s="1" t="s">
        <v>8</v>
      </c>
      <c r="G725" s="2">
        <v>38116</v>
      </c>
      <c r="H725" s="1">
        <v>3</v>
      </c>
    </row>
    <row r="726" spans="5:8">
      <c r="E726" s="1">
        <v>720</v>
      </c>
      <c r="F726" s="1" t="s">
        <v>10</v>
      </c>
      <c r="G726" s="2">
        <v>38068</v>
      </c>
      <c r="H726" s="1">
        <v>2</v>
      </c>
    </row>
    <row r="727" spans="5:8">
      <c r="E727" s="1">
        <v>721</v>
      </c>
      <c r="F727" s="1" t="s">
        <v>7</v>
      </c>
      <c r="G727" s="2">
        <v>38128</v>
      </c>
      <c r="H727" s="1">
        <v>5</v>
      </c>
    </row>
    <row r="728" spans="5:8">
      <c r="E728" s="1">
        <v>722</v>
      </c>
      <c r="F728" s="1" t="s">
        <v>6</v>
      </c>
      <c r="G728" s="2">
        <v>38176</v>
      </c>
      <c r="H728" s="1">
        <v>3</v>
      </c>
    </row>
    <row r="729" spans="5:8">
      <c r="E729" s="1">
        <v>723</v>
      </c>
      <c r="F729" s="1" t="s">
        <v>8</v>
      </c>
      <c r="G729" s="2">
        <v>38080</v>
      </c>
      <c r="H729" s="1">
        <v>2</v>
      </c>
    </row>
    <row r="730" spans="5:8">
      <c r="E730" s="1">
        <v>724</v>
      </c>
      <c r="F730" s="1" t="s">
        <v>11</v>
      </c>
      <c r="G730" s="2">
        <v>38200</v>
      </c>
      <c r="H730" s="1">
        <v>4</v>
      </c>
    </row>
    <row r="731" spans="5:8">
      <c r="E731" s="1">
        <v>725</v>
      </c>
      <c r="F731" s="1" t="s">
        <v>4</v>
      </c>
      <c r="G731" s="2">
        <v>38284</v>
      </c>
      <c r="H731" s="1">
        <v>2</v>
      </c>
    </row>
    <row r="732" spans="5:8">
      <c r="E732" s="1">
        <v>726</v>
      </c>
      <c r="F732" s="1" t="s">
        <v>7</v>
      </c>
      <c r="G732" s="2">
        <v>38428</v>
      </c>
      <c r="H732" s="1">
        <v>4</v>
      </c>
    </row>
    <row r="733" spans="5:8">
      <c r="E733" s="1">
        <v>727</v>
      </c>
      <c r="F733" s="1" t="s">
        <v>7</v>
      </c>
      <c r="G733" s="2">
        <v>38020</v>
      </c>
      <c r="H733" s="1">
        <v>4</v>
      </c>
    </row>
    <row r="734" spans="5:8">
      <c r="E734" s="1">
        <v>728</v>
      </c>
      <c r="F734" s="1" t="s">
        <v>8</v>
      </c>
      <c r="G734" s="2">
        <v>38188</v>
      </c>
      <c r="H734" s="1">
        <v>4</v>
      </c>
    </row>
    <row r="735" spans="5:8">
      <c r="E735" s="1">
        <v>729</v>
      </c>
      <c r="F735" s="1" t="s">
        <v>8</v>
      </c>
      <c r="G735" s="2">
        <v>38152</v>
      </c>
      <c r="H735" s="1">
        <v>2</v>
      </c>
    </row>
    <row r="736" spans="5:8">
      <c r="E736" s="1">
        <v>730</v>
      </c>
      <c r="F736" s="1" t="s">
        <v>4</v>
      </c>
      <c r="G736" s="2">
        <v>38572</v>
      </c>
      <c r="H736" s="1">
        <v>3</v>
      </c>
    </row>
    <row r="737" spans="5:8">
      <c r="E737" s="1">
        <v>731</v>
      </c>
      <c r="F737" s="1" t="s">
        <v>4</v>
      </c>
      <c r="G737" s="2">
        <v>38152</v>
      </c>
      <c r="H737" s="1">
        <v>2</v>
      </c>
    </row>
    <row r="738" spans="5:8">
      <c r="E738" s="1">
        <v>732</v>
      </c>
      <c r="F738" s="1" t="s">
        <v>9</v>
      </c>
      <c r="G738" s="2">
        <v>38248</v>
      </c>
      <c r="H738" s="1">
        <v>5</v>
      </c>
    </row>
    <row r="739" spans="5:8">
      <c r="E739" s="1">
        <v>733</v>
      </c>
      <c r="F739" s="1" t="s">
        <v>5</v>
      </c>
      <c r="G739" s="2">
        <v>38308</v>
      </c>
      <c r="H739" s="1">
        <v>4</v>
      </c>
    </row>
    <row r="740" spans="5:8">
      <c r="E740" s="1">
        <v>734</v>
      </c>
      <c r="F740" s="1" t="s">
        <v>7</v>
      </c>
      <c r="G740" s="2">
        <v>38200</v>
      </c>
      <c r="H740" s="1">
        <v>2</v>
      </c>
    </row>
    <row r="741" spans="5:8">
      <c r="E741" s="1">
        <v>735</v>
      </c>
      <c r="F741" s="1" t="s">
        <v>8</v>
      </c>
      <c r="G741" s="2">
        <v>38416</v>
      </c>
      <c r="H741" s="1">
        <v>2</v>
      </c>
    </row>
    <row r="742" spans="5:8">
      <c r="E742" s="1">
        <v>736</v>
      </c>
      <c r="F742" s="1" t="s">
        <v>5</v>
      </c>
      <c r="G742" s="2">
        <v>38500</v>
      </c>
      <c r="H742" s="1">
        <v>3</v>
      </c>
    </row>
    <row r="743" spans="5:8">
      <c r="E743" s="1">
        <v>737</v>
      </c>
      <c r="F743" s="1" t="s">
        <v>8</v>
      </c>
      <c r="G743" s="2">
        <v>38104</v>
      </c>
      <c r="H743" s="1">
        <v>2</v>
      </c>
    </row>
    <row r="744" spans="5:8">
      <c r="E744" s="1">
        <v>738</v>
      </c>
      <c r="F744" s="1" t="s">
        <v>6</v>
      </c>
      <c r="G744" s="2">
        <v>38344</v>
      </c>
      <c r="H744" s="1">
        <v>4</v>
      </c>
    </row>
    <row r="745" spans="5:8">
      <c r="E745" s="1">
        <v>739</v>
      </c>
      <c r="F745" s="1" t="s">
        <v>8</v>
      </c>
      <c r="G745" s="2">
        <v>38488</v>
      </c>
      <c r="H745" s="1">
        <v>2</v>
      </c>
    </row>
    <row r="746" spans="5:8">
      <c r="E746" s="1">
        <v>740</v>
      </c>
      <c r="F746" s="1" t="s">
        <v>11</v>
      </c>
      <c r="G746" s="2">
        <v>38248</v>
      </c>
      <c r="H746" s="1">
        <v>4</v>
      </c>
    </row>
    <row r="747" spans="5:8">
      <c r="E747" s="1">
        <v>741</v>
      </c>
      <c r="F747" s="1" t="s">
        <v>11</v>
      </c>
      <c r="G747" s="2">
        <v>38572</v>
      </c>
      <c r="H747" s="1">
        <v>4</v>
      </c>
    </row>
    <row r="748" spans="5:8">
      <c r="E748" s="1">
        <v>742</v>
      </c>
      <c r="F748" s="1" t="s">
        <v>5</v>
      </c>
      <c r="G748" s="2">
        <v>38584</v>
      </c>
      <c r="H748" s="1">
        <v>5</v>
      </c>
    </row>
    <row r="749" spans="5:8">
      <c r="E749" s="1">
        <v>743</v>
      </c>
      <c r="F749" s="1" t="s">
        <v>7</v>
      </c>
      <c r="G749" s="2">
        <v>38572</v>
      </c>
      <c r="H749" s="1">
        <v>2</v>
      </c>
    </row>
    <row r="750" spans="5:8">
      <c r="E750" s="1">
        <v>744</v>
      </c>
      <c r="F750" s="1" t="s">
        <v>9</v>
      </c>
      <c r="G750" s="2">
        <v>38344</v>
      </c>
      <c r="H750" s="1">
        <v>4</v>
      </c>
    </row>
    <row r="751" spans="5:8">
      <c r="E751" s="1">
        <v>745</v>
      </c>
      <c r="F751" s="1" t="s">
        <v>8</v>
      </c>
      <c r="G751" s="2">
        <v>38164</v>
      </c>
      <c r="H751" s="1">
        <v>2</v>
      </c>
    </row>
    <row r="752" spans="5:8">
      <c r="E752" s="1">
        <v>746</v>
      </c>
      <c r="F752" s="1" t="s">
        <v>9</v>
      </c>
      <c r="G752" s="2">
        <v>38284</v>
      </c>
      <c r="H752" s="1">
        <v>4</v>
      </c>
    </row>
    <row r="753" spans="5:8">
      <c r="E753" s="1">
        <v>747</v>
      </c>
      <c r="F753" s="1" t="s">
        <v>9</v>
      </c>
      <c r="G753" s="2">
        <v>38188</v>
      </c>
      <c r="H753" s="1">
        <v>4</v>
      </c>
    </row>
    <row r="754" spans="5:8">
      <c r="E754" s="1">
        <v>748</v>
      </c>
      <c r="F754" s="1" t="s">
        <v>7</v>
      </c>
      <c r="G754" s="2">
        <v>38320</v>
      </c>
      <c r="H754" s="1">
        <v>3</v>
      </c>
    </row>
    <row r="755" spans="5:8">
      <c r="E755" s="1">
        <v>749</v>
      </c>
      <c r="F755" s="1" t="s">
        <v>4</v>
      </c>
      <c r="G755" s="2">
        <v>38392</v>
      </c>
      <c r="H755" s="1">
        <v>4</v>
      </c>
    </row>
    <row r="756" spans="5:8">
      <c r="E756" s="1">
        <v>750</v>
      </c>
      <c r="F756" s="1" t="s">
        <v>6</v>
      </c>
      <c r="G756" s="2">
        <v>38236</v>
      </c>
      <c r="H756" s="1">
        <v>4</v>
      </c>
    </row>
    <row r="757" spans="5:8">
      <c r="E757" s="1">
        <v>751</v>
      </c>
      <c r="F757" s="1" t="s">
        <v>5</v>
      </c>
      <c r="G757" s="2">
        <v>38140</v>
      </c>
      <c r="H757" s="1">
        <v>5</v>
      </c>
    </row>
    <row r="758" spans="5:8">
      <c r="E758" s="1">
        <v>752</v>
      </c>
      <c r="F758" s="1" t="s">
        <v>6</v>
      </c>
      <c r="G758" s="2">
        <v>38200</v>
      </c>
      <c r="H758" s="1">
        <v>3</v>
      </c>
    </row>
    <row r="759" spans="5:8">
      <c r="E759" s="1">
        <v>753</v>
      </c>
      <c r="F759" s="1" t="s">
        <v>6</v>
      </c>
      <c r="G759" s="2">
        <v>38164</v>
      </c>
      <c r="H759" s="1">
        <v>3</v>
      </c>
    </row>
    <row r="760" spans="5:8">
      <c r="E760" s="1">
        <v>754</v>
      </c>
      <c r="F760" s="1" t="s">
        <v>4</v>
      </c>
      <c r="G760" s="2">
        <v>38284</v>
      </c>
      <c r="H760" s="1">
        <v>2</v>
      </c>
    </row>
    <row r="761" spans="5:8">
      <c r="E761" s="1">
        <v>755</v>
      </c>
      <c r="F761" s="1" t="s">
        <v>9</v>
      </c>
      <c r="G761" s="2">
        <v>38536</v>
      </c>
      <c r="H761" s="1">
        <v>5</v>
      </c>
    </row>
    <row r="762" spans="5:8">
      <c r="E762" s="1">
        <v>756</v>
      </c>
      <c r="F762" s="1" t="s">
        <v>6</v>
      </c>
      <c r="G762" s="2">
        <v>38212</v>
      </c>
      <c r="H762" s="1">
        <v>2</v>
      </c>
    </row>
    <row r="763" spans="5:8">
      <c r="E763" s="1">
        <v>757</v>
      </c>
      <c r="F763" s="1" t="s">
        <v>9</v>
      </c>
      <c r="G763" s="2">
        <v>38584</v>
      </c>
      <c r="H763" s="1">
        <v>5</v>
      </c>
    </row>
    <row r="764" spans="5:8">
      <c r="E764" s="1">
        <v>758</v>
      </c>
      <c r="F764" s="1" t="s">
        <v>10</v>
      </c>
      <c r="G764" s="2">
        <v>38524</v>
      </c>
      <c r="H764" s="1">
        <v>3</v>
      </c>
    </row>
    <row r="765" spans="5:8">
      <c r="E765" s="1">
        <v>759</v>
      </c>
      <c r="F765" s="1" t="s">
        <v>6</v>
      </c>
      <c r="G765" s="2">
        <v>37996</v>
      </c>
      <c r="H765" s="1">
        <v>2</v>
      </c>
    </row>
    <row r="766" spans="5:8">
      <c r="E766" s="1">
        <v>760</v>
      </c>
      <c r="F766" s="1" t="s">
        <v>9</v>
      </c>
      <c r="G766" s="2">
        <v>38092</v>
      </c>
      <c r="H766" s="1">
        <v>2</v>
      </c>
    </row>
    <row r="767" spans="5:8">
      <c r="E767" s="1">
        <v>761</v>
      </c>
      <c r="F767" s="1" t="s">
        <v>11</v>
      </c>
      <c r="G767" s="2">
        <v>38044</v>
      </c>
      <c r="H767" s="1">
        <v>3</v>
      </c>
    </row>
    <row r="768" spans="5:8">
      <c r="E768" s="1">
        <v>762</v>
      </c>
      <c r="F768" s="1" t="s">
        <v>8</v>
      </c>
      <c r="G768" s="2">
        <v>38068</v>
      </c>
      <c r="H768" s="1">
        <v>5</v>
      </c>
    </row>
    <row r="769" spans="5:8">
      <c r="E769" s="1">
        <v>763</v>
      </c>
      <c r="F769" s="1" t="s">
        <v>7</v>
      </c>
      <c r="G769" s="2">
        <v>38584</v>
      </c>
      <c r="H769" s="1">
        <v>3</v>
      </c>
    </row>
    <row r="770" spans="5:8">
      <c r="E770" s="1">
        <v>764</v>
      </c>
      <c r="F770" s="1" t="s">
        <v>4</v>
      </c>
      <c r="G770" s="2">
        <v>38008</v>
      </c>
      <c r="H770" s="1">
        <v>3</v>
      </c>
    </row>
    <row r="771" spans="5:8">
      <c r="E771" s="1">
        <v>765</v>
      </c>
      <c r="F771" s="1" t="s">
        <v>8</v>
      </c>
      <c r="G771" s="2">
        <v>38116</v>
      </c>
      <c r="H771" s="1">
        <v>5</v>
      </c>
    </row>
    <row r="772" spans="5:8">
      <c r="E772" s="1">
        <v>766</v>
      </c>
      <c r="F772" s="1" t="s">
        <v>10</v>
      </c>
      <c r="G772" s="2">
        <v>38080</v>
      </c>
      <c r="H772" s="1">
        <v>4</v>
      </c>
    </row>
    <row r="773" spans="5:8">
      <c r="E773" s="1">
        <v>767</v>
      </c>
      <c r="F773" s="1" t="s">
        <v>10</v>
      </c>
      <c r="G773" s="2">
        <v>38296</v>
      </c>
      <c r="H773" s="1">
        <v>2</v>
      </c>
    </row>
    <row r="774" spans="5:8">
      <c r="E774" s="1">
        <v>768</v>
      </c>
      <c r="F774" s="1" t="s">
        <v>4</v>
      </c>
      <c r="G774" s="2">
        <v>38368</v>
      </c>
      <c r="H774" s="1">
        <v>5</v>
      </c>
    </row>
    <row r="775" spans="5:8">
      <c r="E775" s="1">
        <v>769</v>
      </c>
      <c r="F775" s="1" t="s">
        <v>5</v>
      </c>
      <c r="G775" s="2">
        <v>38344</v>
      </c>
      <c r="H775" s="1">
        <v>5</v>
      </c>
    </row>
    <row r="776" spans="5:8">
      <c r="E776" s="1">
        <v>770</v>
      </c>
      <c r="F776" s="1" t="s">
        <v>8</v>
      </c>
      <c r="G776" s="2">
        <v>38020</v>
      </c>
      <c r="H776" s="1">
        <v>2</v>
      </c>
    </row>
    <row r="777" spans="5:8">
      <c r="E777" s="1">
        <v>771</v>
      </c>
      <c r="F777" s="1" t="s">
        <v>9</v>
      </c>
      <c r="G777" s="2">
        <v>38224</v>
      </c>
      <c r="H777" s="1">
        <v>5</v>
      </c>
    </row>
    <row r="778" spans="5:8">
      <c r="E778" s="1">
        <v>772</v>
      </c>
      <c r="F778" s="1" t="s">
        <v>6</v>
      </c>
      <c r="G778" s="2">
        <v>38368</v>
      </c>
      <c r="H778" s="1">
        <v>5</v>
      </c>
    </row>
    <row r="779" spans="5:8">
      <c r="E779" s="1">
        <v>773</v>
      </c>
      <c r="F779" s="1" t="s">
        <v>8</v>
      </c>
      <c r="G779" s="2">
        <v>38560</v>
      </c>
      <c r="H779" s="1">
        <v>2</v>
      </c>
    </row>
    <row r="780" spans="5:8">
      <c r="E780" s="1">
        <v>774</v>
      </c>
      <c r="F780" s="1" t="s">
        <v>10</v>
      </c>
      <c r="G780" s="2">
        <v>38176</v>
      </c>
      <c r="H780" s="1">
        <v>4</v>
      </c>
    </row>
    <row r="781" spans="5:8">
      <c r="E781" s="1">
        <v>775</v>
      </c>
      <c r="F781" s="1" t="s">
        <v>5</v>
      </c>
      <c r="G781" s="2">
        <v>38404</v>
      </c>
      <c r="H781" s="1">
        <v>5</v>
      </c>
    </row>
    <row r="782" spans="5:8">
      <c r="E782" s="1">
        <v>776</v>
      </c>
      <c r="F782" s="1" t="s">
        <v>11</v>
      </c>
      <c r="G782" s="2">
        <v>38032</v>
      </c>
      <c r="H782" s="1">
        <v>4</v>
      </c>
    </row>
    <row r="783" spans="5:8">
      <c r="E783" s="1">
        <v>777</v>
      </c>
      <c r="F783" s="1" t="s">
        <v>7</v>
      </c>
      <c r="G783" s="2">
        <v>38584</v>
      </c>
      <c r="H783" s="1">
        <v>4</v>
      </c>
    </row>
    <row r="784" spans="5:8">
      <c r="E784" s="1">
        <v>778</v>
      </c>
      <c r="F784" s="1" t="s">
        <v>5</v>
      </c>
      <c r="G784" s="2">
        <v>38392</v>
      </c>
      <c r="H784" s="1">
        <v>5</v>
      </c>
    </row>
    <row r="785" spans="5:8">
      <c r="E785" s="1">
        <v>779</v>
      </c>
      <c r="F785" s="1" t="s">
        <v>10</v>
      </c>
      <c r="G785" s="2">
        <v>38224</v>
      </c>
      <c r="H785" s="1">
        <v>2</v>
      </c>
    </row>
    <row r="786" spans="5:8">
      <c r="E786" s="1">
        <v>780</v>
      </c>
      <c r="F786" s="1" t="s">
        <v>7</v>
      </c>
      <c r="G786" s="2">
        <v>38356</v>
      </c>
      <c r="H786" s="1">
        <v>2</v>
      </c>
    </row>
    <row r="787" spans="5:8">
      <c r="E787" s="1">
        <v>781</v>
      </c>
      <c r="F787" s="1" t="s">
        <v>10</v>
      </c>
      <c r="G787" s="2">
        <v>38380</v>
      </c>
      <c r="H787" s="1">
        <v>2</v>
      </c>
    </row>
    <row r="788" spans="5:8">
      <c r="E788" s="1">
        <v>782</v>
      </c>
      <c r="F788" s="1" t="s">
        <v>8</v>
      </c>
      <c r="G788" s="2">
        <v>38044</v>
      </c>
      <c r="H788" s="1">
        <v>5</v>
      </c>
    </row>
    <row r="789" spans="5:8">
      <c r="E789" s="1">
        <v>783</v>
      </c>
      <c r="F789" s="1" t="s">
        <v>9</v>
      </c>
      <c r="G789" s="2">
        <v>38356</v>
      </c>
      <c r="H789" s="1">
        <v>5</v>
      </c>
    </row>
    <row r="790" spans="5:8">
      <c r="E790" s="1">
        <v>784</v>
      </c>
      <c r="F790" s="1" t="s">
        <v>10</v>
      </c>
      <c r="G790" s="2">
        <v>38332</v>
      </c>
      <c r="H790" s="1">
        <v>4</v>
      </c>
    </row>
    <row r="791" spans="5:8">
      <c r="E791" s="1">
        <v>785</v>
      </c>
      <c r="F791" s="1" t="s">
        <v>9</v>
      </c>
      <c r="G791" s="2">
        <v>38404</v>
      </c>
      <c r="H791" s="1">
        <v>4</v>
      </c>
    </row>
    <row r="792" spans="5:8">
      <c r="E792" s="1">
        <v>786</v>
      </c>
      <c r="F792" s="1" t="s">
        <v>5</v>
      </c>
      <c r="G792" s="2">
        <v>38512</v>
      </c>
      <c r="H792" s="1">
        <v>5</v>
      </c>
    </row>
    <row r="793" spans="5:8">
      <c r="E793" s="1">
        <v>787</v>
      </c>
      <c r="F793" s="1" t="s">
        <v>6</v>
      </c>
      <c r="G793" s="2">
        <v>38536</v>
      </c>
      <c r="H793" s="1">
        <v>5</v>
      </c>
    </row>
    <row r="794" spans="5:8">
      <c r="E794" s="1">
        <v>788</v>
      </c>
      <c r="F794" s="1" t="s">
        <v>4</v>
      </c>
      <c r="G794" s="2">
        <v>38308</v>
      </c>
      <c r="H794" s="1">
        <v>5</v>
      </c>
    </row>
    <row r="795" spans="5:8">
      <c r="E795" s="1">
        <v>789</v>
      </c>
      <c r="F795" s="1" t="s">
        <v>5</v>
      </c>
      <c r="G795" s="2">
        <v>38236</v>
      </c>
      <c r="H795" s="1">
        <v>4</v>
      </c>
    </row>
    <row r="796" spans="5:8">
      <c r="E796" s="1">
        <v>790</v>
      </c>
      <c r="F796" s="1" t="s">
        <v>4</v>
      </c>
      <c r="G796" s="2">
        <v>38236</v>
      </c>
      <c r="H796" s="1">
        <v>3</v>
      </c>
    </row>
    <row r="797" spans="5:8">
      <c r="E797" s="1">
        <v>791</v>
      </c>
      <c r="F797" s="1" t="s">
        <v>8</v>
      </c>
      <c r="G797" s="2">
        <v>38032</v>
      </c>
      <c r="H797" s="1">
        <v>2</v>
      </c>
    </row>
    <row r="798" spans="5:8">
      <c r="E798" s="1">
        <v>792</v>
      </c>
      <c r="F798" s="1" t="s">
        <v>7</v>
      </c>
      <c r="G798" s="2">
        <v>38044</v>
      </c>
      <c r="H798" s="1">
        <v>5</v>
      </c>
    </row>
    <row r="799" spans="5:8">
      <c r="E799" s="1">
        <v>793</v>
      </c>
      <c r="F799" s="1" t="s">
        <v>7</v>
      </c>
      <c r="G799" s="2">
        <v>38080</v>
      </c>
      <c r="H799" s="1">
        <v>5</v>
      </c>
    </row>
    <row r="800" spans="5:8">
      <c r="E800" s="1">
        <v>794</v>
      </c>
      <c r="F800" s="1" t="s">
        <v>5</v>
      </c>
      <c r="G800" s="2">
        <v>38500</v>
      </c>
      <c r="H800" s="1">
        <v>5</v>
      </c>
    </row>
    <row r="801" spans="5:8">
      <c r="E801" s="1">
        <v>795</v>
      </c>
      <c r="F801" s="1" t="s">
        <v>11</v>
      </c>
      <c r="G801" s="2">
        <v>38224</v>
      </c>
      <c r="H801" s="1">
        <v>4</v>
      </c>
    </row>
    <row r="802" spans="5:8">
      <c r="E802" s="1">
        <v>796</v>
      </c>
      <c r="F802" s="1" t="s">
        <v>4</v>
      </c>
      <c r="G802" s="2">
        <v>38368</v>
      </c>
      <c r="H802" s="1">
        <v>4</v>
      </c>
    </row>
    <row r="803" spans="5:8">
      <c r="E803" s="1">
        <v>797</v>
      </c>
      <c r="F803" s="1" t="s">
        <v>9</v>
      </c>
      <c r="G803" s="2">
        <v>38248</v>
      </c>
      <c r="H803" s="1">
        <v>4</v>
      </c>
    </row>
    <row r="804" spans="5:8">
      <c r="E804" s="1">
        <v>798</v>
      </c>
      <c r="F804" s="1" t="s">
        <v>9</v>
      </c>
      <c r="G804" s="2">
        <v>38332</v>
      </c>
      <c r="H804" s="1">
        <v>3</v>
      </c>
    </row>
    <row r="805" spans="5:8">
      <c r="E805" s="1">
        <v>799</v>
      </c>
      <c r="F805" s="1" t="s">
        <v>7</v>
      </c>
      <c r="G805" s="2">
        <v>38440</v>
      </c>
      <c r="H805" s="1">
        <v>5</v>
      </c>
    </row>
    <row r="806" spans="5:8">
      <c r="E806" s="1">
        <v>800</v>
      </c>
      <c r="F806" s="1" t="s">
        <v>10</v>
      </c>
      <c r="G806" s="2">
        <v>37996</v>
      </c>
      <c r="H806" s="1">
        <v>4</v>
      </c>
    </row>
    <row r="807" spans="5:8">
      <c r="E807" s="1">
        <v>801</v>
      </c>
      <c r="F807" s="1" t="s">
        <v>11</v>
      </c>
      <c r="G807" s="2">
        <v>38152</v>
      </c>
      <c r="H807" s="1">
        <v>5</v>
      </c>
    </row>
    <row r="808" spans="5:8">
      <c r="E808" s="1">
        <v>802</v>
      </c>
      <c r="F808" s="1" t="s">
        <v>8</v>
      </c>
      <c r="G808" s="2">
        <v>38104</v>
      </c>
      <c r="H808" s="1">
        <v>4</v>
      </c>
    </row>
    <row r="809" spans="5:8">
      <c r="E809" s="1">
        <v>803</v>
      </c>
      <c r="F809" s="1" t="s">
        <v>10</v>
      </c>
      <c r="G809" s="2">
        <v>38452</v>
      </c>
      <c r="H809" s="1">
        <v>4</v>
      </c>
    </row>
    <row r="810" spans="5:8">
      <c r="E810" s="1">
        <v>804</v>
      </c>
      <c r="F810" s="1" t="s">
        <v>8</v>
      </c>
      <c r="G810" s="2">
        <v>38368</v>
      </c>
      <c r="H810" s="1">
        <v>3</v>
      </c>
    </row>
    <row r="811" spans="5:8">
      <c r="E811" s="1">
        <v>805</v>
      </c>
      <c r="F811" s="1" t="s">
        <v>6</v>
      </c>
      <c r="G811" s="2">
        <v>38500</v>
      </c>
      <c r="H811" s="1">
        <v>3</v>
      </c>
    </row>
    <row r="812" spans="5:8">
      <c r="E812" s="1">
        <v>806</v>
      </c>
      <c r="F812" s="1" t="s">
        <v>9</v>
      </c>
      <c r="G812" s="2">
        <v>38320</v>
      </c>
      <c r="H812" s="1">
        <v>3</v>
      </c>
    </row>
    <row r="813" spans="5:8">
      <c r="E813" s="1">
        <v>807</v>
      </c>
      <c r="F813" s="1" t="s">
        <v>8</v>
      </c>
      <c r="G813" s="2">
        <v>37996</v>
      </c>
      <c r="H813" s="1">
        <v>5</v>
      </c>
    </row>
    <row r="814" spans="5:8">
      <c r="E814" s="1">
        <v>808</v>
      </c>
      <c r="F814" s="1" t="s">
        <v>5</v>
      </c>
      <c r="G814" s="2">
        <v>38356</v>
      </c>
      <c r="H814" s="1">
        <v>5</v>
      </c>
    </row>
    <row r="815" spans="5:8">
      <c r="E815" s="1">
        <v>809</v>
      </c>
      <c r="F815" s="1" t="s">
        <v>6</v>
      </c>
      <c r="G815" s="2">
        <v>38104</v>
      </c>
      <c r="H815" s="1">
        <v>2</v>
      </c>
    </row>
    <row r="816" spans="5:8">
      <c r="E816" s="1">
        <v>810</v>
      </c>
      <c r="F816" s="1" t="s">
        <v>5</v>
      </c>
      <c r="G816" s="2">
        <v>38284</v>
      </c>
      <c r="H816" s="1">
        <v>5</v>
      </c>
    </row>
    <row r="817" spans="5:8">
      <c r="E817" s="1">
        <v>811</v>
      </c>
      <c r="F817" s="1" t="s">
        <v>5</v>
      </c>
      <c r="G817" s="2">
        <v>38488</v>
      </c>
      <c r="H817" s="1">
        <v>2</v>
      </c>
    </row>
    <row r="818" spans="5:8">
      <c r="E818" s="1">
        <v>812</v>
      </c>
      <c r="F818" s="1" t="s">
        <v>8</v>
      </c>
      <c r="G818" s="2">
        <v>38452</v>
      </c>
      <c r="H818" s="1">
        <v>2</v>
      </c>
    </row>
    <row r="819" spans="5:8">
      <c r="E819" s="1">
        <v>813</v>
      </c>
      <c r="F819" s="1" t="s">
        <v>9</v>
      </c>
      <c r="G819" s="2">
        <v>38344</v>
      </c>
      <c r="H819" s="1">
        <v>4</v>
      </c>
    </row>
    <row r="820" spans="5:8">
      <c r="E820" s="1">
        <v>814</v>
      </c>
      <c r="F820" s="1" t="s">
        <v>4</v>
      </c>
      <c r="G820" s="2">
        <v>38032</v>
      </c>
      <c r="H820" s="1">
        <v>5</v>
      </c>
    </row>
    <row r="821" spans="5:8">
      <c r="E821" s="1">
        <v>815</v>
      </c>
      <c r="F821" s="1" t="s">
        <v>7</v>
      </c>
      <c r="G821" s="2">
        <v>38008</v>
      </c>
      <c r="H821" s="1">
        <v>5</v>
      </c>
    </row>
    <row r="822" spans="5:8">
      <c r="E822" s="1">
        <v>816</v>
      </c>
      <c r="F822" s="1" t="s">
        <v>6</v>
      </c>
      <c r="G822" s="2">
        <v>38320</v>
      </c>
      <c r="H822" s="1">
        <v>4</v>
      </c>
    </row>
    <row r="823" spans="5:8">
      <c r="E823" s="1">
        <v>817</v>
      </c>
      <c r="F823" s="1" t="s">
        <v>10</v>
      </c>
      <c r="G823" s="2">
        <v>38560</v>
      </c>
      <c r="H823" s="1">
        <v>2</v>
      </c>
    </row>
    <row r="824" spans="5:8">
      <c r="E824" s="1">
        <v>818</v>
      </c>
      <c r="F824" s="1" t="s">
        <v>9</v>
      </c>
      <c r="G824" s="2">
        <v>38260</v>
      </c>
      <c r="H824" s="1">
        <v>2</v>
      </c>
    </row>
    <row r="825" spans="5:8">
      <c r="E825" s="1">
        <v>819</v>
      </c>
      <c r="F825" s="1" t="s">
        <v>9</v>
      </c>
      <c r="G825" s="2">
        <v>38344</v>
      </c>
      <c r="H825" s="1">
        <v>4</v>
      </c>
    </row>
    <row r="826" spans="5:8">
      <c r="E826" s="1">
        <v>820</v>
      </c>
      <c r="F826" s="1" t="s">
        <v>11</v>
      </c>
      <c r="G826" s="2">
        <v>38560</v>
      </c>
      <c r="H826" s="1">
        <v>2</v>
      </c>
    </row>
    <row r="827" spans="5:8">
      <c r="E827" s="1">
        <v>821</v>
      </c>
      <c r="F827" s="1" t="s">
        <v>8</v>
      </c>
      <c r="G827" s="2">
        <v>38572</v>
      </c>
      <c r="H827" s="1">
        <v>4</v>
      </c>
    </row>
    <row r="828" spans="5:8">
      <c r="E828" s="1">
        <v>822</v>
      </c>
      <c r="F828" s="1" t="s">
        <v>5</v>
      </c>
      <c r="G828" s="2">
        <v>38272</v>
      </c>
      <c r="H828" s="1">
        <v>4</v>
      </c>
    </row>
    <row r="829" spans="5:8">
      <c r="E829" s="1">
        <v>823</v>
      </c>
      <c r="F829" s="1" t="s">
        <v>5</v>
      </c>
      <c r="G829" s="2">
        <v>38020</v>
      </c>
      <c r="H829" s="1">
        <v>3</v>
      </c>
    </row>
    <row r="830" spans="5:8">
      <c r="E830" s="1">
        <v>824</v>
      </c>
      <c r="F830" s="1" t="s">
        <v>10</v>
      </c>
      <c r="G830" s="2">
        <v>38008</v>
      </c>
      <c r="H830" s="1">
        <v>2</v>
      </c>
    </row>
    <row r="831" spans="5:8">
      <c r="E831" s="1">
        <v>825</v>
      </c>
      <c r="F831" s="1" t="s">
        <v>8</v>
      </c>
      <c r="G831" s="2">
        <v>38140</v>
      </c>
      <c r="H831" s="1">
        <v>3</v>
      </c>
    </row>
    <row r="832" spans="5:8">
      <c r="E832" s="1">
        <v>826</v>
      </c>
      <c r="F832" s="1" t="s">
        <v>6</v>
      </c>
      <c r="G832" s="2">
        <v>38548</v>
      </c>
      <c r="H832" s="1">
        <v>5</v>
      </c>
    </row>
    <row r="833" spans="5:8">
      <c r="E833" s="1">
        <v>827</v>
      </c>
      <c r="F833" s="1" t="s">
        <v>8</v>
      </c>
      <c r="G833" s="2">
        <v>38044</v>
      </c>
      <c r="H833" s="1">
        <v>3</v>
      </c>
    </row>
    <row r="834" spans="5:8">
      <c r="E834" s="1">
        <v>828</v>
      </c>
      <c r="F834" s="1" t="s">
        <v>10</v>
      </c>
      <c r="G834" s="2">
        <v>38404</v>
      </c>
      <c r="H834" s="1">
        <v>4</v>
      </c>
    </row>
    <row r="835" spans="5:8">
      <c r="E835" s="1">
        <v>829</v>
      </c>
      <c r="F835" s="1" t="s">
        <v>6</v>
      </c>
      <c r="G835" s="2">
        <v>38560</v>
      </c>
      <c r="H835" s="1">
        <v>4</v>
      </c>
    </row>
    <row r="836" spans="5:8">
      <c r="E836" s="1">
        <v>830</v>
      </c>
      <c r="F836" s="1" t="s">
        <v>7</v>
      </c>
      <c r="G836" s="2">
        <v>38140</v>
      </c>
      <c r="H836" s="1">
        <v>4</v>
      </c>
    </row>
    <row r="837" spans="5:8">
      <c r="E837" s="1">
        <v>831</v>
      </c>
      <c r="F837" s="1" t="s">
        <v>7</v>
      </c>
      <c r="G837" s="2">
        <v>38260</v>
      </c>
      <c r="H837" s="1">
        <v>2</v>
      </c>
    </row>
    <row r="838" spans="5:8">
      <c r="E838" s="1">
        <v>832</v>
      </c>
      <c r="F838" s="1" t="s">
        <v>9</v>
      </c>
      <c r="G838" s="2">
        <v>38152</v>
      </c>
      <c r="H838" s="1">
        <v>4</v>
      </c>
    </row>
    <row r="839" spans="5:8">
      <c r="E839" s="1">
        <v>833</v>
      </c>
      <c r="F839" s="1" t="s">
        <v>10</v>
      </c>
      <c r="G839" s="2">
        <v>38128</v>
      </c>
      <c r="H839" s="1">
        <v>5</v>
      </c>
    </row>
    <row r="840" spans="5:8">
      <c r="E840" s="1">
        <v>834</v>
      </c>
      <c r="F840" s="1" t="s">
        <v>6</v>
      </c>
      <c r="G840" s="2">
        <v>38056</v>
      </c>
      <c r="H840" s="1">
        <v>2</v>
      </c>
    </row>
    <row r="841" spans="5:8">
      <c r="E841" s="1">
        <v>835</v>
      </c>
      <c r="F841" s="1" t="s">
        <v>11</v>
      </c>
      <c r="G841" s="2">
        <v>38476</v>
      </c>
      <c r="H841" s="1">
        <v>4</v>
      </c>
    </row>
    <row r="842" spans="5:8">
      <c r="E842" s="1">
        <v>836</v>
      </c>
      <c r="F842" s="1" t="s">
        <v>11</v>
      </c>
      <c r="G842" s="2">
        <v>38524</v>
      </c>
      <c r="H842" s="1">
        <v>3</v>
      </c>
    </row>
    <row r="843" spans="5:8">
      <c r="E843" s="1">
        <v>837</v>
      </c>
      <c r="F843" s="1" t="s">
        <v>9</v>
      </c>
      <c r="G843" s="2">
        <v>38200</v>
      </c>
      <c r="H843" s="1">
        <v>5</v>
      </c>
    </row>
    <row r="844" spans="5:8">
      <c r="E844" s="1">
        <v>838</v>
      </c>
      <c r="F844" s="1" t="s">
        <v>7</v>
      </c>
      <c r="G844" s="2">
        <v>38212</v>
      </c>
      <c r="H844" s="1">
        <v>4</v>
      </c>
    </row>
    <row r="845" spans="5:8">
      <c r="E845" s="1">
        <v>839</v>
      </c>
      <c r="F845" s="1" t="s">
        <v>4</v>
      </c>
      <c r="G845" s="2">
        <v>37996</v>
      </c>
      <c r="H845" s="1">
        <v>2</v>
      </c>
    </row>
    <row r="846" spans="5:8">
      <c r="E846" s="1">
        <v>840</v>
      </c>
      <c r="F846" s="1" t="s">
        <v>7</v>
      </c>
      <c r="G846" s="2">
        <v>38284</v>
      </c>
      <c r="H846" s="1">
        <v>5</v>
      </c>
    </row>
    <row r="847" spans="5:8">
      <c r="E847" s="1">
        <v>841</v>
      </c>
      <c r="F847" s="1" t="s">
        <v>7</v>
      </c>
      <c r="G847" s="2">
        <v>38188</v>
      </c>
      <c r="H847" s="1">
        <v>5</v>
      </c>
    </row>
    <row r="848" spans="5:8">
      <c r="E848" s="1">
        <v>842</v>
      </c>
      <c r="F848" s="1" t="s">
        <v>11</v>
      </c>
      <c r="G848" s="2">
        <v>38176</v>
      </c>
      <c r="H848" s="1">
        <v>2</v>
      </c>
    </row>
    <row r="849" spans="5:8">
      <c r="E849" s="1">
        <v>843</v>
      </c>
      <c r="F849" s="1" t="s">
        <v>11</v>
      </c>
      <c r="G849" s="2">
        <v>38188</v>
      </c>
      <c r="H849" s="1">
        <v>2</v>
      </c>
    </row>
    <row r="850" spans="5:8">
      <c r="E850" s="1">
        <v>844</v>
      </c>
      <c r="F850" s="1" t="s">
        <v>9</v>
      </c>
      <c r="G850" s="2">
        <v>38296</v>
      </c>
      <c r="H850" s="1">
        <v>4</v>
      </c>
    </row>
    <row r="851" spans="5:8">
      <c r="E851" s="1">
        <v>845</v>
      </c>
      <c r="F851" s="1" t="s">
        <v>6</v>
      </c>
      <c r="G851" s="2">
        <v>38296</v>
      </c>
      <c r="H851" s="1">
        <v>5</v>
      </c>
    </row>
    <row r="852" spans="5:8">
      <c r="E852" s="1">
        <v>846</v>
      </c>
      <c r="F852" s="1" t="s">
        <v>6</v>
      </c>
      <c r="G852" s="2">
        <v>38116</v>
      </c>
      <c r="H852" s="1">
        <v>2</v>
      </c>
    </row>
    <row r="853" spans="5:8">
      <c r="E853" s="1">
        <v>847</v>
      </c>
      <c r="F853" s="1" t="s">
        <v>7</v>
      </c>
      <c r="G853" s="2">
        <v>38536</v>
      </c>
      <c r="H853" s="1">
        <v>5</v>
      </c>
    </row>
    <row r="854" spans="5:8">
      <c r="E854" s="1">
        <v>848</v>
      </c>
      <c r="F854" s="1" t="s">
        <v>9</v>
      </c>
      <c r="G854" s="2">
        <v>38260</v>
      </c>
      <c r="H854" s="1">
        <v>2</v>
      </c>
    </row>
    <row r="855" spans="5:8">
      <c r="E855" s="1">
        <v>849</v>
      </c>
      <c r="F855" s="1" t="s">
        <v>10</v>
      </c>
      <c r="G855" s="2">
        <v>37996</v>
      </c>
      <c r="H855" s="1">
        <v>2</v>
      </c>
    </row>
    <row r="856" spans="5:8">
      <c r="E856" s="1">
        <v>850</v>
      </c>
      <c r="F856" s="1" t="s">
        <v>8</v>
      </c>
      <c r="G856" s="2">
        <v>38500</v>
      </c>
      <c r="H856" s="1">
        <v>4</v>
      </c>
    </row>
    <row r="857" spans="5:8">
      <c r="E857" s="1">
        <v>851</v>
      </c>
      <c r="F857" s="1" t="s">
        <v>7</v>
      </c>
      <c r="G857" s="2">
        <v>38116</v>
      </c>
      <c r="H857" s="1">
        <v>4</v>
      </c>
    </row>
    <row r="858" spans="5:8">
      <c r="E858" s="1">
        <v>852</v>
      </c>
      <c r="F858" s="1" t="s">
        <v>10</v>
      </c>
      <c r="G858" s="2">
        <v>38452</v>
      </c>
      <c r="H858" s="1">
        <v>4</v>
      </c>
    </row>
    <row r="859" spans="5:8">
      <c r="E859" s="1">
        <v>853</v>
      </c>
      <c r="F859" s="1" t="s">
        <v>11</v>
      </c>
      <c r="G859" s="2">
        <v>38032</v>
      </c>
      <c r="H859" s="1">
        <v>3</v>
      </c>
    </row>
    <row r="860" spans="5:8">
      <c r="E860" s="1">
        <v>854</v>
      </c>
      <c r="F860" s="1" t="s">
        <v>7</v>
      </c>
      <c r="G860" s="2">
        <v>38584</v>
      </c>
      <c r="H860" s="1">
        <v>2</v>
      </c>
    </row>
    <row r="861" spans="5:8">
      <c r="E861" s="1">
        <v>855</v>
      </c>
      <c r="F861" s="1" t="s">
        <v>4</v>
      </c>
      <c r="G861" s="2">
        <v>38116</v>
      </c>
      <c r="H861" s="1">
        <v>5</v>
      </c>
    </row>
    <row r="862" spans="5:8">
      <c r="E862" s="1">
        <v>856</v>
      </c>
      <c r="F862" s="1" t="s">
        <v>4</v>
      </c>
      <c r="G862" s="2">
        <v>38008</v>
      </c>
      <c r="H862" s="1">
        <v>2</v>
      </c>
    </row>
    <row r="863" spans="5:8">
      <c r="E863" s="1">
        <v>857</v>
      </c>
      <c r="F863" s="1" t="s">
        <v>8</v>
      </c>
      <c r="G863" s="2">
        <v>38560</v>
      </c>
      <c r="H863" s="1">
        <v>5</v>
      </c>
    </row>
    <row r="864" spans="5:8">
      <c r="E864" s="1">
        <v>858</v>
      </c>
      <c r="F864" s="1" t="s">
        <v>8</v>
      </c>
      <c r="G864" s="2">
        <v>38380</v>
      </c>
      <c r="H864" s="1">
        <v>3</v>
      </c>
    </row>
    <row r="865" spans="5:8">
      <c r="E865" s="1">
        <v>859</v>
      </c>
      <c r="F865" s="1" t="s">
        <v>7</v>
      </c>
      <c r="G865" s="2">
        <v>38260</v>
      </c>
      <c r="H865" s="1">
        <v>2</v>
      </c>
    </row>
    <row r="866" spans="5:8">
      <c r="E866" s="1">
        <v>860</v>
      </c>
      <c r="F866" s="1" t="s">
        <v>6</v>
      </c>
      <c r="G866" s="2">
        <v>38584</v>
      </c>
      <c r="H866" s="1">
        <v>4</v>
      </c>
    </row>
    <row r="867" spans="5:8">
      <c r="E867" s="1">
        <v>861</v>
      </c>
      <c r="F867" s="1" t="s">
        <v>9</v>
      </c>
      <c r="G867" s="2">
        <v>38152</v>
      </c>
      <c r="H867" s="1">
        <v>3</v>
      </c>
    </row>
    <row r="868" spans="5:8">
      <c r="E868" s="1">
        <v>862</v>
      </c>
      <c r="F868" s="1" t="s">
        <v>6</v>
      </c>
      <c r="G868" s="2">
        <v>38440</v>
      </c>
      <c r="H868" s="1">
        <v>3</v>
      </c>
    </row>
    <row r="869" spans="5:8">
      <c r="E869" s="1">
        <v>863</v>
      </c>
      <c r="F869" s="1" t="s">
        <v>4</v>
      </c>
      <c r="G869" s="2">
        <v>38200</v>
      </c>
      <c r="H869" s="1">
        <v>5</v>
      </c>
    </row>
    <row r="870" spans="5:8">
      <c r="E870" s="1">
        <v>864</v>
      </c>
      <c r="F870" s="1" t="s">
        <v>8</v>
      </c>
      <c r="G870" s="2">
        <v>38416</v>
      </c>
      <c r="H870" s="1">
        <v>3</v>
      </c>
    </row>
    <row r="871" spans="5:8">
      <c r="E871" s="1">
        <v>865</v>
      </c>
      <c r="F871" s="1" t="s">
        <v>6</v>
      </c>
      <c r="G871" s="2">
        <v>38488</v>
      </c>
      <c r="H871" s="1">
        <v>4</v>
      </c>
    </row>
    <row r="872" spans="5:8">
      <c r="E872" s="1">
        <v>866</v>
      </c>
      <c r="F872" s="1" t="s">
        <v>11</v>
      </c>
      <c r="G872" s="2">
        <v>38140</v>
      </c>
      <c r="H872" s="1">
        <v>4</v>
      </c>
    </row>
    <row r="873" spans="5:8">
      <c r="E873" s="1">
        <v>867</v>
      </c>
      <c r="F873" s="1" t="s">
        <v>7</v>
      </c>
      <c r="G873" s="2">
        <v>38524</v>
      </c>
      <c r="H873" s="1">
        <v>5</v>
      </c>
    </row>
    <row r="874" spans="5:8">
      <c r="E874" s="1">
        <v>868</v>
      </c>
      <c r="F874" s="1" t="s">
        <v>11</v>
      </c>
      <c r="G874" s="2">
        <v>38296</v>
      </c>
      <c r="H874" s="1">
        <v>2</v>
      </c>
    </row>
    <row r="875" spans="5:8">
      <c r="E875" s="1">
        <v>869</v>
      </c>
      <c r="F875" s="1" t="s">
        <v>5</v>
      </c>
      <c r="G875" s="2">
        <v>38068</v>
      </c>
      <c r="H875" s="1">
        <v>2</v>
      </c>
    </row>
    <row r="876" spans="5:8">
      <c r="E876" s="1">
        <v>870</v>
      </c>
      <c r="F876" s="1" t="s">
        <v>11</v>
      </c>
      <c r="G876" s="2">
        <v>38104</v>
      </c>
      <c r="H876" s="1">
        <v>5</v>
      </c>
    </row>
    <row r="877" spans="5:8">
      <c r="E877" s="1">
        <v>871</v>
      </c>
      <c r="F877" s="1" t="s">
        <v>11</v>
      </c>
      <c r="G877" s="2">
        <v>38068</v>
      </c>
      <c r="H877" s="1">
        <v>2</v>
      </c>
    </row>
    <row r="878" spans="5:8">
      <c r="E878" s="1">
        <v>872</v>
      </c>
      <c r="F878" s="1" t="s">
        <v>9</v>
      </c>
      <c r="G878" s="2">
        <v>38284</v>
      </c>
      <c r="H878" s="1">
        <v>3</v>
      </c>
    </row>
    <row r="879" spans="5:8">
      <c r="E879" s="1">
        <v>873</v>
      </c>
      <c r="F879" s="1" t="s">
        <v>7</v>
      </c>
      <c r="G879" s="2">
        <v>38392</v>
      </c>
      <c r="H879" s="1">
        <v>5</v>
      </c>
    </row>
    <row r="880" spans="5:8">
      <c r="E880" s="1">
        <v>874</v>
      </c>
      <c r="F880" s="1" t="s">
        <v>9</v>
      </c>
      <c r="G880" s="2">
        <v>38140</v>
      </c>
      <c r="H880" s="1">
        <v>3</v>
      </c>
    </row>
    <row r="881" spans="5:8">
      <c r="E881" s="1">
        <v>875</v>
      </c>
      <c r="F881" s="1" t="s">
        <v>7</v>
      </c>
      <c r="G881" s="2">
        <v>38176</v>
      </c>
      <c r="H881" s="1">
        <v>3</v>
      </c>
    </row>
    <row r="882" spans="5:8">
      <c r="E882" s="1">
        <v>876</v>
      </c>
      <c r="F882" s="1" t="s">
        <v>10</v>
      </c>
      <c r="G882" s="2">
        <v>38092</v>
      </c>
      <c r="H882" s="1">
        <v>3</v>
      </c>
    </row>
    <row r="883" spans="5:8">
      <c r="E883" s="1">
        <v>877</v>
      </c>
      <c r="F883" s="1" t="s">
        <v>5</v>
      </c>
      <c r="G883" s="2">
        <v>38080</v>
      </c>
      <c r="H883" s="1">
        <v>2</v>
      </c>
    </row>
    <row r="884" spans="5:8">
      <c r="E884" s="1">
        <v>878</v>
      </c>
      <c r="F884" s="1" t="s">
        <v>6</v>
      </c>
      <c r="G884" s="2">
        <v>38152</v>
      </c>
      <c r="H884" s="1">
        <v>3</v>
      </c>
    </row>
    <row r="885" spans="5:8">
      <c r="E885" s="1">
        <v>879</v>
      </c>
      <c r="F885" s="1" t="s">
        <v>11</v>
      </c>
      <c r="G885" s="2">
        <v>38416</v>
      </c>
      <c r="H885" s="1">
        <v>4</v>
      </c>
    </row>
    <row r="886" spans="5:8">
      <c r="E886" s="1">
        <v>880</v>
      </c>
      <c r="F886" s="1" t="s">
        <v>5</v>
      </c>
      <c r="G886" s="2">
        <v>38380</v>
      </c>
      <c r="H886" s="1">
        <v>3</v>
      </c>
    </row>
    <row r="887" spans="5:8">
      <c r="E887" s="1">
        <v>881</v>
      </c>
      <c r="F887" s="1" t="s">
        <v>6</v>
      </c>
      <c r="G887" s="2">
        <v>38224</v>
      </c>
      <c r="H887" s="1">
        <v>3</v>
      </c>
    </row>
    <row r="888" spans="5:8">
      <c r="E888" s="1">
        <v>882</v>
      </c>
      <c r="F888" s="1" t="s">
        <v>4</v>
      </c>
      <c r="G888" s="2">
        <v>38584</v>
      </c>
      <c r="H888" s="1">
        <v>5</v>
      </c>
    </row>
    <row r="889" spans="5:8">
      <c r="E889" s="1">
        <v>883</v>
      </c>
      <c r="F889" s="1" t="s">
        <v>5</v>
      </c>
      <c r="G889" s="2">
        <v>38200</v>
      </c>
      <c r="H889" s="1">
        <v>5</v>
      </c>
    </row>
    <row r="890" spans="5:8">
      <c r="E890" s="1">
        <v>884</v>
      </c>
      <c r="F890" s="1" t="s">
        <v>7</v>
      </c>
      <c r="G890" s="2">
        <v>38164</v>
      </c>
      <c r="H890" s="1">
        <v>3</v>
      </c>
    </row>
    <row r="891" spans="5:8">
      <c r="E891" s="1">
        <v>885</v>
      </c>
      <c r="F891" s="1" t="s">
        <v>9</v>
      </c>
      <c r="G891" s="2">
        <v>38464</v>
      </c>
      <c r="H891" s="1">
        <v>3</v>
      </c>
    </row>
    <row r="892" spans="5:8">
      <c r="E892" s="1">
        <v>886</v>
      </c>
      <c r="F892" s="1" t="s">
        <v>11</v>
      </c>
      <c r="G892" s="2">
        <v>38404</v>
      </c>
      <c r="H892" s="1">
        <v>4</v>
      </c>
    </row>
    <row r="893" spans="5:8">
      <c r="E893" s="1">
        <v>887</v>
      </c>
      <c r="F893" s="1" t="s">
        <v>4</v>
      </c>
      <c r="G893" s="2">
        <v>38296</v>
      </c>
      <c r="H893" s="1">
        <v>2</v>
      </c>
    </row>
    <row r="894" spans="5:8">
      <c r="E894" s="1">
        <v>888</v>
      </c>
      <c r="F894" s="1" t="s">
        <v>8</v>
      </c>
      <c r="G894" s="2">
        <v>38092</v>
      </c>
      <c r="H894" s="1">
        <v>3</v>
      </c>
    </row>
    <row r="895" spans="5:8">
      <c r="E895" s="1">
        <v>889</v>
      </c>
      <c r="F895" s="1" t="s">
        <v>6</v>
      </c>
      <c r="G895" s="2">
        <v>38260</v>
      </c>
      <c r="H895" s="1">
        <v>2</v>
      </c>
    </row>
    <row r="896" spans="5:8">
      <c r="E896" s="1">
        <v>890</v>
      </c>
      <c r="F896" s="1" t="s">
        <v>4</v>
      </c>
      <c r="G896" s="2">
        <v>38260</v>
      </c>
      <c r="H896" s="1">
        <v>4</v>
      </c>
    </row>
    <row r="897" spans="5:8">
      <c r="E897" s="1">
        <v>891</v>
      </c>
      <c r="F897" s="1" t="s">
        <v>5</v>
      </c>
      <c r="G897" s="2">
        <v>38344</v>
      </c>
      <c r="H897" s="1">
        <v>5</v>
      </c>
    </row>
    <row r="898" spans="5:8">
      <c r="E898" s="1">
        <v>892</v>
      </c>
      <c r="F898" s="1" t="s">
        <v>9</v>
      </c>
      <c r="G898" s="2">
        <v>38188</v>
      </c>
      <c r="H898" s="1">
        <v>4</v>
      </c>
    </row>
    <row r="899" spans="5:8">
      <c r="E899" s="1">
        <v>893</v>
      </c>
      <c r="F899" s="1" t="s">
        <v>5</v>
      </c>
      <c r="G899" s="2">
        <v>37996</v>
      </c>
      <c r="H899" s="1">
        <v>2</v>
      </c>
    </row>
    <row r="900" spans="5:8">
      <c r="E900" s="1">
        <v>894</v>
      </c>
      <c r="F900" s="1" t="s">
        <v>10</v>
      </c>
      <c r="G900" s="2">
        <v>38272</v>
      </c>
      <c r="H900" s="1">
        <v>2</v>
      </c>
    </row>
    <row r="901" spans="5:8">
      <c r="E901" s="1">
        <v>895</v>
      </c>
      <c r="F901" s="1" t="s">
        <v>10</v>
      </c>
      <c r="G901" s="2">
        <v>38392</v>
      </c>
      <c r="H901" s="1">
        <v>2</v>
      </c>
    </row>
    <row r="902" spans="5:8">
      <c r="E902" s="1">
        <v>896</v>
      </c>
      <c r="F902" s="1" t="s">
        <v>7</v>
      </c>
      <c r="G902" s="2">
        <v>38188</v>
      </c>
      <c r="H902" s="1">
        <v>2</v>
      </c>
    </row>
    <row r="903" spans="5:8">
      <c r="E903" s="1">
        <v>897</v>
      </c>
      <c r="F903" s="1" t="s">
        <v>10</v>
      </c>
      <c r="G903" s="2">
        <v>38200</v>
      </c>
      <c r="H903" s="1">
        <v>2</v>
      </c>
    </row>
    <row r="904" spans="5:8">
      <c r="E904" s="1">
        <v>898</v>
      </c>
      <c r="F904" s="1" t="s">
        <v>6</v>
      </c>
      <c r="G904" s="2">
        <v>38476</v>
      </c>
      <c r="H904" s="1">
        <v>4</v>
      </c>
    </row>
    <row r="905" spans="5:8">
      <c r="E905" s="1">
        <v>899</v>
      </c>
      <c r="F905" s="1" t="s">
        <v>9</v>
      </c>
      <c r="G905" s="2">
        <v>38584</v>
      </c>
      <c r="H905" s="1">
        <v>5</v>
      </c>
    </row>
    <row r="906" spans="5:8">
      <c r="E906" s="1">
        <v>900</v>
      </c>
      <c r="F906" s="1" t="s">
        <v>9</v>
      </c>
      <c r="G906" s="2">
        <v>38248</v>
      </c>
      <c r="H906" s="1">
        <v>4</v>
      </c>
    </row>
    <row r="907" spans="5:8">
      <c r="E907" s="1">
        <v>901</v>
      </c>
      <c r="F907" s="1" t="s">
        <v>6</v>
      </c>
      <c r="G907" s="2">
        <v>38248</v>
      </c>
      <c r="H907" s="1">
        <v>2</v>
      </c>
    </row>
    <row r="908" spans="5:8">
      <c r="E908" s="1">
        <v>902</v>
      </c>
      <c r="F908" s="1" t="s">
        <v>11</v>
      </c>
      <c r="G908" s="2">
        <v>38068</v>
      </c>
      <c r="H908" s="1">
        <v>4</v>
      </c>
    </row>
    <row r="909" spans="5:8">
      <c r="E909" s="1">
        <v>903</v>
      </c>
      <c r="F909" s="1" t="s">
        <v>11</v>
      </c>
      <c r="G909" s="2">
        <v>38320</v>
      </c>
      <c r="H909" s="1">
        <v>4</v>
      </c>
    </row>
    <row r="910" spans="5:8">
      <c r="E910" s="1">
        <v>904</v>
      </c>
      <c r="F910" s="1" t="s">
        <v>10</v>
      </c>
      <c r="G910" s="2">
        <v>38392</v>
      </c>
      <c r="H910" s="1">
        <v>5</v>
      </c>
    </row>
    <row r="911" spans="5:8">
      <c r="E911" s="1">
        <v>905</v>
      </c>
      <c r="F911" s="1" t="s">
        <v>8</v>
      </c>
      <c r="G911" s="2">
        <v>38068</v>
      </c>
      <c r="H911" s="1">
        <v>2</v>
      </c>
    </row>
    <row r="912" spans="5:8">
      <c r="E912" s="1">
        <v>906</v>
      </c>
      <c r="F912" s="1" t="s">
        <v>5</v>
      </c>
      <c r="G912" s="2">
        <v>38164</v>
      </c>
      <c r="H912" s="1">
        <v>3</v>
      </c>
    </row>
    <row r="913" spans="5:8">
      <c r="E913" s="1">
        <v>907</v>
      </c>
      <c r="F913" s="1" t="s">
        <v>9</v>
      </c>
      <c r="G913" s="2">
        <v>38500</v>
      </c>
      <c r="H913" s="1">
        <v>4</v>
      </c>
    </row>
    <row r="914" spans="5:8">
      <c r="E914" s="1">
        <v>908</v>
      </c>
      <c r="F914" s="1" t="s">
        <v>8</v>
      </c>
      <c r="G914" s="2">
        <v>38164</v>
      </c>
      <c r="H914" s="1">
        <v>4</v>
      </c>
    </row>
    <row r="915" spans="5:8">
      <c r="E915" s="1">
        <v>909</v>
      </c>
      <c r="F915" s="1" t="s">
        <v>11</v>
      </c>
      <c r="G915" s="2">
        <v>38284</v>
      </c>
      <c r="H915" s="1">
        <v>3</v>
      </c>
    </row>
    <row r="916" spans="5:8">
      <c r="E916" s="1">
        <v>910</v>
      </c>
      <c r="F916" s="1" t="s">
        <v>7</v>
      </c>
      <c r="G916" s="2">
        <v>38428</v>
      </c>
      <c r="H916" s="1">
        <v>2</v>
      </c>
    </row>
    <row r="917" spans="5:8">
      <c r="E917" s="1">
        <v>911</v>
      </c>
      <c r="F917" s="1" t="s">
        <v>11</v>
      </c>
      <c r="G917" s="2">
        <v>38140</v>
      </c>
      <c r="H917" s="1">
        <v>2</v>
      </c>
    </row>
    <row r="918" spans="5:8">
      <c r="E918" s="1">
        <v>912</v>
      </c>
      <c r="F918" s="1" t="s">
        <v>8</v>
      </c>
      <c r="G918" s="2">
        <v>38380</v>
      </c>
      <c r="H918" s="1">
        <v>4</v>
      </c>
    </row>
    <row r="919" spans="5:8">
      <c r="E919" s="1">
        <v>913</v>
      </c>
      <c r="F919" s="1" t="s">
        <v>4</v>
      </c>
      <c r="G919" s="2">
        <v>38020</v>
      </c>
      <c r="H919" s="1">
        <v>4</v>
      </c>
    </row>
    <row r="920" spans="5:8">
      <c r="E920" s="1">
        <v>914</v>
      </c>
      <c r="F920" s="1" t="s">
        <v>8</v>
      </c>
      <c r="G920" s="2">
        <v>38044</v>
      </c>
      <c r="H920" s="1">
        <v>2</v>
      </c>
    </row>
    <row r="921" spans="5:8">
      <c r="E921" s="1">
        <v>915</v>
      </c>
      <c r="F921" s="1" t="s">
        <v>5</v>
      </c>
      <c r="G921" s="2">
        <v>38572</v>
      </c>
      <c r="H921" s="1">
        <v>3</v>
      </c>
    </row>
    <row r="922" spans="5:8">
      <c r="E922" s="1">
        <v>916</v>
      </c>
      <c r="F922" s="1" t="s">
        <v>9</v>
      </c>
      <c r="G922" s="2">
        <v>38308</v>
      </c>
      <c r="H922" s="1">
        <v>5</v>
      </c>
    </row>
    <row r="923" spans="5:8">
      <c r="E923" s="1">
        <v>917</v>
      </c>
      <c r="F923" s="1" t="s">
        <v>7</v>
      </c>
      <c r="G923" s="2">
        <v>38308</v>
      </c>
      <c r="H923" s="1">
        <v>4</v>
      </c>
    </row>
    <row r="924" spans="5:8">
      <c r="E924" s="1">
        <v>918</v>
      </c>
      <c r="F924" s="1" t="s">
        <v>5</v>
      </c>
      <c r="G924" s="2">
        <v>38188</v>
      </c>
      <c r="H924" s="1">
        <v>3</v>
      </c>
    </row>
    <row r="925" spans="5:8">
      <c r="E925" s="1">
        <v>919</v>
      </c>
      <c r="F925" s="1" t="s">
        <v>11</v>
      </c>
      <c r="G925" s="2">
        <v>38416</v>
      </c>
      <c r="H925" s="1">
        <v>2</v>
      </c>
    </row>
    <row r="926" spans="5:8">
      <c r="E926" s="1">
        <v>920</v>
      </c>
      <c r="F926" s="1" t="s">
        <v>9</v>
      </c>
      <c r="G926" s="2">
        <v>38080</v>
      </c>
      <c r="H926" s="1">
        <v>2</v>
      </c>
    </row>
    <row r="927" spans="5:8">
      <c r="E927" s="1">
        <v>921</v>
      </c>
      <c r="F927" s="1" t="s">
        <v>11</v>
      </c>
      <c r="G927" s="2">
        <v>38344</v>
      </c>
      <c r="H927" s="1">
        <v>4</v>
      </c>
    </row>
    <row r="928" spans="5:8">
      <c r="E928" s="1">
        <v>922</v>
      </c>
      <c r="F928" s="1" t="s">
        <v>8</v>
      </c>
      <c r="G928" s="2">
        <v>38188</v>
      </c>
      <c r="H928" s="1">
        <v>2</v>
      </c>
    </row>
    <row r="929" spans="5:8">
      <c r="E929" s="1">
        <v>923</v>
      </c>
      <c r="F929" s="1" t="s">
        <v>6</v>
      </c>
      <c r="G929" s="2">
        <v>38392</v>
      </c>
      <c r="H929" s="1">
        <v>2</v>
      </c>
    </row>
    <row r="930" spans="5:8">
      <c r="E930" s="1">
        <v>924</v>
      </c>
      <c r="F930" s="1" t="s">
        <v>9</v>
      </c>
      <c r="G930" s="2">
        <v>38176</v>
      </c>
      <c r="H930" s="1">
        <v>2</v>
      </c>
    </row>
    <row r="931" spans="5:8">
      <c r="E931" s="1">
        <v>925</v>
      </c>
      <c r="F931" s="1" t="s">
        <v>9</v>
      </c>
      <c r="G931" s="2">
        <v>38488</v>
      </c>
      <c r="H931" s="1">
        <v>4</v>
      </c>
    </row>
    <row r="932" spans="5:8">
      <c r="E932" s="1">
        <v>926</v>
      </c>
      <c r="F932" s="1" t="s">
        <v>6</v>
      </c>
      <c r="G932" s="2">
        <v>38416</v>
      </c>
      <c r="H932" s="1">
        <v>5</v>
      </c>
    </row>
    <row r="933" spans="5:8">
      <c r="E933" s="1">
        <v>927</v>
      </c>
      <c r="F933" s="1" t="s">
        <v>10</v>
      </c>
      <c r="G933" s="2">
        <v>38368</v>
      </c>
      <c r="H933" s="1">
        <v>5</v>
      </c>
    </row>
    <row r="934" spans="5:8">
      <c r="E934" s="1">
        <v>928</v>
      </c>
      <c r="F934" s="1" t="s">
        <v>10</v>
      </c>
      <c r="G934" s="2">
        <v>38212</v>
      </c>
      <c r="H934" s="1">
        <v>5</v>
      </c>
    </row>
    <row r="935" spans="5:8">
      <c r="E935" s="1">
        <v>929</v>
      </c>
      <c r="F935" s="1" t="s">
        <v>6</v>
      </c>
      <c r="G935" s="2">
        <v>38008</v>
      </c>
      <c r="H935" s="1">
        <v>5</v>
      </c>
    </row>
    <row r="936" spans="5:8">
      <c r="E936" s="1">
        <v>930</v>
      </c>
      <c r="F936" s="1" t="s">
        <v>8</v>
      </c>
      <c r="G936" s="2">
        <v>38548</v>
      </c>
      <c r="H936" s="1">
        <v>5</v>
      </c>
    </row>
    <row r="937" spans="5:8">
      <c r="E937" s="1">
        <v>931</v>
      </c>
      <c r="F937" s="1" t="s">
        <v>4</v>
      </c>
      <c r="G937" s="2">
        <v>38380</v>
      </c>
      <c r="H937" s="1">
        <v>3</v>
      </c>
    </row>
    <row r="938" spans="5:8">
      <c r="E938" s="1">
        <v>932</v>
      </c>
      <c r="F938" s="1" t="s">
        <v>4</v>
      </c>
      <c r="G938" s="2">
        <v>38008</v>
      </c>
      <c r="H938" s="1">
        <v>3</v>
      </c>
    </row>
    <row r="939" spans="5:8">
      <c r="E939" s="1">
        <v>933</v>
      </c>
      <c r="F939" s="1" t="s">
        <v>10</v>
      </c>
      <c r="G939" s="2">
        <v>38188</v>
      </c>
      <c r="H939" s="1">
        <v>5</v>
      </c>
    </row>
    <row r="940" spans="5:8">
      <c r="E940" s="1">
        <v>934</v>
      </c>
      <c r="F940" s="1" t="s">
        <v>4</v>
      </c>
      <c r="G940" s="2">
        <v>38056</v>
      </c>
      <c r="H940" s="1">
        <v>5</v>
      </c>
    </row>
    <row r="941" spans="5:8">
      <c r="E941" s="1">
        <v>935</v>
      </c>
      <c r="F941" s="1" t="s">
        <v>10</v>
      </c>
      <c r="G941" s="2">
        <v>38068</v>
      </c>
      <c r="H941" s="1">
        <v>2</v>
      </c>
    </row>
    <row r="942" spans="5:8">
      <c r="E942" s="1">
        <v>936</v>
      </c>
      <c r="F942" s="1" t="s">
        <v>8</v>
      </c>
      <c r="G942" s="2">
        <v>38200</v>
      </c>
      <c r="H942" s="1">
        <v>2</v>
      </c>
    </row>
    <row r="943" spans="5:8">
      <c r="E943" s="1">
        <v>937</v>
      </c>
      <c r="F943" s="1" t="s">
        <v>4</v>
      </c>
      <c r="G943" s="2">
        <v>38116</v>
      </c>
      <c r="H943" s="1">
        <v>3</v>
      </c>
    </row>
    <row r="944" spans="5:8">
      <c r="E944" s="1">
        <v>938</v>
      </c>
      <c r="F944" s="1" t="s">
        <v>8</v>
      </c>
      <c r="G944" s="2">
        <v>38380</v>
      </c>
      <c r="H944" s="1">
        <v>4</v>
      </c>
    </row>
    <row r="945" spans="5:8">
      <c r="E945" s="1">
        <v>939</v>
      </c>
      <c r="F945" s="1" t="s">
        <v>6</v>
      </c>
      <c r="G945" s="2">
        <v>38356</v>
      </c>
      <c r="H945" s="1">
        <v>2</v>
      </c>
    </row>
    <row r="946" spans="5:8">
      <c r="E946" s="1">
        <v>940</v>
      </c>
      <c r="F946" s="1" t="s">
        <v>7</v>
      </c>
      <c r="G946" s="2">
        <v>38272</v>
      </c>
      <c r="H946" s="1">
        <v>4</v>
      </c>
    </row>
    <row r="947" spans="5:8">
      <c r="E947" s="1">
        <v>941</v>
      </c>
      <c r="F947" s="1" t="s">
        <v>9</v>
      </c>
      <c r="G947" s="2">
        <v>38584</v>
      </c>
      <c r="H947" s="1">
        <v>5</v>
      </c>
    </row>
    <row r="948" spans="5:8">
      <c r="E948" s="1">
        <v>942</v>
      </c>
      <c r="F948" s="1" t="s">
        <v>6</v>
      </c>
      <c r="G948" s="2">
        <v>38080</v>
      </c>
      <c r="H948" s="1">
        <v>3</v>
      </c>
    </row>
    <row r="949" spans="5:8">
      <c r="E949" s="1">
        <v>943</v>
      </c>
      <c r="F949" s="1" t="s">
        <v>8</v>
      </c>
      <c r="G949" s="2">
        <v>38512</v>
      </c>
      <c r="H949" s="1">
        <v>5</v>
      </c>
    </row>
    <row r="950" spans="5:8">
      <c r="E950" s="1">
        <v>944</v>
      </c>
      <c r="F950" s="1" t="s">
        <v>6</v>
      </c>
      <c r="G950" s="2">
        <v>38320</v>
      </c>
      <c r="H950" s="1">
        <v>4</v>
      </c>
    </row>
    <row r="951" spans="5:8">
      <c r="E951" s="1">
        <v>945</v>
      </c>
      <c r="F951" s="1" t="s">
        <v>8</v>
      </c>
      <c r="G951" s="2">
        <v>38308</v>
      </c>
      <c r="H951" s="1">
        <v>2</v>
      </c>
    </row>
    <row r="952" spans="5:8">
      <c r="E952" s="1">
        <v>946</v>
      </c>
      <c r="F952" s="1" t="s">
        <v>10</v>
      </c>
      <c r="G952" s="2">
        <v>38044</v>
      </c>
      <c r="H952" s="1">
        <v>3</v>
      </c>
    </row>
    <row r="953" spans="5:8">
      <c r="E953" s="1">
        <v>947</v>
      </c>
      <c r="F953" s="1" t="s">
        <v>5</v>
      </c>
      <c r="G953" s="2">
        <v>38188</v>
      </c>
      <c r="H953" s="1">
        <v>3</v>
      </c>
    </row>
    <row r="954" spans="5:8">
      <c r="E954" s="1">
        <v>948</v>
      </c>
      <c r="F954" s="1" t="s">
        <v>10</v>
      </c>
      <c r="G954" s="2">
        <v>38092</v>
      </c>
      <c r="H954" s="1">
        <v>4</v>
      </c>
    </row>
    <row r="955" spans="5:8">
      <c r="E955" s="1">
        <v>949</v>
      </c>
      <c r="F955" s="1" t="s">
        <v>5</v>
      </c>
      <c r="G955" s="2">
        <v>38128</v>
      </c>
      <c r="H955" s="1">
        <v>5</v>
      </c>
    </row>
    <row r="956" spans="5:8">
      <c r="E956" s="1">
        <v>950</v>
      </c>
      <c r="F956" s="1" t="s">
        <v>6</v>
      </c>
      <c r="G956" s="2">
        <v>38296</v>
      </c>
      <c r="H956" s="1">
        <v>4</v>
      </c>
    </row>
    <row r="957" spans="5:8">
      <c r="E957" s="1">
        <v>951</v>
      </c>
      <c r="F957" s="1" t="s">
        <v>9</v>
      </c>
      <c r="G957" s="2">
        <v>38200</v>
      </c>
      <c r="H9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3C74-3B9E-8442-9869-0366D7D08DE7}">
  <dimension ref="A1:M1901"/>
  <sheetViews>
    <sheetView workbookViewId="0">
      <selection activeCell="F10" sqref="F10"/>
    </sheetView>
  </sheetViews>
  <sheetFormatPr baseColWidth="10" defaultRowHeight="16"/>
  <cols>
    <col min="1" max="1" width="13.5" bestFit="1" customWidth="1"/>
    <col min="2" max="2" width="12.83203125" bestFit="1" customWidth="1"/>
    <col min="3" max="3" width="11.5" bestFit="1" customWidth="1"/>
    <col min="4" max="4" width="12.5" bestFit="1" customWidth="1"/>
    <col min="6" max="6" width="18" customWidth="1"/>
    <col min="7" max="7" width="12.83203125" bestFit="1" customWidth="1"/>
    <col min="15" max="15" width="13" bestFit="1" customWidth="1"/>
  </cols>
  <sheetData>
    <row r="1" spans="1:13">
      <c r="A1" t="s">
        <v>88</v>
      </c>
      <c r="B1" t="s">
        <v>89</v>
      </c>
      <c r="G1" s="1" t="s">
        <v>70</v>
      </c>
      <c r="H1" s="1" t="s">
        <v>65</v>
      </c>
      <c r="I1" s="1" t="s">
        <v>2</v>
      </c>
      <c r="J1" s="1" t="s">
        <v>71</v>
      </c>
      <c r="K1" s="1" t="s">
        <v>72</v>
      </c>
      <c r="L1" s="1" t="s">
        <v>73</v>
      </c>
    </row>
    <row r="2" spans="1:13">
      <c r="A2" s="11" t="s">
        <v>78</v>
      </c>
      <c r="B2" s="11" t="s">
        <v>82</v>
      </c>
      <c r="G2" s="1">
        <v>1</v>
      </c>
      <c r="H2" s="1" t="s">
        <v>74</v>
      </c>
      <c r="I2" s="2">
        <v>38078</v>
      </c>
      <c r="J2" s="1" t="s">
        <v>75</v>
      </c>
      <c r="K2" s="9">
        <v>45</v>
      </c>
      <c r="L2" s="10">
        <v>137.20455832336393</v>
      </c>
      <c r="M2" s="12"/>
    </row>
    <row r="3" spans="1:13">
      <c r="A3" s="11" t="s">
        <v>74</v>
      </c>
      <c r="B3" s="11" t="s">
        <v>77</v>
      </c>
      <c r="G3" s="1">
        <v>2</v>
      </c>
      <c r="H3" s="1" t="s">
        <v>76</v>
      </c>
      <c r="I3" s="2">
        <v>38056</v>
      </c>
      <c r="J3" s="1" t="s">
        <v>77</v>
      </c>
      <c r="K3" s="9">
        <v>50</v>
      </c>
      <c r="L3" s="10">
        <v>152.00730307485438</v>
      </c>
      <c r="M3" s="12"/>
    </row>
    <row r="4" spans="1:13">
      <c r="A4" s="11" t="s">
        <v>87</v>
      </c>
      <c r="B4" s="11" t="s">
        <v>75</v>
      </c>
      <c r="G4" s="1">
        <v>3</v>
      </c>
      <c r="H4" s="1" t="s">
        <v>78</v>
      </c>
      <c r="I4" s="2">
        <v>38408</v>
      </c>
      <c r="J4" s="1" t="s">
        <v>79</v>
      </c>
      <c r="K4" s="9">
        <v>9</v>
      </c>
      <c r="L4" s="10">
        <v>28.719483117139745</v>
      </c>
      <c r="M4" s="12"/>
    </row>
    <row r="5" spans="1:13">
      <c r="A5" s="11" t="s">
        <v>81</v>
      </c>
      <c r="B5" s="11" t="s">
        <v>79</v>
      </c>
      <c r="G5" s="1">
        <v>4</v>
      </c>
      <c r="H5" s="1" t="s">
        <v>76</v>
      </c>
      <c r="I5" s="2">
        <v>38859</v>
      </c>
      <c r="J5" s="1" t="s">
        <v>75</v>
      </c>
      <c r="K5" s="9">
        <v>55</v>
      </c>
      <c r="L5" s="10">
        <v>167.07532251655616</v>
      </c>
      <c r="M5" s="12"/>
    </row>
    <row r="6" spans="1:13">
      <c r="A6" s="11" t="s">
        <v>83</v>
      </c>
      <c r="B6" s="11" t="s">
        <v>84</v>
      </c>
      <c r="G6" s="1">
        <v>5</v>
      </c>
      <c r="H6" s="1" t="s">
        <v>80</v>
      </c>
      <c r="I6" s="2">
        <v>38155</v>
      </c>
      <c r="J6" s="1" t="s">
        <v>75</v>
      </c>
      <c r="K6" s="9">
        <v>43</v>
      </c>
      <c r="L6" s="10">
        <v>130.60287243901442</v>
      </c>
      <c r="M6" s="12"/>
    </row>
    <row r="7" spans="1:13">
      <c r="A7" s="11" t="s">
        <v>85</v>
      </c>
      <c r="G7" s="1">
        <v>6</v>
      </c>
      <c r="H7" s="1" t="s">
        <v>81</v>
      </c>
      <c r="I7" s="2">
        <v>38683</v>
      </c>
      <c r="J7" s="1" t="s">
        <v>82</v>
      </c>
      <c r="K7" s="9">
        <v>58</v>
      </c>
      <c r="L7" s="10">
        <v>175.99097407072162</v>
      </c>
      <c r="M7" s="12"/>
    </row>
    <row r="8" spans="1:13">
      <c r="A8" s="11" t="s">
        <v>76</v>
      </c>
      <c r="G8" s="1">
        <v>7</v>
      </c>
      <c r="H8" s="1" t="s">
        <v>83</v>
      </c>
      <c r="I8" s="2">
        <v>38067</v>
      </c>
      <c r="J8" s="1" t="s">
        <v>82</v>
      </c>
      <c r="K8" s="9">
        <v>8</v>
      </c>
      <c r="L8" s="10">
        <v>25.800692176216739</v>
      </c>
      <c r="M8" s="12"/>
    </row>
    <row r="9" spans="1:13">
      <c r="A9" s="11" t="s">
        <v>86</v>
      </c>
      <c r="G9" s="1">
        <v>8</v>
      </c>
      <c r="H9" s="1" t="s">
        <v>81</v>
      </c>
      <c r="I9" s="2">
        <v>39068</v>
      </c>
      <c r="J9" s="1" t="s">
        <v>75</v>
      </c>
      <c r="K9" s="9">
        <v>72</v>
      </c>
      <c r="L9" s="10">
        <v>217.83965386113226</v>
      </c>
      <c r="M9" s="12"/>
    </row>
    <row r="10" spans="1:13">
      <c r="A10" s="11" t="s">
        <v>80</v>
      </c>
      <c r="G10" s="1">
        <v>9</v>
      </c>
      <c r="H10" s="1" t="s">
        <v>78</v>
      </c>
      <c r="I10" s="2">
        <v>38903</v>
      </c>
      <c r="J10" s="1" t="s">
        <v>82</v>
      </c>
      <c r="K10" s="9">
        <v>75</v>
      </c>
      <c r="L10" s="10">
        <v>226.64232685518837</v>
      </c>
      <c r="M10" s="12"/>
    </row>
    <row r="11" spans="1:13">
      <c r="B11" t="s">
        <v>90</v>
      </c>
      <c r="G11" s="1">
        <v>10</v>
      </c>
      <c r="H11" s="1" t="s">
        <v>74</v>
      </c>
      <c r="I11" s="2">
        <v>38936</v>
      </c>
      <c r="J11" s="1" t="s">
        <v>75</v>
      </c>
      <c r="K11" s="9">
        <v>24</v>
      </c>
      <c r="L11" s="10">
        <v>73.502342173405509</v>
      </c>
      <c r="M11" s="12"/>
    </row>
    <row r="12" spans="1:13">
      <c r="A12" s="11" t="s">
        <v>78</v>
      </c>
      <c r="B12" s="16">
        <f t="shared" ref="B12:B20" si="0">SUMIF(Salesperson,A12,Revenue)</f>
        <v>25947.235264132571</v>
      </c>
      <c r="G12" s="1">
        <v>11</v>
      </c>
      <c r="H12" s="1" t="s">
        <v>78</v>
      </c>
      <c r="I12" s="2">
        <v>38320</v>
      </c>
      <c r="J12" s="1" t="s">
        <v>84</v>
      </c>
      <c r="K12" s="9">
        <v>43</v>
      </c>
      <c r="L12" s="10">
        <v>130.83536844241408</v>
      </c>
      <c r="M12" s="12"/>
    </row>
    <row r="13" spans="1:13">
      <c r="A13" s="11" t="s">
        <v>74</v>
      </c>
      <c r="B13" s="16">
        <f t="shared" si="0"/>
        <v>28803.14720088282</v>
      </c>
      <c r="G13" s="1">
        <v>12</v>
      </c>
      <c r="H13" s="1" t="s">
        <v>78</v>
      </c>
      <c r="I13" s="2">
        <v>38309</v>
      </c>
      <c r="J13" s="1" t="s">
        <v>75</v>
      </c>
      <c r="K13" s="9">
        <v>23</v>
      </c>
      <c r="L13" s="10">
        <v>71.034367691096961</v>
      </c>
      <c r="M13" s="12"/>
    </row>
    <row r="14" spans="1:13">
      <c r="A14" s="11" t="s">
        <v>87</v>
      </c>
      <c r="B14" s="16">
        <f t="shared" si="0"/>
        <v>27590.573172458844</v>
      </c>
      <c r="G14" s="1">
        <v>13</v>
      </c>
      <c r="H14" s="1" t="s">
        <v>85</v>
      </c>
      <c r="I14" s="2">
        <v>38595</v>
      </c>
      <c r="J14" s="1" t="s">
        <v>75</v>
      </c>
      <c r="K14" s="9">
        <v>49</v>
      </c>
      <c r="L14" s="10">
        <v>149.59279694174981</v>
      </c>
      <c r="M14" s="12"/>
    </row>
    <row r="15" spans="1:13">
      <c r="A15" s="11" t="s">
        <v>81</v>
      </c>
      <c r="B15" s="16">
        <f t="shared" si="0"/>
        <v>24890.655792285193</v>
      </c>
      <c r="G15" s="1">
        <v>14</v>
      </c>
      <c r="H15" s="1" t="s">
        <v>76</v>
      </c>
      <c r="I15" s="2">
        <v>38353</v>
      </c>
      <c r="J15" s="1" t="s">
        <v>82</v>
      </c>
      <c r="K15" s="9">
        <v>18</v>
      </c>
      <c r="L15" s="10">
        <v>56.471999230139573</v>
      </c>
      <c r="M15" s="12"/>
    </row>
    <row r="16" spans="1:13">
      <c r="A16" s="11" t="s">
        <v>83</v>
      </c>
      <c r="B16" s="16">
        <f t="shared" si="0"/>
        <v>23849.558720909081</v>
      </c>
      <c r="G16" s="1">
        <v>15</v>
      </c>
      <c r="H16" s="1" t="s">
        <v>80</v>
      </c>
      <c r="I16" s="2">
        <v>38980</v>
      </c>
      <c r="J16" s="1" t="s">
        <v>77</v>
      </c>
      <c r="K16" s="9">
        <v>-8</v>
      </c>
      <c r="L16" s="10">
        <v>-21.993044717303864</v>
      </c>
      <c r="M16" s="12"/>
    </row>
    <row r="17" spans="1:13">
      <c r="A17" s="11" t="s">
        <v>85</v>
      </c>
      <c r="B17" s="16">
        <f t="shared" si="0"/>
        <v>25258.874171963438</v>
      </c>
      <c r="G17" s="1">
        <v>16</v>
      </c>
      <c r="H17" s="1" t="s">
        <v>85</v>
      </c>
      <c r="I17" s="2">
        <v>38089</v>
      </c>
      <c r="J17" s="1" t="s">
        <v>84</v>
      </c>
      <c r="K17" s="9">
        <v>45</v>
      </c>
      <c r="L17" s="10">
        <v>137.39037590916232</v>
      </c>
      <c r="M17" s="12"/>
    </row>
    <row r="18" spans="1:13">
      <c r="A18" s="11" t="s">
        <v>76</v>
      </c>
      <c r="B18" s="16">
        <f t="shared" si="0"/>
        <v>28705.162174484201</v>
      </c>
      <c r="G18" s="1">
        <v>17</v>
      </c>
      <c r="H18" s="1" t="s">
        <v>81</v>
      </c>
      <c r="I18" s="2">
        <v>38837</v>
      </c>
      <c r="J18" s="1" t="s">
        <v>84</v>
      </c>
      <c r="K18" s="9">
        <v>66</v>
      </c>
      <c r="L18" s="10">
        <v>199.65433473774931</v>
      </c>
      <c r="M18" s="12"/>
    </row>
    <row r="19" spans="1:13">
      <c r="A19" s="11" t="s">
        <v>86</v>
      </c>
      <c r="B19" s="16">
        <f t="shared" si="0"/>
        <v>29050.534775342716</v>
      </c>
      <c r="G19" s="1">
        <v>18</v>
      </c>
      <c r="H19" s="1" t="s">
        <v>86</v>
      </c>
      <c r="I19" s="2">
        <v>38595</v>
      </c>
      <c r="J19" s="1" t="s">
        <v>75</v>
      </c>
      <c r="K19" s="9">
        <v>88</v>
      </c>
      <c r="L19" s="10">
        <v>265.18755145539586</v>
      </c>
      <c r="M19" s="12"/>
    </row>
    <row r="20" spans="1:13">
      <c r="A20" s="11" t="s">
        <v>80</v>
      </c>
      <c r="B20" s="16">
        <f t="shared" si="0"/>
        <v>26741.305814587173</v>
      </c>
      <c r="G20" s="1">
        <v>19</v>
      </c>
      <c r="H20" s="1" t="s">
        <v>86</v>
      </c>
      <c r="I20" s="2">
        <v>38287</v>
      </c>
      <c r="J20" s="1" t="s">
        <v>82</v>
      </c>
      <c r="K20" s="9">
        <v>78</v>
      </c>
      <c r="L20" s="10">
        <v>236.14697789113248</v>
      </c>
      <c r="M20" s="12"/>
    </row>
    <row r="21" spans="1:13">
      <c r="G21" s="1">
        <v>20</v>
      </c>
      <c r="H21" s="1" t="s">
        <v>80</v>
      </c>
      <c r="I21" s="2">
        <v>38683</v>
      </c>
      <c r="J21" s="1" t="s">
        <v>75</v>
      </c>
      <c r="K21" s="9">
        <v>57</v>
      </c>
      <c r="L21" s="10">
        <v>173.11529461915569</v>
      </c>
      <c r="M21" s="12"/>
    </row>
    <row r="22" spans="1:13">
      <c r="A22" s="11" t="s">
        <v>91</v>
      </c>
      <c r="B22" s="18">
        <f>-SUMIF(Revenue,"&lt;0",UnitsSold)</f>
        <v>922</v>
      </c>
      <c r="G22" s="1">
        <v>21</v>
      </c>
      <c r="H22" s="1" t="s">
        <v>80</v>
      </c>
      <c r="I22" s="2">
        <v>38870</v>
      </c>
      <c r="J22" s="1" t="s">
        <v>84</v>
      </c>
      <c r="K22" s="9">
        <v>12</v>
      </c>
      <c r="L22" s="10">
        <v>38.081435709433634</v>
      </c>
      <c r="M22" s="12"/>
    </row>
    <row r="23" spans="1:13">
      <c r="G23" s="1">
        <v>22</v>
      </c>
      <c r="H23" s="1" t="s">
        <v>74</v>
      </c>
      <c r="I23" s="2">
        <v>38254</v>
      </c>
      <c r="J23" s="1" t="s">
        <v>82</v>
      </c>
      <c r="K23" s="9">
        <v>28</v>
      </c>
      <c r="L23" s="10">
        <v>86.512775700642493</v>
      </c>
      <c r="M23" s="12"/>
    </row>
    <row r="24" spans="1:13">
      <c r="B24" t="s">
        <v>72</v>
      </c>
      <c r="C24" t="s">
        <v>92</v>
      </c>
      <c r="G24" s="1">
        <v>23</v>
      </c>
      <c r="H24" s="1" t="s">
        <v>81</v>
      </c>
      <c r="I24" s="2">
        <v>38749</v>
      </c>
      <c r="J24" s="1" t="s">
        <v>84</v>
      </c>
      <c r="K24" s="9">
        <v>25</v>
      </c>
      <c r="L24" s="10">
        <v>77.307151643363554</v>
      </c>
      <c r="M24" s="12"/>
    </row>
    <row r="25" spans="1:13">
      <c r="A25" s="11" t="s">
        <v>75</v>
      </c>
      <c r="B25" s="3">
        <f>SUMIF(Product,A25,UnitsSold)</f>
        <v>16333</v>
      </c>
      <c r="C25" s="16">
        <f>SUMIF(Product,A25,Revenue)</f>
        <v>49834.64340102514</v>
      </c>
      <c r="D25" s="12"/>
      <c r="G25" s="1">
        <v>24</v>
      </c>
      <c r="H25" s="1" t="s">
        <v>76</v>
      </c>
      <c r="I25" s="2">
        <v>38474</v>
      </c>
      <c r="J25" s="1" t="s">
        <v>77</v>
      </c>
      <c r="K25" s="9">
        <v>29</v>
      </c>
      <c r="L25" s="10">
        <v>88.222745876339161</v>
      </c>
      <c r="M25" s="12"/>
    </row>
    <row r="26" spans="1:13">
      <c r="A26" s="11" t="s">
        <v>82</v>
      </c>
      <c r="B26" s="3">
        <f>SUMIF(Product,A26,UnitsSold)</f>
        <v>18539</v>
      </c>
      <c r="C26" s="16">
        <f>SUMIF(Product,A26,Revenue)</f>
        <v>56493.843312742138</v>
      </c>
      <c r="D26" s="12"/>
      <c r="G26" s="1">
        <v>25</v>
      </c>
      <c r="H26" s="1" t="s">
        <v>86</v>
      </c>
      <c r="I26" s="2">
        <v>38298</v>
      </c>
      <c r="J26" s="1" t="s">
        <v>84</v>
      </c>
      <c r="K26" s="9">
        <v>-4</v>
      </c>
      <c r="L26" s="10">
        <v>-9.9439491268532194</v>
      </c>
      <c r="M26" s="12"/>
    </row>
    <row r="27" spans="1:13">
      <c r="A27" s="11" t="s">
        <v>77</v>
      </c>
      <c r="B27" s="3">
        <f>SUMIF(Product,A27,UnitsSold)</f>
        <v>18291</v>
      </c>
      <c r="C27" s="16">
        <f>SUMIF(Product,A27,Revenue)</f>
        <v>55735.507486109454</v>
      </c>
      <c r="D27" s="12"/>
      <c r="G27" s="1">
        <v>26</v>
      </c>
      <c r="H27" s="1" t="s">
        <v>85</v>
      </c>
      <c r="I27" s="2">
        <v>39057</v>
      </c>
      <c r="J27" s="1" t="s">
        <v>75</v>
      </c>
      <c r="K27" s="9">
        <v>24</v>
      </c>
      <c r="L27" s="10">
        <v>74.622434460070465</v>
      </c>
      <c r="M27" s="12"/>
    </row>
    <row r="28" spans="1:13">
      <c r="A28" s="11" t="s">
        <v>79</v>
      </c>
      <c r="B28" s="3">
        <f>SUMIF(Product,A28,UnitsSold)</f>
        <v>8823</v>
      </c>
      <c r="C28" s="16">
        <f>SUMIF(Product,A28,Revenue)</f>
        <v>26879.987433561942</v>
      </c>
      <c r="D28" s="12"/>
      <c r="G28" s="1">
        <v>27</v>
      </c>
      <c r="H28" s="1" t="s">
        <v>86</v>
      </c>
      <c r="I28" s="2">
        <v>38089</v>
      </c>
      <c r="J28" s="1" t="s">
        <v>79</v>
      </c>
      <c r="K28" s="9">
        <v>38</v>
      </c>
      <c r="L28" s="10">
        <v>115.98517718889856</v>
      </c>
      <c r="M28" s="12"/>
    </row>
    <row r="29" spans="1:13">
      <c r="A29" s="11" t="s">
        <v>84</v>
      </c>
      <c r="B29" s="3">
        <f>SUMIF(Product,A29,UnitsSold)</f>
        <v>17023</v>
      </c>
      <c r="C29" s="16">
        <f>SUMIF(Product,A29,Revenue)</f>
        <v>51893.065453607429</v>
      </c>
      <c r="D29" s="12"/>
      <c r="G29" s="1">
        <v>28</v>
      </c>
      <c r="H29" s="1" t="s">
        <v>83</v>
      </c>
      <c r="I29" s="2">
        <v>38617</v>
      </c>
      <c r="J29" s="1" t="s">
        <v>77</v>
      </c>
      <c r="K29" s="9">
        <v>77</v>
      </c>
      <c r="L29" s="10">
        <v>233.05438870487612</v>
      </c>
      <c r="M29" s="12"/>
    </row>
    <row r="30" spans="1:13">
      <c r="G30" s="1">
        <v>29</v>
      </c>
      <c r="H30" s="1" t="s">
        <v>74</v>
      </c>
      <c r="I30" s="2">
        <v>39013</v>
      </c>
      <c r="J30" s="1" t="s">
        <v>77</v>
      </c>
      <c r="K30" s="9">
        <v>77</v>
      </c>
      <c r="L30" s="10">
        <v>233.35651970431758</v>
      </c>
      <c r="M30" s="12"/>
    </row>
    <row r="31" spans="1:13">
      <c r="A31" s="11" t="s">
        <v>93</v>
      </c>
      <c r="D31" s="16">
        <f>SUMIF(TransactionDate,"&lt;12/10/05",Revenue)</f>
        <v>159897.00112546512</v>
      </c>
      <c r="G31" s="1">
        <v>30</v>
      </c>
      <c r="H31" s="1" t="s">
        <v>76</v>
      </c>
      <c r="I31" s="2">
        <v>38672</v>
      </c>
      <c r="J31" s="1" t="s">
        <v>77</v>
      </c>
      <c r="K31" s="9">
        <v>60</v>
      </c>
      <c r="L31" s="10">
        <v>182.24664750326718</v>
      </c>
      <c r="M31" s="12"/>
    </row>
    <row r="32" spans="1:13">
      <c r="G32" s="1">
        <v>31</v>
      </c>
      <c r="H32" s="1" t="s">
        <v>80</v>
      </c>
      <c r="I32" s="2">
        <v>38606</v>
      </c>
      <c r="J32" s="1" t="s">
        <v>75</v>
      </c>
      <c r="K32" s="9">
        <v>6</v>
      </c>
      <c r="L32" s="10">
        <v>20.481843585001322</v>
      </c>
      <c r="M32" s="12"/>
    </row>
    <row r="33" spans="1:13">
      <c r="A33" t="s">
        <v>94</v>
      </c>
      <c r="G33" s="1">
        <v>32</v>
      </c>
      <c r="H33" s="1" t="s">
        <v>83</v>
      </c>
      <c r="I33" s="2">
        <v>38804</v>
      </c>
      <c r="J33" s="1" t="s">
        <v>75</v>
      </c>
      <c r="K33" s="9">
        <v>53</v>
      </c>
      <c r="L33" s="10">
        <v>161.46395235499537</v>
      </c>
      <c r="M33" s="12"/>
    </row>
    <row r="34" spans="1:13">
      <c r="B34" s="3">
        <f>SUMIF(TransactionDate,"&lt;=2/15/05",UnitsSold)-SUMIF(TransactionDate,"&lt;1/15/04",UnitsSold)</f>
        <v>31165</v>
      </c>
      <c r="G34" s="1">
        <v>33</v>
      </c>
      <c r="H34" s="1" t="s">
        <v>87</v>
      </c>
      <c r="I34" s="2">
        <v>38155</v>
      </c>
      <c r="J34" s="1" t="s">
        <v>84</v>
      </c>
      <c r="K34" s="9">
        <v>41</v>
      </c>
      <c r="L34" s="10">
        <v>125.2697558819725</v>
      </c>
      <c r="M34" s="12"/>
    </row>
    <row r="35" spans="1:13">
      <c r="G35" s="1">
        <v>34</v>
      </c>
      <c r="H35" s="1" t="s">
        <v>80</v>
      </c>
      <c r="I35" s="2">
        <v>38969</v>
      </c>
      <c r="J35" s="1" t="s">
        <v>84</v>
      </c>
      <c r="K35" s="9">
        <v>19</v>
      </c>
      <c r="L35" s="10">
        <v>59.153898700773034</v>
      </c>
      <c r="M35" s="12"/>
    </row>
    <row r="36" spans="1:13">
      <c r="A36" t="s">
        <v>104</v>
      </c>
      <c r="G36" s="1">
        <v>35</v>
      </c>
      <c r="H36" s="1" t="s">
        <v>86</v>
      </c>
      <c r="I36" s="2">
        <v>39079</v>
      </c>
      <c r="J36" s="1" t="s">
        <v>77</v>
      </c>
      <c r="K36" s="9">
        <v>39</v>
      </c>
      <c r="L36" s="10">
        <v>119.30030273172213</v>
      </c>
      <c r="M36" s="12"/>
    </row>
    <row r="37" spans="1:13">
      <c r="B37" s="16">
        <f>SUMIF(UnitsSold,"&gt;=50",Revenue)</f>
        <v>174857.25655168985</v>
      </c>
      <c r="G37" s="1">
        <v>36</v>
      </c>
      <c r="H37" s="1" t="s">
        <v>74</v>
      </c>
      <c r="I37" s="2">
        <v>38243</v>
      </c>
      <c r="J37" s="1" t="s">
        <v>75</v>
      </c>
      <c r="K37" s="9">
        <v>2</v>
      </c>
      <c r="L37" s="10">
        <v>8.2604004984897017</v>
      </c>
      <c r="M37" s="12"/>
    </row>
    <row r="38" spans="1:13">
      <c r="G38" s="1">
        <v>37</v>
      </c>
      <c r="H38" s="1" t="s">
        <v>80</v>
      </c>
      <c r="I38" s="2">
        <v>38540</v>
      </c>
      <c r="J38" s="1" t="s">
        <v>82</v>
      </c>
      <c r="K38" s="9">
        <v>34</v>
      </c>
      <c r="L38" s="10">
        <v>103.43841434718642</v>
      </c>
      <c r="M38" s="12"/>
    </row>
    <row r="39" spans="1:13">
      <c r="A39" t="s">
        <v>105</v>
      </c>
      <c r="G39" s="1">
        <v>38</v>
      </c>
      <c r="H39" s="1" t="s">
        <v>85</v>
      </c>
      <c r="I39" s="2">
        <v>38419</v>
      </c>
      <c r="J39" s="1" t="s">
        <v>77</v>
      </c>
      <c r="K39" s="9">
        <v>59</v>
      </c>
      <c r="L39" s="10">
        <v>179.01001770576869</v>
      </c>
      <c r="M39" s="12"/>
    </row>
    <row r="40" spans="1:13">
      <c r="B40" s="3">
        <f>SUMIFS(UnitsSold,Salesperson,"Cici",TransactionDate,"&lt;=12/31/04",TransactionDate,"&gt;=1/1/04")</f>
        <v>2937</v>
      </c>
      <c r="G40" s="1">
        <v>39</v>
      </c>
      <c r="H40" s="1" t="s">
        <v>87</v>
      </c>
      <c r="I40" s="2">
        <v>38771</v>
      </c>
      <c r="J40" s="1" t="s">
        <v>77</v>
      </c>
      <c r="K40" s="9">
        <v>-9</v>
      </c>
      <c r="L40" s="10">
        <v>-24.625751249139931</v>
      </c>
      <c r="M40" s="12"/>
    </row>
    <row r="41" spans="1:13">
      <c r="G41" s="1">
        <v>40</v>
      </c>
      <c r="H41" s="1" t="s">
        <v>76</v>
      </c>
      <c r="I41" s="2">
        <v>38892</v>
      </c>
      <c r="J41" s="1" t="s">
        <v>77</v>
      </c>
      <c r="K41" s="9">
        <v>38</v>
      </c>
      <c r="L41" s="10">
        <v>115.58433775100286</v>
      </c>
      <c r="M41" s="12"/>
    </row>
    <row r="42" spans="1:13">
      <c r="A42" t="s">
        <v>106</v>
      </c>
      <c r="G42" s="1">
        <v>41</v>
      </c>
      <c r="H42" s="1" t="s">
        <v>85</v>
      </c>
      <c r="I42" s="2">
        <v>38023</v>
      </c>
      <c r="J42" s="1" t="s">
        <v>82</v>
      </c>
      <c r="K42" s="9">
        <v>25</v>
      </c>
      <c r="L42" s="10">
        <v>76.562095842195291</v>
      </c>
      <c r="M42" s="12"/>
    </row>
    <row r="43" spans="1:13">
      <c r="B43" s="17">
        <f>AVERAGEIFS(UnitsSold,Product,"foundation",Salesperson,"Emilee")</f>
        <v>42.928571428571431</v>
      </c>
      <c r="G43" s="1">
        <v>42</v>
      </c>
      <c r="H43" s="1" t="s">
        <v>85</v>
      </c>
      <c r="I43" s="2">
        <v>38452</v>
      </c>
      <c r="J43" s="1" t="s">
        <v>84</v>
      </c>
      <c r="K43" s="9">
        <v>19</v>
      </c>
      <c r="L43" s="10">
        <v>59.382749361194016</v>
      </c>
      <c r="M43" s="12"/>
    </row>
    <row r="44" spans="1:13">
      <c r="G44" s="1">
        <v>43</v>
      </c>
      <c r="H44" s="1" t="s">
        <v>74</v>
      </c>
      <c r="I44" s="2">
        <v>38078</v>
      </c>
      <c r="J44" s="1" t="s">
        <v>77</v>
      </c>
      <c r="K44" s="9">
        <v>86</v>
      </c>
      <c r="L44" s="10">
        <v>259.85996934004856</v>
      </c>
      <c r="M44" s="12"/>
    </row>
    <row r="45" spans="1:13">
      <c r="A45" t="s">
        <v>107</v>
      </c>
      <c r="G45" s="1">
        <v>44</v>
      </c>
      <c r="H45" s="1" t="s">
        <v>81</v>
      </c>
      <c r="I45" s="2">
        <v>38144</v>
      </c>
      <c r="J45" s="1" t="s">
        <v>75</v>
      </c>
      <c r="K45" s="9">
        <v>55</v>
      </c>
      <c r="L45" s="10">
        <v>167.11761356978838</v>
      </c>
      <c r="M45" s="12"/>
    </row>
    <row r="46" spans="1:13">
      <c r="B46" s="16">
        <f>AVERAGEIFS(Revenue,Salesperson,"Betsy",Product,"foundation",TransactionDate,"&gt;=1/1/05")</f>
        <v>157.98597016444097</v>
      </c>
      <c r="G46" s="1">
        <v>45</v>
      </c>
      <c r="H46" s="1" t="s">
        <v>85</v>
      </c>
      <c r="I46" s="2">
        <v>38980</v>
      </c>
      <c r="J46" s="1" t="s">
        <v>75</v>
      </c>
      <c r="K46" s="9">
        <v>2</v>
      </c>
      <c r="L46" s="10">
        <v>7.8483600384211831</v>
      </c>
      <c r="M46" s="12"/>
    </row>
    <row r="47" spans="1:13">
      <c r="G47" s="1">
        <v>46</v>
      </c>
      <c r="H47" s="1" t="s">
        <v>78</v>
      </c>
      <c r="I47" s="2">
        <v>38573</v>
      </c>
      <c r="J47" s="1" t="s">
        <v>84</v>
      </c>
      <c r="K47" s="9">
        <v>93</v>
      </c>
      <c r="L47" s="10">
        <v>280.68747862762837</v>
      </c>
      <c r="M47" s="12"/>
    </row>
    <row r="48" spans="1:13">
      <c r="A48" t="s">
        <v>108</v>
      </c>
      <c r="G48" s="1">
        <v>47</v>
      </c>
      <c r="H48" s="1" t="s">
        <v>80</v>
      </c>
      <c r="I48" s="2">
        <v>38254</v>
      </c>
      <c r="J48" s="1" t="s">
        <v>82</v>
      </c>
      <c r="K48" s="9">
        <v>14</v>
      </c>
      <c r="L48" s="10">
        <v>43.931553656204748</v>
      </c>
      <c r="M48" s="12"/>
    </row>
    <row r="49" spans="2:13">
      <c r="B49" s="16">
        <f>SUMIFS(Revenue,Salesperson,"Ashley",Product,"lipstick",UnitsSold,"&gt;=40")</f>
        <v>2774.8730894236796</v>
      </c>
      <c r="G49" s="1">
        <v>48</v>
      </c>
      <c r="H49" s="1" t="s">
        <v>85</v>
      </c>
      <c r="I49" s="2">
        <v>38496</v>
      </c>
      <c r="J49" s="1" t="s">
        <v>82</v>
      </c>
      <c r="K49" s="9">
        <v>37</v>
      </c>
      <c r="L49" s="10">
        <v>113.03491000904664</v>
      </c>
      <c r="M49" s="12"/>
    </row>
    <row r="50" spans="2:13">
      <c r="G50" s="1">
        <v>49</v>
      </c>
      <c r="H50" s="1" t="s">
        <v>74</v>
      </c>
      <c r="I50" s="2">
        <v>38309</v>
      </c>
      <c r="J50" s="1" t="s">
        <v>77</v>
      </c>
      <c r="K50" s="9">
        <v>63</v>
      </c>
      <c r="L50" s="10">
        <v>190.69511057123685</v>
      </c>
      <c r="M50" s="12"/>
    </row>
    <row r="51" spans="2:13">
      <c r="G51" s="1">
        <v>50</v>
      </c>
      <c r="H51" s="1" t="s">
        <v>80</v>
      </c>
      <c r="I51" s="2">
        <v>38309</v>
      </c>
      <c r="J51" s="1" t="s">
        <v>75</v>
      </c>
      <c r="K51" s="9">
        <v>1</v>
      </c>
      <c r="L51" s="10">
        <v>5.599704779498877</v>
      </c>
      <c r="M51" s="12"/>
    </row>
    <row r="52" spans="2:13">
      <c r="G52" s="1">
        <v>51</v>
      </c>
      <c r="H52" s="1" t="s">
        <v>80</v>
      </c>
      <c r="I52" s="2">
        <v>38518</v>
      </c>
      <c r="J52" s="1" t="s">
        <v>82</v>
      </c>
      <c r="K52" s="9">
        <v>24</v>
      </c>
      <c r="L52" s="10">
        <v>73.599272692165783</v>
      </c>
      <c r="M52" s="12"/>
    </row>
    <row r="53" spans="2:13">
      <c r="G53" s="1">
        <v>52</v>
      </c>
      <c r="H53" s="1" t="s">
        <v>76</v>
      </c>
      <c r="I53" s="2">
        <v>37990</v>
      </c>
      <c r="J53" s="1" t="s">
        <v>82</v>
      </c>
      <c r="K53" s="9">
        <v>83</v>
      </c>
      <c r="L53" s="10">
        <v>250.33273832124888</v>
      </c>
      <c r="M53" s="12"/>
    </row>
    <row r="54" spans="2:13">
      <c r="G54" s="1">
        <v>53</v>
      </c>
      <c r="H54" s="1" t="s">
        <v>87</v>
      </c>
      <c r="I54" s="2">
        <v>38540</v>
      </c>
      <c r="J54" s="1" t="s">
        <v>82</v>
      </c>
      <c r="K54" s="9">
        <v>49</v>
      </c>
      <c r="L54" s="10">
        <v>148.50659729480034</v>
      </c>
      <c r="M54" s="12"/>
    </row>
    <row r="55" spans="2:13">
      <c r="G55" s="1">
        <v>54</v>
      </c>
      <c r="H55" s="1" t="s">
        <v>83</v>
      </c>
      <c r="I55" s="2">
        <v>38452</v>
      </c>
      <c r="J55" s="1" t="s">
        <v>75</v>
      </c>
      <c r="K55" s="9">
        <v>26</v>
      </c>
      <c r="L55" s="10">
        <v>80.197912185633001</v>
      </c>
      <c r="M55" s="12"/>
    </row>
    <row r="56" spans="2:13">
      <c r="G56" s="1">
        <v>55</v>
      </c>
      <c r="H56" s="1" t="s">
        <v>86</v>
      </c>
      <c r="I56" s="2">
        <v>38859</v>
      </c>
      <c r="J56" s="1" t="s">
        <v>75</v>
      </c>
      <c r="K56" s="9">
        <v>35</v>
      </c>
      <c r="L56" s="10">
        <v>107.99264815962536</v>
      </c>
      <c r="M56" s="12"/>
    </row>
    <row r="57" spans="2:13">
      <c r="G57" s="1">
        <v>56</v>
      </c>
      <c r="H57" s="1" t="s">
        <v>83</v>
      </c>
      <c r="I57" s="2">
        <v>38089</v>
      </c>
      <c r="J57" s="1" t="s">
        <v>75</v>
      </c>
      <c r="K57" s="9">
        <v>8</v>
      </c>
      <c r="L57" s="10">
        <v>26.909399775034267</v>
      </c>
      <c r="M57" s="12"/>
    </row>
    <row r="58" spans="2:13">
      <c r="G58" s="1">
        <v>57</v>
      </c>
      <c r="H58" s="1" t="s">
        <v>87</v>
      </c>
      <c r="I58" s="2">
        <v>38166</v>
      </c>
      <c r="J58" s="1" t="s">
        <v>84</v>
      </c>
      <c r="K58" s="9">
        <v>49</v>
      </c>
      <c r="L58" s="10">
        <v>148.777847479907</v>
      </c>
      <c r="M58" s="12"/>
    </row>
    <row r="59" spans="2:13">
      <c r="G59" s="1">
        <v>58</v>
      </c>
      <c r="H59" s="1" t="s">
        <v>83</v>
      </c>
      <c r="I59" s="2">
        <v>38089</v>
      </c>
      <c r="J59" s="1" t="s">
        <v>77</v>
      </c>
      <c r="K59" s="9">
        <v>34</v>
      </c>
      <c r="L59" s="10">
        <v>104.09375694795658</v>
      </c>
      <c r="M59" s="12"/>
    </row>
    <row r="60" spans="2:13">
      <c r="G60" s="1">
        <v>59</v>
      </c>
      <c r="H60" s="1" t="s">
        <v>83</v>
      </c>
      <c r="I60" s="2">
        <v>38694</v>
      </c>
      <c r="J60" s="1" t="s">
        <v>75</v>
      </c>
      <c r="K60" s="9">
        <v>8</v>
      </c>
      <c r="L60" s="10">
        <v>26.236564211223342</v>
      </c>
      <c r="M60" s="12"/>
    </row>
    <row r="61" spans="2:13">
      <c r="G61" s="1">
        <v>60</v>
      </c>
      <c r="H61" s="1" t="s">
        <v>86</v>
      </c>
      <c r="I61" s="2">
        <v>38287</v>
      </c>
      <c r="J61" s="1" t="s">
        <v>84</v>
      </c>
      <c r="K61" s="9">
        <v>89</v>
      </c>
      <c r="L61" s="10">
        <v>269.09085017901094</v>
      </c>
      <c r="M61" s="12"/>
    </row>
    <row r="62" spans="2:13">
      <c r="G62" s="1">
        <v>61</v>
      </c>
      <c r="H62" s="1" t="s">
        <v>81</v>
      </c>
      <c r="I62" s="2">
        <v>38672</v>
      </c>
      <c r="J62" s="1" t="s">
        <v>77</v>
      </c>
      <c r="K62" s="9">
        <v>62</v>
      </c>
      <c r="L62" s="10">
        <v>189.25415891346557</v>
      </c>
      <c r="M62" s="12"/>
    </row>
    <row r="63" spans="2:13">
      <c r="G63" s="1">
        <v>62</v>
      </c>
      <c r="H63" s="1" t="s">
        <v>85</v>
      </c>
      <c r="I63" s="2">
        <v>38210</v>
      </c>
      <c r="J63" s="1" t="s">
        <v>77</v>
      </c>
      <c r="K63" s="9">
        <v>23</v>
      </c>
      <c r="L63" s="10">
        <v>71.313211840267556</v>
      </c>
      <c r="M63" s="12"/>
    </row>
    <row r="64" spans="2:13">
      <c r="G64" s="1">
        <v>63</v>
      </c>
      <c r="H64" s="1" t="s">
        <v>87</v>
      </c>
      <c r="I64" s="2">
        <v>38155</v>
      </c>
      <c r="J64" s="1" t="s">
        <v>82</v>
      </c>
      <c r="K64" s="9">
        <v>95</v>
      </c>
      <c r="L64" s="10">
        <v>287.76081692141696</v>
      </c>
      <c r="M64" s="12"/>
    </row>
    <row r="65" spans="7:13">
      <c r="G65" s="1">
        <v>64</v>
      </c>
      <c r="H65" s="1" t="s">
        <v>85</v>
      </c>
      <c r="I65" s="2">
        <v>38848</v>
      </c>
      <c r="J65" s="1" t="s">
        <v>82</v>
      </c>
      <c r="K65" s="9">
        <v>41</v>
      </c>
      <c r="L65" s="10">
        <v>125.00018840758105</v>
      </c>
      <c r="M65" s="12"/>
    </row>
    <row r="66" spans="7:13">
      <c r="G66" s="1">
        <v>65</v>
      </c>
      <c r="H66" s="1" t="s">
        <v>78</v>
      </c>
      <c r="I66" s="2">
        <v>38452</v>
      </c>
      <c r="J66" s="1" t="s">
        <v>75</v>
      </c>
      <c r="K66" s="9">
        <v>-6</v>
      </c>
      <c r="L66" s="10">
        <v>-15.942861162173479</v>
      </c>
      <c r="M66" s="12"/>
    </row>
    <row r="67" spans="7:13">
      <c r="G67" s="1">
        <v>66</v>
      </c>
      <c r="H67" s="1" t="s">
        <v>74</v>
      </c>
      <c r="I67" s="2">
        <v>38353</v>
      </c>
      <c r="J67" s="1" t="s">
        <v>84</v>
      </c>
      <c r="K67" s="9">
        <v>84</v>
      </c>
      <c r="L67" s="10">
        <v>253.99061782802139</v>
      </c>
      <c r="M67" s="12"/>
    </row>
    <row r="68" spans="7:13">
      <c r="G68" s="1">
        <v>67</v>
      </c>
      <c r="H68" s="1" t="s">
        <v>76</v>
      </c>
      <c r="I68" s="2">
        <v>38661</v>
      </c>
      <c r="J68" s="1" t="s">
        <v>77</v>
      </c>
      <c r="K68" s="9">
        <v>63</v>
      </c>
      <c r="L68" s="10">
        <v>191.36713896782123</v>
      </c>
      <c r="M68" s="12"/>
    </row>
    <row r="69" spans="7:13">
      <c r="G69" s="1">
        <v>68</v>
      </c>
      <c r="H69" s="1" t="s">
        <v>80</v>
      </c>
      <c r="I69" s="2">
        <v>38914</v>
      </c>
      <c r="J69" s="1" t="s">
        <v>75</v>
      </c>
      <c r="K69" s="9">
        <v>0</v>
      </c>
      <c r="L69" s="10">
        <v>2.3682330895483967</v>
      </c>
      <c r="M69" s="12"/>
    </row>
    <row r="70" spans="7:13">
      <c r="G70" s="1">
        <v>69</v>
      </c>
      <c r="H70" s="1" t="s">
        <v>83</v>
      </c>
      <c r="I70" s="2">
        <v>38375</v>
      </c>
      <c r="J70" s="1" t="s">
        <v>82</v>
      </c>
      <c r="K70" s="9">
        <v>73</v>
      </c>
      <c r="L70" s="10">
        <v>221.4068752836437</v>
      </c>
      <c r="M70" s="12"/>
    </row>
    <row r="71" spans="7:13">
      <c r="G71" s="1">
        <v>70</v>
      </c>
      <c r="H71" s="1" t="s">
        <v>85</v>
      </c>
      <c r="I71" s="2">
        <v>38342</v>
      </c>
      <c r="J71" s="1" t="s">
        <v>82</v>
      </c>
      <c r="K71" s="9">
        <v>95</v>
      </c>
      <c r="L71" s="10">
        <v>287.05320060576679</v>
      </c>
      <c r="M71" s="12"/>
    </row>
    <row r="72" spans="7:13">
      <c r="G72" s="1">
        <v>71</v>
      </c>
      <c r="H72" s="1" t="s">
        <v>78</v>
      </c>
      <c r="I72" s="2">
        <v>38672</v>
      </c>
      <c r="J72" s="1" t="s">
        <v>79</v>
      </c>
      <c r="K72" s="9">
        <v>93</v>
      </c>
      <c r="L72" s="10">
        <v>280.76798505156279</v>
      </c>
      <c r="M72" s="12"/>
    </row>
    <row r="73" spans="7:13">
      <c r="G73" s="1">
        <v>72</v>
      </c>
      <c r="H73" s="1" t="s">
        <v>80</v>
      </c>
      <c r="I73" s="2">
        <v>38155</v>
      </c>
      <c r="J73" s="1" t="s">
        <v>79</v>
      </c>
      <c r="K73" s="9">
        <v>54</v>
      </c>
      <c r="L73" s="10">
        <v>163.86605406277587</v>
      </c>
      <c r="M73" s="12"/>
    </row>
    <row r="74" spans="7:13">
      <c r="G74" s="1">
        <v>73</v>
      </c>
      <c r="H74" s="1" t="s">
        <v>83</v>
      </c>
      <c r="I74" s="2">
        <v>38529</v>
      </c>
      <c r="J74" s="1" t="s">
        <v>77</v>
      </c>
      <c r="K74" s="9">
        <v>33</v>
      </c>
      <c r="L74" s="10">
        <v>101.36706423848841</v>
      </c>
      <c r="M74" s="12"/>
    </row>
    <row r="75" spans="7:13">
      <c r="G75" s="1">
        <v>74</v>
      </c>
      <c r="H75" s="1" t="s">
        <v>78</v>
      </c>
      <c r="I75" s="2">
        <v>38089</v>
      </c>
      <c r="J75" s="1" t="s">
        <v>84</v>
      </c>
      <c r="K75" s="9">
        <v>48</v>
      </c>
      <c r="L75" s="10">
        <v>145.83607322448287</v>
      </c>
      <c r="M75" s="12"/>
    </row>
    <row r="76" spans="7:13">
      <c r="G76" s="1">
        <v>75</v>
      </c>
      <c r="H76" s="1" t="s">
        <v>86</v>
      </c>
      <c r="I76" s="2">
        <v>38375</v>
      </c>
      <c r="J76" s="1" t="s">
        <v>82</v>
      </c>
      <c r="K76" s="9">
        <v>-7</v>
      </c>
      <c r="L76" s="10">
        <v>-18.531454427544542</v>
      </c>
      <c r="M76" s="12"/>
    </row>
    <row r="77" spans="7:13">
      <c r="G77" s="1">
        <v>76</v>
      </c>
      <c r="H77" s="1" t="s">
        <v>81</v>
      </c>
      <c r="I77" s="2">
        <v>38782</v>
      </c>
      <c r="J77" s="1" t="s">
        <v>77</v>
      </c>
      <c r="K77" s="9">
        <v>-2</v>
      </c>
      <c r="L77" s="10">
        <v>-3.941491558920891</v>
      </c>
      <c r="M77" s="12"/>
    </row>
    <row r="78" spans="7:13">
      <c r="G78" s="1">
        <v>77</v>
      </c>
      <c r="H78" s="1" t="s">
        <v>83</v>
      </c>
      <c r="I78" s="2">
        <v>38001</v>
      </c>
      <c r="J78" s="1" t="s">
        <v>84</v>
      </c>
      <c r="K78" s="9">
        <v>27</v>
      </c>
      <c r="L78" s="10">
        <v>83.29090970219859</v>
      </c>
      <c r="M78" s="12"/>
    </row>
    <row r="79" spans="7:13">
      <c r="G79" s="1">
        <v>78</v>
      </c>
      <c r="H79" s="1" t="s">
        <v>85</v>
      </c>
      <c r="I79" s="2">
        <v>39068</v>
      </c>
      <c r="J79" s="1" t="s">
        <v>77</v>
      </c>
      <c r="K79" s="9">
        <v>56</v>
      </c>
      <c r="L79" s="10">
        <v>170.23780299763459</v>
      </c>
      <c r="M79" s="12"/>
    </row>
    <row r="80" spans="7:13">
      <c r="G80" s="1">
        <v>79</v>
      </c>
      <c r="H80" s="1" t="s">
        <v>83</v>
      </c>
      <c r="I80" s="2">
        <v>38397</v>
      </c>
      <c r="J80" s="1" t="s">
        <v>84</v>
      </c>
      <c r="K80" s="9">
        <v>70</v>
      </c>
      <c r="L80" s="10">
        <v>212.29242314468692</v>
      </c>
      <c r="M80" s="12"/>
    </row>
    <row r="81" spans="7:13">
      <c r="G81" s="1">
        <v>80</v>
      </c>
      <c r="H81" s="1" t="s">
        <v>86</v>
      </c>
      <c r="I81" s="2">
        <v>38441</v>
      </c>
      <c r="J81" s="1" t="s">
        <v>84</v>
      </c>
      <c r="K81" s="9">
        <v>16</v>
      </c>
      <c r="L81" s="10">
        <v>49.457645878335306</v>
      </c>
      <c r="M81" s="12"/>
    </row>
    <row r="82" spans="7:13">
      <c r="G82" s="1">
        <v>81</v>
      </c>
      <c r="H82" s="1" t="s">
        <v>86</v>
      </c>
      <c r="I82" s="2">
        <v>38727</v>
      </c>
      <c r="J82" s="1" t="s">
        <v>75</v>
      </c>
      <c r="K82" s="9">
        <v>69</v>
      </c>
      <c r="L82" s="10">
        <v>208.68512958069783</v>
      </c>
      <c r="M82" s="12"/>
    </row>
    <row r="83" spans="7:13">
      <c r="G83" s="1">
        <v>82</v>
      </c>
      <c r="H83" s="1" t="s">
        <v>81</v>
      </c>
      <c r="I83" s="2">
        <v>38562</v>
      </c>
      <c r="J83" s="1" t="s">
        <v>77</v>
      </c>
      <c r="K83" s="9">
        <v>67</v>
      </c>
      <c r="L83" s="10">
        <v>203.01428430380912</v>
      </c>
      <c r="M83" s="12"/>
    </row>
    <row r="84" spans="7:13">
      <c r="G84" s="1">
        <v>83</v>
      </c>
      <c r="H84" s="1" t="s">
        <v>87</v>
      </c>
      <c r="I84" s="2">
        <v>38298</v>
      </c>
      <c r="J84" s="1" t="s">
        <v>77</v>
      </c>
      <c r="K84" s="9">
        <v>82</v>
      </c>
      <c r="L84" s="10">
        <v>248.09860782564255</v>
      </c>
      <c r="M84" s="12"/>
    </row>
    <row r="85" spans="7:13">
      <c r="G85" s="1">
        <v>84</v>
      </c>
      <c r="H85" s="1" t="s">
        <v>78</v>
      </c>
      <c r="I85" s="2">
        <v>38991</v>
      </c>
      <c r="J85" s="1" t="s">
        <v>82</v>
      </c>
      <c r="K85" s="9">
        <v>73</v>
      </c>
      <c r="L85" s="10">
        <v>221.4762294351379</v>
      </c>
      <c r="M85" s="12"/>
    </row>
    <row r="86" spans="7:13">
      <c r="G86" s="1">
        <v>85</v>
      </c>
      <c r="H86" s="1" t="s">
        <v>87</v>
      </c>
      <c r="I86" s="2">
        <v>38034</v>
      </c>
      <c r="J86" s="1" t="s">
        <v>77</v>
      </c>
      <c r="K86" s="9">
        <v>80</v>
      </c>
      <c r="L86" s="10">
        <v>241.26239073863908</v>
      </c>
      <c r="M86" s="12"/>
    </row>
    <row r="87" spans="7:13">
      <c r="G87" s="1">
        <v>86</v>
      </c>
      <c r="H87" s="1" t="s">
        <v>86</v>
      </c>
      <c r="I87" s="2">
        <v>38573</v>
      </c>
      <c r="J87" s="1" t="s">
        <v>82</v>
      </c>
      <c r="K87" s="9">
        <v>-2</v>
      </c>
      <c r="L87" s="10">
        <v>-4.2379405606125751</v>
      </c>
      <c r="M87" s="12"/>
    </row>
    <row r="88" spans="7:13">
      <c r="G88" s="1">
        <v>87</v>
      </c>
      <c r="H88" s="1" t="s">
        <v>85</v>
      </c>
      <c r="I88" s="2">
        <v>38595</v>
      </c>
      <c r="J88" s="1" t="s">
        <v>82</v>
      </c>
      <c r="K88" s="9">
        <v>5</v>
      </c>
      <c r="L88" s="10">
        <v>17.026058044096466</v>
      </c>
      <c r="M88" s="12"/>
    </row>
    <row r="89" spans="7:13">
      <c r="G89" s="1">
        <v>88</v>
      </c>
      <c r="H89" s="1" t="s">
        <v>80</v>
      </c>
      <c r="I89" s="2">
        <v>38705</v>
      </c>
      <c r="J89" s="1" t="s">
        <v>82</v>
      </c>
      <c r="K89" s="9">
        <v>26</v>
      </c>
      <c r="L89" s="10">
        <v>80.296764498097943</v>
      </c>
      <c r="M89" s="12"/>
    </row>
    <row r="90" spans="7:13">
      <c r="G90" s="1">
        <v>89</v>
      </c>
      <c r="H90" s="1" t="s">
        <v>87</v>
      </c>
      <c r="I90" s="2">
        <v>38430</v>
      </c>
      <c r="J90" s="1" t="s">
        <v>77</v>
      </c>
      <c r="K90" s="9">
        <v>1</v>
      </c>
      <c r="L90" s="10">
        <v>5.0101440126936883</v>
      </c>
      <c r="M90" s="12"/>
    </row>
    <row r="91" spans="7:13">
      <c r="G91" s="1">
        <v>90</v>
      </c>
      <c r="H91" s="1" t="s">
        <v>87</v>
      </c>
      <c r="I91" s="2">
        <v>38881</v>
      </c>
      <c r="J91" s="1" t="s">
        <v>79</v>
      </c>
      <c r="K91" s="9">
        <v>-3</v>
      </c>
      <c r="L91" s="10">
        <v>-7.6150918857367635</v>
      </c>
      <c r="M91" s="12"/>
    </row>
    <row r="92" spans="7:13">
      <c r="G92" s="1">
        <v>91</v>
      </c>
      <c r="H92" s="1" t="s">
        <v>74</v>
      </c>
      <c r="I92" s="2">
        <v>38947</v>
      </c>
      <c r="J92" s="1" t="s">
        <v>82</v>
      </c>
      <c r="K92" s="9">
        <v>83</v>
      </c>
      <c r="L92" s="10">
        <v>251.18350564763173</v>
      </c>
      <c r="M92" s="12"/>
    </row>
    <row r="93" spans="7:13">
      <c r="G93" s="1">
        <v>92</v>
      </c>
      <c r="H93" s="1" t="s">
        <v>86</v>
      </c>
      <c r="I93" s="2">
        <v>38133</v>
      </c>
      <c r="J93" s="1" t="s">
        <v>84</v>
      </c>
      <c r="K93" s="9">
        <v>33</v>
      </c>
      <c r="L93" s="10">
        <v>100.32795234701418</v>
      </c>
      <c r="M93" s="12"/>
    </row>
    <row r="94" spans="7:13">
      <c r="G94" s="1">
        <v>93</v>
      </c>
      <c r="H94" s="1" t="s">
        <v>80</v>
      </c>
      <c r="I94" s="2">
        <v>38089</v>
      </c>
      <c r="J94" s="1" t="s">
        <v>77</v>
      </c>
      <c r="K94" s="9">
        <v>62</v>
      </c>
      <c r="L94" s="10">
        <v>188.06461550204614</v>
      </c>
      <c r="M94" s="12"/>
    </row>
    <row r="95" spans="7:13">
      <c r="G95" s="1">
        <v>94</v>
      </c>
      <c r="H95" s="1" t="s">
        <v>81</v>
      </c>
      <c r="I95" s="2">
        <v>38848</v>
      </c>
      <c r="J95" s="1" t="s">
        <v>82</v>
      </c>
      <c r="K95" s="9">
        <v>58</v>
      </c>
      <c r="L95" s="10">
        <v>176.47069512712616</v>
      </c>
      <c r="M95" s="12"/>
    </row>
    <row r="96" spans="7:13">
      <c r="G96" s="1">
        <v>95</v>
      </c>
      <c r="H96" s="1" t="s">
        <v>85</v>
      </c>
      <c r="I96" s="2">
        <v>38584</v>
      </c>
      <c r="J96" s="1" t="s">
        <v>77</v>
      </c>
      <c r="K96" s="9">
        <v>28</v>
      </c>
      <c r="L96" s="10">
        <v>85.544260264222203</v>
      </c>
      <c r="M96" s="12"/>
    </row>
    <row r="97" spans="7:13">
      <c r="G97" s="1">
        <v>96</v>
      </c>
      <c r="H97" s="1" t="s">
        <v>86</v>
      </c>
      <c r="I97" s="2">
        <v>39068</v>
      </c>
      <c r="J97" s="1" t="s">
        <v>75</v>
      </c>
      <c r="K97" s="9">
        <v>33</v>
      </c>
      <c r="L97" s="10">
        <v>100.68612237181482</v>
      </c>
      <c r="M97" s="12"/>
    </row>
    <row r="98" spans="7:13">
      <c r="G98" s="1">
        <v>97</v>
      </c>
      <c r="H98" s="1" t="s">
        <v>83</v>
      </c>
      <c r="I98" s="2">
        <v>39046</v>
      </c>
      <c r="J98" s="1" t="s">
        <v>77</v>
      </c>
      <c r="K98" s="9">
        <v>92</v>
      </c>
      <c r="L98" s="10">
        <v>278.15933854048899</v>
      </c>
      <c r="M98" s="12"/>
    </row>
    <row r="99" spans="7:13">
      <c r="G99" s="1">
        <v>98</v>
      </c>
      <c r="H99" s="1" t="s">
        <v>86</v>
      </c>
      <c r="I99" s="2">
        <v>38089</v>
      </c>
      <c r="J99" s="1" t="s">
        <v>75</v>
      </c>
      <c r="K99" s="9">
        <v>92</v>
      </c>
      <c r="L99" s="10">
        <v>277.53974563422275</v>
      </c>
      <c r="M99" s="12"/>
    </row>
    <row r="100" spans="7:13">
      <c r="G100" s="1">
        <v>99</v>
      </c>
      <c r="H100" s="1" t="s">
        <v>81</v>
      </c>
      <c r="I100" s="2">
        <v>38738</v>
      </c>
      <c r="J100" s="1" t="s">
        <v>75</v>
      </c>
      <c r="K100" s="9">
        <v>75</v>
      </c>
      <c r="L100" s="10">
        <v>226.73977333901354</v>
      </c>
      <c r="M100" s="12"/>
    </row>
    <row r="101" spans="7:13">
      <c r="G101" s="1">
        <v>100</v>
      </c>
      <c r="H101" s="1" t="s">
        <v>74</v>
      </c>
      <c r="I101" s="2">
        <v>38628</v>
      </c>
      <c r="J101" s="1" t="s">
        <v>82</v>
      </c>
      <c r="K101" s="9">
        <v>74</v>
      </c>
      <c r="L101" s="10">
        <v>224.23346975523705</v>
      </c>
      <c r="M101" s="12"/>
    </row>
    <row r="102" spans="7:13">
      <c r="G102" s="1">
        <v>101</v>
      </c>
      <c r="H102" s="1" t="s">
        <v>80</v>
      </c>
      <c r="I102" s="2">
        <v>38001</v>
      </c>
      <c r="J102" s="1" t="s">
        <v>77</v>
      </c>
      <c r="K102" s="9">
        <v>67</v>
      </c>
      <c r="L102" s="10">
        <v>202.45009266432331</v>
      </c>
      <c r="M102" s="12"/>
    </row>
    <row r="103" spans="7:13">
      <c r="G103" s="1">
        <v>102</v>
      </c>
      <c r="H103" s="1" t="s">
        <v>83</v>
      </c>
      <c r="I103" s="2">
        <v>38210</v>
      </c>
      <c r="J103" s="1" t="s">
        <v>77</v>
      </c>
      <c r="K103" s="9">
        <v>16</v>
      </c>
      <c r="L103" s="10">
        <v>49.450018506623742</v>
      </c>
      <c r="M103" s="12"/>
    </row>
    <row r="104" spans="7:13">
      <c r="G104" s="1">
        <v>103</v>
      </c>
      <c r="H104" s="1" t="s">
        <v>76</v>
      </c>
      <c r="I104" s="2">
        <v>38485</v>
      </c>
      <c r="J104" s="1" t="s">
        <v>77</v>
      </c>
      <c r="K104" s="9">
        <v>90</v>
      </c>
      <c r="L104" s="10">
        <v>272.33991590998778</v>
      </c>
      <c r="M104" s="12"/>
    </row>
    <row r="105" spans="7:13">
      <c r="G105" s="1">
        <v>104</v>
      </c>
      <c r="H105" s="1" t="s">
        <v>86</v>
      </c>
      <c r="I105" s="2">
        <v>38793</v>
      </c>
      <c r="J105" s="1" t="s">
        <v>79</v>
      </c>
      <c r="K105" s="9">
        <v>-8</v>
      </c>
      <c r="L105" s="10">
        <v>-22.10755433572842</v>
      </c>
      <c r="M105" s="12"/>
    </row>
    <row r="106" spans="7:13">
      <c r="G106" s="1">
        <v>105</v>
      </c>
      <c r="H106" s="1" t="s">
        <v>83</v>
      </c>
      <c r="I106" s="2">
        <v>38243</v>
      </c>
      <c r="J106" s="1" t="s">
        <v>79</v>
      </c>
      <c r="K106" s="9">
        <v>51</v>
      </c>
      <c r="L106" s="10">
        <v>155.29818889700317</v>
      </c>
      <c r="M106" s="12"/>
    </row>
    <row r="107" spans="7:13">
      <c r="G107" s="1">
        <v>106</v>
      </c>
      <c r="H107" s="1" t="s">
        <v>86</v>
      </c>
      <c r="I107" s="2">
        <v>38441</v>
      </c>
      <c r="J107" s="1" t="s">
        <v>77</v>
      </c>
      <c r="K107" s="9">
        <v>-7</v>
      </c>
      <c r="L107" s="10">
        <v>-19.532896832828285</v>
      </c>
      <c r="M107" s="12"/>
    </row>
    <row r="108" spans="7:13">
      <c r="G108" s="1">
        <v>107</v>
      </c>
      <c r="H108" s="1" t="s">
        <v>85</v>
      </c>
      <c r="I108" s="2">
        <v>38067</v>
      </c>
      <c r="J108" s="1" t="s">
        <v>75</v>
      </c>
      <c r="K108" s="9">
        <v>9</v>
      </c>
      <c r="L108" s="10">
        <v>29.277821643264524</v>
      </c>
      <c r="M108" s="12"/>
    </row>
    <row r="109" spans="7:13">
      <c r="G109" s="1">
        <v>108</v>
      </c>
      <c r="H109" s="1" t="s">
        <v>87</v>
      </c>
      <c r="I109" s="2">
        <v>38595</v>
      </c>
      <c r="J109" s="1" t="s">
        <v>75</v>
      </c>
      <c r="K109" s="9">
        <v>-10</v>
      </c>
      <c r="L109" s="10">
        <v>-28.406748282006184</v>
      </c>
      <c r="M109" s="12"/>
    </row>
    <row r="110" spans="7:13">
      <c r="G110" s="1">
        <v>109</v>
      </c>
      <c r="H110" s="1" t="s">
        <v>78</v>
      </c>
      <c r="I110" s="2">
        <v>38914</v>
      </c>
      <c r="J110" s="1" t="s">
        <v>77</v>
      </c>
      <c r="K110" s="9">
        <v>10</v>
      </c>
      <c r="L110" s="10">
        <v>32.113204788074981</v>
      </c>
      <c r="M110" s="12"/>
    </row>
    <row r="111" spans="7:13">
      <c r="G111" s="1">
        <v>110</v>
      </c>
      <c r="H111" s="1" t="s">
        <v>78</v>
      </c>
      <c r="I111" s="2">
        <v>38419</v>
      </c>
      <c r="J111" s="1" t="s">
        <v>84</v>
      </c>
      <c r="K111" s="9">
        <v>35</v>
      </c>
      <c r="L111" s="10">
        <v>107.58710427119863</v>
      </c>
      <c r="M111" s="12"/>
    </row>
    <row r="112" spans="7:13">
      <c r="G112" s="1">
        <v>111</v>
      </c>
      <c r="H112" s="1" t="s">
        <v>87</v>
      </c>
      <c r="I112" s="2">
        <v>38265</v>
      </c>
      <c r="J112" s="1" t="s">
        <v>84</v>
      </c>
      <c r="K112" s="9">
        <v>81</v>
      </c>
      <c r="L112" s="10">
        <v>244.46099351680689</v>
      </c>
      <c r="M112" s="12"/>
    </row>
    <row r="113" spans="7:13">
      <c r="G113" s="1">
        <v>112</v>
      </c>
      <c r="H113" s="1" t="s">
        <v>87</v>
      </c>
      <c r="I113" s="2">
        <v>38309</v>
      </c>
      <c r="J113" s="1" t="s">
        <v>84</v>
      </c>
      <c r="K113" s="9">
        <v>38</v>
      </c>
      <c r="L113" s="10">
        <v>115.86487308982943</v>
      </c>
      <c r="M113" s="12"/>
    </row>
    <row r="114" spans="7:13">
      <c r="G114" s="1">
        <v>113</v>
      </c>
      <c r="H114" s="1" t="s">
        <v>85</v>
      </c>
      <c r="I114" s="2">
        <v>39057</v>
      </c>
      <c r="J114" s="1" t="s">
        <v>84</v>
      </c>
      <c r="K114" s="9">
        <v>26</v>
      </c>
      <c r="L114" s="10">
        <v>80.488645084091601</v>
      </c>
      <c r="M114" s="12"/>
    </row>
    <row r="115" spans="7:13">
      <c r="G115" s="1">
        <v>114</v>
      </c>
      <c r="H115" s="1" t="s">
        <v>74</v>
      </c>
      <c r="I115" s="2">
        <v>38617</v>
      </c>
      <c r="J115" s="1" t="s">
        <v>79</v>
      </c>
      <c r="K115" s="9">
        <v>77</v>
      </c>
      <c r="L115" s="10">
        <v>233.33103169462888</v>
      </c>
      <c r="M115" s="12"/>
    </row>
    <row r="116" spans="7:13">
      <c r="G116" s="1">
        <v>115</v>
      </c>
      <c r="H116" s="1" t="s">
        <v>85</v>
      </c>
      <c r="I116" s="2">
        <v>38738</v>
      </c>
      <c r="J116" s="1" t="s">
        <v>77</v>
      </c>
      <c r="K116" s="9">
        <v>39</v>
      </c>
      <c r="L116" s="10">
        <v>118.62706142640471</v>
      </c>
      <c r="M116" s="12"/>
    </row>
    <row r="117" spans="7:13">
      <c r="G117" s="1">
        <v>116</v>
      </c>
      <c r="H117" s="1" t="s">
        <v>80</v>
      </c>
      <c r="I117" s="2">
        <v>38892</v>
      </c>
      <c r="J117" s="1" t="s">
        <v>82</v>
      </c>
      <c r="K117" s="9">
        <v>22</v>
      </c>
      <c r="L117" s="10">
        <v>68.07066358826728</v>
      </c>
      <c r="M117" s="12"/>
    </row>
    <row r="118" spans="7:13">
      <c r="G118" s="1">
        <v>117</v>
      </c>
      <c r="H118" s="1" t="s">
        <v>80</v>
      </c>
      <c r="I118" s="2">
        <v>38870</v>
      </c>
      <c r="J118" s="1" t="s">
        <v>77</v>
      </c>
      <c r="K118" s="9">
        <v>68</v>
      </c>
      <c r="L118" s="10">
        <v>205.76676002797973</v>
      </c>
      <c r="M118" s="12"/>
    </row>
    <row r="119" spans="7:13">
      <c r="G119" s="1">
        <v>118</v>
      </c>
      <c r="H119" s="1" t="s">
        <v>87</v>
      </c>
      <c r="I119" s="2">
        <v>38496</v>
      </c>
      <c r="J119" s="1" t="s">
        <v>77</v>
      </c>
      <c r="K119" s="9">
        <v>59</v>
      </c>
      <c r="L119" s="10">
        <v>178.71308198822226</v>
      </c>
      <c r="M119" s="12"/>
    </row>
    <row r="120" spans="7:13">
      <c r="G120" s="1">
        <v>119</v>
      </c>
      <c r="H120" s="1" t="s">
        <v>81</v>
      </c>
      <c r="I120" s="2">
        <v>38859</v>
      </c>
      <c r="J120" s="1" t="s">
        <v>82</v>
      </c>
      <c r="K120" s="9">
        <v>20</v>
      </c>
      <c r="L120" s="10">
        <v>62.366566165716954</v>
      </c>
      <c r="M120" s="12"/>
    </row>
    <row r="121" spans="7:13">
      <c r="G121" s="1">
        <v>120</v>
      </c>
      <c r="H121" s="1" t="s">
        <v>76</v>
      </c>
      <c r="I121" s="2">
        <v>38650</v>
      </c>
      <c r="J121" s="1" t="s">
        <v>84</v>
      </c>
      <c r="K121" s="9">
        <v>61</v>
      </c>
      <c r="L121" s="10">
        <v>184.56247310465258</v>
      </c>
      <c r="M121" s="12"/>
    </row>
    <row r="122" spans="7:13">
      <c r="G122" s="1">
        <v>121</v>
      </c>
      <c r="H122" s="1" t="s">
        <v>80</v>
      </c>
      <c r="I122" s="2">
        <v>38782</v>
      </c>
      <c r="J122" s="1" t="s">
        <v>77</v>
      </c>
      <c r="K122" s="9">
        <v>30</v>
      </c>
      <c r="L122" s="10">
        <v>92.434422469644105</v>
      </c>
      <c r="M122" s="12"/>
    </row>
    <row r="123" spans="7:13">
      <c r="G123" s="1">
        <v>122</v>
      </c>
      <c r="H123" s="1" t="s">
        <v>86</v>
      </c>
      <c r="I123" s="2">
        <v>38925</v>
      </c>
      <c r="J123" s="1" t="s">
        <v>84</v>
      </c>
      <c r="K123" s="9">
        <v>10</v>
      </c>
      <c r="L123" s="10">
        <v>32.298727574185413</v>
      </c>
      <c r="M123" s="12"/>
    </row>
    <row r="124" spans="7:13">
      <c r="G124" s="1">
        <v>123</v>
      </c>
      <c r="H124" s="1" t="s">
        <v>80</v>
      </c>
      <c r="I124" s="2">
        <v>38837</v>
      </c>
      <c r="J124" s="1" t="s">
        <v>82</v>
      </c>
      <c r="K124" s="9">
        <v>72</v>
      </c>
      <c r="L124" s="10">
        <v>217.45289850686984</v>
      </c>
      <c r="M124" s="12"/>
    </row>
    <row r="125" spans="7:13">
      <c r="G125" s="1">
        <v>124</v>
      </c>
      <c r="H125" s="1" t="s">
        <v>78</v>
      </c>
      <c r="I125" s="2">
        <v>38727</v>
      </c>
      <c r="J125" s="1" t="s">
        <v>82</v>
      </c>
      <c r="K125" s="9">
        <v>57</v>
      </c>
      <c r="L125" s="10">
        <v>173.36376703616165</v>
      </c>
      <c r="M125" s="12"/>
    </row>
    <row r="126" spans="7:13">
      <c r="G126" s="1">
        <v>125</v>
      </c>
      <c r="H126" s="1" t="s">
        <v>76</v>
      </c>
      <c r="I126" s="2">
        <v>38672</v>
      </c>
      <c r="J126" s="1" t="s">
        <v>75</v>
      </c>
      <c r="K126" s="9">
        <v>41</v>
      </c>
      <c r="L126" s="10">
        <v>124.3880808412182</v>
      </c>
      <c r="M126" s="12"/>
    </row>
    <row r="127" spans="7:13">
      <c r="G127" s="1">
        <v>126</v>
      </c>
      <c r="H127" s="1" t="s">
        <v>80</v>
      </c>
      <c r="I127" s="2">
        <v>38100</v>
      </c>
      <c r="J127" s="1" t="s">
        <v>82</v>
      </c>
      <c r="K127" s="9">
        <v>54</v>
      </c>
      <c r="L127" s="10">
        <v>163.7455521062605</v>
      </c>
      <c r="M127" s="12"/>
    </row>
    <row r="128" spans="7:13">
      <c r="G128" s="1">
        <v>127</v>
      </c>
      <c r="H128" s="1" t="s">
        <v>85</v>
      </c>
      <c r="I128" s="2">
        <v>38540</v>
      </c>
      <c r="J128" s="1" t="s">
        <v>79</v>
      </c>
      <c r="K128" s="9">
        <v>9</v>
      </c>
      <c r="L128" s="10">
        <v>29.259949674062039</v>
      </c>
      <c r="M128" s="12"/>
    </row>
    <row r="129" spans="7:13">
      <c r="G129" s="1">
        <v>128</v>
      </c>
      <c r="H129" s="1" t="s">
        <v>87</v>
      </c>
      <c r="I129" s="2">
        <v>38485</v>
      </c>
      <c r="J129" s="1" t="s">
        <v>75</v>
      </c>
      <c r="K129" s="9">
        <v>1</v>
      </c>
      <c r="L129" s="10">
        <v>5.0062586848309145</v>
      </c>
      <c r="M129" s="12"/>
    </row>
    <row r="130" spans="7:13">
      <c r="G130" s="1">
        <v>129</v>
      </c>
      <c r="H130" s="1" t="s">
        <v>80</v>
      </c>
      <c r="I130" s="2">
        <v>38760</v>
      </c>
      <c r="J130" s="1" t="s">
        <v>84</v>
      </c>
      <c r="K130" s="9">
        <v>-10</v>
      </c>
      <c r="L130" s="10">
        <v>-28.888600496770302</v>
      </c>
      <c r="M130" s="12"/>
    </row>
    <row r="131" spans="7:13">
      <c r="G131" s="1">
        <v>130</v>
      </c>
      <c r="H131" s="1" t="s">
        <v>78</v>
      </c>
      <c r="I131" s="2">
        <v>39035</v>
      </c>
      <c r="J131" s="1" t="s">
        <v>77</v>
      </c>
      <c r="K131" s="9">
        <v>-9</v>
      </c>
      <c r="L131" s="10">
        <v>-25.059711277411697</v>
      </c>
      <c r="M131" s="12"/>
    </row>
    <row r="132" spans="7:13">
      <c r="G132" s="1">
        <v>131</v>
      </c>
      <c r="H132" s="1" t="s">
        <v>86</v>
      </c>
      <c r="I132" s="2">
        <v>38320</v>
      </c>
      <c r="J132" s="1" t="s">
        <v>84</v>
      </c>
      <c r="K132" s="9">
        <v>56</v>
      </c>
      <c r="L132" s="10">
        <v>168.8685012955201</v>
      </c>
      <c r="M132" s="12"/>
    </row>
    <row r="133" spans="7:13">
      <c r="G133" s="1">
        <v>132</v>
      </c>
      <c r="H133" s="1" t="s">
        <v>87</v>
      </c>
      <c r="I133" s="2">
        <v>38067</v>
      </c>
      <c r="J133" s="1" t="s">
        <v>79</v>
      </c>
      <c r="K133" s="9">
        <v>28</v>
      </c>
      <c r="L133" s="10">
        <v>85.600623651403808</v>
      </c>
      <c r="M133" s="12"/>
    </row>
    <row r="134" spans="7:13">
      <c r="G134" s="1">
        <v>133</v>
      </c>
      <c r="H134" s="1" t="s">
        <v>74</v>
      </c>
      <c r="I134" s="2">
        <v>38177</v>
      </c>
      <c r="J134" s="1" t="s">
        <v>84</v>
      </c>
      <c r="K134" s="9">
        <v>11</v>
      </c>
      <c r="L134" s="10">
        <v>34.417378586902672</v>
      </c>
      <c r="M134" s="12"/>
    </row>
    <row r="135" spans="7:13">
      <c r="G135" s="1">
        <v>134</v>
      </c>
      <c r="H135" s="1" t="s">
        <v>83</v>
      </c>
      <c r="I135" s="2">
        <v>39068</v>
      </c>
      <c r="J135" s="1" t="s">
        <v>75</v>
      </c>
      <c r="K135" s="9">
        <v>11</v>
      </c>
      <c r="L135" s="10">
        <v>34.910086692815099</v>
      </c>
      <c r="M135" s="12"/>
    </row>
    <row r="136" spans="7:13">
      <c r="G136" s="1">
        <v>135</v>
      </c>
      <c r="H136" s="1" t="s">
        <v>83</v>
      </c>
      <c r="I136" s="2">
        <v>38397</v>
      </c>
      <c r="J136" s="1" t="s">
        <v>82</v>
      </c>
      <c r="K136" s="9">
        <v>67</v>
      </c>
      <c r="L136" s="10">
        <v>202.86608183653496</v>
      </c>
      <c r="M136" s="12"/>
    </row>
    <row r="137" spans="7:13">
      <c r="G137" s="1">
        <v>136</v>
      </c>
      <c r="H137" s="1" t="s">
        <v>81</v>
      </c>
      <c r="I137" s="2">
        <v>38441</v>
      </c>
      <c r="J137" s="1" t="s">
        <v>75</v>
      </c>
      <c r="K137" s="9">
        <v>10</v>
      </c>
      <c r="L137" s="10">
        <v>31.43203475838104</v>
      </c>
      <c r="M137" s="12"/>
    </row>
    <row r="138" spans="7:13">
      <c r="G138" s="1">
        <v>137</v>
      </c>
      <c r="H138" s="1" t="s">
        <v>85</v>
      </c>
      <c r="I138" s="2">
        <v>38287</v>
      </c>
      <c r="J138" s="1" t="s">
        <v>77</v>
      </c>
      <c r="K138" s="9">
        <v>40</v>
      </c>
      <c r="L138" s="10">
        <v>121.94725640981379</v>
      </c>
      <c r="M138" s="12"/>
    </row>
    <row r="139" spans="7:13">
      <c r="G139" s="1">
        <v>138</v>
      </c>
      <c r="H139" s="1" t="s">
        <v>81</v>
      </c>
      <c r="I139" s="2">
        <v>38540</v>
      </c>
      <c r="J139" s="1" t="s">
        <v>84</v>
      </c>
      <c r="K139" s="9">
        <v>77</v>
      </c>
      <c r="L139" s="10">
        <v>233.07983567827679</v>
      </c>
      <c r="M139" s="12"/>
    </row>
    <row r="140" spans="7:13">
      <c r="G140" s="1">
        <v>139</v>
      </c>
      <c r="H140" s="1" t="s">
        <v>74</v>
      </c>
      <c r="I140" s="2">
        <v>38496</v>
      </c>
      <c r="J140" s="1" t="s">
        <v>79</v>
      </c>
      <c r="K140" s="9">
        <v>50</v>
      </c>
      <c r="L140" s="10">
        <v>152.04318524136269</v>
      </c>
      <c r="M140" s="12"/>
    </row>
    <row r="141" spans="7:13">
      <c r="G141" s="1">
        <v>140</v>
      </c>
      <c r="H141" s="1" t="s">
        <v>86</v>
      </c>
      <c r="I141" s="2">
        <v>38166</v>
      </c>
      <c r="J141" s="1" t="s">
        <v>82</v>
      </c>
      <c r="K141" s="9">
        <v>80</v>
      </c>
      <c r="L141" s="10">
        <v>242.49550041476004</v>
      </c>
      <c r="M141" s="12"/>
    </row>
    <row r="142" spans="7:13">
      <c r="G142" s="1">
        <v>141</v>
      </c>
      <c r="H142" s="1" t="s">
        <v>86</v>
      </c>
      <c r="I142" s="2">
        <v>39079</v>
      </c>
      <c r="J142" s="1" t="s">
        <v>82</v>
      </c>
      <c r="K142" s="9">
        <v>83</v>
      </c>
      <c r="L142" s="10">
        <v>250.79460647762514</v>
      </c>
      <c r="M142" s="12"/>
    </row>
    <row r="143" spans="7:13">
      <c r="G143" s="1">
        <v>142</v>
      </c>
      <c r="H143" s="1" t="s">
        <v>74</v>
      </c>
      <c r="I143" s="2">
        <v>38749</v>
      </c>
      <c r="J143" s="1" t="s">
        <v>75</v>
      </c>
      <c r="K143" s="9">
        <v>-4</v>
      </c>
      <c r="L143" s="10">
        <v>-9.4996327629453567</v>
      </c>
      <c r="M143" s="12"/>
    </row>
    <row r="144" spans="7:13">
      <c r="G144" s="1">
        <v>143</v>
      </c>
      <c r="H144" s="1" t="s">
        <v>81</v>
      </c>
      <c r="I144" s="2">
        <v>38386</v>
      </c>
      <c r="J144" s="1" t="s">
        <v>77</v>
      </c>
      <c r="K144" s="9">
        <v>46</v>
      </c>
      <c r="L144" s="10">
        <v>139.75509706516939</v>
      </c>
      <c r="M144" s="12"/>
    </row>
    <row r="145" spans="7:13">
      <c r="G145" s="1">
        <v>144</v>
      </c>
      <c r="H145" s="1" t="s">
        <v>78</v>
      </c>
      <c r="I145" s="2">
        <v>39013</v>
      </c>
      <c r="J145" s="1" t="s">
        <v>84</v>
      </c>
      <c r="K145" s="9">
        <v>55</v>
      </c>
      <c r="L145" s="10">
        <v>167.19317791229159</v>
      </c>
      <c r="M145" s="12"/>
    </row>
    <row r="146" spans="7:13">
      <c r="G146" s="1">
        <v>145</v>
      </c>
      <c r="H146" s="1" t="s">
        <v>87</v>
      </c>
      <c r="I146" s="2">
        <v>38254</v>
      </c>
      <c r="J146" s="1" t="s">
        <v>84</v>
      </c>
      <c r="K146" s="9">
        <v>89</v>
      </c>
      <c r="L146" s="10">
        <v>269.40466549843933</v>
      </c>
      <c r="M146" s="12"/>
    </row>
    <row r="147" spans="7:13">
      <c r="G147" s="1">
        <v>146</v>
      </c>
      <c r="H147" s="1" t="s">
        <v>85</v>
      </c>
      <c r="I147" s="2">
        <v>38540</v>
      </c>
      <c r="J147" s="1" t="s">
        <v>82</v>
      </c>
      <c r="K147" s="9">
        <v>59</v>
      </c>
      <c r="L147" s="10">
        <v>179.11590007622482</v>
      </c>
      <c r="M147" s="12"/>
    </row>
    <row r="148" spans="7:13">
      <c r="G148" s="1">
        <v>147</v>
      </c>
      <c r="H148" s="1" t="s">
        <v>85</v>
      </c>
      <c r="I148" s="2">
        <v>38419</v>
      </c>
      <c r="J148" s="1" t="s">
        <v>79</v>
      </c>
      <c r="K148" s="9">
        <v>90</v>
      </c>
      <c r="L148" s="10">
        <v>271.75315679180818</v>
      </c>
      <c r="M148" s="12"/>
    </row>
    <row r="149" spans="7:13">
      <c r="G149" s="1">
        <v>148</v>
      </c>
      <c r="H149" s="1" t="s">
        <v>78</v>
      </c>
      <c r="I149" s="2">
        <v>39024</v>
      </c>
      <c r="J149" s="1" t="s">
        <v>79</v>
      </c>
      <c r="K149" s="9">
        <v>17</v>
      </c>
      <c r="L149" s="10">
        <v>53.665884026524566</v>
      </c>
      <c r="M149" s="12"/>
    </row>
    <row r="150" spans="7:13">
      <c r="G150" s="1">
        <v>149</v>
      </c>
      <c r="H150" s="1" t="s">
        <v>87</v>
      </c>
      <c r="I150" s="2">
        <v>38419</v>
      </c>
      <c r="J150" s="1" t="s">
        <v>79</v>
      </c>
      <c r="K150" s="9">
        <v>37</v>
      </c>
      <c r="L150" s="10">
        <v>113.6496958349757</v>
      </c>
      <c r="M150" s="12"/>
    </row>
    <row r="151" spans="7:13">
      <c r="G151" s="1">
        <v>150</v>
      </c>
      <c r="H151" s="1" t="s">
        <v>83</v>
      </c>
      <c r="I151" s="2">
        <v>38793</v>
      </c>
      <c r="J151" s="1" t="s">
        <v>77</v>
      </c>
      <c r="K151" s="9">
        <v>-4</v>
      </c>
      <c r="L151" s="10">
        <v>-9.4240327280666669</v>
      </c>
      <c r="M151" s="12"/>
    </row>
    <row r="152" spans="7:13">
      <c r="G152" s="1">
        <v>151</v>
      </c>
      <c r="H152" s="1" t="s">
        <v>85</v>
      </c>
      <c r="I152" s="2">
        <v>38540</v>
      </c>
      <c r="J152" s="1" t="s">
        <v>75</v>
      </c>
      <c r="K152" s="9">
        <v>-8</v>
      </c>
      <c r="L152" s="10">
        <v>-22.376386657781136</v>
      </c>
      <c r="M152" s="12"/>
    </row>
    <row r="153" spans="7:13">
      <c r="G153" s="1">
        <v>152</v>
      </c>
      <c r="H153" s="1" t="s">
        <v>80</v>
      </c>
      <c r="I153" s="2">
        <v>38232</v>
      </c>
      <c r="J153" s="1" t="s">
        <v>79</v>
      </c>
      <c r="K153" s="9">
        <v>6</v>
      </c>
      <c r="L153" s="10">
        <v>20.32160187847996</v>
      </c>
      <c r="M153" s="12"/>
    </row>
    <row r="154" spans="7:13">
      <c r="G154" s="1">
        <v>153</v>
      </c>
      <c r="H154" s="1" t="s">
        <v>87</v>
      </c>
      <c r="I154" s="2">
        <v>38276</v>
      </c>
      <c r="J154" s="1" t="s">
        <v>79</v>
      </c>
      <c r="K154" s="9">
        <v>63</v>
      </c>
      <c r="L154" s="10">
        <v>191.67996095772898</v>
      </c>
      <c r="M154" s="12"/>
    </row>
    <row r="155" spans="7:13">
      <c r="G155" s="1">
        <v>154</v>
      </c>
      <c r="H155" s="1" t="s">
        <v>86</v>
      </c>
      <c r="I155" s="2">
        <v>38210</v>
      </c>
      <c r="J155" s="1" t="s">
        <v>79</v>
      </c>
      <c r="K155" s="9">
        <v>16</v>
      </c>
      <c r="L155" s="10">
        <v>49.943726296074821</v>
      </c>
      <c r="M155" s="12"/>
    </row>
    <row r="156" spans="7:13">
      <c r="G156" s="1">
        <v>155</v>
      </c>
      <c r="H156" s="1" t="s">
        <v>74</v>
      </c>
      <c r="I156" s="2">
        <v>38386</v>
      </c>
      <c r="J156" s="1" t="s">
        <v>84</v>
      </c>
      <c r="K156" s="9">
        <v>22</v>
      </c>
      <c r="L156" s="10">
        <v>67.814347194557499</v>
      </c>
      <c r="M156" s="12"/>
    </row>
    <row r="157" spans="7:13">
      <c r="G157" s="1">
        <v>156</v>
      </c>
      <c r="H157" s="1" t="s">
        <v>85</v>
      </c>
      <c r="I157" s="2">
        <v>38716</v>
      </c>
      <c r="J157" s="1" t="s">
        <v>77</v>
      </c>
      <c r="K157" s="9">
        <v>81</v>
      </c>
      <c r="L157" s="10">
        <v>244.96866878935498</v>
      </c>
      <c r="M157" s="12"/>
    </row>
    <row r="158" spans="7:13">
      <c r="G158" s="1">
        <v>157</v>
      </c>
      <c r="H158" s="1" t="s">
        <v>85</v>
      </c>
      <c r="I158" s="2">
        <v>38606</v>
      </c>
      <c r="J158" s="1" t="s">
        <v>75</v>
      </c>
      <c r="K158" s="9">
        <v>85</v>
      </c>
      <c r="L158" s="10">
        <v>256.55696414737832</v>
      </c>
      <c r="M158" s="12"/>
    </row>
    <row r="159" spans="7:13">
      <c r="G159" s="1">
        <v>158</v>
      </c>
      <c r="H159" s="1" t="s">
        <v>86</v>
      </c>
      <c r="I159" s="2">
        <v>38122</v>
      </c>
      <c r="J159" s="1" t="s">
        <v>77</v>
      </c>
      <c r="K159" s="9">
        <v>-3</v>
      </c>
      <c r="L159" s="10">
        <v>-7.083148189481113</v>
      </c>
      <c r="M159" s="12"/>
    </row>
    <row r="160" spans="7:13">
      <c r="G160" s="1">
        <v>159</v>
      </c>
      <c r="H160" s="1" t="s">
        <v>85</v>
      </c>
      <c r="I160" s="2">
        <v>38375</v>
      </c>
      <c r="J160" s="1" t="s">
        <v>75</v>
      </c>
      <c r="K160" s="9">
        <v>51</v>
      </c>
      <c r="L160" s="10">
        <v>154.48755641985605</v>
      </c>
      <c r="M160" s="12"/>
    </row>
    <row r="161" spans="7:13">
      <c r="G161" s="1">
        <v>160</v>
      </c>
      <c r="H161" s="1" t="s">
        <v>87</v>
      </c>
      <c r="I161" s="2">
        <v>38353</v>
      </c>
      <c r="J161" s="1" t="s">
        <v>75</v>
      </c>
      <c r="K161" s="9">
        <v>72</v>
      </c>
      <c r="L161" s="10">
        <v>217.42437258205749</v>
      </c>
      <c r="M161" s="12"/>
    </row>
    <row r="162" spans="7:13">
      <c r="G162" s="1">
        <v>161</v>
      </c>
      <c r="H162" s="1" t="s">
        <v>83</v>
      </c>
      <c r="I162" s="2">
        <v>38034</v>
      </c>
      <c r="J162" s="1" t="s">
        <v>75</v>
      </c>
      <c r="K162" s="9">
        <v>46</v>
      </c>
      <c r="L162" s="10">
        <v>139.92999594688814</v>
      </c>
      <c r="M162" s="12"/>
    </row>
    <row r="163" spans="7:13">
      <c r="G163" s="1">
        <v>162</v>
      </c>
      <c r="H163" s="1" t="s">
        <v>76</v>
      </c>
      <c r="I163" s="2">
        <v>38408</v>
      </c>
      <c r="J163" s="1" t="s">
        <v>84</v>
      </c>
      <c r="K163" s="9">
        <v>-10</v>
      </c>
      <c r="L163" s="10">
        <v>-27.996195351956981</v>
      </c>
      <c r="M163" s="12"/>
    </row>
    <row r="164" spans="7:13">
      <c r="G164" s="1">
        <v>163</v>
      </c>
      <c r="H164" s="1" t="s">
        <v>87</v>
      </c>
      <c r="I164" s="2">
        <v>38573</v>
      </c>
      <c r="J164" s="1" t="s">
        <v>77</v>
      </c>
      <c r="K164" s="9">
        <v>-5</v>
      </c>
      <c r="L164" s="10">
        <v>-12.197238533968166</v>
      </c>
      <c r="M164" s="12"/>
    </row>
    <row r="165" spans="7:13">
      <c r="G165" s="1">
        <v>164</v>
      </c>
      <c r="H165" s="1" t="s">
        <v>76</v>
      </c>
      <c r="I165" s="2">
        <v>39002</v>
      </c>
      <c r="J165" s="1" t="s">
        <v>82</v>
      </c>
      <c r="K165" s="9">
        <v>16</v>
      </c>
      <c r="L165" s="10">
        <v>49.917622272183785</v>
      </c>
      <c r="M165" s="12"/>
    </row>
    <row r="166" spans="7:13">
      <c r="G166" s="1">
        <v>165</v>
      </c>
      <c r="H166" s="1" t="s">
        <v>76</v>
      </c>
      <c r="I166" s="2">
        <v>38705</v>
      </c>
      <c r="J166" s="1" t="s">
        <v>77</v>
      </c>
      <c r="K166" s="9">
        <v>25</v>
      </c>
      <c r="L166" s="10">
        <v>76.986898914774684</v>
      </c>
      <c r="M166" s="12"/>
    </row>
    <row r="167" spans="7:13">
      <c r="G167" s="1">
        <v>166</v>
      </c>
      <c r="H167" s="1" t="s">
        <v>85</v>
      </c>
      <c r="I167" s="2">
        <v>38441</v>
      </c>
      <c r="J167" s="1" t="s">
        <v>82</v>
      </c>
      <c r="K167" s="9">
        <v>49</v>
      </c>
      <c r="L167" s="10">
        <v>148.90711866414762</v>
      </c>
      <c r="M167" s="12"/>
    </row>
    <row r="168" spans="7:13">
      <c r="G168" s="1">
        <v>167</v>
      </c>
      <c r="H168" s="1" t="s">
        <v>74</v>
      </c>
      <c r="I168" s="2">
        <v>38067</v>
      </c>
      <c r="J168" s="1" t="s">
        <v>75</v>
      </c>
      <c r="K168" s="9">
        <v>21</v>
      </c>
      <c r="L168" s="10">
        <v>64.326659101878747</v>
      </c>
      <c r="M168" s="12"/>
    </row>
    <row r="169" spans="7:13">
      <c r="G169" s="1">
        <v>168</v>
      </c>
      <c r="H169" s="1" t="s">
        <v>83</v>
      </c>
      <c r="I169" s="2">
        <v>38859</v>
      </c>
      <c r="J169" s="1" t="s">
        <v>75</v>
      </c>
      <c r="K169" s="9">
        <v>29</v>
      </c>
      <c r="L169" s="10">
        <v>88.984161458299795</v>
      </c>
      <c r="M169" s="12"/>
    </row>
    <row r="170" spans="7:13">
      <c r="G170" s="1">
        <v>169</v>
      </c>
      <c r="H170" s="1" t="s">
        <v>78</v>
      </c>
      <c r="I170" s="2">
        <v>38034</v>
      </c>
      <c r="J170" s="1" t="s">
        <v>75</v>
      </c>
      <c r="K170" s="9">
        <v>63</v>
      </c>
      <c r="L170" s="10">
        <v>191.11407977738014</v>
      </c>
      <c r="M170" s="12"/>
    </row>
    <row r="171" spans="7:13">
      <c r="G171" s="1">
        <v>170</v>
      </c>
      <c r="H171" s="1" t="s">
        <v>86</v>
      </c>
      <c r="I171" s="2">
        <v>38881</v>
      </c>
      <c r="J171" s="1" t="s">
        <v>75</v>
      </c>
      <c r="K171" s="9">
        <v>21</v>
      </c>
      <c r="L171" s="10">
        <v>64.602960723055489</v>
      </c>
      <c r="M171" s="12"/>
    </row>
    <row r="172" spans="7:13">
      <c r="G172" s="1">
        <v>171</v>
      </c>
      <c r="H172" s="1" t="s">
        <v>74</v>
      </c>
      <c r="I172" s="2">
        <v>38639</v>
      </c>
      <c r="J172" s="1" t="s">
        <v>77</v>
      </c>
      <c r="K172" s="9">
        <v>93</v>
      </c>
      <c r="L172" s="10">
        <v>280.17276926587908</v>
      </c>
      <c r="M172" s="12"/>
    </row>
    <row r="173" spans="7:13">
      <c r="G173" s="1">
        <v>172</v>
      </c>
      <c r="H173" s="1" t="s">
        <v>81</v>
      </c>
      <c r="I173" s="2">
        <v>38045</v>
      </c>
      <c r="J173" s="1" t="s">
        <v>77</v>
      </c>
      <c r="K173" s="9">
        <v>55</v>
      </c>
      <c r="L173" s="10">
        <v>167.55415680156585</v>
      </c>
      <c r="M173" s="12"/>
    </row>
    <row r="174" spans="7:13">
      <c r="G174" s="1">
        <v>173</v>
      </c>
      <c r="H174" s="1" t="s">
        <v>85</v>
      </c>
      <c r="I174" s="2">
        <v>38914</v>
      </c>
      <c r="J174" s="1" t="s">
        <v>77</v>
      </c>
      <c r="K174" s="9">
        <v>14</v>
      </c>
      <c r="L174" s="10">
        <v>43.897196992459193</v>
      </c>
      <c r="M174" s="12"/>
    </row>
    <row r="175" spans="7:13">
      <c r="G175" s="1">
        <v>174</v>
      </c>
      <c r="H175" s="1" t="s">
        <v>86</v>
      </c>
      <c r="I175" s="2">
        <v>38056</v>
      </c>
      <c r="J175" s="1" t="s">
        <v>79</v>
      </c>
      <c r="K175" s="9">
        <v>91</v>
      </c>
      <c r="L175" s="10">
        <v>275.24479602731037</v>
      </c>
      <c r="M175" s="12"/>
    </row>
    <row r="176" spans="7:13">
      <c r="G176" s="1">
        <v>175</v>
      </c>
      <c r="H176" s="1" t="s">
        <v>85</v>
      </c>
      <c r="I176" s="2">
        <v>38100</v>
      </c>
      <c r="J176" s="1" t="s">
        <v>82</v>
      </c>
      <c r="K176" s="9">
        <v>80</v>
      </c>
      <c r="L176" s="10">
        <v>242.44859600981886</v>
      </c>
      <c r="M176" s="12"/>
    </row>
    <row r="177" spans="7:13">
      <c r="G177" s="1">
        <v>176</v>
      </c>
      <c r="H177" s="1" t="s">
        <v>74</v>
      </c>
      <c r="I177" s="2">
        <v>38683</v>
      </c>
      <c r="J177" s="1" t="s">
        <v>82</v>
      </c>
      <c r="K177" s="9">
        <v>70</v>
      </c>
      <c r="L177" s="10">
        <v>211.755231476809</v>
      </c>
      <c r="M177" s="12"/>
    </row>
    <row r="178" spans="7:13">
      <c r="G178" s="1">
        <v>177</v>
      </c>
      <c r="H178" s="1" t="s">
        <v>87</v>
      </c>
      <c r="I178" s="2">
        <v>38188</v>
      </c>
      <c r="J178" s="1" t="s">
        <v>84</v>
      </c>
      <c r="K178" s="9">
        <v>54</v>
      </c>
      <c r="L178" s="10">
        <v>164.30496670412208</v>
      </c>
      <c r="M178" s="12"/>
    </row>
    <row r="179" spans="7:13">
      <c r="G179" s="1">
        <v>178</v>
      </c>
      <c r="H179" s="1" t="s">
        <v>78</v>
      </c>
      <c r="I179" s="2">
        <v>38705</v>
      </c>
      <c r="J179" s="1" t="s">
        <v>84</v>
      </c>
      <c r="K179" s="9">
        <v>19</v>
      </c>
      <c r="L179" s="10">
        <v>58.362898336492826</v>
      </c>
      <c r="M179" s="12"/>
    </row>
    <row r="180" spans="7:13">
      <c r="G180" s="1">
        <v>179</v>
      </c>
      <c r="H180" s="1" t="s">
        <v>76</v>
      </c>
      <c r="I180" s="2">
        <v>38617</v>
      </c>
      <c r="J180" s="1" t="s">
        <v>77</v>
      </c>
      <c r="K180" s="9">
        <v>38</v>
      </c>
      <c r="L180" s="10">
        <v>115.82878872794043</v>
      </c>
      <c r="M180" s="12"/>
    </row>
    <row r="181" spans="7:13">
      <c r="G181" s="1">
        <v>180</v>
      </c>
      <c r="H181" s="1" t="s">
        <v>81</v>
      </c>
      <c r="I181" s="2">
        <v>38133</v>
      </c>
      <c r="J181" s="1" t="s">
        <v>79</v>
      </c>
      <c r="K181" s="9">
        <v>60</v>
      </c>
      <c r="L181" s="10">
        <v>182.02229380076153</v>
      </c>
      <c r="M181" s="12"/>
    </row>
    <row r="182" spans="7:13">
      <c r="G182" s="1">
        <v>181</v>
      </c>
      <c r="H182" s="1" t="s">
        <v>76</v>
      </c>
      <c r="I182" s="2">
        <v>38639</v>
      </c>
      <c r="J182" s="1" t="s">
        <v>79</v>
      </c>
      <c r="K182" s="9">
        <v>51</v>
      </c>
      <c r="L182" s="10">
        <v>155.73788458275871</v>
      </c>
      <c r="M182" s="12"/>
    </row>
    <row r="183" spans="7:13">
      <c r="G183" s="1">
        <v>182</v>
      </c>
      <c r="H183" s="1" t="s">
        <v>78</v>
      </c>
      <c r="I183" s="2">
        <v>38111</v>
      </c>
      <c r="J183" s="1" t="s">
        <v>75</v>
      </c>
      <c r="K183" s="9">
        <v>78</v>
      </c>
      <c r="L183" s="10">
        <v>236.14223463826744</v>
      </c>
      <c r="M183" s="12"/>
    </row>
    <row r="184" spans="7:13">
      <c r="G184" s="1">
        <v>183</v>
      </c>
      <c r="H184" s="1" t="s">
        <v>76</v>
      </c>
      <c r="I184" s="2">
        <v>38320</v>
      </c>
      <c r="J184" s="1" t="s">
        <v>77</v>
      </c>
      <c r="K184" s="9">
        <v>17</v>
      </c>
      <c r="L184" s="10">
        <v>52.469218210599529</v>
      </c>
      <c r="M184" s="12"/>
    </row>
    <row r="185" spans="7:13">
      <c r="G185" s="1">
        <v>184</v>
      </c>
      <c r="H185" s="1" t="s">
        <v>86</v>
      </c>
      <c r="I185" s="2">
        <v>38221</v>
      </c>
      <c r="J185" s="1" t="s">
        <v>82</v>
      </c>
      <c r="K185" s="9">
        <v>13</v>
      </c>
      <c r="L185" s="10">
        <v>40.808192712139302</v>
      </c>
      <c r="M185" s="12"/>
    </row>
    <row r="186" spans="7:13">
      <c r="G186" s="1">
        <v>185</v>
      </c>
      <c r="H186" s="1" t="s">
        <v>85</v>
      </c>
      <c r="I186" s="2">
        <v>38540</v>
      </c>
      <c r="J186" s="1" t="s">
        <v>84</v>
      </c>
      <c r="K186" s="9">
        <v>2</v>
      </c>
      <c r="L186" s="10">
        <v>8.0360535540736908</v>
      </c>
      <c r="M186" s="12"/>
    </row>
    <row r="187" spans="7:13">
      <c r="G187" s="1">
        <v>186</v>
      </c>
      <c r="H187" s="1" t="s">
        <v>74</v>
      </c>
      <c r="I187" s="2">
        <v>39046</v>
      </c>
      <c r="J187" s="1" t="s">
        <v>84</v>
      </c>
      <c r="K187" s="9">
        <v>74</v>
      </c>
      <c r="L187" s="10">
        <v>223.87783259743091</v>
      </c>
      <c r="M187" s="12"/>
    </row>
    <row r="188" spans="7:13">
      <c r="G188" s="1">
        <v>187</v>
      </c>
      <c r="H188" s="1" t="s">
        <v>81</v>
      </c>
      <c r="I188" s="2">
        <v>38793</v>
      </c>
      <c r="J188" s="1" t="s">
        <v>77</v>
      </c>
      <c r="K188" s="9">
        <v>57</v>
      </c>
      <c r="L188" s="10">
        <v>172.92421427081234</v>
      </c>
      <c r="M188" s="12"/>
    </row>
    <row r="189" spans="7:13">
      <c r="G189" s="1">
        <v>188</v>
      </c>
      <c r="H189" s="1" t="s">
        <v>86</v>
      </c>
      <c r="I189" s="2">
        <v>38111</v>
      </c>
      <c r="J189" s="1" t="s">
        <v>84</v>
      </c>
      <c r="K189" s="9">
        <v>79</v>
      </c>
      <c r="L189" s="10">
        <v>239.34428625432886</v>
      </c>
      <c r="M189" s="12"/>
    </row>
    <row r="190" spans="7:13">
      <c r="G190" s="1">
        <v>189</v>
      </c>
      <c r="H190" s="1" t="s">
        <v>81</v>
      </c>
      <c r="I190" s="2">
        <v>38518</v>
      </c>
      <c r="J190" s="1" t="s">
        <v>77</v>
      </c>
      <c r="K190" s="9">
        <v>82</v>
      </c>
      <c r="L190" s="10">
        <v>247.46177448016923</v>
      </c>
      <c r="M190" s="12"/>
    </row>
    <row r="191" spans="7:13">
      <c r="G191" s="1">
        <v>190</v>
      </c>
      <c r="H191" s="1" t="s">
        <v>87</v>
      </c>
      <c r="I191" s="2">
        <v>38991</v>
      </c>
      <c r="J191" s="1" t="s">
        <v>75</v>
      </c>
      <c r="K191" s="9">
        <v>28</v>
      </c>
      <c r="L191" s="10">
        <v>85.957225474601458</v>
      </c>
      <c r="M191" s="12"/>
    </row>
    <row r="192" spans="7:13">
      <c r="G192" s="1">
        <v>191</v>
      </c>
      <c r="H192" s="1" t="s">
        <v>86</v>
      </c>
      <c r="I192" s="2">
        <v>38023</v>
      </c>
      <c r="J192" s="1" t="s">
        <v>84</v>
      </c>
      <c r="K192" s="9">
        <v>63</v>
      </c>
      <c r="L192" s="10">
        <v>191.0302935038041</v>
      </c>
      <c r="M192" s="12"/>
    </row>
    <row r="193" spans="7:13">
      <c r="G193" s="1">
        <v>192</v>
      </c>
      <c r="H193" s="1" t="s">
        <v>83</v>
      </c>
      <c r="I193" s="2">
        <v>38628</v>
      </c>
      <c r="J193" s="1" t="s">
        <v>77</v>
      </c>
      <c r="K193" s="9">
        <v>72</v>
      </c>
      <c r="L193" s="10">
        <v>217.59287860664901</v>
      </c>
      <c r="M193" s="12"/>
    </row>
    <row r="194" spans="7:13">
      <c r="G194" s="1">
        <v>193</v>
      </c>
      <c r="H194" s="1" t="s">
        <v>83</v>
      </c>
      <c r="I194" s="2">
        <v>38727</v>
      </c>
      <c r="J194" s="1" t="s">
        <v>79</v>
      </c>
      <c r="K194" s="9">
        <v>68</v>
      </c>
      <c r="L194" s="10">
        <v>205.93270340856287</v>
      </c>
      <c r="M194" s="12"/>
    </row>
    <row r="195" spans="7:13">
      <c r="G195" s="1">
        <v>194</v>
      </c>
      <c r="H195" s="1" t="s">
        <v>85</v>
      </c>
      <c r="I195" s="2">
        <v>38738</v>
      </c>
      <c r="J195" s="1" t="s">
        <v>82</v>
      </c>
      <c r="K195" s="9">
        <v>8</v>
      </c>
      <c r="L195" s="10">
        <v>26.138739127477177</v>
      </c>
      <c r="M195" s="12"/>
    </row>
    <row r="196" spans="7:13">
      <c r="G196" s="1">
        <v>195</v>
      </c>
      <c r="H196" s="1" t="s">
        <v>76</v>
      </c>
      <c r="I196" s="2">
        <v>38331</v>
      </c>
      <c r="J196" s="1" t="s">
        <v>79</v>
      </c>
      <c r="K196" s="9">
        <v>62</v>
      </c>
      <c r="L196" s="10">
        <v>188.51634230729906</v>
      </c>
      <c r="M196" s="12"/>
    </row>
    <row r="197" spans="7:13">
      <c r="G197" s="1">
        <v>196</v>
      </c>
      <c r="H197" s="1" t="s">
        <v>86</v>
      </c>
      <c r="I197" s="2">
        <v>38430</v>
      </c>
      <c r="J197" s="1" t="s">
        <v>82</v>
      </c>
      <c r="K197" s="9">
        <v>5</v>
      </c>
      <c r="L197" s="10">
        <v>16.348427234046856</v>
      </c>
      <c r="M197" s="12"/>
    </row>
    <row r="198" spans="7:13">
      <c r="G198" s="1">
        <v>197</v>
      </c>
      <c r="H198" s="1" t="s">
        <v>81</v>
      </c>
      <c r="I198" s="2">
        <v>38023</v>
      </c>
      <c r="J198" s="1" t="s">
        <v>84</v>
      </c>
      <c r="K198" s="9">
        <v>-5</v>
      </c>
      <c r="L198" s="10">
        <v>-12.898061088841523</v>
      </c>
      <c r="M198" s="12"/>
    </row>
    <row r="199" spans="7:13">
      <c r="G199" s="1">
        <v>198</v>
      </c>
      <c r="H199" s="1" t="s">
        <v>81</v>
      </c>
      <c r="I199" s="2">
        <v>38859</v>
      </c>
      <c r="J199" s="1" t="s">
        <v>84</v>
      </c>
      <c r="K199" s="9">
        <v>-4</v>
      </c>
      <c r="L199" s="10">
        <v>-9.998213253386103</v>
      </c>
      <c r="M199" s="12"/>
    </row>
    <row r="200" spans="7:13">
      <c r="G200" s="1">
        <v>199</v>
      </c>
      <c r="H200" s="1" t="s">
        <v>83</v>
      </c>
      <c r="I200" s="2">
        <v>39046</v>
      </c>
      <c r="J200" s="1" t="s">
        <v>84</v>
      </c>
      <c r="K200" s="9">
        <v>81</v>
      </c>
      <c r="L200" s="10">
        <v>244.68104192003952</v>
      </c>
      <c r="M200" s="12"/>
    </row>
    <row r="201" spans="7:13">
      <c r="G201" s="1">
        <v>200</v>
      </c>
      <c r="H201" s="1" t="s">
        <v>83</v>
      </c>
      <c r="I201" s="2">
        <v>38793</v>
      </c>
      <c r="J201" s="1" t="s">
        <v>82</v>
      </c>
      <c r="K201" s="9">
        <v>21</v>
      </c>
      <c r="L201" s="10">
        <v>64.744003374094902</v>
      </c>
      <c r="M201" s="12"/>
    </row>
    <row r="202" spans="7:13">
      <c r="G202" s="1">
        <v>201</v>
      </c>
      <c r="H202" s="1" t="s">
        <v>87</v>
      </c>
      <c r="I202" s="2">
        <v>38529</v>
      </c>
      <c r="J202" s="1" t="s">
        <v>82</v>
      </c>
      <c r="K202" s="9">
        <v>21</v>
      </c>
      <c r="L202" s="10">
        <v>64.863192319117914</v>
      </c>
      <c r="M202" s="12"/>
    </row>
    <row r="203" spans="7:13">
      <c r="G203" s="1">
        <v>202</v>
      </c>
      <c r="H203" s="1" t="s">
        <v>76</v>
      </c>
      <c r="I203" s="2">
        <v>38716</v>
      </c>
      <c r="J203" s="1" t="s">
        <v>77</v>
      </c>
      <c r="K203" s="9">
        <v>-3</v>
      </c>
      <c r="L203" s="10">
        <v>-7.154085897104931</v>
      </c>
      <c r="M203" s="12"/>
    </row>
    <row r="204" spans="7:13">
      <c r="G204" s="1">
        <v>203</v>
      </c>
      <c r="H204" s="1" t="s">
        <v>87</v>
      </c>
      <c r="I204" s="2">
        <v>39079</v>
      </c>
      <c r="J204" s="1" t="s">
        <v>75</v>
      </c>
      <c r="K204" s="9">
        <v>57</v>
      </c>
      <c r="L204" s="10">
        <v>173.64445114790863</v>
      </c>
      <c r="M204" s="12"/>
    </row>
    <row r="205" spans="7:13">
      <c r="G205" s="1">
        <v>204</v>
      </c>
      <c r="H205" s="1" t="s">
        <v>87</v>
      </c>
      <c r="I205" s="2">
        <v>38947</v>
      </c>
      <c r="J205" s="1" t="s">
        <v>75</v>
      </c>
      <c r="K205" s="9">
        <v>86</v>
      </c>
      <c r="L205" s="10">
        <v>259.30970727563493</v>
      </c>
      <c r="M205" s="12"/>
    </row>
    <row r="206" spans="7:13">
      <c r="G206" s="1">
        <v>205</v>
      </c>
      <c r="H206" s="1" t="s">
        <v>86</v>
      </c>
      <c r="I206" s="2">
        <v>38826</v>
      </c>
      <c r="J206" s="1" t="s">
        <v>77</v>
      </c>
      <c r="K206" s="9">
        <v>14</v>
      </c>
      <c r="L206" s="10">
        <v>44.139016120906668</v>
      </c>
      <c r="M206" s="12"/>
    </row>
    <row r="207" spans="7:13">
      <c r="G207" s="1">
        <v>206</v>
      </c>
      <c r="H207" s="1" t="s">
        <v>76</v>
      </c>
      <c r="I207" s="2">
        <v>39057</v>
      </c>
      <c r="J207" s="1" t="s">
        <v>79</v>
      </c>
      <c r="K207" s="9">
        <v>20</v>
      </c>
      <c r="L207" s="10">
        <v>61.955881135465603</v>
      </c>
      <c r="M207" s="12"/>
    </row>
    <row r="208" spans="7:13">
      <c r="G208" s="1">
        <v>207</v>
      </c>
      <c r="H208" s="1" t="s">
        <v>81</v>
      </c>
      <c r="I208" s="2">
        <v>38023</v>
      </c>
      <c r="J208" s="1" t="s">
        <v>84</v>
      </c>
      <c r="K208" s="9">
        <v>60</v>
      </c>
      <c r="L208" s="10">
        <v>181.93942640636905</v>
      </c>
      <c r="M208" s="12"/>
    </row>
    <row r="209" spans="7:13">
      <c r="G209" s="1">
        <v>208</v>
      </c>
      <c r="H209" s="1" t="s">
        <v>86</v>
      </c>
      <c r="I209" s="2">
        <v>38903</v>
      </c>
      <c r="J209" s="1" t="s">
        <v>82</v>
      </c>
      <c r="K209" s="9">
        <v>45</v>
      </c>
      <c r="L209" s="10">
        <v>137.15507832075065</v>
      </c>
      <c r="M209" s="12"/>
    </row>
    <row r="210" spans="7:13">
      <c r="G210" s="1">
        <v>209</v>
      </c>
      <c r="H210" s="1" t="s">
        <v>86</v>
      </c>
      <c r="I210" s="2">
        <v>38078</v>
      </c>
      <c r="J210" s="1" t="s">
        <v>82</v>
      </c>
      <c r="K210" s="9">
        <v>7</v>
      </c>
      <c r="L210" s="10">
        <v>22.99759982335349</v>
      </c>
      <c r="M210" s="12"/>
    </row>
    <row r="211" spans="7:13">
      <c r="G211" s="1">
        <v>210</v>
      </c>
      <c r="H211" s="1" t="s">
        <v>74</v>
      </c>
      <c r="I211" s="2">
        <v>38782</v>
      </c>
      <c r="J211" s="1" t="s">
        <v>75</v>
      </c>
      <c r="K211" s="9">
        <v>-6</v>
      </c>
      <c r="L211" s="10">
        <v>-16.334472666280842</v>
      </c>
      <c r="M211" s="12"/>
    </row>
    <row r="212" spans="7:13">
      <c r="G212" s="1">
        <v>211</v>
      </c>
      <c r="H212" s="1" t="s">
        <v>86</v>
      </c>
      <c r="I212" s="2">
        <v>38837</v>
      </c>
      <c r="J212" s="1" t="s">
        <v>75</v>
      </c>
      <c r="K212" s="9">
        <v>35</v>
      </c>
      <c r="L212" s="10">
        <v>106.89982221762149</v>
      </c>
      <c r="M212" s="12"/>
    </row>
    <row r="213" spans="7:13">
      <c r="G213" s="1">
        <v>212</v>
      </c>
      <c r="H213" s="1" t="s">
        <v>81</v>
      </c>
      <c r="I213" s="2">
        <v>38848</v>
      </c>
      <c r="J213" s="1" t="s">
        <v>77</v>
      </c>
      <c r="K213" s="9">
        <v>31</v>
      </c>
      <c r="L213" s="10">
        <v>95.13200096066403</v>
      </c>
      <c r="M213" s="12"/>
    </row>
    <row r="214" spans="7:13">
      <c r="G214" s="1">
        <v>213</v>
      </c>
      <c r="H214" s="1" t="s">
        <v>86</v>
      </c>
      <c r="I214" s="2">
        <v>38672</v>
      </c>
      <c r="J214" s="1" t="s">
        <v>75</v>
      </c>
      <c r="K214" s="9">
        <v>19</v>
      </c>
      <c r="L214" s="10">
        <v>59.075740928551383</v>
      </c>
      <c r="M214" s="12"/>
    </row>
    <row r="215" spans="7:13">
      <c r="G215" s="1">
        <v>214</v>
      </c>
      <c r="H215" s="1" t="s">
        <v>80</v>
      </c>
      <c r="I215" s="2">
        <v>38760</v>
      </c>
      <c r="J215" s="1" t="s">
        <v>82</v>
      </c>
      <c r="K215" s="9">
        <v>35</v>
      </c>
      <c r="L215" s="10">
        <v>106.64339916643026</v>
      </c>
      <c r="M215" s="12"/>
    </row>
    <row r="216" spans="7:13">
      <c r="G216" s="1">
        <v>215</v>
      </c>
      <c r="H216" s="1" t="s">
        <v>74</v>
      </c>
      <c r="I216" s="2">
        <v>38353</v>
      </c>
      <c r="J216" s="1" t="s">
        <v>79</v>
      </c>
      <c r="K216" s="9">
        <v>51</v>
      </c>
      <c r="L216" s="10">
        <v>154.59771582934854</v>
      </c>
      <c r="M216" s="12"/>
    </row>
    <row r="217" spans="7:13">
      <c r="G217" s="1">
        <v>216</v>
      </c>
      <c r="H217" s="1" t="s">
        <v>76</v>
      </c>
      <c r="I217" s="2">
        <v>38771</v>
      </c>
      <c r="J217" s="1" t="s">
        <v>84</v>
      </c>
      <c r="K217" s="9">
        <v>1</v>
      </c>
      <c r="L217" s="10">
        <v>5.3867139626812968</v>
      </c>
      <c r="M217" s="12"/>
    </row>
    <row r="218" spans="7:13">
      <c r="G218" s="1">
        <v>217</v>
      </c>
      <c r="H218" s="1" t="s">
        <v>87</v>
      </c>
      <c r="I218" s="2">
        <v>38254</v>
      </c>
      <c r="J218" s="1" t="s">
        <v>77</v>
      </c>
      <c r="K218" s="9">
        <v>67</v>
      </c>
      <c r="L218" s="10">
        <v>203.35912709646638</v>
      </c>
      <c r="M218" s="12"/>
    </row>
    <row r="219" spans="7:13">
      <c r="G219" s="1">
        <v>218</v>
      </c>
      <c r="H219" s="1" t="s">
        <v>87</v>
      </c>
      <c r="I219" s="2">
        <v>38441</v>
      </c>
      <c r="J219" s="1" t="s">
        <v>84</v>
      </c>
      <c r="K219" s="9">
        <v>23</v>
      </c>
      <c r="L219" s="10">
        <v>71.412597536524615</v>
      </c>
      <c r="M219" s="12"/>
    </row>
    <row r="220" spans="7:13">
      <c r="G220" s="1">
        <v>219</v>
      </c>
      <c r="H220" s="1" t="s">
        <v>81</v>
      </c>
      <c r="I220" s="2">
        <v>38386</v>
      </c>
      <c r="J220" s="1" t="s">
        <v>77</v>
      </c>
      <c r="K220" s="9">
        <v>41</v>
      </c>
      <c r="L220" s="10">
        <v>125.23475441561757</v>
      </c>
      <c r="M220" s="12"/>
    </row>
    <row r="221" spans="7:13">
      <c r="G221" s="1">
        <v>220</v>
      </c>
      <c r="H221" s="1" t="s">
        <v>78</v>
      </c>
      <c r="I221" s="2">
        <v>38001</v>
      </c>
      <c r="J221" s="1" t="s">
        <v>84</v>
      </c>
      <c r="K221" s="9">
        <v>27</v>
      </c>
      <c r="L221" s="10">
        <v>83.195110350521588</v>
      </c>
      <c r="M221" s="12"/>
    </row>
    <row r="222" spans="7:13">
      <c r="G222" s="1">
        <v>221</v>
      </c>
      <c r="H222" s="1" t="s">
        <v>83</v>
      </c>
      <c r="I222" s="2">
        <v>38980</v>
      </c>
      <c r="J222" s="1" t="s">
        <v>77</v>
      </c>
      <c r="K222" s="9">
        <v>56</v>
      </c>
      <c r="L222" s="10">
        <v>170.17512557022724</v>
      </c>
      <c r="M222" s="12"/>
    </row>
    <row r="223" spans="7:13">
      <c r="G223" s="1">
        <v>222</v>
      </c>
      <c r="H223" s="1" t="s">
        <v>78</v>
      </c>
      <c r="I223" s="2">
        <v>38188</v>
      </c>
      <c r="J223" s="1" t="s">
        <v>84</v>
      </c>
      <c r="K223" s="9">
        <v>67</v>
      </c>
      <c r="L223" s="10">
        <v>203.35311949602652</v>
      </c>
      <c r="M223" s="12"/>
    </row>
    <row r="224" spans="7:13">
      <c r="G224" s="1">
        <v>223</v>
      </c>
      <c r="H224" s="1" t="s">
        <v>74</v>
      </c>
      <c r="I224" s="2">
        <v>38243</v>
      </c>
      <c r="J224" s="1" t="s">
        <v>77</v>
      </c>
      <c r="K224" s="9">
        <v>94</v>
      </c>
      <c r="L224" s="10">
        <v>283.74141758000144</v>
      </c>
      <c r="M224" s="12"/>
    </row>
    <row r="225" spans="7:13">
      <c r="G225" s="1">
        <v>224</v>
      </c>
      <c r="H225" s="1" t="s">
        <v>83</v>
      </c>
      <c r="I225" s="2">
        <v>38265</v>
      </c>
      <c r="J225" s="1" t="s">
        <v>82</v>
      </c>
      <c r="K225" s="9">
        <v>52</v>
      </c>
      <c r="L225" s="10">
        <v>158.2973319694853</v>
      </c>
      <c r="M225" s="12"/>
    </row>
    <row r="226" spans="7:13">
      <c r="G226" s="1">
        <v>225</v>
      </c>
      <c r="H226" s="1" t="s">
        <v>80</v>
      </c>
      <c r="I226" s="2">
        <v>38023</v>
      </c>
      <c r="J226" s="1" t="s">
        <v>79</v>
      </c>
      <c r="K226" s="9">
        <v>24</v>
      </c>
      <c r="L226" s="10">
        <v>74.243899422562194</v>
      </c>
      <c r="M226" s="12"/>
    </row>
    <row r="227" spans="7:13">
      <c r="G227" s="1">
        <v>226</v>
      </c>
      <c r="H227" s="1" t="s">
        <v>86</v>
      </c>
      <c r="I227" s="2">
        <v>38144</v>
      </c>
      <c r="J227" s="1" t="s">
        <v>75</v>
      </c>
      <c r="K227" s="9">
        <v>-1</v>
      </c>
      <c r="L227" s="10">
        <v>-0.91770776800017373</v>
      </c>
      <c r="M227" s="12"/>
    </row>
    <row r="228" spans="7:13">
      <c r="G228" s="1">
        <v>227</v>
      </c>
      <c r="H228" s="1" t="s">
        <v>76</v>
      </c>
      <c r="I228" s="2">
        <v>38738</v>
      </c>
      <c r="J228" s="1" t="s">
        <v>82</v>
      </c>
      <c r="K228" s="9">
        <v>37</v>
      </c>
      <c r="L228" s="10">
        <v>112.52158206006119</v>
      </c>
      <c r="M228" s="12"/>
    </row>
    <row r="229" spans="7:13">
      <c r="G229" s="1">
        <v>228</v>
      </c>
      <c r="H229" s="1" t="s">
        <v>74</v>
      </c>
      <c r="I229" s="2">
        <v>38771</v>
      </c>
      <c r="J229" s="1" t="s">
        <v>77</v>
      </c>
      <c r="K229" s="9">
        <v>63</v>
      </c>
      <c r="L229" s="10">
        <v>191.4542393048981</v>
      </c>
      <c r="M229" s="12"/>
    </row>
    <row r="230" spans="7:13">
      <c r="G230" s="1">
        <v>229</v>
      </c>
      <c r="H230" s="1" t="s">
        <v>87</v>
      </c>
      <c r="I230" s="2">
        <v>38089</v>
      </c>
      <c r="J230" s="1" t="s">
        <v>75</v>
      </c>
      <c r="K230" s="9">
        <v>13</v>
      </c>
      <c r="L230" s="10">
        <v>41.010346846521706</v>
      </c>
      <c r="M230" s="12"/>
    </row>
    <row r="231" spans="7:13">
      <c r="G231" s="1">
        <v>230</v>
      </c>
      <c r="H231" s="1" t="s">
        <v>76</v>
      </c>
      <c r="I231" s="2">
        <v>39046</v>
      </c>
      <c r="J231" s="1" t="s">
        <v>75</v>
      </c>
      <c r="K231" s="9">
        <v>7</v>
      </c>
      <c r="L231" s="10">
        <v>22.334877359058812</v>
      </c>
      <c r="M231" s="12"/>
    </row>
    <row r="232" spans="7:13">
      <c r="G232" s="1">
        <v>231</v>
      </c>
      <c r="H232" s="1" t="s">
        <v>80</v>
      </c>
      <c r="I232" s="2">
        <v>38067</v>
      </c>
      <c r="J232" s="1" t="s">
        <v>75</v>
      </c>
      <c r="K232" s="9">
        <v>64</v>
      </c>
      <c r="L232" s="10">
        <v>193.83879299726061</v>
      </c>
      <c r="M232" s="12"/>
    </row>
    <row r="233" spans="7:13">
      <c r="G233" s="1">
        <v>232</v>
      </c>
      <c r="H233" s="1" t="s">
        <v>78</v>
      </c>
      <c r="I233" s="2">
        <v>38144</v>
      </c>
      <c r="J233" s="1" t="s">
        <v>75</v>
      </c>
      <c r="K233" s="9">
        <v>63</v>
      </c>
      <c r="L233" s="10">
        <v>190.90668689411601</v>
      </c>
      <c r="M233" s="12"/>
    </row>
    <row r="234" spans="7:13">
      <c r="G234" s="1">
        <v>233</v>
      </c>
      <c r="H234" s="1" t="s">
        <v>85</v>
      </c>
      <c r="I234" s="2">
        <v>38210</v>
      </c>
      <c r="J234" s="1" t="s">
        <v>84</v>
      </c>
      <c r="K234" s="9">
        <v>57</v>
      </c>
      <c r="L234" s="10">
        <v>173.59022125804509</v>
      </c>
      <c r="M234" s="12"/>
    </row>
    <row r="235" spans="7:13">
      <c r="G235" s="1">
        <v>234</v>
      </c>
      <c r="H235" s="1" t="s">
        <v>85</v>
      </c>
      <c r="I235" s="2">
        <v>38298</v>
      </c>
      <c r="J235" s="1" t="s">
        <v>84</v>
      </c>
      <c r="K235" s="9">
        <v>59</v>
      </c>
      <c r="L235" s="10">
        <v>178.9266502635322</v>
      </c>
      <c r="M235" s="12"/>
    </row>
    <row r="236" spans="7:13">
      <c r="G236" s="1">
        <v>235</v>
      </c>
      <c r="H236" s="1" t="s">
        <v>86</v>
      </c>
      <c r="I236" s="2">
        <v>38342</v>
      </c>
      <c r="J236" s="1" t="s">
        <v>77</v>
      </c>
      <c r="K236" s="9">
        <v>-3</v>
      </c>
      <c r="L236" s="10">
        <v>-7.2637597489178187</v>
      </c>
      <c r="M236" s="12"/>
    </row>
    <row r="237" spans="7:13">
      <c r="G237" s="1">
        <v>236</v>
      </c>
      <c r="H237" s="1" t="s">
        <v>87</v>
      </c>
      <c r="I237" s="2">
        <v>38991</v>
      </c>
      <c r="J237" s="1" t="s">
        <v>75</v>
      </c>
      <c r="K237" s="9">
        <v>86</v>
      </c>
      <c r="L237" s="10">
        <v>260.32907018535167</v>
      </c>
      <c r="M237" s="12"/>
    </row>
    <row r="238" spans="7:13">
      <c r="G238" s="1">
        <v>237</v>
      </c>
      <c r="H238" s="1" t="s">
        <v>83</v>
      </c>
      <c r="I238" s="2">
        <v>38254</v>
      </c>
      <c r="J238" s="1" t="s">
        <v>82</v>
      </c>
      <c r="K238" s="9">
        <v>-4</v>
      </c>
      <c r="L238" s="10">
        <v>-9.9939520680829617</v>
      </c>
      <c r="M238" s="12"/>
    </row>
    <row r="239" spans="7:13">
      <c r="G239" s="1">
        <v>238</v>
      </c>
      <c r="H239" s="1" t="s">
        <v>78</v>
      </c>
      <c r="I239" s="2">
        <v>38353</v>
      </c>
      <c r="J239" s="1" t="s">
        <v>75</v>
      </c>
      <c r="K239" s="9">
        <v>7</v>
      </c>
      <c r="L239" s="10">
        <v>23.654332569914828</v>
      </c>
      <c r="M239" s="12"/>
    </row>
    <row r="240" spans="7:13">
      <c r="G240" s="1">
        <v>239</v>
      </c>
      <c r="H240" s="1" t="s">
        <v>87</v>
      </c>
      <c r="I240" s="2">
        <v>38991</v>
      </c>
      <c r="J240" s="1" t="s">
        <v>75</v>
      </c>
      <c r="K240" s="9">
        <v>43</v>
      </c>
      <c r="L240" s="10">
        <v>131.67769291502447</v>
      </c>
      <c r="M240" s="12"/>
    </row>
    <row r="241" spans="7:13">
      <c r="G241" s="1">
        <v>240</v>
      </c>
      <c r="H241" s="1" t="s">
        <v>85</v>
      </c>
      <c r="I241" s="2">
        <v>38661</v>
      </c>
      <c r="J241" s="1" t="s">
        <v>75</v>
      </c>
      <c r="K241" s="9">
        <v>2</v>
      </c>
      <c r="L241" s="10">
        <v>7.6348447793459382</v>
      </c>
      <c r="M241" s="12"/>
    </row>
    <row r="242" spans="7:13">
      <c r="G242" s="1">
        <v>241</v>
      </c>
      <c r="H242" s="1" t="s">
        <v>85</v>
      </c>
      <c r="I242" s="2">
        <v>38474</v>
      </c>
      <c r="J242" s="1" t="s">
        <v>84</v>
      </c>
      <c r="K242" s="9">
        <v>85</v>
      </c>
      <c r="L242" s="10">
        <v>256.87957020946436</v>
      </c>
      <c r="M242" s="12"/>
    </row>
    <row r="243" spans="7:13">
      <c r="G243" s="1">
        <v>242</v>
      </c>
      <c r="H243" s="1" t="s">
        <v>85</v>
      </c>
      <c r="I243" s="2">
        <v>38463</v>
      </c>
      <c r="J243" s="1" t="s">
        <v>82</v>
      </c>
      <c r="K243" s="9">
        <v>52</v>
      </c>
      <c r="L243" s="10">
        <v>158.18704198984506</v>
      </c>
      <c r="M243" s="12"/>
    </row>
    <row r="244" spans="7:13">
      <c r="G244" s="1">
        <v>243</v>
      </c>
      <c r="H244" s="1" t="s">
        <v>81</v>
      </c>
      <c r="I244" s="2">
        <v>38177</v>
      </c>
      <c r="J244" s="1" t="s">
        <v>79</v>
      </c>
      <c r="K244" s="9">
        <v>-3</v>
      </c>
      <c r="L244" s="10">
        <v>-7.3950210500886264</v>
      </c>
      <c r="M244" s="12"/>
    </row>
    <row r="245" spans="7:13">
      <c r="G245" s="1">
        <v>244</v>
      </c>
      <c r="H245" s="1" t="s">
        <v>83</v>
      </c>
      <c r="I245" s="2">
        <v>38408</v>
      </c>
      <c r="J245" s="1" t="s">
        <v>82</v>
      </c>
      <c r="K245" s="9">
        <v>8</v>
      </c>
      <c r="L245" s="10">
        <v>25.546689047987762</v>
      </c>
      <c r="M245" s="12"/>
    </row>
    <row r="246" spans="7:13">
      <c r="G246" s="1">
        <v>245</v>
      </c>
      <c r="H246" s="1" t="s">
        <v>87</v>
      </c>
      <c r="I246" s="2">
        <v>38177</v>
      </c>
      <c r="J246" s="1" t="s">
        <v>84</v>
      </c>
      <c r="K246" s="9">
        <v>5</v>
      </c>
      <c r="L246" s="10">
        <v>17.198905576452098</v>
      </c>
      <c r="M246" s="12"/>
    </row>
    <row r="247" spans="7:13">
      <c r="G247" s="1">
        <v>246</v>
      </c>
      <c r="H247" s="1" t="s">
        <v>76</v>
      </c>
      <c r="I247" s="2">
        <v>38958</v>
      </c>
      <c r="J247" s="1" t="s">
        <v>84</v>
      </c>
      <c r="K247" s="9">
        <v>90</v>
      </c>
      <c r="L247" s="10">
        <v>272.09870438545738</v>
      </c>
      <c r="M247" s="12"/>
    </row>
    <row r="248" spans="7:13">
      <c r="G248" s="1">
        <v>247</v>
      </c>
      <c r="H248" s="1" t="s">
        <v>74</v>
      </c>
      <c r="I248" s="2">
        <v>39035</v>
      </c>
      <c r="J248" s="1" t="s">
        <v>84</v>
      </c>
      <c r="K248" s="9">
        <v>36</v>
      </c>
      <c r="L248" s="10">
        <v>110.33744975059108</v>
      </c>
      <c r="M248" s="12"/>
    </row>
    <row r="249" spans="7:13">
      <c r="G249" s="1">
        <v>248</v>
      </c>
      <c r="H249" s="1" t="s">
        <v>80</v>
      </c>
      <c r="I249" s="2">
        <v>38584</v>
      </c>
      <c r="J249" s="1" t="s">
        <v>84</v>
      </c>
      <c r="K249" s="9">
        <v>25</v>
      </c>
      <c r="L249" s="10">
        <v>77.014900645073141</v>
      </c>
      <c r="M249" s="12"/>
    </row>
    <row r="250" spans="7:13">
      <c r="G250" s="1">
        <v>249</v>
      </c>
      <c r="H250" s="1" t="s">
        <v>74</v>
      </c>
      <c r="I250" s="2">
        <v>38430</v>
      </c>
      <c r="J250" s="1" t="s">
        <v>84</v>
      </c>
      <c r="K250" s="9">
        <v>7</v>
      </c>
      <c r="L250" s="10">
        <v>23.133204884254319</v>
      </c>
      <c r="M250" s="12"/>
    </row>
    <row r="251" spans="7:13">
      <c r="G251" s="1">
        <v>250</v>
      </c>
      <c r="H251" s="1" t="s">
        <v>81</v>
      </c>
      <c r="I251" s="2">
        <v>39024</v>
      </c>
      <c r="J251" s="1" t="s">
        <v>84</v>
      </c>
      <c r="K251" s="9">
        <v>64</v>
      </c>
      <c r="L251" s="10">
        <v>194.25372471684716</v>
      </c>
      <c r="M251" s="12"/>
    </row>
    <row r="252" spans="7:13">
      <c r="G252" s="1">
        <v>251</v>
      </c>
      <c r="H252" s="1" t="s">
        <v>81</v>
      </c>
      <c r="I252" s="2">
        <v>38111</v>
      </c>
      <c r="J252" s="1" t="s">
        <v>84</v>
      </c>
      <c r="K252" s="9">
        <v>71</v>
      </c>
      <c r="L252" s="10">
        <v>215.49309366005642</v>
      </c>
      <c r="M252" s="12"/>
    </row>
    <row r="253" spans="7:13">
      <c r="G253" s="1">
        <v>252</v>
      </c>
      <c r="H253" s="1" t="s">
        <v>78</v>
      </c>
      <c r="I253" s="2">
        <v>38452</v>
      </c>
      <c r="J253" s="1" t="s">
        <v>82</v>
      </c>
      <c r="K253" s="9">
        <v>41</v>
      </c>
      <c r="L253" s="10">
        <v>124.81042324173134</v>
      </c>
      <c r="M253" s="12"/>
    </row>
    <row r="254" spans="7:13">
      <c r="G254" s="1">
        <v>253</v>
      </c>
      <c r="H254" s="1" t="s">
        <v>78</v>
      </c>
      <c r="I254" s="2">
        <v>38254</v>
      </c>
      <c r="J254" s="1" t="s">
        <v>77</v>
      </c>
      <c r="K254" s="9">
        <v>84</v>
      </c>
      <c r="L254" s="10">
        <v>253.28617965312779</v>
      </c>
      <c r="M254" s="12"/>
    </row>
    <row r="255" spans="7:13">
      <c r="G255" s="1">
        <v>254</v>
      </c>
      <c r="H255" s="1" t="s">
        <v>85</v>
      </c>
      <c r="I255" s="2">
        <v>38441</v>
      </c>
      <c r="J255" s="1" t="s">
        <v>82</v>
      </c>
      <c r="K255" s="9">
        <v>3</v>
      </c>
      <c r="L255" s="10">
        <v>10.703015398687583</v>
      </c>
      <c r="M255" s="12"/>
    </row>
    <row r="256" spans="7:13">
      <c r="G256" s="1">
        <v>255</v>
      </c>
      <c r="H256" s="1" t="s">
        <v>78</v>
      </c>
      <c r="I256" s="2">
        <v>38078</v>
      </c>
      <c r="J256" s="1" t="s">
        <v>77</v>
      </c>
      <c r="K256" s="9">
        <v>15</v>
      </c>
      <c r="L256" s="10">
        <v>46.761676481443232</v>
      </c>
      <c r="M256" s="12"/>
    </row>
    <row r="257" spans="7:13">
      <c r="G257" s="1">
        <v>256</v>
      </c>
      <c r="H257" s="1" t="s">
        <v>76</v>
      </c>
      <c r="I257" s="2">
        <v>38023</v>
      </c>
      <c r="J257" s="1" t="s">
        <v>82</v>
      </c>
      <c r="K257" s="9">
        <v>1</v>
      </c>
      <c r="L257" s="10">
        <v>4.8820462029427096</v>
      </c>
      <c r="M257" s="12"/>
    </row>
    <row r="258" spans="7:13">
      <c r="G258" s="1">
        <v>257</v>
      </c>
      <c r="H258" s="1" t="s">
        <v>76</v>
      </c>
      <c r="I258" s="2">
        <v>38540</v>
      </c>
      <c r="J258" s="1" t="s">
        <v>84</v>
      </c>
      <c r="K258" s="9">
        <v>10</v>
      </c>
      <c r="L258" s="10">
        <v>32.468400196905996</v>
      </c>
      <c r="M258" s="12"/>
    </row>
    <row r="259" spans="7:13">
      <c r="G259" s="1">
        <v>258</v>
      </c>
      <c r="H259" s="1" t="s">
        <v>85</v>
      </c>
      <c r="I259" s="2">
        <v>38364</v>
      </c>
      <c r="J259" s="1" t="s">
        <v>82</v>
      </c>
      <c r="K259" s="9">
        <v>77</v>
      </c>
      <c r="L259" s="10">
        <v>233.3993347830984</v>
      </c>
      <c r="M259" s="12"/>
    </row>
    <row r="260" spans="7:13">
      <c r="G260" s="1">
        <v>259</v>
      </c>
      <c r="H260" s="1" t="s">
        <v>81</v>
      </c>
      <c r="I260" s="2">
        <v>38397</v>
      </c>
      <c r="J260" s="1" t="s">
        <v>79</v>
      </c>
      <c r="K260" s="9">
        <v>65</v>
      </c>
      <c r="L260" s="10">
        <v>196.49346597044766</v>
      </c>
      <c r="M260" s="12"/>
    </row>
    <row r="261" spans="7:13">
      <c r="G261" s="1">
        <v>260</v>
      </c>
      <c r="H261" s="1" t="s">
        <v>80</v>
      </c>
      <c r="I261" s="2">
        <v>38001</v>
      </c>
      <c r="J261" s="1" t="s">
        <v>82</v>
      </c>
      <c r="K261" s="9">
        <v>25</v>
      </c>
      <c r="L261" s="10">
        <v>77.329572231774151</v>
      </c>
      <c r="M261" s="12"/>
    </row>
    <row r="262" spans="7:13">
      <c r="G262" s="1">
        <v>261</v>
      </c>
      <c r="H262" s="1" t="s">
        <v>87</v>
      </c>
      <c r="I262" s="2">
        <v>38914</v>
      </c>
      <c r="J262" s="1" t="s">
        <v>84</v>
      </c>
      <c r="K262" s="9">
        <v>-1</v>
      </c>
      <c r="L262" s="10">
        <v>-1.930462865623249</v>
      </c>
      <c r="M262" s="12"/>
    </row>
    <row r="263" spans="7:13">
      <c r="G263" s="1">
        <v>262</v>
      </c>
      <c r="H263" s="1" t="s">
        <v>86</v>
      </c>
      <c r="I263" s="2">
        <v>38958</v>
      </c>
      <c r="J263" s="1" t="s">
        <v>77</v>
      </c>
      <c r="K263" s="9">
        <v>2</v>
      </c>
      <c r="L263" s="10">
        <v>7.9709250117717731</v>
      </c>
      <c r="M263" s="12"/>
    </row>
    <row r="264" spans="7:13">
      <c r="G264" s="1">
        <v>263</v>
      </c>
      <c r="H264" s="1" t="s">
        <v>80</v>
      </c>
      <c r="I264" s="2">
        <v>39024</v>
      </c>
      <c r="J264" s="1" t="s">
        <v>75</v>
      </c>
      <c r="K264" s="9">
        <v>62</v>
      </c>
      <c r="L264" s="10">
        <v>187.61965072290988</v>
      </c>
      <c r="M264" s="12"/>
    </row>
    <row r="265" spans="7:13">
      <c r="G265" s="1">
        <v>264</v>
      </c>
      <c r="H265" s="1" t="s">
        <v>81</v>
      </c>
      <c r="I265" s="2">
        <v>38485</v>
      </c>
      <c r="J265" s="1" t="s">
        <v>77</v>
      </c>
      <c r="K265" s="9">
        <v>28</v>
      </c>
      <c r="L265" s="10">
        <v>86.788113277044275</v>
      </c>
      <c r="M265" s="12"/>
    </row>
    <row r="266" spans="7:13">
      <c r="G266" s="1">
        <v>265</v>
      </c>
      <c r="H266" s="1" t="s">
        <v>76</v>
      </c>
      <c r="I266" s="2">
        <v>38551</v>
      </c>
      <c r="J266" s="1" t="s">
        <v>82</v>
      </c>
      <c r="K266" s="9">
        <v>55</v>
      </c>
      <c r="L266" s="10">
        <v>167.05079786120268</v>
      </c>
      <c r="M266" s="12"/>
    </row>
    <row r="267" spans="7:13">
      <c r="G267" s="1">
        <v>266</v>
      </c>
      <c r="H267" s="1" t="s">
        <v>81</v>
      </c>
      <c r="I267" s="2">
        <v>38518</v>
      </c>
      <c r="J267" s="1" t="s">
        <v>75</v>
      </c>
      <c r="K267" s="9">
        <v>28</v>
      </c>
      <c r="L267" s="10">
        <v>86.636057383669893</v>
      </c>
      <c r="M267" s="12"/>
    </row>
    <row r="268" spans="7:13">
      <c r="G268" s="1">
        <v>267</v>
      </c>
      <c r="H268" s="1" t="s">
        <v>83</v>
      </c>
      <c r="I268" s="2">
        <v>38562</v>
      </c>
      <c r="J268" s="1" t="s">
        <v>77</v>
      </c>
      <c r="K268" s="9">
        <v>5</v>
      </c>
      <c r="L268" s="10">
        <v>16.670839286326668</v>
      </c>
      <c r="M268" s="12"/>
    </row>
    <row r="269" spans="7:13">
      <c r="G269" s="1">
        <v>268</v>
      </c>
      <c r="H269" s="1" t="s">
        <v>83</v>
      </c>
      <c r="I269" s="2">
        <v>38298</v>
      </c>
      <c r="J269" s="1" t="s">
        <v>82</v>
      </c>
      <c r="K269" s="9">
        <v>1</v>
      </c>
      <c r="L269" s="10">
        <v>4.7722172541512009</v>
      </c>
      <c r="M269" s="12"/>
    </row>
    <row r="270" spans="7:13">
      <c r="G270" s="1">
        <v>269</v>
      </c>
      <c r="H270" s="1" t="s">
        <v>83</v>
      </c>
      <c r="I270" s="2">
        <v>38518</v>
      </c>
      <c r="J270" s="1" t="s">
        <v>77</v>
      </c>
      <c r="K270" s="9">
        <v>26</v>
      </c>
      <c r="L270" s="10">
        <v>80.012011803068276</v>
      </c>
      <c r="M270" s="12"/>
    </row>
    <row r="271" spans="7:13">
      <c r="G271" s="1">
        <v>270</v>
      </c>
      <c r="H271" s="1" t="s">
        <v>80</v>
      </c>
      <c r="I271" s="2">
        <v>38144</v>
      </c>
      <c r="J271" s="1" t="s">
        <v>77</v>
      </c>
      <c r="K271" s="9">
        <v>47</v>
      </c>
      <c r="L271" s="10">
        <v>142.84602668228962</v>
      </c>
      <c r="M271" s="12"/>
    </row>
    <row r="272" spans="7:13">
      <c r="G272" s="1">
        <v>271</v>
      </c>
      <c r="H272" s="1" t="s">
        <v>76</v>
      </c>
      <c r="I272" s="2">
        <v>38474</v>
      </c>
      <c r="J272" s="1" t="s">
        <v>82</v>
      </c>
      <c r="K272" s="9">
        <v>74</v>
      </c>
      <c r="L272" s="10">
        <v>224.75435048565893</v>
      </c>
      <c r="M272" s="12"/>
    </row>
    <row r="273" spans="7:13">
      <c r="G273" s="1">
        <v>272</v>
      </c>
      <c r="H273" s="1" t="s">
        <v>87</v>
      </c>
      <c r="I273" s="2">
        <v>38848</v>
      </c>
      <c r="J273" s="1" t="s">
        <v>75</v>
      </c>
      <c r="K273" s="9">
        <v>22</v>
      </c>
      <c r="L273" s="10">
        <v>68.710607050620922</v>
      </c>
      <c r="M273" s="12"/>
    </row>
    <row r="274" spans="7:13">
      <c r="G274" s="1">
        <v>273</v>
      </c>
      <c r="H274" s="1" t="s">
        <v>78</v>
      </c>
      <c r="I274" s="2">
        <v>38892</v>
      </c>
      <c r="J274" s="1" t="s">
        <v>79</v>
      </c>
      <c r="K274" s="9">
        <v>70</v>
      </c>
      <c r="L274" s="10">
        <v>212.26238499892682</v>
      </c>
      <c r="M274" s="12"/>
    </row>
    <row r="275" spans="7:13">
      <c r="G275" s="1">
        <v>274</v>
      </c>
      <c r="H275" s="1" t="s">
        <v>87</v>
      </c>
      <c r="I275" s="2">
        <v>38683</v>
      </c>
      <c r="J275" s="1" t="s">
        <v>77</v>
      </c>
      <c r="K275" s="9">
        <v>83</v>
      </c>
      <c r="L275" s="10">
        <v>251.31042576912338</v>
      </c>
      <c r="M275" s="12"/>
    </row>
    <row r="276" spans="7:13">
      <c r="G276" s="1">
        <v>275</v>
      </c>
      <c r="H276" s="1" t="s">
        <v>76</v>
      </c>
      <c r="I276" s="2">
        <v>38694</v>
      </c>
      <c r="J276" s="1" t="s">
        <v>82</v>
      </c>
      <c r="K276" s="9">
        <v>59</v>
      </c>
      <c r="L276" s="10">
        <v>179.38546683395009</v>
      </c>
      <c r="M276" s="12"/>
    </row>
    <row r="277" spans="7:13">
      <c r="G277" s="1">
        <v>276</v>
      </c>
      <c r="H277" s="1" t="s">
        <v>87</v>
      </c>
      <c r="I277" s="2">
        <v>38573</v>
      </c>
      <c r="J277" s="1" t="s">
        <v>84</v>
      </c>
      <c r="K277" s="9">
        <v>0</v>
      </c>
      <c r="L277" s="10">
        <v>1.5831115612014064</v>
      </c>
      <c r="M277" s="12"/>
    </row>
    <row r="278" spans="7:13">
      <c r="G278" s="1">
        <v>277</v>
      </c>
      <c r="H278" s="1" t="s">
        <v>76</v>
      </c>
      <c r="I278" s="2">
        <v>38364</v>
      </c>
      <c r="J278" s="1" t="s">
        <v>82</v>
      </c>
      <c r="K278" s="9">
        <v>82</v>
      </c>
      <c r="L278" s="10">
        <v>247.58247918220624</v>
      </c>
      <c r="M278" s="12"/>
    </row>
    <row r="279" spans="7:13">
      <c r="G279" s="1">
        <v>278</v>
      </c>
      <c r="H279" s="1" t="s">
        <v>74</v>
      </c>
      <c r="I279" s="2">
        <v>38419</v>
      </c>
      <c r="J279" s="1" t="s">
        <v>82</v>
      </c>
      <c r="K279" s="9">
        <v>29</v>
      </c>
      <c r="L279" s="10">
        <v>89.053128978062901</v>
      </c>
      <c r="M279" s="12"/>
    </row>
    <row r="280" spans="7:13">
      <c r="G280" s="1">
        <v>279</v>
      </c>
      <c r="H280" s="1" t="s">
        <v>87</v>
      </c>
      <c r="I280" s="2">
        <v>38122</v>
      </c>
      <c r="J280" s="1" t="s">
        <v>77</v>
      </c>
      <c r="K280" s="9">
        <v>63</v>
      </c>
      <c r="L280" s="10">
        <v>191.08641465198994</v>
      </c>
      <c r="M280" s="12"/>
    </row>
    <row r="281" spans="7:13">
      <c r="G281" s="1">
        <v>280</v>
      </c>
      <c r="H281" s="1" t="s">
        <v>86</v>
      </c>
      <c r="I281" s="2">
        <v>38991</v>
      </c>
      <c r="J281" s="1" t="s">
        <v>75</v>
      </c>
      <c r="K281" s="9">
        <v>67</v>
      </c>
      <c r="L281" s="10">
        <v>203.10846928946893</v>
      </c>
      <c r="M281" s="12"/>
    </row>
    <row r="282" spans="7:13">
      <c r="G282" s="1">
        <v>281</v>
      </c>
      <c r="H282" s="1" t="s">
        <v>83</v>
      </c>
      <c r="I282" s="2">
        <v>38562</v>
      </c>
      <c r="J282" s="1" t="s">
        <v>82</v>
      </c>
      <c r="K282" s="9">
        <v>3</v>
      </c>
      <c r="L282" s="10">
        <v>10.780730703026945</v>
      </c>
      <c r="M282" s="12"/>
    </row>
    <row r="283" spans="7:13">
      <c r="G283" s="1">
        <v>282</v>
      </c>
      <c r="H283" s="1" t="s">
        <v>76</v>
      </c>
      <c r="I283" s="2">
        <v>38331</v>
      </c>
      <c r="J283" s="1" t="s">
        <v>82</v>
      </c>
      <c r="K283" s="9">
        <v>65</v>
      </c>
      <c r="L283" s="10">
        <v>197.40778751122588</v>
      </c>
      <c r="M283" s="12"/>
    </row>
    <row r="284" spans="7:13">
      <c r="G284" s="1">
        <v>283</v>
      </c>
      <c r="H284" s="1" t="s">
        <v>85</v>
      </c>
      <c r="I284" s="2">
        <v>38133</v>
      </c>
      <c r="J284" s="1" t="s">
        <v>79</v>
      </c>
      <c r="K284" s="9">
        <v>75</v>
      </c>
      <c r="L284" s="10">
        <v>227.4564792557687</v>
      </c>
      <c r="M284" s="12"/>
    </row>
    <row r="285" spans="7:13">
      <c r="G285" s="1">
        <v>284</v>
      </c>
      <c r="H285" s="1" t="s">
        <v>85</v>
      </c>
      <c r="I285" s="2">
        <v>38221</v>
      </c>
      <c r="J285" s="1" t="s">
        <v>75</v>
      </c>
      <c r="K285" s="9">
        <v>79</v>
      </c>
      <c r="L285" s="10">
        <v>239.89546823670116</v>
      </c>
      <c r="M285" s="12"/>
    </row>
    <row r="286" spans="7:13">
      <c r="G286" s="1">
        <v>285</v>
      </c>
      <c r="H286" s="1" t="s">
        <v>86</v>
      </c>
      <c r="I286" s="2">
        <v>38947</v>
      </c>
      <c r="J286" s="1" t="s">
        <v>84</v>
      </c>
      <c r="K286" s="9">
        <v>-5</v>
      </c>
      <c r="L286" s="10">
        <v>-12.920960169584891</v>
      </c>
      <c r="M286" s="12"/>
    </row>
    <row r="287" spans="7:13">
      <c r="G287" s="1">
        <v>286</v>
      </c>
      <c r="H287" s="1" t="s">
        <v>86</v>
      </c>
      <c r="I287" s="2">
        <v>38441</v>
      </c>
      <c r="J287" s="1" t="s">
        <v>77</v>
      </c>
      <c r="K287" s="9">
        <v>31</v>
      </c>
      <c r="L287" s="10">
        <v>95.512317695132197</v>
      </c>
      <c r="M287" s="12"/>
    </row>
    <row r="288" spans="7:13">
      <c r="G288" s="1">
        <v>287</v>
      </c>
      <c r="H288" s="1" t="s">
        <v>78</v>
      </c>
      <c r="I288" s="2">
        <v>39068</v>
      </c>
      <c r="J288" s="1" t="s">
        <v>84</v>
      </c>
      <c r="K288" s="9">
        <v>21</v>
      </c>
      <c r="L288" s="10">
        <v>65.343473312315112</v>
      </c>
      <c r="M288" s="12"/>
    </row>
    <row r="289" spans="7:13">
      <c r="G289" s="1">
        <v>288</v>
      </c>
      <c r="H289" s="1" t="s">
        <v>78</v>
      </c>
      <c r="I289" s="2">
        <v>38606</v>
      </c>
      <c r="J289" s="1" t="s">
        <v>79</v>
      </c>
      <c r="K289" s="9">
        <v>-8</v>
      </c>
      <c r="L289" s="10">
        <v>-21.912545800386049</v>
      </c>
      <c r="M289" s="12"/>
    </row>
    <row r="290" spans="7:13">
      <c r="G290" s="1">
        <v>289</v>
      </c>
      <c r="H290" s="1" t="s">
        <v>86</v>
      </c>
      <c r="I290" s="2">
        <v>38540</v>
      </c>
      <c r="J290" s="1" t="s">
        <v>79</v>
      </c>
      <c r="K290" s="9">
        <v>88</v>
      </c>
      <c r="L290" s="10">
        <v>266.0518691009172</v>
      </c>
      <c r="M290" s="12"/>
    </row>
    <row r="291" spans="7:13">
      <c r="G291" s="1">
        <v>290</v>
      </c>
      <c r="H291" s="1" t="s">
        <v>85</v>
      </c>
      <c r="I291" s="2">
        <v>38672</v>
      </c>
      <c r="J291" s="1" t="s">
        <v>77</v>
      </c>
      <c r="K291" s="9">
        <v>94</v>
      </c>
      <c r="L291" s="10">
        <v>283.84678757282279</v>
      </c>
      <c r="M291" s="12"/>
    </row>
    <row r="292" spans="7:13">
      <c r="G292" s="1">
        <v>291</v>
      </c>
      <c r="H292" s="1" t="s">
        <v>80</v>
      </c>
      <c r="I292" s="2">
        <v>38991</v>
      </c>
      <c r="J292" s="1" t="s">
        <v>84</v>
      </c>
      <c r="K292" s="9">
        <v>83</v>
      </c>
      <c r="L292" s="10">
        <v>251.49840546378712</v>
      </c>
      <c r="M292" s="12"/>
    </row>
    <row r="293" spans="7:13">
      <c r="G293" s="1">
        <v>292</v>
      </c>
      <c r="H293" s="1" t="s">
        <v>78</v>
      </c>
      <c r="I293" s="2">
        <v>38210</v>
      </c>
      <c r="J293" s="1" t="s">
        <v>84</v>
      </c>
      <c r="K293" s="9">
        <v>16</v>
      </c>
      <c r="L293" s="10">
        <v>49.955539493154028</v>
      </c>
      <c r="M293" s="12"/>
    </row>
    <row r="294" spans="7:13">
      <c r="G294" s="1">
        <v>293</v>
      </c>
      <c r="H294" s="1" t="s">
        <v>74</v>
      </c>
      <c r="I294" s="2">
        <v>38936</v>
      </c>
      <c r="J294" s="1" t="s">
        <v>84</v>
      </c>
      <c r="K294" s="9">
        <v>33</v>
      </c>
      <c r="L294" s="10">
        <v>100.51753262027832</v>
      </c>
      <c r="M294" s="12"/>
    </row>
    <row r="295" spans="7:13">
      <c r="G295" s="1">
        <v>294</v>
      </c>
      <c r="H295" s="1" t="s">
        <v>74</v>
      </c>
      <c r="I295" s="2">
        <v>38045</v>
      </c>
      <c r="J295" s="1" t="s">
        <v>82</v>
      </c>
      <c r="K295" s="9">
        <v>-1</v>
      </c>
      <c r="L295" s="10">
        <v>-0.90814028681463199</v>
      </c>
      <c r="M295" s="12"/>
    </row>
    <row r="296" spans="7:13">
      <c r="G296" s="1">
        <v>295</v>
      </c>
      <c r="H296" s="1" t="s">
        <v>74</v>
      </c>
      <c r="I296" s="2">
        <v>38925</v>
      </c>
      <c r="J296" s="1" t="s">
        <v>84</v>
      </c>
      <c r="K296" s="9">
        <v>94</v>
      </c>
      <c r="L296" s="10">
        <v>284.13590593464426</v>
      </c>
      <c r="M296" s="12"/>
    </row>
    <row r="297" spans="7:13">
      <c r="G297" s="1">
        <v>296</v>
      </c>
      <c r="H297" s="1" t="s">
        <v>86</v>
      </c>
      <c r="I297" s="2">
        <v>38463</v>
      </c>
      <c r="J297" s="1" t="s">
        <v>77</v>
      </c>
      <c r="K297" s="9">
        <v>76</v>
      </c>
      <c r="L297" s="10">
        <v>230.25557022435729</v>
      </c>
      <c r="M297" s="12"/>
    </row>
    <row r="298" spans="7:13">
      <c r="G298" s="1">
        <v>297</v>
      </c>
      <c r="H298" s="1" t="s">
        <v>74</v>
      </c>
      <c r="I298" s="2">
        <v>38782</v>
      </c>
      <c r="J298" s="1" t="s">
        <v>77</v>
      </c>
      <c r="K298" s="9">
        <v>71</v>
      </c>
      <c r="L298" s="10">
        <v>215.15645769752564</v>
      </c>
      <c r="M298" s="12"/>
    </row>
    <row r="299" spans="7:13">
      <c r="G299" s="1">
        <v>298</v>
      </c>
      <c r="H299" s="1" t="s">
        <v>80</v>
      </c>
      <c r="I299" s="2">
        <v>38133</v>
      </c>
      <c r="J299" s="1" t="s">
        <v>79</v>
      </c>
      <c r="K299" s="9">
        <v>56</v>
      </c>
      <c r="L299" s="10">
        <v>169.19487194523822</v>
      </c>
      <c r="M299" s="12"/>
    </row>
    <row r="300" spans="7:13">
      <c r="G300" s="1">
        <v>299</v>
      </c>
      <c r="H300" s="1" t="s">
        <v>76</v>
      </c>
      <c r="I300" s="2">
        <v>38595</v>
      </c>
      <c r="J300" s="1" t="s">
        <v>75</v>
      </c>
      <c r="K300" s="9">
        <v>81</v>
      </c>
      <c r="L300" s="10">
        <v>245.58577912839797</v>
      </c>
      <c r="M300" s="12"/>
    </row>
    <row r="301" spans="7:13">
      <c r="G301" s="1">
        <v>300</v>
      </c>
      <c r="H301" s="1" t="s">
        <v>80</v>
      </c>
      <c r="I301" s="2">
        <v>38166</v>
      </c>
      <c r="J301" s="1" t="s">
        <v>82</v>
      </c>
      <c r="K301" s="9">
        <v>3</v>
      </c>
      <c r="L301" s="10">
        <v>11.162502018809288</v>
      </c>
      <c r="M301" s="12"/>
    </row>
    <row r="302" spans="7:13">
      <c r="G302" s="1">
        <v>301</v>
      </c>
      <c r="H302" s="1" t="s">
        <v>80</v>
      </c>
      <c r="I302" s="2">
        <v>38463</v>
      </c>
      <c r="J302" s="1" t="s">
        <v>75</v>
      </c>
      <c r="K302" s="9">
        <v>60</v>
      </c>
      <c r="L302" s="10">
        <v>182.21269449394873</v>
      </c>
      <c r="M302" s="12"/>
    </row>
    <row r="303" spans="7:13">
      <c r="G303" s="1">
        <v>302</v>
      </c>
      <c r="H303" s="1" t="s">
        <v>86</v>
      </c>
      <c r="I303" s="2">
        <v>39013</v>
      </c>
      <c r="J303" s="1" t="s">
        <v>77</v>
      </c>
      <c r="K303" s="9">
        <v>81</v>
      </c>
      <c r="L303" s="10">
        <v>245.54232115102224</v>
      </c>
      <c r="M303" s="12"/>
    </row>
    <row r="304" spans="7:13">
      <c r="G304" s="1">
        <v>303</v>
      </c>
      <c r="H304" s="1" t="s">
        <v>81</v>
      </c>
      <c r="I304" s="2">
        <v>38111</v>
      </c>
      <c r="J304" s="1" t="s">
        <v>77</v>
      </c>
      <c r="K304" s="9">
        <v>70</v>
      </c>
      <c r="L304" s="10">
        <v>211.43323649343893</v>
      </c>
      <c r="M304" s="12"/>
    </row>
    <row r="305" spans="7:13">
      <c r="G305" s="1">
        <v>304</v>
      </c>
      <c r="H305" s="1" t="s">
        <v>87</v>
      </c>
      <c r="I305" s="2">
        <v>38859</v>
      </c>
      <c r="J305" s="1" t="s">
        <v>84</v>
      </c>
      <c r="K305" s="9">
        <v>18</v>
      </c>
      <c r="L305" s="10">
        <v>56.272584064658759</v>
      </c>
      <c r="M305" s="12"/>
    </row>
    <row r="306" spans="7:13">
      <c r="G306" s="1">
        <v>305</v>
      </c>
      <c r="H306" s="1" t="s">
        <v>76</v>
      </c>
      <c r="I306" s="2">
        <v>38397</v>
      </c>
      <c r="J306" s="1" t="s">
        <v>79</v>
      </c>
      <c r="K306" s="9">
        <v>73</v>
      </c>
      <c r="L306" s="10">
        <v>221.17007144401961</v>
      </c>
      <c r="M306" s="12"/>
    </row>
    <row r="307" spans="7:13">
      <c r="G307" s="1">
        <v>306</v>
      </c>
      <c r="H307" s="1" t="s">
        <v>80</v>
      </c>
      <c r="I307" s="2">
        <v>38408</v>
      </c>
      <c r="J307" s="1" t="s">
        <v>77</v>
      </c>
      <c r="K307" s="9">
        <v>-7</v>
      </c>
      <c r="L307" s="10">
        <v>-18.782320494671733</v>
      </c>
      <c r="M307" s="12"/>
    </row>
    <row r="308" spans="7:13">
      <c r="G308" s="1">
        <v>307</v>
      </c>
      <c r="H308" s="1" t="s">
        <v>80</v>
      </c>
      <c r="I308" s="2">
        <v>38584</v>
      </c>
      <c r="J308" s="1" t="s">
        <v>77</v>
      </c>
      <c r="K308" s="9">
        <v>55</v>
      </c>
      <c r="L308" s="10">
        <v>166.60609215413587</v>
      </c>
      <c r="M308" s="12"/>
    </row>
    <row r="309" spans="7:13">
      <c r="G309" s="1">
        <v>308</v>
      </c>
      <c r="H309" s="1" t="s">
        <v>87</v>
      </c>
      <c r="I309" s="2">
        <v>38122</v>
      </c>
      <c r="J309" s="1" t="s">
        <v>75</v>
      </c>
      <c r="K309" s="9">
        <v>7</v>
      </c>
      <c r="L309" s="10">
        <v>23.387374937264937</v>
      </c>
      <c r="M309" s="12"/>
    </row>
    <row r="310" spans="7:13">
      <c r="G310" s="1">
        <v>309</v>
      </c>
      <c r="H310" s="1" t="s">
        <v>87</v>
      </c>
      <c r="I310" s="2">
        <v>38309</v>
      </c>
      <c r="J310" s="1" t="s">
        <v>82</v>
      </c>
      <c r="K310" s="9">
        <v>63</v>
      </c>
      <c r="L310" s="10">
        <v>191.44929977621479</v>
      </c>
      <c r="M310" s="12"/>
    </row>
    <row r="311" spans="7:13">
      <c r="G311" s="1">
        <v>310</v>
      </c>
      <c r="H311" s="1" t="s">
        <v>80</v>
      </c>
      <c r="I311" s="2">
        <v>38540</v>
      </c>
      <c r="J311" s="1" t="s">
        <v>75</v>
      </c>
      <c r="K311" s="9">
        <v>83</v>
      </c>
      <c r="L311" s="10">
        <v>251.62937525083981</v>
      </c>
      <c r="M311" s="12"/>
    </row>
    <row r="312" spans="7:13">
      <c r="G312" s="1">
        <v>311</v>
      </c>
      <c r="H312" s="1" t="s">
        <v>74</v>
      </c>
      <c r="I312" s="2">
        <v>38045</v>
      </c>
      <c r="J312" s="1" t="s">
        <v>75</v>
      </c>
      <c r="K312" s="9">
        <v>43</v>
      </c>
      <c r="L312" s="10">
        <v>130.971908096161</v>
      </c>
      <c r="M312" s="12"/>
    </row>
    <row r="313" spans="7:13">
      <c r="G313" s="1">
        <v>312</v>
      </c>
      <c r="H313" s="1" t="s">
        <v>80</v>
      </c>
      <c r="I313" s="2">
        <v>38199</v>
      </c>
      <c r="J313" s="1" t="s">
        <v>82</v>
      </c>
      <c r="K313" s="9">
        <v>67</v>
      </c>
      <c r="L313" s="10">
        <v>203.30298779689218</v>
      </c>
      <c r="M313" s="12"/>
    </row>
    <row r="314" spans="7:13">
      <c r="G314" s="1">
        <v>313</v>
      </c>
      <c r="H314" s="1" t="s">
        <v>81</v>
      </c>
      <c r="I314" s="2">
        <v>38716</v>
      </c>
      <c r="J314" s="1" t="s">
        <v>82</v>
      </c>
      <c r="K314" s="9">
        <v>-9</v>
      </c>
      <c r="L314" s="10">
        <v>-24.966227969201331</v>
      </c>
      <c r="M314" s="12"/>
    </row>
    <row r="315" spans="7:13">
      <c r="G315" s="1">
        <v>314</v>
      </c>
      <c r="H315" s="1" t="s">
        <v>87</v>
      </c>
      <c r="I315" s="2">
        <v>38166</v>
      </c>
      <c r="J315" s="1" t="s">
        <v>77</v>
      </c>
      <c r="K315" s="9">
        <v>-1</v>
      </c>
      <c r="L315" s="10">
        <v>-1.475132378251053</v>
      </c>
      <c r="M315" s="12"/>
    </row>
    <row r="316" spans="7:13">
      <c r="G316" s="1">
        <v>315</v>
      </c>
      <c r="H316" s="1" t="s">
        <v>74</v>
      </c>
      <c r="I316" s="2">
        <v>38364</v>
      </c>
      <c r="J316" s="1" t="s">
        <v>77</v>
      </c>
      <c r="K316" s="9">
        <v>21</v>
      </c>
      <c r="L316" s="10">
        <v>65.196598797725159</v>
      </c>
      <c r="M316" s="12"/>
    </row>
    <row r="317" spans="7:13">
      <c r="G317" s="1">
        <v>316</v>
      </c>
      <c r="H317" s="1" t="s">
        <v>83</v>
      </c>
      <c r="I317" s="2">
        <v>38661</v>
      </c>
      <c r="J317" s="1" t="s">
        <v>84</v>
      </c>
      <c r="K317" s="9">
        <v>6</v>
      </c>
      <c r="L317" s="10">
        <v>20.103063549411871</v>
      </c>
      <c r="M317" s="12"/>
    </row>
    <row r="318" spans="7:13">
      <c r="G318" s="1">
        <v>317</v>
      </c>
      <c r="H318" s="1" t="s">
        <v>83</v>
      </c>
      <c r="I318" s="2">
        <v>38001</v>
      </c>
      <c r="J318" s="1" t="s">
        <v>82</v>
      </c>
      <c r="K318" s="9">
        <v>0</v>
      </c>
      <c r="L318" s="10">
        <v>1.6052060341349688</v>
      </c>
      <c r="M318" s="12"/>
    </row>
    <row r="319" spans="7:13">
      <c r="G319" s="1">
        <v>318</v>
      </c>
      <c r="H319" s="1" t="s">
        <v>86</v>
      </c>
      <c r="I319" s="2">
        <v>38276</v>
      </c>
      <c r="J319" s="1" t="s">
        <v>82</v>
      </c>
      <c r="K319" s="9">
        <v>20</v>
      </c>
      <c r="L319" s="10">
        <v>61.994811968474004</v>
      </c>
      <c r="M319" s="12"/>
    </row>
    <row r="320" spans="7:13">
      <c r="G320" s="1">
        <v>319</v>
      </c>
      <c r="H320" s="1" t="s">
        <v>78</v>
      </c>
      <c r="I320" s="2">
        <v>38298</v>
      </c>
      <c r="J320" s="1" t="s">
        <v>77</v>
      </c>
      <c r="K320" s="9">
        <v>70</v>
      </c>
      <c r="L320" s="10">
        <v>212.50263306463722</v>
      </c>
      <c r="M320" s="12"/>
    </row>
    <row r="321" spans="7:13">
      <c r="G321" s="1">
        <v>320</v>
      </c>
      <c r="H321" s="1" t="s">
        <v>86</v>
      </c>
      <c r="I321" s="2">
        <v>38122</v>
      </c>
      <c r="J321" s="1" t="s">
        <v>82</v>
      </c>
      <c r="K321" s="9">
        <v>94</v>
      </c>
      <c r="L321" s="10">
        <v>283.88166832886924</v>
      </c>
      <c r="M321" s="12"/>
    </row>
    <row r="322" spans="7:13">
      <c r="G322" s="1">
        <v>321</v>
      </c>
      <c r="H322" s="1" t="s">
        <v>76</v>
      </c>
      <c r="I322" s="2">
        <v>38276</v>
      </c>
      <c r="J322" s="1" t="s">
        <v>75</v>
      </c>
      <c r="K322" s="9">
        <v>9</v>
      </c>
      <c r="L322" s="10">
        <v>28.830512766101304</v>
      </c>
      <c r="M322" s="12"/>
    </row>
    <row r="323" spans="7:13">
      <c r="G323" s="1">
        <v>322</v>
      </c>
      <c r="H323" s="1" t="s">
        <v>86</v>
      </c>
      <c r="I323" s="2">
        <v>38529</v>
      </c>
      <c r="J323" s="1" t="s">
        <v>84</v>
      </c>
      <c r="K323" s="9">
        <v>27</v>
      </c>
      <c r="L323" s="10">
        <v>83.64015403043436</v>
      </c>
      <c r="M323" s="12"/>
    </row>
    <row r="324" spans="7:13">
      <c r="G324" s="1">
        <v>323</v>
      </c>
      <c r="H324" s="1" t="s">
        <v>81</v>
      </c>
      <c r="I324" s="2">
        <v>38793</v>
      </c>
      <c r="J324" s="1" t="s">
        <v>79</v>
      </c>
      <c r="K324" s="9">
        <v>43</v>
      </c>
      <c r="L324" s="10">
        <v>130.94656180680516</v>
      </c>
      <c r="M324" s="12"/>
    </row>
    <row r="325" spans="7:13">
      <c r="G325" s="1">
        <v>324</v>
      </c>
      <c r="H325" s="1" t="s">
        <v>85</v>
      </c>
      <c r="I325" s="2">
        <v>38980</v>
      </c>
      <c r="J325" s="1" t="s">
        <v>77</v>
      </c>
      <c r="K325" s="9">
        <v>84</v>
      </c>
      <c r="L325" s="10">
        <v>254.38984191598573</v>
      </c>
      <c r="M325" s="12"/>
    </row>
    <row r="326" spans="7:13">
      <c r="G326" s="1">
        <v>325</v>
      </c>
      <c r="H326" s="1" t="s">
        <v>76</v>
      </c>
      <c r="I326" s="2">
        <v>38144</v>
      </c>
      <c r="J326" s="1" t="s">
        <v>82</v>
      </c>
      <c r="K326" s="9">
        <v>83</v>
      </c>
      <c r="L326" s="10">
        <v>251.63175698562648</v>
      </c>
      <c r="M326" s="12"/>
    </row>
    <row r="327" spans="7:13">
      <c r="G327" s="1">
        <v>326</v>
      </c>
      <c r="H327" s="1" t="s">
        <v>76</v>
      </c>
      <c r="I327" s="2">
        <v>38210</v>
      </c>
      <c r="J327" s="1" t="s">
        <v>79</v>
      </c>
      <c r="K327" s="9">
        <v>89</v>
      </c>
      <c r="L327" s="10">
        <v>268.67182931807514</v>
      </c>
      <c r="M327" s="12"/>
    </row>
    <row r="328" spans="7:13">
      <c r="G328" s="1">
        <v>327</v>
      </c>
      <c r="H328" s="1" t="s">
        <v>85</v>
      </c>
      <c r="I328" s="2">
        <v>39002</v>
      </c>
      <c r="J328" s="1" t="s">
        <v>75</v>
      </c>
      <c r="K328" s="9">
        <v>7</v>
      </c>
      <c r="L328" s="10">
        <v>22.668540241379059</v>
      </c>
      <c r="M328" s="12"/>
    </row>
    <row r="329" spans="7:13">
      <c r="G329" s="1">
        <v>328</v>
      </c>
      <c r="H329" s="1" t="s">
        <v>76</v>
      </c>
      <c r="I329" s="2">
        <v>38177</v>
      </c>
      <c r="J329" s="1" t="s">
        <v>77</v>
      </c>
      <c r="K329" s="9">
        <v>68</v>
      </c>
      <c r="L329" s="10">
        <v>205.75644454699685</v>
      </c>
      <c r="M329" s="12"/>
    </row>
    <row r="330" spans="7:13">
      <c r="G330" s="1">
        <v>329</v>
      </c>
      <c r="H330" s="1" t="s">
        <v>85</v>
      </c>
      <c r="I330" s="2">
        <v>38639</v>
      </c>
      <c r="J330" s="1" t="s">
        <v>82</v>
      </c>
      <c r="K330" s="9">
        <v>38</v>
      </c>
      <c r="L330" s="10">
        <v>116.14288251700734</v>
      </c>
      <c r="M330" s="12"/>
    </row>
    <row r="331" spans="7:13">
      <c r="G331" s="1">
        <v>330</v>
      </c>
      <c r="H331" s="1" t="s">
        <v>87</v>
      </c>
      <c r="I331" s="2">
        <v>38012</v>
      </c>
      <c r="J331" s="1" t="s">
        <v>82</v>
      </c>
      <c r="K331" s="9">
        <v>90</v>
      </c>
      <c r="L331" s="10">
        <v>271.3332095451583</v>
      </c>
      <c r="M331" s="12"/>
    </row>
    <row r="332" spans="7:13">
      <c r="G332" s="1">
        <v>331</v>
      </c>
      <c r="H332" s="1" t="s">
        <v>87</v>
      </c>
      <c r="I332" s="2">
        <v>38210</v>
      </c>
      <c r="J332" s="1" t="s">
        <v>82</v>
      </c>
      <c r="K332" s="9">
        <v>10</v>
      </c>
      <c r="L332" s="10">
        <v>31.740063454597557</v>
      </c>
      <c r="M332" s="12"/>
    </row>
    <row r="333" spans="7:13">
      <c r="G333" s="1">
        <v>332</v>
      </c>
      <c r="H333" s="1" t="s">
        <v>83</v>
      </c>
      <c r="I333" s="2">
        <v>39024</v>
      </c>
      <c r="J333" s="1" t="s">
        <v>77</v>
      </c>
      <c r="K333" s="9">
        <v>13</v>
      </c>
      <c r="L333" s="10">
        <v>40.182824201163783</v>
      </c>
      <c r="M333" s="12"/>
    </row>
    <row r="334" spans="7:13">
      <c r="G334" s="1">
        <v>333</v>
      </c>
      <c r="H334" s="1" t="s">
        <v>86</v>
      </c>
      <c r="I334" s="2">
        <v>38155</v>
      </c>
      <c r="J334" s="1" t="s">
        <v>75</v>
      </c>
      <c r="K334" s="9">
        <v>68</v>
      </c>
      <c r="L334" s="10">
        <v>206.37862292228638</v>
      </c>
      <c r="M334" s="12"/>
    </row>
    <row r="335" spans="7:13">
      <c r="G335" s="1">
        <v>334</v>
      </c>
      <c r="H335" s="1" t="s">
        <v>80</v>
      </c>
      <c r="I335" s="2">
        <v>38144</v>
      </c>
      <c r="J335" s="1" t="s">
        <v>77</v>
      </c>
      <c r="K335" s="9">
        <v>40</v>
      </c>
      <c r="L335" s="10">
        <v>122.17079112578179</v>
      </c>
      <c r="M335" s="12"/>
    </row>
    <row r="336" spans="7:13">
      <c r="G336" s="1">
        <v>335</v>
      </c>
      <c r="H336" s="1" t="s">
        <v>86</v>
      </c>
      <c r="I336" s="2">
        <v>38507</v>
      </c>
      <c r="J336" s="1" t="s">
        <v>77</v>
      </c>
      <c r="K336" s="9">
        <v>17</v>
      </c>
      <c r="L336" s="10">
        <v>52.575815801836917</v>
      </c>
      <c r="M336" s="12"/>
    </row>
    <row r="337" spans="7:13">
      <c r="G337" s="1">
        <v>336</v>
      </c>
      <c r="H337" s="1" t="s">
        <v>83</v>
      </c>
      <c r="I337" s="2">
        <v>38320</v>
      </c>
      <c r="J337" s="1" t="s">
        <v>77</v>
      </c>
      <c r="K337" s="9">
        <v>6</v>
      </c>
      <c r="L337" s="10">
        <v>19.233532374060513</v>
      </c>
      <c r="M337" s="12"/>
    </row>
    <row r="338" spans="7:13">
      <c r="G338" s="1">
        <v>337</v>
      </c>
      <c r="H338" s="1" t="s">
        <v>83</v>
      </c>
      <c r="I338" s="2">
        <v>38848</v>
      </c>
      <c r="J338" s="1" t="s">
        <v>77</v>
      </c>
      <c r="K338" s="9">
        <v>27</v>
      </c>
      <c r="L338" s="10">
        <v>83.786086457485794</v>
      </c>
      <c r="M338" s="12"/>
    </row>
    <row r="339" spans="7:13">
      <c r="G339" s="1">
        <v>338</v>
      </c>
      <c r="H339" s="1" t="s">
        <v>80</v>
      </c>
      <c r="I339" s="2">
        <v>38925</v>
      </c>
      <c r="J339" s="1" t="s">
        <v>77</v>
      </c>
      <c r="K339" s="9">
        <v>80</v>
      </c>
      <c r="L339" s="10">
        <v>242.1940649977725</v>
      </c>
      <c r="M339" s="12"/>
    </row>
    <row r="340" spans="7:13">
      <c r="G340" s="1">
        <v>339</v>
      </c>
      <c r="H340" s="1" t="s">
        <v>81</v>
      </c>
      <c r="I340" s="2">
        <v>38210</v>
      </c>
      <c r="J340" s="1" t="s">
        <v>84</v>
      </c>
      <c r="K340" s="9">
        <v>-1</v>
      </c>
      <c r="L340" s="10">
        <v>-0.92679798413568193</v>
      </c>
      <c r="M340" s="12"/>
    </row>
    <row r="341" spans="7:13">
      <c r="G341" s="1">
        <v>340</v>
      </c>
      <c r="H341" s="1" t="s">
        <v>76</v>
      </c>
      <c r="I341" s="2">
        <v>38804</v>
      </c>
      <c r="J341" s="1" t="s">
        <v>84</v>
      </c>
      <c r="K341" s="9">
        <v>89</v>
      </c>
      <c r="L341" s="10">
        <v>269.26351673512869</v>
      </c>
      <c r="M341" s="12"/>
    </row>
    <row r="342" spans="7:13">
      <c r="G342" s="1">
        <v>341</v>
      </c>
      <c r="H342" s="1" t="s">
        <v>76</v>
      </c>
      <c r="I342" s="2">
        <v>38441</v>
      </c>
      <c r="J342" s="1" t="s">
        <v>82</v>
      </c>
      <c r="K342" s="9">
        <v>21</v>
      </c>
      <c r="L342" s="10">
        <v>65.224154633884041</v>
      </c>
      <c r="M342" s="12"/>
    </row>
    <row r="343" spans="7:13">
      <c r="G343" s="1">
        <v>342</v>
      </c>
      <c r="H343" s="1" t="s">
        <v>83</v>
      </c>
      <c r="I343" s="2">
        <v>39068</v>
      </c>
      <c r="J343" s="1" t="s">
        <v>75</v>
      </c>
      <c r="K343" s="9">
        <v>37</v>
      </c>
      <c r="L343" s="10">
        <v>113.11652988941213</v>
      </c>
      <c r="M343" s="12"/>
    </row>
    <row r="344" spans="7:13">
      <c r="G344" s="1">
        <v>343</v>
      </c>
      <c r="H344" s="1" t="s">
        <v>81</v>
      </c>
      <c r="I344" s="2">
        <v>38397</v>
      </c>
      <c r="J344" s="1" t="s">
        <v>79</v>
      </c>
      <c r="K344" s="9">
        <v>15</v>
      </c>
      <c r="L344" s="10">
        <v>46.637898863261832</v>
      </c>
      <c r="M344" s="12"/>
    </row>
    <row r="345" spans="7:13">
      <c r="G345" s="1">
        <v>344</v>
      </c>
      <c r="H345" s="1" t="s">
        <v>78</v>
      </c>
      <c r="I345" s="2">
        <v>38133</v>
      </c>
      <c r="J345" s="1" t="s">
        <v>84</v>
      </c>
      <c r="K345" s="9">
        <v>94</v>
      </c>
      <c r="L345" s="10">
        <v>283.62009758002927</v>
      </c>
      <c r="M345" s="12"/>
    </row>
    <row r="346" spans="7:13">
      <c r="G346" s="1">
        <v>345</v>
      </c>
      <c r="H346" s="1" t="s">
        <v>87</v>
      </c>
      <c r="I346" s="2">
        <v>38551</v>
      </c>
      <c r="J346" s="1" t="s">
        <v>84</v>
      </c>
      <c r="K346" s="9">
        <v>85</v>
      </c>
      <c r="L346" s="10">
        <v>257.28530472715238</v>
      </c>
      <c r="M346" s="12"/>
    </row>
    <row r="347" spans="7:13">
      <c r="G347" s="1">
        <v>346</v>
      </c>
      <c r="H347" s="1" t="s">
        <v>81</v>
      </c>
      <c r="I347" s="2">
        <v>38309</v>
      </c>
      <c r="J347" s="1" t="s">
        <v>75</v>
      </c>
      <c r="K347" s="9">
        <v>95</v>
      </c>
      <c r="L347" s="10">
        <v>286.86402627293558</v>
      </c>
      <c r="M347" s="12"/>
    </row>
    <row r="348" spans="7:13">
      <c r="G348" s="1">
        <v>347</v>
      </c>
      <c r="H348" s="1" t="s">
        <v>85</v>
      </c>
      <c r="I348" s="2">
        <v>38496</v>
      </c>
      <c r="J348" s="1" t="s">
        <v>79</v>
      </c>
      <c r="K348" s="9">
        <v>25</v>
      </c>
      <c r="L348" s="10">
        <v>76.368933708358369</v>
      </c>
      <c r="M348" s="12"/>
    </row>
    <row r="349" spans="7:13">
      <c r="G349" s="1">
        <v>348</v>
      </c>
      <c r="H349" s="1" t="s">
        <v>76</v>
      </c>
      <c r="I349" s="2">
        <v>38826</v>
      </c>
      <c r="J349" s="1" t="s">
        <v>84</v>
      </c>
      <c r="K349" s="9">
        <v>69</v>
      </c>
      <c r="L349" s="10">
        <v>208.60710544458851</v>
      </c>
      <c r="M349" s="12"/>
    </row>
    <row r="350" spans="7:13">
      <c r="G350" s="1">
        <v>349</v>
      </c>
      <c r="H350" s="1" t="s">
        <v>86</v>
      </c>
      <c r="I350" s="2">
        <v>38595</v>
      </c>
      <c r="J350" s="1" t="s">
        <v>77</v>
      </c>
      <c r="K350" s="9">
        <v>72</v>
      </c>
      <c r="L350" s="10">
        <v>218.66914833137886</v>
      </c>
      <c r="M350" s="12"/>
    </row>
    <row r="351" spans="7:13">
      <c r="G351" s="1">
        <v>350</v>
      </c>
      <c r="H351" s="1" t="s">
        <v>80</v>
      </c>
      <c r="I351" s="2">
        <v>38760</v>
      </c>
      <c r="J351" s="1" t="s">
        <v>79</v>
      </c>
      <c r="K351" s="9">
        <v>-4</v>
      </c>
      <c r="L351" s="10">
        <v>-9.5040489301123898</v>
      </c>
      <c r="M351" s="12"/>
    </row>
    <row r="352" spans="7:13">
      <c r="G352" s="1">
        <v>351</v>
      </c>
      <c r="H352" s="1" t="s">
        <v>81</v>
      </c>
      <c r="I352" s="2">
        <v>38529</v>
      </c>
      <c r="J352" s="1" t="s">
        <v>79</v>
      </c>
      <c r="K352" s="9">
        <v>21</v>
      </c>
      <c r="L352" s="10">
        <v>64.847838929147329</v>
      </c>
      <c r="M352" s="12"/>
    </row>
    <row r="353" spans="7:13">
      <c r="G353" s="1">
        <v>352</v>
      </c>
      <c r="H353" s="1" t="s">
        <v>81</v>
      </c>
      <c r="I353" s="2">
        <v>38364</v>
      </c>
      <c r="J353" s="1" t="s">
        <v>82</v>
      </c>
      <c r="K353" s="9">
        <v>85</v>
      </c>
      <c r="L353" s="10">
        <v>256.96799909003533</v>
      </c>
      <c r="M353" s="12"/>
    </row>
    <row r="354" spans="7:13">
      <c r="G354" s="1">
        <v>353</v>
      </c>
      <c r="H354" s="1" t="s">
        <v>85</v>
      </c>
      <c r="I354" s="2">
        <v>38606</v>
      </c>
      <c r="J354" s="1" t="s">
        <v>82</v>
      </c>
      <c r="K354" s="9">
        <v>85</v>
      </c>
      <c r="L354" s="10">
        <v>257.09598807037378</v>
      </c>
      <c r="M354" s="12"/>
    </row>
    <row r="355" spans="7:13">
      <c r="G355" s="1">
        <v>354</v>
      </c>
      <c r="H355" s="1" t="s">
        <v>78</v>
      </c>
      <c r="I355" s="2">
        <v>38639</v>
      </c>
      <c r="J355" s="1" t="s">
        <v>75</v>
      </c>
      <c r="K355" s="9">
        <v>79</v>
      </c>
      <c r="L355" s="10">
        <v>239.75589662492749</v>
      </c>
      <c r="M355" s="12"/>
    </row>
    <row r="356" spans="7:13">
      <c r="G356" s="1">
        <v>355</v>
      </c>
      <c r="H356" s="1" t="s">
        <v>86</v>
      </c>
      <c r="I356" s="2">
        <v>38969</v>
      </c>
      <c r="J356" s="1" t="s">
        <v>75</v>
      </c>
      <c r="K356" s="9">
        <v>81</v>
      </c>
      <c r="L356" s="10">
        <v>245.01127594931819</v>
      </c>
      <c r="M356" s="12"/>
    </row>
    <row r="357" spans="7:13">
      <c r="G357" s="1">
        <v>356</v>
      </c>
      <c r="H357" s="1" t="s">
        <v>78</v>
      </c>
      <c r="I357" s="2">
        <v>38958</v>
      </c>
      <c r="J357" s="1" t="s">
        <v>82</v>
      </c>
      <c r="K357" s="9">
        <v>76</v>
      </c>
      <c r="L357" s="10">
        <v>229.57757100656295</v>
      </c>
      <c r="M357" s="12"/>
    </row>
    <row r="358" spans="7:13">
      <c r="G358" s="1">
        <v>357</v>
      </c>
      <c r="H358" s="1" t="s">
        <v>78</v>
      </c>
      <c r="I358" s="2">
        <v>38518</v>
      </c>
      <c r="J358" s="1" t="s">
        <v>75</v>
      </c>
      <c r="K358" s="9">
        <v>31</v>
      </c>
      <c r="L358" s="10">
        <v>95.411837871052697</v>
      </c>
      <c r="M358" s="12"/>
    </row>
    <row r="359" spans="7:13">
      <c r="G359" s="1">
        <v>358</v>
      </c>
      <c r="H359" s="1" t="s">
        <v>80</v>
      </c>
      <c r="I359" s="2">
        <v>38617</v>
      </c>
      <c r="J359" s="1" t="s">
        <v>82</v>
      </c>
      <c r="K359" s="9">
        <v>44</v>
      </c>
      <c r="L359" s="10">
        <v>133.84155746359221</v>
      </c>
      <c r="M359" s="12"/>
    </row>
    <row r="360" spans="7:13">
      <c r="G360" s="1">
        <v>359</v>
      </c>
      <c r="H360" s="1" t="s">
        <v>74</v>
      </c>
      <c r="I360" s="2">
        <v>39068</v>
      </c>
      <c r="J360" s="1" t="s">
        <v>79</v>
      </c>
      <c r="K360" s="9">
        <v>44</v>
      </c>
      <c r="L360" s="10">
        <v>133.90724137081764</v>
      </c>
      <c r="M360" s="12"/>
    </row>
    <row r="361" spans="7:13">
      <c r="G361" s="1">
        <v>360</v>
      </c>
      <c r="H361" s="1" t="s">
        <v>83</v>
      </c>
      <c r="I361" s="2">
        <v>38133</v>
      </c>
      <c r="J361" s="1" t="s">
        <v>84</v>
      </c>
      <c r="K361" s="9">
        <v>70</v>
      </c>
      <c r="L361" s="10">
        <v>211.68588054687572</v>
      </c>
      <c r="M361" s="12"/>
    </row>
    <row r="362" spans="7:13">
      <c r="G362" s="1">
        <v>361</v>
      </c>
      <c r="H362" s="1" t="s">
        <v>83</v>
      </c>
      <c r="I362" s="2">
        <v>38320</v>
      </c>
      <c r="J362" s="1" t="s">
        <v>77</v>
      </c>
      <c r="K362" s="9">
        <v>-4</v>
      </c>
      <c r="L362" s="10">
        <v>-9.4531080152815825</v>
      </c>
      <c r="M362" s="12"/>
    </row>
    <row r="363" spans="7:13">
      <c r="G363" s="1">
        <v>362</v>
      </c>
      <c r="H363" s="1" t="s">
        <v>86</v>
      </c>
      <c r="I363" s="2">
        <v>38672</v>
      </c>
      <c r="J363" s="1" t="s">
        <v>75</v>
      </c>
      <c r="K363" s="9">
        <v>28</v>
      </c>
      <c r="L363" s="10">
        <v>86.334638190049276</v>
      </c>
      <c r="M363" s="12"/>
    </row>
    <row r="364" spans="7:13">
      <c r="G364" s="1">
        <v>363</v>
      </c>
      <c r="H364" s="1" t="s">
        <v>78</v>
      </c>
      <c r="I364" s="2">
        <v>39002</v>
      </c>
      <c r="J364" s="1" t="s">
        <v>84</v>
      </c>
      <c r="K364" s="9">
        <v>83</v>
      </c>
      <c r="L364" s="10">
        <v>250.60923862889706</v>
      </c>
      <c r="M364" s="12"/>
    </row>
    <row r="365" spans="7:13">
      <c r="G365" s="1">
        <v>364</v>
      </c>
      <c r="H365" s="1" t="s">
        <v>87</v>
      </c>
      <c r="I365" s="2">
        <v>38903</v>
      </c>
      <c r="J365" s="1" t="s">
        <v>75</v>
      </c>
      <c r="K365" s="9">
        <v>46</v>
      </c>
      <c r="L365" s="10">
        <v>140.47993678432567</v>
      </c>
      <c r="M365" s="12"/>
    </row>
    <row r="366" spans="7:13">
      <c r="G366" s="1">
        <v>365</v>
      </c>
      <c r="H366" s="1" t="s">
        <v>86</v>
      </c>
      <c r="I366" s="2">
        <v>38859</v>
      </c>
      <c r="J366" s="1" t="s">
        <v>75</v>
      </c>
      <c r="K366" s="9">
        <v>88</v>
      </c>
      <c r="L366" s="10">
        <v>266.35125676130951</v>
      </c>
      <c r="M366" s="12"/>
    </row>
    <row r="367" spans="7:13">
      <c r="G367" s="1">
        <v>366</v>
      </c>
      <c r="H367" s="1" t="s">
        <v>85</v>
      </c>
      <c r="I367" s="2">
        <v>38639</v>
      </c>
      <c r="J367" s="1" t="s">
        <v>75</v>
      </c>
      <c r="K367" s="9">
        <v>-9</v>
      </c>
      <c r="L367" s="10">
        <v>-24.537461299444743</v>
      </c>
      <c r="M367" s="12"/>
    </row>
    <row r="368" spans="7:13">
      <c r="G368" s="1">
        <v>367</v>
      </c>
      <c r="H368" s="1" t="s">
        <v>76</v>
      </c>
      <c r="I368" s="2">
        <v>38573</v>
      </c>
      <c r="J368" s="1" t="s">
        <v>77</v>
      </c>
      <c r="K368" s="9">
        <v>-8</v>
      </c>
      <c r="L368" s="10">
        <v>-21.825357589950652</v>
      </c>
      <c r="M368" s="12"/>
    </row>
    <row r="369" spans="7:13">
      <c r="G369" s="1">
        <v>368</v>
      </c>
      <c r="H369" s="1" t="s">
        <v>81</v>
      </c>
      <c r="I369" s="2">
        <v>38903</v>
      </c>
      <c r="J369" s="1" t="s">
        <v>77</v>
      </c>
      <c r="K369" s="9">
        <v>37</v>
      </c>
      <c r="L369" s="10">
        <v>113.0101592216552</v>
      </c>
      <c r="M369" s="12"/>
    </row>
    <row r="370" spans="7:13">
      <c r="G370" s="1">
        <v>369</v>
      </c>
      <c r="H370" s="1" t="s">
        <v>76</v>
      </c>
      <c r="I370" s="2">
        <v>38045</v>
      </c>
      <c r="J370" s="1" t="s">
        <v>77</v>
      </c>
      <c r="K370" s="9">
        <v>20</v>
      </c>
      <c r="L370" s="10">
        <v>61.67879282842005</v>
      </c>
      <c r="M370" s="12"/>
    </row>
    <row r="371" spans="7:13">
      <c r="G371" s="1">
        <v>370</v>
      </c>
      <c r="H371" s="1" t="s">
        <v>83</v>
      </c>
      <c r="I371" s="2">
        <v>38606</v>
      </c>
      <c r="J371" s="1" t="s">
        <v>75</v>
      </c>
      <c r="K371" s="9">
        <v>2</v>
      </c>
      <c r="L371" s="10">
        <v>7.7509272810830456</v>
      </c>
      <c r="M371" s="12"/>
    </row>
    <row r="372" spans="7:13">
      <c r="G372" s="1">
        <v>371</v>
      </c>
      <c r="H372" s="1" t="s">
        <v>78</v>
      </c>
      <c r="I372" s="2">
        <v>38584</v>
      </c>
      <c r="J372" s="1" t="s">
        <v>82</v>
      </c>
      <c r="K372" s="9">
        <v>36</v>
      </c>
      <c r="L372" s="10">
        <v>110.59418125988078</v>
      </c>
      <c r="M372" s="12"/>
    </row>
    <row r="373" spans="7:13">
      <c r="G373" s="1">
        <v>372</v>
      </c>
      <c r="H373" s="1" t="s">
        <v>78</v>
      </c>
      <c r="I373" s="2">
        <v>38628</v>
      </c>
      <c r="J373" s="1" t="s">
        <v>84</v>
      </c>
      <c r="K373" s="9">
        <v>34</v>
      </c>
      <c r="L373" s="10">
        <v>103.88965096458593</v>
      </c>
      <c r="M373" s="12"/>
    </row>
    <row r="374" spans="7:13">
      <c r="G374" s="1">
        <v>373</v>
      </c>
      <c r="H374" s="1" t="s">
        <v>87</v>
      </c>
      <c r="I374" s="2">
        <v>38837</v>
      </c>
      <c r="J374" s="1" t="s">
        <v>82</v>
      </c>
      <c r="K374" s="9">
        <v>84</v>
      </c>
      <c r="L374" s="10">
        <v>253.89322061575038</v>
      </c>
      <c r="M374" s="12"/>
    </row>
    <row r="375" spans="7:13">
      <c r="G375" s="1">
        <v>374</v>
      </c>
      <c r="H375" s="1" t="s">
        <v>76</v>
      </c>
      <c r="I375" s="2">
        <v>38947</v>
      </c>
      <c r="J375" s="1" t="s">
        <v>84</v>
      </c>
      <c r="K375" s="9">
        <v>89</v>
      </c>
      <c r="L375" s="10">
        <v>268.47594870423103</v>
      </c>
      <c r="M375" s="12"/>
    </row>
    <row r="376" spans="7:13">
      <c r="G376" s="1">
        <v>375</v>
      </c>
      <c r="H376" s="1" t="s">
        <v>80</v>
      </c>
      <c r="I376" s="2">
        <v>38749</v>
      </c>
      <c r="J376" s="1" t="s">
        <v>75</v>
      </c>
      <c r="K376" s="9">
        <v>31</v>
      </c>
      <c r="L376" s="10">
        <v>95.680691267513808</v>
      </c>
      <c r="M376" s="12"/>
    </row>
    <row r="377" spans="7:13">
      <c r="G377" s="1">
        <v>376</v>
      </c>
      <c r="H377" s="1" t="s">
        <v>87</v>
      </c>
      <c r="I377" s="2">
        <v>38067</v>
      </c>
      <c r="J377" s="1" t="s">
        <v>75</v>
      </c>
      <c r="K377" s="9">
        <v>7</v>
      </c>
      <c r="L377" s="10">
        <v>22.545863255239365</v>
      </c>
      <c r="M377" s="12"/>
    </row>
    <row r="378" spans="7:13">
      <c r="G378" s="1">
        <v>377</v>
      </c>
      <c r="H378" s="1" t="s">
        <v>76</v>
      </c>
      <c r="I378" s="2">
        <v>38023</v>
      </c>
      <c r="J378" s="1" t="s">
        <v>75</v>
      </c>
      <c r="K378" s="9">
        <v>7</v>
      </c>
      <c r="L378" s="10">
        <v>22.939193343037168</v>
      </c>
      <c r="M378" s="12"/>
    </row>
    <row r="379" spans="7:13">
      <c r="G379" s="1">
        <v>378</v>
      </c>
      <c r="H379" s="1" t="s">
        <v>85</v>
      </c>
      <c r="I379" s="2">
        <v>38771</v>
      </c>
      <c r="J379" s="1" t="s">
        <v>82</v>
      </c>
      <c r="K379" s="9">
        <v>76</v>
      </c>
      <c r="L379" s="10">
        <v>229.89259006043184</v>
      </c>
      <c r="M379" s="12"/>
    </row>
    <row r="380" spans="7:13">
      <c r="G380" s="1">
        <v>379</v>
      </c>
      <c r="H380" s="1" t="s">
        <v>80</v>
      </c>
      <c r="I380" s="2">
        <v>38199</v>
      </c>
      <c r="J380" s="1" t="s">
        <v>77</v>
      </c>
      <c r="K380" s="9">
        <v>6</v>
      </c>
      <c r="L380" s="10">
        <v>19.561017308486775</v>
      </c>
      <c r="M380" s="12"/>
    </row>
    <row r="381" spans="7:13">
      <c r="G381" s="1">
        <v>380</v>
      </c>
      <c r="H381" s="1" t="s">
        <v>83</v>
      </c>
      <c r="I381" s="2">
        <v>39013</v>
      </c>
      <c r="J381" s="1" t="s">
        <v>75</v>
      </c>
      <c r="K381" s="9">
        <v>43</v>
      </c>
      <c r="L381" s="10">
        <v>130.28590210776713</v>
      </c>
      <c r="M381" s="12"/>
    </row>
    <row r="382" spans="7:13">
      <c r="G382" s="1">
        <v>381</v>
      </c>
      <c r="H382" s="1" t="s">
        <v>87</v>
      </c>
      <c r="I382" s="2">
        <v>38001</v>
      </c>
      <c r="J382" s="1" t="s">
        <v>84</v>
      </c>
      <c r="K382" s="9">
        <v>20</v>
      </c>
      <c r="L382" s="10">
        <v>62.18277208256027</v>
      </c>
      <c r="M382" s="12"/>
    </row>
    <row r="383" spans="7:13">
      <c r="G383" s="1">
        <v>382</v>
      </c>
      <c r="H383" s="1" t="s">
        <v>80</v>
      </c>
      <c r="I383" s="2">
        <v>38793</v>
      </c>
      <c r="J383" s="1" t="s">
        <v>79</v>
      </c>
      <c r="K383" s="9">
        <v>11</v>
      </c>
      <c r="L383" s="10">
        <v>35.076818705440886</v>
      </c>
      <c r="M383" s="12"/>
    </row>
    <row r="384" spans="7:13">
      <c r="G384" s="1">
        <v>383</v>
      </c>
      <c r="H384" s="1" t="s">
        <v>86</v>
      </c>
      <c r="I384" s="2">
        <v>38529</v>
      </c>
      <c r="J384" s="1" t="s">
        <v>82</v>
      </c>
      <c r="K384" s="9">
        <v>35</v>
      </c>
      <c r="L384" s="10">
        <v>107.05323824700537</v>
      </c>
      <c r="M384" s="12"/>
    </row>
    <row r="385" spans="7:13">
      <c r="G385" s="1">
        <v>384</v>
      </c>
      <c r="H385" s="1" t="s">
        <v>85</v>
      </c>
      <c r="I385" s="2">
        <v>38793</v>
      </c>
      <c r="J385" s="1" t="s">
        <v>77</v>
      </c>
      <c r="K385" s="9">
        <v>72</v>
      </c>
      <c r="L385" s="10">
        <v>218.15023917907857</v>
      </c>
      <c r="M385" s="12"/>
    </row>
    <row r="386" spans="7:13">
      <c r="G386" s="1">
        <v>385</v>
      </c>
      <c r="H386" s="1" t="s">
        <v>87</v>
      </c>
      <c r="I386" s="2">
        <v>38133</v>
      </c>
      <c r="J386" s="1" t="s">
        <v>77</v>
      </c>
      <c r="K386" s="9">
        <v>49</v>
      </c>
      <c r="L386" s="10">
        <v>148.92692975074797</v>
      </c>
      <c r="M386" s="12"/>
    </row>
    <row r="387" spans="7:13">
      <c r="G387" s="1">
        <v>386</v>
      </c>
      <c r="H387" s="1" t="s">
        <v>86</v>
      </c>
      <c r="I387" s="2">
        <v>38782</v>
      </c>
      <c r="J387" s="1" t="s">
        <v>77</v>
      </c>
      <c r="K387" s="9">
        <v>88</v>
      </c>
      <c r="L387" s="10">
        <v>266.64631383797939</v>
      </c>
      <c r="M387" s="12"/>
    </row>
    <row r="388" spans="7:13">
      <c r="G388" s="1">
        <v>387</v>
      </c>
      <c r="H388" s="1" t="s">
        <v>78</v>
      </c>
      <c r="I388" s="2">
        <v>38804</v>
      </c>
      <c r="J388" s="1" t="s">
        <v>77</v>
      </c>
      <c r="K388" s="9">
        <v>45</v>
      </c>
      <c r="L388" s="10">
        <v>136.00734165157533</v>
      </c>
      <c r="M388" s="12"/>
    </row>
    <row r="389" spans="7:13">
      <c r="G389" s="1">
        <v>388</v>
      </c>
      <c r="H389" s="1" t="s">
        <v>78</v>
      </c>
      <c r="I389" s="2">
        <v>38067</v>
      </c>
      <c r="J389" s="1" t="s">
        <v>75</v>
      </c>
      <c r="K389" s="9">
        <v>37</v>
      </c>
      <c r="L389" s="10">
        <v>112.92900415721101</v>
      </c>
      <c r="M389" s="12"/>
    </row>
    <row r="390" spans="7:13">
      <c r="G390" s="1">
        <v>389</v>
      </c>
      <c r="H390" s="1" t="s">
        <v>81</v>
      </c>
      <c r="I390" s="2">
        <v>38452</v>
      </c>
      <c r="J390" s="1" t="s">
        <v>75</v>
      </c>
      <c r="K390" s="9">
        <v>12</v>
      </c>
      <c r="L390" s="10">
        <v>38.618337900456311</v>
      </c>
      <c r="M390" s="12"/>
    </row>
    <row r="391" spans="7:13">
      <c r="G391" s="1">
        <v>390</v>
      </c>
      <c r="H391" s="1" t="s">
        <v>86</v>
      </c>
      <c r="I391" s="2">
        <v>38122</v>
      </c>
      <c r="J391" s="1" t="s">
        <v>84</v>
      </c>
      <c r="K391" s="9">
        <v>18</v>
      </c>
      <c r="L391" s="10">
        <v>55.932067779481031</v>
      </c>
      <c r="M391" s="12"/>
    </row>
    <row r="392" spans="7:13">
      <c r="G392" s="1">
        <v>391</v>
      </c>
      <c r="H392" s="1" t="s">
        <v>76</v>
      </c>
      <c r="I392" s="2">
        <v>38738</v>
      </c>
      <c r="J392" s="1" t="s">
        <v>75</v>
      </c>
      <c r="K392" s="9">
        <v>75</v>
      </c>
      <c r="L392" s="10">
        <v>226.99796556311475</v>
      </c>
      <c r="M392" s="12"/>
    </row>
    <row r="393" spans="7:13">
      <c r="G393" s="1">
        <v>392</v>
      </c>
      <c r="H393" s="1" t="s">
        <v>86</v>
      </c>
      <c r="I393" s="2">
        <v>38408</v>
      </c>
      <c r="J393" s="1" t="s">
        <v>77</v>
      </c>
      <c r="K393" s="9">
        <v>8</v>
      </c>
      <c r="L393" s="10">
        <v>26.314204821327241</v>
      </c>
      <c r="M393" s="12"/>
    </row>
    <row r="394" spans="7:13">
      <c r="G394" s="1">
        <v>393</v>
      </c>
      <c r="H394" s="1" t="s">
        <v>74</v>
      </c>
      <c r="I394" s="2">
        <v>38078</v>
      </c>
      <c r="J394" s="1" t="s">
        <v>75</v>
      </c>
      <c r="K394" s="9">
        <v>37</v>
      </c>
      <c r="L394" s="10">
        <v>112.53534248627696</v>
      </c>
      <c r="M394" s="12"/>
    </row>
    <row r="395" spans="7:13">
      <c r="G395" s="1">
        <v>394</v>
      </c>
      <c r="H395" s="1" t="s">
        <v>78</v>
      </c>
      <c r="I395" s="2">
        <v>38342</v>
      </c>
      <c r="J395" s="1" t="s">
        <v>75</v>
      </c>
      <c r="K395" s="9">
        <v>-6</v>
      </c>
      <c r="L395" s="10">
        <v>-16.412365818215765</v>
      </c>
      <c r="M395" s="12"/>
    </row>
    <row r="396" spans="7:13">
      <c r="G396" s="1">
        <v>395</v>
      </c>
      <c r="H396" s="1" t="s">
        <v>74</v>
      </c>
      <c r="I396" s="2">
        <v>38122</v>
      </c>
      <c r="J396" s="1" t="s">
        <v>79</v>
      </c>
      <c r="K396" s="9">
        <v>56</v>
      </c>
      <c r="L396" s="10">
        <v>169.27515470165261</v>
      </c>
      <c r="M396" s="12"/>
    </row>
    <row r="397" spans="7:13">
      <c r="G397" s="1">
        <v>396</v>
      </c>
      <c r="H397" s="1" t="s">
        <v>86</v>
      </c>
      <c r="I397" s="2">
        <v>38331</v>
      </c>
      <c r="J397" s="1" t="s">
        <v>82</v>
      </c>
      <c r="K397" s="9">
        <v>53</v>
      </c>
      <c r="L397" s="10">
        <v>161.32546557795675</v>
      </c>
      <c r="M397" s="12"/>
    </row>
    <row r="398" spans="7:13">
      <c r="G398" s="1">
        <v>397</v>
      </c>
      <c r="H398" s="1" t="s">
        <v>83</v>
      </c>
      <c r="I398" s="2">
        <v>38133</v>
      </c>
      <c r="J398" s="1" t="s">
        <v>75</v>
      </c>
      <c r="K398" s="9">
        <v>62</v>
      </c>
      <c r="L398" s="10">
        <v>187.71993550398903</v>
      </c>
      <c r="M398" s="12"/>
    </row>
    <row r="399" spans="7:13">
      <c r="G399" s="1">
        <v>398</v>
      </c>
      <c r="H399" s="1" t="s">
        <v>78</v>
      </c>
      <c r="I399" s="2">
        <v>38441</v>
      </c>
      <c r="J399" s="1" t="s">
        <v>84</v>
      </c>
      <c r="K399" s="9">
        <v>90</v>
      </c>
      <c r="L399" s="10">
        <v>271.30519777626336</v>
      </c>
      <c r="M399" s="12"/>
    </row>
    <row r="400" spans="7:13">
      <c r="G400" s="1">
        <v>399</v>
      </c>
      <c r="H400" s="1" t="s">
        <v>78</v>
      </c>
      <c r="I400" s="2">
        <v>38001</v>
      </c>
      <c r="J400" s="1" t="s">
        <v>82</v>
      </c>
      <c r="K400" s="9">
        <v>30</v>
      </c>
      <c r="L400" s="10">
        <v>92.293324121451917</v>
      </c>
      <c r="M400" s="12"/>
    </row>
    <row r="401" spans="7:13">
      <c r="G401" s="1">
        <v>400</v>
      </c>
      <c r="H401" s="1" t="s">
        <v>81</v>
      </c>
      <c r="I401" s="2">
        <v>38397</v>
      </c>
      <c r="J401" s="1" t="s">
        <v>77</v>
      </c>
      <c r="K401" s="9">
        <v>36</v>
      </c>
      <c r="L401" s="10">
        <v>110.39391248869612</v>
      </c>
      <c r="M401" s="12"/>
    </row>
    <row r="402" spans="7:13">
      <c r="G402" s="1">
        <v>401</v>
      </c>
      <c r="H402" s="1" t="s">
        <v>83</v>
      </c>
      <c r="I402" s="2">
        <v>38419</v>
      </c>
      <c r="J402" s="1" t="s">
        <v>82</v>
      </c>
      <c r="K402" s="9">
        <v>76</v>
      </c>
      <c r="L402" s="10">
        <v>230.11911772178482</v>
      </c>
      <c r="M402" s="12"/>
    </row>
    <row r="403" spans="7:13">
      <c r="G403" s="1">
        <v>402</v>
      </c>
      <c r="H403" s="1" t="s">
        <v>85</v>
      </c>
      <c r="I403" s="2">
        <v>38452</v>
      </c>
      <c r="J403" s="1" t="s">
        <v>75</v>
      </c>
      <c r="K403" s="9">
        <v>-4</v>
      </c>
      <c r="L403" s="10">
        <v>-10.045852408088738</v>
      </c>
      <c r="M403" s="12"/>
    </row>
    <row r="404" spans="7:13">
      <c r="G404" s="1">
        <v>403</v>
      </c>
      <c r="H404" s="1" t="s">
        <v>81</v>
      </c>
      <c r="I404" s="2">
        <v>38331</v>
      </c>
      <c r="J404" s="1" t="s">
        <v>79</v>
      </c>
      <c r="K404" s="9">
        <v>26</v>
      </c>
      <c r="L404" s="10">
        <v>80.067286712333498</v>
      </c>
      <c r="M404" s="12"/>
    </row>
    <row r="405" spans="7:13">
      <c r="G405" s="1">
        <v>404</v>
      </c>
      <c r="H405" s="1" t="s">
        <v>83</v>
      </c>
      <c r="I405" s="2">
        <v>38485</v>
      </c>
      <c r="J405" s="1" t="s">
        <v>75</v>
      </c>
      <c r="K405" s="9">
        <v>-5</v>
      </c>
      <c r="L405" s="10">
        <v>-12.799843018696107</v>
      </c>
      <c r="M405" s="12"/>
    </row>
    <row r="406" spans="7:13">
      <c r="G406" s="1">
        <v>405</v>
      </c>
      <c r="H406" s="1" t="s">
        <v>80</v>
      </c>
      <c r="I406" s="2">
        <v>38111</v>
      </c>
      <c r="J406" s="1" t="s">
        <v>77</v>
      </c>
      <c r="K406" s="9">
        <v>44</v>
      </c>
      <c r="L406" s="10">
        <v>133.92031416884828</v>
      </c>
      <c r="M406" s="12"/>
    </row>
    <row r="407" spans="7:13">
      <c r="G407" s="1">
        <v>406</v>
      </c>
      <c r="H407" s="1" t="s">
        <v>81</v>
      </c>
      <c r="I407" s="2">
        <v>38034</v>
      </c>
      <c r="J407" s="1" t="s">
        <v>84</v>
      </c>
      <c r="K407" s="9">
        <v>91</v>
      </c>
      <c r="L407" s="10">
        <v>274.81127367201924</v>
      </c>
      <c r="M407" s="12"/>
    </row>
    <row r="408" spans="7:13">
      <c r="G408" s="1">
        <v>407</v>
      </c>
      <c r="H408" s="1" t="s">
        <v>85</v>
      </c>
      <c r="I408" s="2">
        <v>38056</v>
      </c>
      <c r="J408" s="1" t="s">
        <v>75</v>
      </c>
      <c r="K408" s="9">
        <v>78</v>
      </c>
      <c r="L408" s="10">
        <v>235.98595343131922</v>
      </c>
      <c r="M408" s="12"/>
    </row>
    <row r="409" spans="7:13">
      <c r="G409" s="1">
        <v>408</v>
      </c>
      <c r="H409" s="1" t="s">
        <v>86</v>
      </c>
      <c r="I409" s="2">
        <v>38859</v>
      </c>
      <c r="J409" s="1" t="s">
        <v>75</v>
      </c>
      <c r="K409" s="9">
        <v>69</v>
      </c>
      <c r="L409" s="10">
        <v>208.58962786585158</v>
      </c>
      <c r="M409" s="12"/>
    </row>
    <row r="410" spans="7:13">
      <c r="G410" s="1">
        <v>409</v>
      </c>
      <c r="H410" s="1" t="s">
        <v>74</v>
      </c>
      <c r="I410" s="2">
        <v>38276</v>
      </c>
      <c r="J410" s="1" t="s">
        <v>84</v>
      </c>
      <c r="K410" s="9">
        <v>74</v>
      </c>
      <c r="L410" s="10">
        <v>224.0430547727791</v>
      </c>
      <c r="M410" s="12"/>
    </row>
    <row r="411" spans="7:13">
      <c r="G411" s="1">
        <v>410</v>
      </c>
      <c r="H411" s="1" t="s">
        <v>80</v>
      </c>
      <c r="I411" s="2">
        <v>38562</v>
      </c>
      <c r="J411" s="1" t="s">
        <v>77</v>
      </c>
      <c r="K411" s="9">
        <v>71</v>
      </c>
      <c r="L411" s="10">
        <v>215.12402518996404</v>
      </c>
      <c r="M411" s="12"/>
    </row>
    <row r="412" spans="7:13">
      <c r="G412" s="1">
        <v>411</v>
      </c>
      <c r="H412" s="1" t="s">
        <v>74</v>
      </c>
      <c r="I412" s="2">
        <v>38969</v>
      </c>
      <c r="J412" s="1" t="s">
        <v>79</v>
      </c>
      <c r="K412" s="9">
        <v>34</v>
      </c>
      <c r="L412" s="10">
        <v>103.84939593855748</v>
      </c>
      <c r="M412" s="12"/>
    </row>
    <row r="413" spans="7:13">
      <c r="G413" s="1">
        <v>412</v>
      </c>
      <c r="H413" s="1" t="s">
        <v>86</v>
      </c>
      <c r="I413" s="2">
        <v>38507</v>
      </c>
      <c r="J413" s="1" t="s">
        <v>84</v>
      </c>
      <c r="K413" s="9">
        <v>93</v>
      </c>
      <c r="L413" s="10">
        <v>281.17054419951137</v>
      </c>
      <c r="M413" s="12"/>
    </row>
    <row r="414" spans="7:13">
      <c r="G414" s="1">
        <v>413</v>
      </c>
      <c r="H414" s="1" t="s">
        <v>76</v>
      </c>
      <c r="I414" s="2">
        <v>38408</v>
      </c>
      <c r="J414" s="1" t="s">
        <v>77</v>
      </c>
      <c r="K414" s="9">
        <v>60</v>
      </c>
      <c r="L414" s="10">
        <v>182.60959965033061</v>
      </c>
      <c r="M414" s="12"/>
    </row>
    <row r="415" spans="7:13">
      <c r="G415" s="1">
        <v>414</v>
      </c>
      <c r="H415" s="1" t="s">
        <v>87</v>
      </c>
      <c r="I415" s="2">
        <v>38100</v>
      </c>
      <c r="J415" s="1" t="s">
        <v>77</v>
      </c>
      <c r="K415" s="9">
        <v>37</v>
      </c>
      <c r="L415" s="10">
        <v>112.43397722732024</v>
      </c>
      <c r="M415" s="12"/>
    </row>
    <row r="416" spans="7:13">
      <c r="G416" s="1">
        <v>415</v>
      </c>
      <c r="H416" s="1" t="s">
        <v>86</v>
      </c>
      <c r="I416" s="2">
        <v>38166</v>
      </c>
      <c r="J416" s="1" t="s">
        <v>82</v>
      </c>
      <c r="K416" s="9">
        <v>26</v>
      </c>
      <c r="L416" s="10">
        <v>79.913804333123736</v>
      </c>
      <c r="M416" s="12"/>
    </row>
    <row r="417" spans="7:13">
      <c r="G417" s="1">
        <v>416</v>
      </c>
      <c r="H417" s="1" t="s">
        <v>80</v>
      </c>
      <c r="I417" s="2">
        <v>38540</v>
      </c>
      <c r="J417" s="1" t="s">
        <v>82</v>
      </c>
      <c r="K417" s="9">
        <v>2</v>
      </c>
      <c r="L417" s="10">
        <v>8.5397555339606015</v>
      </c>
      <c r="M417" s="12"/>
    </row>
    <row r="418" spans="7:13">
      <c r="G418" s="1">
        <v>417</v>
      </c>
      <c r="H418" s="1" t="s">
        <v>83</v>
      </c>
      <c r="I418" s="2">
        <v>38628</v>
      </c>
      <c r="J418" s="1" t="s">
        <v>77</v>
      </c>
      <c r="K418" s="9">
        <v>-9</v>
      </c>
      <c r="L418" s="10">
        <v>-25.920453761182117</v>
      </c>
      <c r="M418" s="12"/>
    </row>
    <row r="419" spans="7:13">
      <c r="G419" s="1">
        <v>418</v>
      </c>
      <c r="H419" s="1" t="s">
        <v>74</v>
      </c>
      <c r="I419" s="2">
        <v>38771</v>
      </c>
      <c r="J419" s="1" t="s">
        <v>77</v>
      </c>
      <c r="K419" s="9">
        <v>46</v>
      </c>
      <c r="L419" s="10">
        <v>139.68753059266518</v>
      </c>
      <c r="M419" s="12"/>
    </row>
    <row r="420" spans="7:13">
      <c r="G420" s="1">
        <v>419</v>
      </c>
      <c r="H420" s="1" t="s">
        <v>83</v>
      </c>
      <c r="I420" s="2">
        <v>38056</v>
      </c>
      <c r="J420" s="1" t="s">
        <v>84</v>
      </c>
      <c r="K420" s="9">
        <v>0</v>
      </c>
      <c r="L420" s="10">
        <v>2.3470477551262947</v>
      </c>
      <c r="M420" s="12"/>
    </row>
    <row r="421" spans="7:13">
      <c r="G421" s="1">
        <v>420</v>
      </c>
      <c r="H421" s="1" t="s">
        <v>76</v>
      </c>
      <c r="I421" s="2">
        <v>38320</v>
      </c>
      <c r="J421" s="1" t="s">
        <v>77</v>
      </c>
      <c r="K421" s="9">
        <v>79</v>
      </c>
      <c r="L421" s="10">
        <v>239.2208514522392</v>
      </c>
      <c r="M421" s="12"/>
    </row>
    <row r="422" spans="7:13">
      <c r="G422" s="1">
        <v>421</v>
      </c>
      <c r="H422" s="1" t="s">
        <v>78</v>
      </c>
      <c r="I422" s="2">
        <v>38364</v>
      </c>
      <c r="J422" s="1" t="s">
        <v>77</v>
      </c>
      <c r="K422" s="9">
        <v>48</v>
      </c>
      <c r="L422" s="10">
        <v>146.50697859164157</v>
      </c>
      <c r="M422" s="12"/>
    </row>
    <row r="423" spans="7:13">
      <c r="G423" s="1">
        <v>422</v>
      </c>
      <c r="H423" s="1" t="s">
        <v>80</v>
      </c>
      <c r="I423" s="2">
        <v>38738</v>
      </c>
      <c r="J423" s="1" t="s">
        <v>82</v>
      </c>
      <c r="K423" s="9">
        <v>77</v>
      </c>
      <c r="L423" s="10">
        <v>233.0800910699262</v>
      </c>
      <c r="M423" s="12"/>
    </row>
    <row r="424" spans="7:13">
      <c r="G424" s="1">
        <v>423</v>
      </c>
      <c r="H424" s="1" t="s">
        <v>86</v>
      </c>
      <c r="I424" s="2">
        <v>38760</v>
      </c>
      <c r="J424" s="1" t="s">
        <v>77</v>
      </c>
      <c r="K424" s="9">
        <v>-10</v>
      </c>
      <c r="L424" s="10">
        <v>-26.967932789902449</v>
      </c>
      <c r="M424" s="12"/>
    </row>
    <row r="425" spans="7:13">
      <c r="G425" s="1">
        <v>424</v>
      </c>
      <c r="H425" s="1" t="s">
        <v>74</v>
      </c>
      <c r="I425" s="2">
        <v>38573</v>
      </c>
      <c r="J425" s="1" t="s">
        <v>79</v>
      </c>
      <c r="K425" s="9">
        <v>45</v>
      </c>
      <c r="L425" s="10">
        <v>137.23163667167327</v>
      </c>
      <c r="M425" s="12"/>
    </row>
    <row r="426" spans="7:13">
      <c r="G426" s="1">
        <v>425</v>
      </c>
      <c r="H426" s="1" t="s">
        <v>81</v>
      </c>
      <c r="I426" s="2">
        <v>38375</v>
      </c>
      <c r="J426" s="1" t="s">
        <v>77</v>
      </c>
      <c r="K426" s="9">
        <v>17</v>
      </c>
      <c r="L426" s="10">
        <v>53.565793196028118</v>
      </c>
      <c r="M426" s="12"/>
    </row>
    <row r="427" spans="7:13">
      <c r="G427" s="1">
        <v>426</v>
      </c>
      <c r="H427" s="1" t="s">
        <v>86</v>
      </c>
      <c r="I427" s="2">
        <v>38584</v>
      </c>
      <c r="J427" s="1" t="s">
        <v>82</v>
      </c>
      <c r="K427" s="9">
        <v>-4</v>
      </c>
      <c r="L427" s="10">
        <v>-10.36408331456853</v>
      </c>
      <c r="M427" s="12"/>
    </row>
    <row r="428" spans="7:13">
      <c r="G428" s="1">
        <v>427</v>
      </c>
      <c r="H428" s="1" t="s">
        <v>80</v>
      </c>
      <c r="I428" s="2">
        <v>39068</v>
      </c>
      <c r="J428" s="1" t="s">
        <v>84</v>
      </c>
      <c r="K428" s="9">
        <v>43</v>
      </c>
      <c r="L428" s="10">
        <v>130.80350038976189</v>
      </c>
      <c r="M428" s="12"/>
    </row>
    <row r="429" spans="7:13">
      <c r="G429" s="1">
        <v>428</v>
      </c>
      <c r="H429" s="1" t="s">
        <v>81</v>
      </c>
      <c r="I429" s="2">
        <v>38265</v>
      </c>
      <c r="J429" s="1" t="s">
        <v>82</v>
      </c>
      <c r="K429" s="9">
        <v>41</v>
      </c>
      <c r="L429" s="10">
        <v>125.18937528559893</v>
      </c>
      <c r="M429" s="12"/>
    </row>
    <row r="430" spans="7:13">
      <c r="G430" s="1">
        <v>429</v>
      </c>
      <c r="H430" s="1" t="s">
        <v>86</v>
      </c>
      <c r="I430" s="2">
        <v>38892</v>
      </c>
      <c r="J430" s="1" t="s">
        <v>79</v>
      </c>
      <c r="K430" s="9">
        <v>-4</v>
      </c>
      <c r="L430" s="10">
        <v>-9.8762446340450722</v>
      </c>
      <c r="M430" s="12"/>
    </row>
    <row r="431" spans="7:13">
      <c r="G431" s="1">
        <v>430</v>
      </c>
      <c r="H431" s="1" t="s">
        <v>85</v>
      </c>
      <c r="I431" s="2">
        <v>38243</v>
      </c>
      <c r="J431" s="1" t="s">
        <v>77</v>
      </c>
      <c r="K431" s="9">
        <v>6</v>
      </c>
      <c r="L431" s="10">
        <v>20.388215317654449</v>
      </c>
      <c r="M431" s="12"/>
    </row>
    <row r="432" spans="7:13">
      <c r="G432" s="1">
        <v>431</v>
      </c>
      <c r="H432" s="1" t="s">
        <v>78</v>
      </c>
      <c r="I432" s="2">
        <v>38848</v>
      </c>
      <c r="J432" s="1" t="s">
        <v>77</v>
      </c>
      <c r="K432" s="9">
        <v>8</v>
      </c>
      <c r="L432" s="10">
        <v>25.124465791488021</v>
      </c>
      <c r="M432" s="12"/>
    </row>
    <row r="433" spans="7:13">
      <c r="G433" s="1">
        <v>432</v>
      </c>
      <c r="H433" s="1" t="s">
        <v>76</v>
      </c>
      <c r="I433" s="2">
        <v>38177</v>
      </c>
      <c r="J433" s="1" t="s">
        <v>82</v>
      </c>
      <c r="K433" s="9">
        <v>43</v>
      </c>
      <c r="L433" s="10">
        <v>131.20326238549768</v>
      </c>
      <c r="M433" s="12"/>
    </row>
    <row r="434" spans="7:13">
      <c r="G434" s="1">
        <v>433</v>
      </c>
      <c r="H434" s="1" t="s">
        <v>74</v>
      </c>
      <c r="I434" s="2">
        <v>38144</v>
      </c>
      <c r="J434" s="1" t="s">
        <v>82</v>
      </c>
      <c r="K434" s="9">
        <v>47</v>
      </c>
      <c r="L434" s="10">
        <v>142.67305731753257</v>
      </c>
      <c r="M434" s="12"/>
    </row>
    <row r="435" spans="7:13">
      <c r="G435" s="1">
        <v>434</v>
      </c>
      <c r="H435" s="1" t="s">
        <v>76</v>
      </c>
      <c r="I435" s="2">
        <v>38947</v>
      </c>
      <c r="J435" s="1" t="s">
        <v>75</v>
      </c>
      <c r="K435" s="9">
        <v>13</v>
      </c>
      <c r="L435" s="10">
        <v>41.344467136527072</v>
      </c>
      <c r="M435" s="12"/>
    </row>
    <row r="436" spans="7:13">
      <c r="G436" s="1">
        <v>435</v>
      </c>
      <c r="H436" s="1" t="s">
        <v>86</v>
      </c>
      <c r="I436" s="2">
        <v>38749</v>
      </c>
      <c r="J436" s="1" t="s">
        <v>77</v>
      </c>
      <c r="K436" s="9">
        <v>9</v>
      </c>
      <c r="L436" s="10">
        <v>28.804240494297932</v>
      </c>
      <c r="M436" s="12"/>
    </row>
    <row r="437" spans="7:13">
      <c r="G437" s="1">
        <v>436</v>
      </c>
      <c r="H437" s="1" t="s">
        <v>74</v>
      </c>
      <c r="I437" s="2">
        <v>38045</v>
      </c>
      <c r="J437" s="1" t="s">
        <v>82</v>
      </c>
      <c r="K437" s="9">
        <v>22</v>
      </c>
      <c r="L437" s="10">
        <v>67.510047922862512</v>
      </c>
      <c r="M437" s="12"/>
    </row>
    <row r="438" spans="7:13">
      <c r="G438" s="1">
        <v>437</v>
      </c>
      <c r="H438" s="1" t="s">
        <v>80</v>
      </c>
      <c r="I438" s="2">
        <v>38793</v>
      </c>
      <c r="J438" s="1" t="s">
        <v>82</v>
      </c>
      <c r="K438" s="9">
        <v>87</v>
      </c>
      <c r="L438" s="10">
        <v>263.06877286650899</v>
      </c>
      <c r="M438" s="12"/>
    </row>
    <row r="439" spans="7:13">
      <c r="G439" s="1">
        <v>438</v>
      </c>
      <c r="H439" s="1" t="s">
        <v>83</v>
      </c>
      <c r="I439" s="2">
        <v>39013</v>
      </c>
      <c r="J439" s="1" t="s">
        <v>77</v>
      </c>
      <c r="K439" s="9">
        <v>15</v>
      </c>
      <c r="L439" s="10">
        <v>46.297252141958666</v>
      </c>
      <c r="M439" s="12"/>
    </row>
    <row r="440" spans="7:13">
      <c r="G440" s="1">
        <v>439</v>
      </c>
      <c r="H440" s="1" t="s">
        <v>87</v>
      </c>
      <c r="I440" s="2">
        <v>39013</v>
      </c>
      <c r="J440" s="1" t="s">
        <v>82</v>
      </c>
      <c r="K440" s="9">
        <v>27</v>
      </c>
      <c r="L440" s="10">
        <v>83.407614775333784</v>
      </c>
      <c r="M440" s="12"/>
    </row>
    <row r="441" spans="7:13">
      <c r="G441" s="1">
        <v>440</v>
      </c>
      <c r="H441" s="1" t="s">
        <v>81</v>
      </c>
      <c r="I441" s="2">
        <v>38837</v>
      </c>
      <c r="J441" s="1" t="s">
        <v>79</v>
      </c>
      <c r="K441" s="9">
        <v>78</v>
      </c>
      <c r="L441" s="10">
        <v>236.44426202228297</v>
      </c>
      <c r="M441" s="12"/>
    </row>
    <row r="442" spans="7:13">
      <c r="G442" s="1">
        <v>441</v>
      </c>
      <c r="H442" s="1" t="s">
        <v>87</v>
      </c>
      <c r="I442" s="2">
        <v>38430</v>
      </c>
      <c r="J442" s="1" t="s">
        <v>84</v>
      </c>
      <c r="K442" s="9">
        <v>27</v>
      </c>
      <c r="L442" s="10">
        <v>82.997777309268898</v>
      </c>
      <c r="M442" s="12"/>
    </row>
    <row r="443" spans="7:13">
      <c r="G443" s="1">
        <v>442</v>
      </c>
      <c r="H443" s="1" t="s">
        <v>87</v>
      </c>
      <c r="I443" s="2">
        <v>38012</v>
      </c>
      <c r="J443" s="1" t="s">
        <v>77</v>
      </c>
      <c r="K443" s="9">
        <v>19</v>
      </c>
      <c r="L443" s="10">
        <v>59.621865554565929</v>
      </c>
      <c r="M443" s="12"/>
    </row>
    <row r="444" spans="7:13">
      <c r="G444" s="1">
        <v>443</v>
      </c>
      <c r="H444" s="1" t="s">
        <v>78</v>
      </c>
      <c r="I444" s="2">
        <v>38034</v>
      </c>
      <c r="J444" s="1" t="s">
        <v>84</v>
      </c>
      <c r="K444" s="9">
        <v>0</v>
      </c>
      <c r="L444" s="10">
        <v>2.3705199513077329</v>
      </c>
      <c r="M444" s="12"/>
    </row>
    <row r="445" spans="7:13">
      <c r="G445" s="1">
        <v>444</v>
      </c>
      <c r="H445" s="1" t="s">
        <v>74</v>
      </c>
      <c r="I445" s="2">
        <v>38331</v>
      </c>
      <c r="J445" s="1" t="s">
        <v>82</v>
      </c>
      <c r="K445" s="9">
        <v>30</v>
      </c>
      <c r="L445" s="10">
        <v>91.969621588308584</v>
      </c>
      <c r="M445" s="12"/>
    </row>
    <row r="446" spans="7:13">
      <c r="G446" s="1">
        <v>445</v>
      </c>
      <c r="H446" s="1" t="s">
        <v>83</v>
      </c>
      <c r="I446" s="2">
        <v>38936</v>
      </c>
      <c r="J446" s="1" t="s">
        <v>79</v>
      </c>
      <c r="K446" s="9">
        <v>17</v>
      </c>
      <c r="L446" s="10">
        <v>52.938579538531904</v>
      </c>
      <c r="M446" s="12"/>
    </row>
    <row r="447" spans="7:13">
      <c r="G447" s="1">
        <v>446</v>
      </c>
      <c r="H447" s="1" t="s">
        <v>76</v>
      </c>
      <c r="I447" s="2">
        <v>38507</v>
      </c>
      <c r="J447" s="1" t="s">
        <v>75</v>
      </c>
      <c r="K447" s="9">
        <v>36</v>
      </c>
      <c r="L447" s="10">
        <v>109.95144430067725</v>
      </c>
      <c r="M447" s="12"/>
    </row>
    <row r="448" spans="7:13">
      <c r="G448" s="1">
        <v>447</v>
      </c>
      <c r="H448" s="1" t="s">
        <v>76</v>
      </c>
      <c r="I448" s="2">
        <v>38738</v>
      </c>
      <c r="J448" s="1" t="s">
        <v>77</v>
      </c>
      <c r="K448" s="9">
        <v>-4</v>
      </c>
      <c r="L448" s="10">
        <v>-10.242938195130456</v>
      </c>
      <c r="M448" s="12"/>
    </row>
    <row r="449" spans="7:13">
      <c r="G449" s="1">
        <v>448</v>
      </c>
      <c r="H449" s="1" t="s">
        <v>87</v>
      </c>
      <c r="I449" s="2">
        <v>38001</v>
      </c>
      <c r="J449" s="1" t="s">
        <v>84</v>
      </c>
      <c r="K449" s="9">
        <v>4</v>
      </c>
      <c r="L449" s="10">
        <v>14.170380845910964</v>
      </c>
      <c r="M449" s="12"/>
    </row>
    <row r="450" spans="7:13">
      <c r="G450" s="1">
        <v>449</v>
      </c>
      <c r="H450" s="1" t="s">
        <v>78</v>
      </c>
      <c r="I450" s="2">
        <v>38144</v>
      </c>
      <c r="J450" s="1" t="s">
        <v>82</v>
      </c>
      <c r="K450" s="9">
        <v>81</v>
      </c>
      <c r="L450" s="10">
        <v>244.97499865385612</v>
      </c>
      <c r="M450" s="12"/>
    </row>
    <row r="451" spans="7:13">
      <c r="G451" s="1">
        <v>450</v>
      </c>
      <c r="H451" s="1" t="s">
        <v>83</v>
      </c>
      <c r="I451" s="2">
        <v>38342</v>
      </c>
      <c r="J451" s="1" t="s">
        <v>82</v>
      </c>
      <c r="K451" s="9">
        <v>87</v>
      </c>
      <c r="L451" s="10">
        <v>263.83037846281559</v>
      </c>
      <c r="M451" s="12"/>
    </row>
    <row r="452" spans="7:13">
      <c r="G452" s="1">
        <v>451</v>
      </c>
      <c r="H452" s="1" t="s">
        <v>74</v>
      </c>
      <c r="I452" s="2">
        <v>38023</v>
      </c>
      <c r="J452" s="1" t="s">
        <v>82</v>
      </c>
      <c r="K452" s="9">
        <v>13</v>
      </c>
      <c r="L452" s="10">
        <v>40.507831778483222</v>
      </c>
      <c r="M452" s="12"/>
    </row>
    <row r="453" spans="7:13">
      <c r="G453" s="1">
        <v>452</v>
      </c>
      <c r="H453" s="1" t="s">
        <v>80</v>
      </c>
      <c r="I453" s="2">
        <v>38111</v>
      </c>
      <c r="J453" s="1" t="s">
        <v>75</v>
      </c>
      <c r="K453" s="9">
        <v>48</v>
      </c>
      <c r="L453" s="10">
        <v>145.84691044279441</v>
      </c>
      <c r="M453" s="12"/>
    </row>
    <row r="454" spans="7:13">
      <c r="G454" s="1">
        <v>453</v>
      </c>
      <c r="H454" s="1" t="s">
        <v>74</v>
      </c>
      <c r="I454" s="2">
        <v>38628</v>
      </c>
      <c r="J454" s="1" t="s">
        <v>79</v>
      </c>
      <c r="K454" s="9">
        <v>2</v>
      </c>
      <c r="L454" s="10">
        <v>7.0981331873476012</v>
      </c>
      <c r="M454" s="12"/>
    </row>
    <row r="455" spans="7:13">
      <c r="G455" s="1">
        <v>454</v>
      </c>
      <c r="H455" s="1" t="s">
        <v>86</v>
      </c>
      <c r="I455" s="2">
        <v>38155</v>
      </c>
      <c r="J455" s="1" t="s">
        <v>75</v>
      </c>
      <c r="K455" s="9">
        <v>32</v>
      </c>
      <c r="L455" s="10">
        <v>98.366647965700452</v>
      </c>
      <c r="M455" s="12"/>
    </row>
    <row r="456" spans="7:13">
      <c r="G456" s="1">
        <v>455</v>
      </c>
      <c r="H456" s="1" t="s">
        <v>78</v>
      </c>
      <c r="I456" s="2">
        <v>38595</v>
      </c>
      <c r="J456" s="1" t="s">
        <v>75</v>
      </c>
      <c r="K456" s="9">
        <v>13</v>
      </c>
      <c r="L456" s="10">
        <v>41.16877365274803</v>
      </c>
      <c r="M456" s="12"/>
    </row>
    <row r="457" spans="7:13">
      <c r="G457" s="1">
        <v>456</v>
      </c>
      <c r="H457" s="1" t="s">
        <v>87</v>
      </c>
      <c r="I457" s="2">
        <v>38991</v>
      </c>
      <c r="J457" s="1" t="s">
        <v>84</v>
      </c>
      <c r="K457" s="9">
        <v>94</v>
      </c>
      <c r="L457" s="10">
        <v>283.45251417423401</v>
      </c>
      <c r="M457" s="12"/>
    </row>
    <row r="458" spans="7:13">
      <c r="G458" s="1">
        <v>457</v>
      </c>
      <c r="H458" s="1" t="s">
        <v>86</v>
      </c>
      <c r="I458" s="2">
        <v>38782</v>
      </c>
      <c r="J458" s="1" t="s">
        <v>84</v>
      </c>
      <c r="K458" s="9">
        <v>63</v>
      </c>
      <c r="L458" s="10">
        <v>190.83724952198969</v>
      </c>
      <c r="M458" s="12"/>
    </row>
    <row r="459" spans="7:13">
      <c r="G459" s="1">
        <v>458</v>
      </c>
      <c r="H459" s="1" t="s">
        <v>80</v>
      </c>
      <c r="I459" s="2">
        <v>38881</v>
      </c>
      <c r="J459" s="1" t="s">
        <v>77</v>
      </c>
      <c r="K459" s="9">
        <v>45</v>
      </c>
      <c r="L459" s="10">
        <v>136.97942653814263</v>
      </c>
      <c r="M459" s="12"/>
    </row>
    <row r="460" spans="7:13">
      <c r="G460" s="1">
        <v>459</v>
      </c>
      <c r="H460" s="1" t="s">
        <v>81</v>
      </c>
      <c r="I460" s="2">
        <v>38452</v>
      </c>
      <c r="J460" s="1" t="s">
        <v>84</v>
      </c>
      <c r="K460" s="9">
        <v>71</v>
      </c>
      <c r="L460" s="10">
        <v>214.76898776471646</v>
      </c>
      <c r="M460" s="12"/>
    </row>
    <row r="461" spans="7:13">
      <c r="G461" s="1">
        <v>460</v>
      </c>
      <c r="H461" s="1" t="s">
        <v>81</v>
      </c>
      <c r="I461" s="2">
        <v>38100</v>
      </c>
      <c r="J461" s="1" t="s">
        <v>84</v>
      </c>
      <c r="K461" s="9">
        <v>74</v>
      </c>
      <c r="L461" s="10">
        <v>224.18238847872837</v>
      </c>
      <c r="M461" s="12"/>
    </row>
    <row r="462" spans="7:13">
      <c r="G462" s="1">
        <v>461</v>
      </c>
      <c r="H462" s="1" t="s">
        <v>78</v>
      </c>
      <c r="I462" s="2">
        <v>38012</v>
      </c>
      <c r="J462" s="1" t="s">
        <v>84</v>
      </c>
      <c r="K462" s="9">
        <v>48</v>
      </c>
      <c r="L462" s="10">
        <v>145.64951342948135</v>
      </c>
      <c r="M462" s="12"/>
    </row>
    <row r="463" spans="7:13">
      <c r="G463" s="1">
        <v>462</v>
      </c>
      <c r="H463" s="1" t="s">
        <v>83</v>
      </c>
      <c r="I463" s="2">
        <v>38045</v>
      </c>
      <c r="J463" s="1" t="s">
        <v>75</v>
      </c>
      <c r="K463" s="9">
        <v>63</v>
      </c>
      <c r="L463" s="10">
        <v>191.1884163928766</v>
      </c>
      <c r="M463" s="12"/>
    </row>
    <row r="464" spans="7:13">
      <c r="G464" s="1">
        <v>463</v>
      </c>
      <c r="H464" s="1" t="s">
        <v>81</v>
      </c>
      <c r="I464" s="2">
        <v>38463</v>
      </c>
      <c r="J464" s="1" t="s">
        <v>75</v>
      </c>
      <c r="K464" s="9">
        <v>48</v>
      </c>
      <c r="L464" s="10">
        <v>145.69127497854927</v>
      </c>
      <c r="M464" s="12"/>
    </row>
    <row r="465" spans="7:13">
      <c r="G465" s="1">
        <v>464</v>
      </c>
      <c r="H465" s="1" t="s">
        <v>76</v>
      </c>
      <c r="I465" s="2">
        <v>38958</v>
      </c>
      <c r="J465" s="1" t="s">
        <v>84</v>
      </c>
      <c r="K465" s="9">
        <v>26</v>
      </c>
      <c r="L465" s="10">
        <v>80.6144268681997</v>
      </c>
      <c r="M465" s="12"/>
    </row>
    <row r="466" spans="7:13">
      <c r="G466" s="1">
        <v>465</v>
      </c>
      <c r="H466" s="1" t="s">
        <v>78</v>
      </c>
      <c r="I466" s="2">
        <v>38881</v>
      </c>
      <c r="J466" s="1" t="s">
        <v>82</v>
      </c>
      <c r="K466" s="9">
        <v>58</v>
      </c>
      <c r="L466" s="10">
        <v>176.26520049915879</v>
      </c>
      <c r="M466" s="12"/>
    </row>
    <row r="467" spans="7:13">
      <c r="G467" s="1">
        <v>466</v>
      </c>
      <c r="H467" s="1" t="s">
        <v>80</v>
      </c>
      <c r="I467" s="2">
        <v>38760</v>
      </c>
      <c r="J467" s="1" t="s">
        <v>75</v>
      </c>
      <c r="K467" s="9">
        <v>2</v>
      </c>
      <c r="L467" s="10">
        <v>8.7479494068217463</v>
      </c>
      <c r="M467" s="12"/>
    </row>
    <row r="468" spans="7:13">
      <c r="G468" s="1">
        <v>467</v>
      </c>
      <c r="H468" s="1" t="s">
        <v>81</v>
      </c>
      <c r="I468" s="2">
        <v>38936</v>
      </c>
      <c r="J468" s="1" t="s">
        <v>75</v>
      </c>
      <c r="K468" s="9">
        <v>36</v>
      </c>
      <c r="L468" s="10">
        <v>109.67661001591094</v>
      </c>
      <c r="M468" s="12"/>
    </row>
    <row r="469" spans="7:13">
      <c r="G469" s="1">
        <v>468</v>
      </c>
      <c r="H469" s="1" t="s">
        <v>87</v>
      </c>
      <c r="I469" s="2">
        <v>38529</v>
      </c>
      <c r="J469" s="1" t="s">
        <v>84</v>
      </c>
      <c r="K469" s="9">
        <v>22</v>
      </c>
      <c r="L469" s="10">
        <v>68.355074793823817</v>
      </c>
      <c r="M469" s="12"/>
    </row>
    <row r="470" spans="7:13">
      <c r="G470" s="1">
        <v>469</v>
      </c>
      <c r="H470" s="1" t="s">
        <v>87</v>
      </c>
      <c r="I470" s="2">
        <v>38573</v>
      </c>
      <c r="J470" s="1" t="s">
        <v>75</v>
      </c>
      <c r="K470" s="9">
        <v>92</v>
      </c>
      <c r="L470" s="10">
        <v>277.66680522408262</v>
      </c>
      <c r="M470" s="12"/>
    </row>
    <row r="471" spans="7:13">
      <c r="G471" s="1">
        <v>470</v>
      </c>
      <c r="H471" s="1" t="s">
        <v>74</v>
      </c>
      <c r="I471" s="2">
        <v>38265</v>
      </c>
      <c r="J471" s="1" t="s">
        <v>77</v>
      </c>
      <c r="K471" s="9">
        <v>29</v>
      </c>
      <c r="L471" s="10">
        <v>88.713589465763263</v>
      </c>
      <c r="M471" s="12"/>
    </row>
    <row r="472" spans="7:13">
      <c r="G472" s="1">
        <v>471</v>
      </c>
      <c r="H472" s="1" t="s">
        <v>78</v>
      </c>
      <c r="I472" s="2">
        <v>39002</v>
      </c>
      <c r="J472" s="1" t="s">
        <v>75</v>
      </c>
      <c r="K472" s="9">
        <v>42</v>
      </c>
      <c r="L472" s="10">
        <v>128.17075092766001</v>
      </c>
      <c r="M472" s="12"/>
    </row>
    <row r="473" spans="7:13">
      <c r="G473" s="1">
        <v>472</v>
      </c>
      <c r="H473" s="1" t="s">
        <v>83</v>
      </c>
      <c r="I473" s="2">
        <v>38100</v>
      </c>
      <c r="J473" s="1" t="s">
        <v>75</v>
      </c>
      <c r="K473" s="9">
        <v>25</v>
      </c>
      <c r="L473" s="10">
        <v>77.315706522508677</v>
      </c>
      <c r="M473" s="12"/>
    </row>
    <row r="474" spans="7:13">
      <c r="G474" s="1">
        <v>473</v>
      </c>
      <c r="H474" s="1" t="s">
        <v>81</v>
      </c>
      <c r="I474" s="2">
        <v>38430</v>
      </c>
      <c r="J474" s="1" t="s">
        <v>77</v>
      </c>
      <c r="K474" s="9">
        <v>40</v>
      </c>
      <c r="L474" s="10">
        <v>122.53928167294391</v>
      </c>
      <c r="M474" s="12"/>
    </row>
    <row r="475" spans="7:13">
      <c r="G475" s="1">
        <v>474</v>
      </c>
      <c r="H475" s="1" t="s">
        <v>87</v>
      </c>
      <c r="I475" s="2">
        <v>38111</v>
      </c>
      <c r="J475" s="1" t="s">
        <v>75</v>
      </c>
      <c r="K475" s="9">
        <v>3</v>
      </c>
      <c r="L475" s="10">
        <v>10.570883063872969</v>
      </c>
      <c r="M475" s="12"/>
    </row>
    <row r="476" spans="7:13">
      <c r="G476" s="1">
        <v>475</v>
      </c>
      <c r="H476" s="1" t="s">
        <v>74</v>
      </c>
      <c r="I476" s="2">
        <v>38551</v>
      </c>
      <c r="J476" s="1" t="s">
        <v>77</v>
      </c>
      <c r="K476" s="9">
        <v>-1</v>
      </c>
      <c r="L476" s="10">
        <v>-0.82178994105370951</v>
      </c>
      <c r="M476" s="12"/>
    </row>
    <row r="477" spans="7:13">
      <c r="G477" s="1">
        <v>476</v>
      </c>
      <c r="H477" s="1" t="s">
        <v>78</v>
      </c>
      <c r="I477" s="2">
        <v>38969</v>
      </c>
      <c r="J477" s="1" t="s">
        <v>77</v>
      </c>
      <c r="K477" s="9">
        <v>12</v>
      </c>
      <c r="L477" s="10">
        <v>37.686101056343105</v>
      </c>
      <c r="M477" s="12"/>
    </row>
    <row r="478" spans="7:13">
      <c r="G478" s="1">
        <v>477</v>
      </c>
      <c r="H478" s="1" t="s">
        <v>87</v>
      </c>
      <c r="I478" s="2">
        <v>38155</v>
      </c>
      <c r="J478" s="1" t="s">
        <v>82</v>
      </c>
      <c r="K478" s="9">
        <v>0</v>
      </c>
      <c r="L478" s="10">
        <v>2.0013600167772623</v>
      </c>
      <c r="M478" s="12"/>
    </row>
    <row r="479" spans="7:13">
      <c r="G479" s="1">
        <v>478</v>
      </c>
      <c r="H479" s="1" t="s">
        <v>76</v>
      </c>
      <c r="I479" s="2">
        <v>38760</v>
      </c>
      <c r="J479" s="1" t="s">
        <v>75</v>
      </c>
      <c r="K479" s="9">
        <v>35</v>
      </c>
      <c r="L479" s="10">
        <v>106.26347084870943</v>
      </c>
      <c r="M479" s="12"/>
    </row>
    <row r="480" spans="7:13">
      <c r="G480" s="1">
        <v>479</v>
      </c>
      <c r="H480" s="1" t="s">
        <v>85</v>
      </c>
      <c r="I480" s="2">
        <v>38496</v>
      </c>
      <c r="J480" s="1" t="s">
        <v>77</v>
      </c>
      <c r="K480" s="9">
        <v>2</v>
      </c>
      <c r="L480" s="10">
        <v>7.6817477771075868</v>
      </c>
      <c r="M480" s="12"/>
    </row>
    <row r="481" spans="7:13">
      <c r="G481" s="1">
        <v>480</v>
      </c>
      <c r="H481" s="1" t="s">
        <v>80</v>
      </c>
      <c r="I481" s="2">
        <v>38859</v>
      </c>
      <c r="J481" s="1" t="s">
        <v>79</v>
      </c>
      <c r="K481" s="9">
        <v>10</v>
      </c>
      <c r="L481" s="10">
        <v>31.785155418327982</v>
      </c>
      <c r="M481" s="12"/>
    </row>
    <row r="482" spans="7:13">
      <c r="G482" s="1">
        <v>481</v>
      </c>
      <c r="H482" s="1" t="s">
        <v>86</v>
      </c>
      <c r="I482" s="2">
        <v>38639</v>
      </c>
      <c r="J482" s="1" t="s">
        <v>82</v>
      </c>
      <c r="K482" s="9">
        <v>6</v>
      </c>
      <c r="L482" s="10">
        <v>19.733545359470948</v>
      </c>
      <c r="M482" s="12"/>
    </row>
    <row r="483" spans="7:13">
      <c r="G483" s="1">
        <v>482</v>
      </c>
      <c r="H483" s="1" t="s">
        <v>86</v>
      </c>
      <c r="I483" s="2">
        <v>38056</v>
      </c>
      <c r="J483" s="1" t="s">
        <v>75</v>
      </c>
      <c r="K483" s="9">
        <v>4</v>
      </c>
      <c r="L483" s="10">
        <v>14.10456917940213</v>
      </c>
      <c r="M483" s="12"/>
    </row>
    <row r="484" spans="7:13">
      <c r="G484" s="1">
        <v>483</v>
      </c>
      <c r="H484" s="1" t="s">
        <v>87</v>
      </c>
      <c r="I484" s="2">
        <v>39002</v>
      </c>
      <c r="J484" s="1" t="s">
        <v>84</v>
      </c>
      <c r="K484" s="9">
        <v>91</v>
      </c>
      <c r="L484" s="10">
        <v>274.92032051274288</v>
      </c>
      <c r="M484" s="12"/>
    </row>
    <row r="485" spans="7:13">
      <c r="G485" s="1">
        <v>484</v>
      </c>
      <c r="H485" s="1" t="s">
        <v>86</v>
      </c>
      <c r="I485" s="2">
        <v>38903</v>
      </c>
      <c r="J485" s="1" t="s">
        <v>75</v>
      </c>
      <c r="K485" s="9">
        <v>12</v>
      </c>
      <c r="L485" s="10">
        <v>37.877226411963186</v>
      </c>
      <c r="M485" s="12"/>
    </row>
    <row r="486" spans="7:13">
      <c r="G486" s="1">
        <v>485</v>
      </c>
      <c r="H486" s="1" t="s">
        <v>80</v>
      </c>
      <c r="I486" s="2">
        <v>38298</v>
      </c>
      <c r="J486" s="1" t="s">
        <v>77</v>
      </c>
      <c r="K486" s="9">
        <v>21</v>
      </c>
      <c r="L486" s="10">
        <v>65.281423150866814</v>
      </c>
      <c r="M486" s="12"/>
    </row>
    <row r="487" spans="7:13">
      <c r="G487" s="1">
        <v>486</v>
      </c>
      <c r="H487" s="1" t="s">
        <v>86</v>
      </c>
      <c r="I487" s="2">
        <v>38441</v>
      </c>
      <c r="J487" s="1" t="s">
        <v>84</v>
      </c>
      <c r="K487" s="9">
        <v>44</v>
      </c>
      <c r="L487" s="10">
        <v>134.31454889834902</v>
      </c>
      <c r="M487" s="12"/>
    </row>
    <row r="488" spans="7:13">
      <c r="G488" s="1">
        <v>487</v>
      </c>
      <c r="H488" s="1" t="s">
        <v>74</v>
      </c>
      <c r="I488" s="2">
        <v>38375</v>
      </c>
      <c r="J488" s="1" t="s">
        <v>82</v>
      </c>
      <c r="K488" s="9">
        <v>75</v>
      </c>
      <c r="L488" s="10">
        <v>227.09867242909783</v>
      </c>
      <c r="M488" s="12"/>
    </row>
    <row r="489" spans="7:13">
      <c r="G489" s="1">
        <v>488</v>
      </c>
      <c r="H489" s="1" t="s">
        <v>74</v>
      </c>
      <c r="I489" s="2">
        <v>38188</v>
      </c>
      <c r="J489" s="1" t="s">
        <v>82</v>
      </c>
      <c r="K489" s="9">
        <v>37</v>
      </c>
      <c r="L489" s="10">
        <v>112.99692232382439</v>
      </c>
      <c r="M489" s="12"/>
    </row>
    <row r="490" spans="7:13">
      <c r="G490" s="1">
        <v>489</v>
      </c>
      <c r="H490" s="1" t="s">
        <v>80</v>
      </c>
      <c r="I490" s="2">
        <v>38925</v>
      </c>
      <c r="J490" s="1" t="s">
        <v>82</v>
      </c>
      <c r="K490" s="9">
        <v>58</v>
      </c>
      <c r="L490" s="10">
        <v>176.06598986452823</v>
      </c>
      <c r="M490" s="12"/>
    </row>
    <row r="491" spans="7:13">
      <c r="G491" s="1">
        <v>490</v>
      </c>
      <c r="H491" s="1" t="s">
        <v>86</v>
      </c>
      <c r="I491" s="2">
        <v>38760</v>
      </c>
      <c r="J491" s="1" t="s">
        <v>82</v>
      </c>
      <c r="K491" s="9">
        <v>74</v>
      </c>
      <c r="L491" s="10">
        <v>223.60878513520231</v>
      </c>
      <c r="M491" s="12"/>
    </row>
    <row r="492" spans="7:13">
      <c r="G492" s="1">
        <v>491</v>
      </c>
      <c r="H492" s="1" t="s">
        <v>76</v>
      </c>
      <c r="I492" s="2">
        <v>38144</v>
      </c>
      <c r="J492" s="1" t="s">
        <v>77</v>
      </c>
      <c r="K492" s="9">
        <v>64</v>
      </c>
      <c r="L492" s="10">
        <v>193.54947188165715</v>
      </c>
      <c r="M492" s="12"/>
    </row>
    <row r="493" spans="7:13">
      <c r="G493" s="1">
        <v>492</v>
      </c>
      <c r="H493" s="1" t="s">
        <v>74</v>
      </c>
      <c r="I493" s="2">
        <v>38683</v>
      </c>
      <c r="J493" s="1" t="s">
        <v>79</v>
      </c>
      <c r="K493" s="9">
        <v>53</v>
      </c>
      <c r="L493" s="10">
        <v>160.46113209921771</v>
      </c>
      <c r="M493" s="12"/>
    </row>
    <row r="494" spans="7:13">
      <c r="G494" s="1">
        <v>493</v>
      </c>
      <c r="H494" s="1" t="s">
        <v>78</v>
      </c>
      <c r="I494" s="2">
        <v>38100</v>
      </c>
      <c r="J494" s="1" t="s">
        <v>82</v>
      </c>
      <c r="K494" s="9">
        <v>-1</v>
      </c>
      <c r="L494" s="10">
        <v>-0.45003305566648821</v>
      </c>
      <c r="M494" s="12"/>
    </row>
    <row r="495" spans="7:13">
      <c r="G495" s="1">
        <v>494</v>
      </c>
      <c r="H495" s="1" t="s">
        <v>78</v>
      </c>
      <c r="I495" s="2">
        <v>38782</v>
      </c>
      <c r="J495" s="1" t="s">
        <v>84</v>
      </c>
      <c r="K495" s="9">
        <v>21</v>
      </c>
      <c r="L495" s="10">
        <v>65.06546054796479</v>
      </c>
      <c r="M495" s="12"/>
    </row>
    <row r="496" spans="7:13">
      <c r="G496" s="1">
        <v>495</v>
      </c>
      <c r="H496" s="1" t="s">
        <v>86</v>
      </c>
      <c r="I496" s="2">
        <v>38771</v>
      </c>
      <c r="J496" s="1" t="s">
        <v>84</v>
      </c>
      <c r="K496" s="9">
        <v>90</v>
      </c>
      <c r="L496" s="10">
        <v>271.33770442615577</v>
      </c>
      <c r="M496" s="12"/>
    </row>
    <row r="497" spans="7:13">
      <c r="G497" s="1">
        <v>496</v>
      </c>
      <c r="H497" s="1" t="s">
        <v>86</v>
      </c>
      <c r="I497" s="2">
        <v>38650</v>
      </c>
      <c r="J497" s="1" t="s">
        <v>79</v>
      </c>
      <c r="K497" s="9">
        <v>61</v>
      </c>
      <c r="L497" s="10">
        <v>184.82822454861244</v>
      </c>
      <c r="M497" s="12"/>
    </row>
    <row r="498" spans="7:13">
      <c r="G498" s="1">
        <v>497</v>
      </c>
      <c r="H498" s="1" t="s">
        <v>74</v>
      </c>
      <c r="I498" s="2">
        <v>38485</v>
      </c>
      <c r="J498" s="1" t="s">
        <v>84</v>
      </c>
      <c r="K498" s="9">
        <v>64</v>
      </c>
      <c r="L498" s="10">
        <v>193.98125439867269</v>
      </c>
      <c r="M498" s="12"/>
    </row>
    <row r="499" spans="7:13">
      <c r="G499" s="1">
        <v>498</v>
      </c>
      <c r="H499" s="1" t="s">
        <v>80</v>
      </c>
      <c r="I499" s="2">
        <v>38782</v>
      </c>
      <c r="J499" s="1" t="s">
        <v>82</v>
      </c>
      <c r="K499" s="9">
        <v>79</v>
      </c>
      <c r="L499" s="10">
        <v>238.60895261406517</v>
      </c>
      <c r="M499" s="12"/>
    </row>
    <row r="500" spans="7:13">
      <c r="G500" s="1">
        <v>499</v>
      </c>
      <c r="H500" s="1" t="s">
        <v>80</v>
      </c>
      <c r="I500" s="2">
        <v>38848</v>
      </c>
      <c r="J500" s="1" t="s">
        <v>77</v>
      </c>
      <c r="K500" s="9">
        <v>11</v>
      </c>
      <c r="L500" s="10">
        <v>34.580350260479243</v>
      </c>
      <c r="M500" s="12"/>
    </row>
    <row r="501" spans="7:13">
      <c r="G501" s="1">
        <v>500</v>
      </c>
      <c r="H501" s="1" t="s">
        <v>81</v>
      </c>
      <c r="I501" s="2">
        <v>38881</v>
      </c>
      <c r="J501" s="1" t="s">
        <v>84</v>
      </c>
      <c r="K501" s="9">
        <v>17</v>
      </c>
      <c r="L501" s="10">
        <v>52.992178326548526</v>
      </c>
      <c r="M501" s="12"/>
    </row>
    <row r="502" spans="7:13">
      <c r="G502" s="1">
        <v>501</v>
      </c>
      <c r="H502" s="1" t="s">
        <v>81</v>
      </c>
      <c r="I502" s="2">
        <v>39002</v>
      </c>
      <c r="J502" s="1" t="s">
        <v>75</v>
      </c>
      <c r="K502" s="9">
        <v>-10</v>
      </c>
      <c r="L502" s="10">
        <v>-28.507437864458012</v>
      </c>
      <c r="M502" s="12"/>
    </row>
    <row r="503" spans="7:13">
      <c r="G503" s="1">
        <v>502</v>
      </c>
      <c r="H503" s="1" t="s">
        <v>83</v>
      </c>
      <c r="I503" s="2">
        <v>38111</v>
      </c>
      <c r="J503" s="1" t="s">
        <v>84</v>
      </c>
      <c r="K503" s="9">
        <v>61</v>
      </c>
      <c r="L503" s="10">
        <v>185.38151200169028</v>
      </c>
      <c r="M503" s="12"/>
    </row>
    <row r="504" spans="7:13">
      <c r="G504" s="1">
        <v>503</v>
      </c>
      <c r="H504" s="1" t="s">
        <v>78</v>
      </c>
      <c r="I504" s="2">
        <v>38540</v>
      </c>
      <c r="J504" s="1" t="s">
        <v>82</v>
      </c>
      <c r="K504" s="9">
        <v>81</v>
      </c>
      <c r="L504" s="10">
        <v>245.19138414086007</v>
      </c>
      <c r="M504" s="12"/>
    </row>
    <row r="505" spans="7:13">
      <c r="G505" s="1">
        <v>504</v>
      </c>
      <c r="H505" s="1" t="s">
        <v>81</v>
      </c>
      <c r="I505" s="2">
        <v>38342</v>
      </c>
      <c r="J505" s="1" t="s">
        <v>84</v>
      </c>
      <c r="K505" s="9">
        <v>86</v>
      </c>
      <c r="L505" s="10">
        <v>259.65061904974743</v>
      </c>
      <c r="M505" s="12"/>
    </row>
    <row r="506" spans="7:13">
      <c r="G506" s="1">
        <v>505</v>
      </c>
      <c r="H506" s="1" t="s">
        <v>83</v>
      </c>
      <c r="I506" s="2">
        <v>38166</v>
      </c>
      <c r="J506" s="1" t="s">
        <v>82</v>
      </c>
      <c r="K506" s="9">
        <v>-6</v>
      </c>
      <c r="L506" s="10">
        <v>-16.598209454734359</v>
      </c>
      <c r="M506" s="12"/>
    </row>
    <row r="507" spans="7:13">
      <c r="G507" s="1">
        <v>506</v>
      </c>
      <c r="H507" s="1" t="s">
        <v>86</v>
      </c>
      <c r="I507" s="2">
        <v>38617</v>
      </c>
      <c r="J507" s="1" t="s">
        <v>79</v>
      </c>
      <c r="K507" s="9">
        <v>75</v>
      </c>
      <c r="L507" s="10">
        <v>226.29108110625336</v>
      </c>
      <c r="M507" s="12"/>
    </row>
    <row r="508" spans="7:13">
      <c r="G508" s="1">
        <v>507</v>
      </c>
      <c r="H508" s="1" t="s">
        <v>80</v>
      </c>
      <c r="I508" s="2">
        <v>38551</v>
      </c>
      <c r="J508" s="1" t="s">
        <v>84</v>
      </c>
      <c r="K508" s="9">
        <v>87</v>
      </c>
      <c r="L508" s="10">
        <v>262.49660177211871</v>
      </c>
      <c r="M508" s="12"/>
    </row>
    <row r="509" spans="7:13">
      <c r="G509" s="1">
        <v>508</v>
      </c>
      <c r="H509" s="1" t="s">
        <v>87</v>
      </c>
      <c r="I509" s="2">
        <v>38914</v>
      </c>
      <c r="J509" s="1" t="s">
        <v>77</v>
      </c>
      <c r="K509" s="9">
        <v>15</v>
      </c>
      <c r="L509" s="10">
        <v>47.143262888260409</v>
      </c>
      <c r="M509" s="12"/>
    </row>
    <row r="510" spans="7:13">
      <c r="G510" s="1">
        <v>509</v>
      </c>
      <c r="H510" s="1" t="s">
        <v>86</v>
      </c>
      <c r="I510" s="2">
        <v>38430</v>
      </c>
      <c r="J510" s="1" t="s">
        <v>79</v>
      </c>
      <c r="K510" s="9">
        <v>6</v>
      </c>
      <c r="L510" s="10">
        <v>20.042838163999704</v>
      </c>
      <c r="M510" s="12"/>
    </row>
    <row r="511" spans="7:13">
      <c r="G511" s="1">
        <v>510</v>
      </c>
      <c r="H511" s="1" t="s">
        <v>80</v>
      </c>
      <c r="I511" s="2">
        <v>38045</v>
      </c>
      <c r="J511" s="1" t="s">
        <v>82</v>
      </c>
      <c r="K511" s="9">
        <v>4</v>
      </c>
      <c r="L511" s="10">
        <v>14.012285541104387</v>
      </c>
      <c r="M511" s="12"/>
    </row>
    <row r="512" spans="7:13">
      <c r="G512" s="1">
        <v>511</v>
      </c>
      <c r="H512" s="1" t="s">
        <v>86</v>
      </c>
      <c r="I512" s="2">
        <v>38815</v>
      </c>
      <c r="J512" s="1" t="s">
        <v>82</v>
      </c>
      <c r="K512" s="9">
        <v>56</v>
      </c>
      <c r="L512" s="10">
        <v>169.24877716888537</v>
      </c>
      <c r="M512" s="12"/>
    </row>
    <row r="513" spans="7:13">
      <c r="G513" s="1">
        <v>512</v>
      </c>
      <c r="H513" s="1" t="s">
        <v>74</v>
      </c>
      <c r="I513" s="2">
        <v>38111</v>
      </c>
      <c r="J513" s="1" t="s">
        <v>77</v>
      </c>
      <c r="K513" s="9">
        <v>76</v>
      </c>
      <c r="L513" s="10">
        <v>230.1804612249874</v>
      </c>
      <c r="M513" s="12"/>
    </row>
    <row r="514" spans="7:13">
      <c r="G514" s="1">
        <v>513</v>
      </c>
      <c r="H514" s="1" t="s">
        <v>76</v>
      </c>
      <c r="I514" s="2">
        <v>38540</v>
      </c>
      <c r="J514" s="1" t="s">
        <v>79</v>
      </c>
      <c r="K514" s="9">
        <v>27</v>
      </c>
      <c r="L514" s="10">
        <v>82.599143929902795</v>
      </c>
      <c r="M514" s="12"/>
    </row>
    <row r="515" spans="7:13">
      <c r="G515" s="1">
        <v>514</v>
      </c>
      <c r="H515" s="1" t="s">
        <v>74</v>
      </c>
      <c r="I515" s="2">
        <v>38705</v>
      </c>
      <c r="J515" s="1" t="s">
        <v>77</v>
      </c>
      <c r="K515" s="9">
        <v>58</v>
      </c>
      <c r="L515" s="10">
        <v>175.77181619024202</v>
      </c>
      <c r="M515" s="12"/>
    </row>
    <row r="516" spans="7:13">
      <c r="G516" s="1">
        <v>515</v>
      </c>
      <c r="H516" s="1" t="s">
        <v>86</v>
      </c>
      <c r="I516" s="2">
        <v>38034</v>
      </c>
      <c r="J516" s="1" t="s">
        <v>79</v>
      </c>
      <c r="K516" s="9">
        <v>67</v>
      </c>
      <c r="L516" s="10">
        <v>202.62226122372601</v>
      </c>
      <c r="M516" s="12"/>
    </row>
    <row r="517" spans="7:13">
      <c r="G517" s="1">
        <v>516</v>
      </c>
      <c r="H517" s="1" t="s">
        <v>81</v>
      </c>
      <c r="I517" s="2">
        <v>38606</v>
      </c>
      <c r="J517" s="1" t="s">
        <v>75</v>
      </c>
      <c r="K517" s="9">
        <v>79</v>
      </c>
      <c r="L517" s="10">
        <v>238.78594564649822</v>
      </c>
      <c r="M517" s="12"/>
    </row>
    <row r="518" spans="7:13">
      <c r="G518" s="1">
        <v>517</v>
      </c>
      <c r="H518" s="1" t="s">
        <v>83</v>
      </c>
      <c r="I518" s="2">
        <v>38243</v>
      </c>
      <c r="J518" s="1" t="s">
        <v>84</v>
      </c>
      <c r="K518" s="9">
        <v>38</v>
      </c>
      <c r="L518" s="10">
        <v>116.68598743448534</v>
      </c>
      <c r="M518" s="12"/>
    </row>
    <row r="519" spans="7:13">
      <c r="G519" s="1">
        <v>518</v>
      </c>
      <c r="H519" s="1" t="s">
        <v>74</v>
      </c>
      <c r="I519" s="2">
        <v>38078</v>
      </c>
      <c r="J519" s="1" t="s">
        <v>84</v>
      </c>
      <c r="K519" s="9">
        <v>4</v>
      </c>
      <c r="L519" s="10">
        <v>13.641635237019504</v>
      </c>
      <c r="M519" s="12"/>
    </row>
    <row r="520" spans="7:13">
      <c r="G520" s="1">
        <v>519</v>
      </c>
      <c r="H520" s="1" t="s">
        <v>80</v>
      </c>
      <c r="I520" s="2">
        <v>38793</v>
      </c>
      <c r="J520" s="1" t="s">
        <v>82</v>
      </c>
      <c r="K520" s="9">
        <v>45</v>
      </c>
      <c r="L520" s="10">
        <v>137.06873634212499</v>
      </c>
      <c r="M520" s="12"/>
    </row>
    <row r="521" spans="7:13">
      <c r="G521" s="1">
        <v>520</v>
      </c>
      <c r="H521" s="1" t="s">
        <v>74</v>
      </c>
      <c r="I521" s="2">
        <v>38122</v>
      </c>
      <c r="J521" s="1" t="s">
        <v>77</v>
      </c>
      <c r="K521" s="9">
        <v>10</v>
      </c>
      <c r="L521" s="10">
        <v>32.194899991771997</v>
      </c>
      <c r="M521" s="12"/>
    </row>
    <row r="522" spans="7:13">
      <c r="G522" s="1">
        <v>521</v>
      </c>
      <c r="H522" s="1" t="s">
        <v>76</v>
      </c>
      <c r="I522" s="2">
        <v>38661</v>
      </c>
      <c r="J522" s="1" t="s">
        <v>77</v>
      </c>
      <c r="K522" s="9">
        <v>86</v>
      </c>
      <c r="L522" s="10">
        <v>260.39717870163332</v>
      </c>
      <c r="M522" s="12"/>
    </row>
    <row r="523" spans="7:13">
      <c r="G523" s="1">
        <v>522</v>
      </c>
      <c r="H523" s="1" t="s">
        <v>87</v>
      </c>
      <c r="I523" s="2">
        <v>38848</v>
      </c>
      <c r="J523" s="1" t="s">
        <v>77</v>
      </c>
      <c r="K523" s="9">
        <v>75</v>
      </c>
      <c r="L523" s="10">
        <v>226.71443824204945</v>
      </c>
      <c r="M523" s="12"/>
    </row>
    <row r="524" spans="7:13">
      <c r="G524" s="1">
        <v>523</v>
      </c>
      <c r="H524" s="1" t="s">
        <v>85</v>
      </c>
      <c r="I524" s="2">
        <v>38430</v>
      </c>
      <c r="J524" s="1" t="s">
        <v>82</v>
      </c>
      <c r="K524" s="9">
        <v>77</v>
      </c>
      <c r="L524" s="10">
        <v>232.49630521155086</v>
      </c>
      <c r="M524" s="12"/>
    </row>
    <row r="525" spans="7:13">
      <c r="G525" s="1">
        <v>524</v>
      </c>
      <c r="H525" s="1" t="s">
        <v>85</v>
      </c>
      <c r="I525" s="2">
        <v>38067</v>
      </c>
      <c r="J525" s="1" t="s">
        <v>82</v>
      </c>
      <c r="K525" s="9">
        <v>10</v>
      </c>
      <c r="L525" s="10">
        <v>31.818132134554009</v>
      </c>
      <c r="M525" s="12"/>
    </row>
    <row r="526" spans="7:13">
      <c r="G526" s="1">
        <v>525</v>
      </c>
      <c r="H526" s="1" t="s">
        <v>83</v>
      </c>
      <c r="I526" s="2">
        <v>38265</v>
      </c>
      <c r="J526" s="1" t="s">
        <v>77</v>
      </c>
      <c r="K526" s="9">
        <v>62</v>
      </c>
      <c r="L526" s="10">
        <v>188.38088235582651</v>
      </c>
      <c r="M526" s="12"/>
    </row>
    <row r="527" spans="7:13">
      <c r="G527" s="1">
        <v>526</v>
      </c>
      <c r="H527" s="1" t="s">
        <v>74</v>
      </c>
      <c r="I527" s="2">
        <v>38012</v>
      </c>
      <c r="J527" s="1" t="s">
        <v>75</v>
      </c>
      <c r="K527" s="9">
        <v>73</v>
      </c>
      <c r="L527" s="10">
        <v>221.29214849175239</v>
      </c>
      <c r="M527" s="12"/>
    </row>
    <row r="528" spans="7:13">
      <c r="G528" s="1">
        <v>527</v>
      </c>
      <c r="H528" s="1" t="s">
        <v>86</v>
      </c>
      <c r="I528" s="2">
        <v>38001</v>
      </c>
      <c r="J528" s="1" t="s">
        <v>77</v>
      </c>
      <c r="K528" s="9">
        <v>62</v>
      </c>
      <c r="L528" s="10">
        <v>187.23352558776915</v>
      </c>
      <c r="M528" s="12"/>
    </row>
    <row r="529" spans="7:13">
      <c r="G529" s="1">
        <v>528</v>
      </c>
      <c r="H529" s="1" t="s">
        <v>80</v>
      </c>
      <c r="I529" s="2">
        <v>38892</v>
      </c>
      <c r="J529" s="1" t="s">
        <v>84</v>
      </c>
      <c r="K529" s="9">
        <v>11</v>
      </c>
      <c r="L529" s="10">
        <v>35.723241285873279</v>
      </c>
      <c r="M529" s="12"/>
    </row>
    <row r="530" spans="7:13">
      <c r="G530" s="1">
        <v>529</v>
      </c>
      <c r="H530" s="1" t="s">
        <v>76</v>
      </c>
      <c r="I530" s="2">
        <v>38705</v>
      </c>
      <c r="J530" s="1" t="s">
        <v>84</v>
      </c>
      <c r="K530" s="9">
        <v>28</v>
      </c>
      <c r="L530" s="10">
        <v>86.078223340302799</v>
      </c>
      <c r="M530" s="12"/>
    </row>
    <row r="531" spans="7:13">
      <c r="G531" s="1">
        <v>530</v>
      </c>
      <c r="H531" s="1" t="s">
        <v>76</v>
      </c>
      <c r="I531" s="2">
        <v>38221</v>
      </c>
      <c r="J531" s="1" t="s">
        <v>84</v>
      </c>
      <c r="K531" s="9">
        <v>57</v>
      </c>
      <c r="L531" s="10">
        <v>172.3620870689609</v>
      </c>
      <c r="M531" s="12"/>
    </row>
    <row r="532" spans="7:13">
      <c r="G532" s="1">
        <v>531</v>
      </c>
      <c r="H532" s="1" t="s">
        <v>87</v>
      </c>
      <c r="I532" s="2">
        <v>38331</v>
      </c>
      <c r="J532" s="1" t="s">
        <v>82</v>
      </c>
      <c r="K532" s="9">
        <v>34</v>
      </c>
      <c r="L532" s="10">
        <v>103.4937406460938</v>
      </c>
      <c r="M532" s="12"/>
    </row>
    <row r="533" spans="7:13">
      <c r="G533" s="1">
        <v>532</v>
      </c>
      <c r="H533" s="1" t="s">
        <v>86</v>
      </c>
      <c r="I533" s="2">
        <v>38639</v>
      </c>
      <c r="J533" s="1" t="s">
        <v>82</v>
      </c>
      <c r="K533" s="9">
        <v>89</v>
      </c>
      <c r="L533" s="10">
        <v>267.86415015075153</v>
      </c>
      <c r="M533" s="12"/>
    </row>
    <row r="534" spans="7:13">
      <c r="G534" s="1">
        <v>533</v>
      </c>
      <c r="H534" s="1" t="s">
        <v>76</v>
      </c>
      <c r="I534" s="2">
        <v>38254</v>
      </c>
      <c r="J534" s="1" t="s">
        <v>75</v>
      </c>
      <c r="K534" s="9">
        <v>32</v>
      </c>
      <c r="L534" s="10">
        <v>97.889348643674225</v>
      </c>
      <c r="M534" s="12"/>
    </row>
    <row r="535" spans="7:13">
      <c r="G535" s="1">
        <v>534</v>
      </c>
      <c r="H535" s="1" t="s">
        <v>80</v>
      </c>
      <c r="I535" s="2">
        <v>39046</v>
      </c>
      <c r="J535" s="1" t="s">
        <v>82</v>
      </c>
      <c r="K535" s="9">
        <v>38</v>
      </c>
      <c r="L535" s="10">
        <v>116.04458768996518</v>
      </c>
      <c r="M535" s="12"/>
    </row>
    <row r="536" spans="7:13">
      <c r="G536" s="1">
        <v>535</v>
      </c>
      <c r="H536" s="1" t="s">
        <v>83</v>
      </c>
      <c r="I536" s="2">
        <v>38584</v>
      </c>
      <c r="J536" s="1" t="s">
        <v>75</v>
      </c>
      <c r="K536" s="9">
        <v>82</v>
      </c>
      <c r="L536" s="10">
        <v>248.04707692390426</v>
      </c>
      <c r="M536" s="12"/>
    </row>
    <row r="537" spans="7:13">
      <c r="G537" s="1">
        <v>536</v>
      </c>
      <c r="H537" s="1" t="s">
        <v>86</v>
      </c>
      <c r="I537" s="2">
        <v>38133</v>
      </c>
      <c r="J537" s="1" t="s">
        <v>77</v>
      </c>
      <c r="K537" s="9">
        <v>29</v>
      </c>
      <c r="L537" s="10">
        <v>89.294687359204545</v>
      </c>
      <c r="M537" s="12"/>
    </row>
    <row r="538" spans="7:13">
      <c r="G538" s="1">
        <v>537</v>
      </c>
      <c r="H538" s="1" t="s">
        <v>85</v>
      </c>
      <c r="I538" s="2">
        <v>38991</v>
      </c>
      <c r="J538" s="1" t="s">
        <v>79</v>
      </c>
      <c r="K538" s="9">
        <v>17</v>
      </c>
      <c r="L538" s="10">
        <v>52.246197330854876</v>
      </c>
      <c r="M538" s="12"/>
    </row>
    <row r="539" spans="7:13">
      <c r="G539" s="1">
        <v>538</v>
      </c>
      <c r="H539" s="1" t="s">
        <v>76</v>
      </c>
      <c r="I539" s="2">
        <v>38210</v>
      </c>
      <c r="J539" s="1" t="s">
        <v>82</v>
      </c>
      <c r="K539" s="9">
        <v>50</v>
      </c>
      <c r="L539" s="10">
        <v>151.86525901218997</v>
      </c>
      <c r="M539" s="12"/>
    </row>
    <row r="540" spans="7:13">
      <c r="G540" s="1">
        <v>539</v>
      </c>
      <c r="H540" s="1" t="s">
        <v>81</v>
      </c>
      <c r="I540" s="2">
        <v>38078</v>
      </c>
      <c r="J540" s="1" t="s">
        <v>79</v>
      </c>
      <c r="K540" s="9">
        <v>7</v>
      </c>
      <c r="L540" s="10">
        <v>22.95994805531884</v>
      </c>
      <c r="M540" s="12"/>
    </row>
    <row r="541" spans="7:13">
      <c r="G541" s="1">
        <v>540</v>
      </c>
      <c r="H541" s="1" t="s">
        <v>78</v>
      </c>
      <c r="I541" s="2">
        <v>38430</v>
      </c>
      <c r="J541" s="1" t="s">
        <v>75</v>
      </c>
      <c r="K541" s="9">
        <v>50</v>
      </c>
      <c r="L541" s="10">
        <v>151.36182402448466</v>
      </c>
      <c r="M541" s="12"/>
    </row>
    <row r="542" spans="7:13">
      <c r="G542" s="1">
        <v>541</v>
      </c>
      <c r="H542" s="1" t="s">
        <v>83</v>
      </c>
      <c r="I542" s="2">
        <v>38408</v>
      </c>
      <c r="J542" s="1" t="s">
        <v>79</v>
      </c>
      <c r="K542" s="9">
        <v>20</v>
      </c>
      <c r="L542" s="10">
        <v>61.878678847796238</v>
      </c>
      <c r="M542" s="12"/>
    </row>
    <row r="543" spans="7:13">
      <c r="G543" s="1">
        <v>542</v>
      </c>
      <c r="H543" s="1" t="s">
        <v>86</v>
      </c>
      <c r="I543" s="2">
        <v>38408</v>
      </c>
      <c r="J543" s="1" t="s">
        <v>77</v>
      </c>
      <c r="K543" s="9">
        <v>37</v>
      </c>
      <c r="L543" s="10">
        <v>112.83363370259229</v>
      </c>
      <c r="M543" s="12"/>
    </row>
    <row r="544" spans="7:13">
      <c r="G544" s="1">
        <v>543</v>
      </c>
      <c r="H544" s="1" t="s">
        <v>80</v>
      </c>
      <c r="I544" s="2">
        <v>38232</v>
      </c>
      <c r="J544" s="1" t="s">
        <v>84</v>
      </c>
      <c r="K544" s="9">
        <v>58</v>
      </c>
      <c r="L544" s="10">
        <v>176.6097113560426</v>
      </c>
      <c r="M544" s="12"/>
    </row>
    <row r="545" spans="7:13">
      <c r="G545" s="1">
        <v>544</v>
      </c>
      <c r="H545" s="1" t="s">
        <v>81</v>
      </c>
      <c r="I545" s="2">
        <v>38738</v>
      </c>
      <c r="J545" s="1" t="s">
        <v>77</v>
      </c>
      <c r="K545" s="9">
        <v>25</v>
      </c>
      <c r="L545" s="10">
        <v>76.920283125674487</v>
      </c>
      <c r="M545" s="12"/>
    </row>
    <row r="546" spans="7:13">
      <c r="G546" s="1">
        <v>545</v>
      </c>
      <c r="H546" s="1" t="s">
        <v>76</v>
      </c>
      <c r="I546" s="2">
        <v>38078</v>
      </c>
      <c r="J546" s="1" t="s">
        <v>82</v>
      </c>
      <c r="K546" s="9">
        <v>34</v>
      </c>
      <c r="L546" s="10">
        <v>103.18208157525912</v>
      </c>
      <c r="M546" s="12"/>
    </row>
    <row r="547" spans="7:13">
      <c r="G547" s="1">
        <v>546</v>
      </c>
      <c r="H547" s="1" t="s">
        <v>74</v>
      </c>
      <c r="I547" s="2">
        <v>39013</v>
      </c>
      <c r="J547" s="1" t="s">
        <v>77</v>
      </c>
      <c r="K547" s="9">
        <v>3</v>
      </c>
      <c r="L547" s="10">
        <v>11.582072936390588</v>
      </c>
      <c r="M547" s="12"/>
    </row>
    <row r="548" spans="7:13">
      <c r="G548" s="1">
        <v>547</v>
      </c>
      <c r="H548" s="1" t="s">
        <v>74</v>
      </c>
      <c r="I548" s="2">
        <v>38991</v>
      </c>
      <c r="J548" s="1" t="s">
        <v>79</v>
      </c>
      <c r="K548" s="9">
        <v>63</v>
      </c>
      <c r="L548" s="10">
        <v>190.58521809047551</v>
      </c>
      <c r="M548" s="12"/>
    </row>
    <row r="549" spans="7:13">
      <c r="G549" s="1">
        <v>548</v>
      </c>
      <c r="H549" s="1" t="s">
        <v>74</v>
      </c>
      <c r="I549" s="2">
        <v>38727</v>
      </c>
      <c r="J549" s="1" t="s">
        <v>82</v>
      </c>
      <c r="K549" s="9">
        <v>44</v>
      </c>
      <c r="L549" s="10">
        <v>133.61508244900483</v>
      </c>
      <c r="M549" s="12"/>
    </row>
    <row r="550" spans="7:13">
      <c r="G550" s="1">
        <v>549</v>
      </c>
      <c r="H550" s="1" t="s">
        <v>87</v>
      </c>
      <c r="I550" s="2">
        <v>38089</v>
      </c>
      <c r="J550" s="1" t="s">
        <v>82</v>
      </c>
      <c r="K550" s="9">
        <v>87</v>
      </c>
      <c r="L550" s="10">
        <v>263.16283259571526</v>
      </c>
      <c r="M550" s="12"/>
    </row>
    <row r="551" spans="7:13">
      <c r="G551" s="1">
        <v>550</v>
      </c>
      <c r="H551" s="1" t="s">
        <v>86</v>
      </c>
      <c r="I551" s="2">
        <v>38408</v>
      </c>
      <c r="J551" s="1" t="s">
        <v>79</v>
      </c>
      <c r="K551" s="9">
        <v>4</v>
      </c>
      <c r="L551" s="10">
        <v>14.191095035521025</v>
      </c>
      <c r="M551" s="12"/>
    </row>
    <row r="552" spans="7:13">
      <c r="G552" s="1">
        <v>551</v>
      </c>
      <c r="H552" s="1" t="s">
        <v>78</v>
      </c>
      <c r="I552" s="2">
        <v>38826</v>
      </c>
      <c r="J552" s="1" t="s">
        <v>77</v>
      </c>
      <c r="K552" s="9">
        <v>93</v>
      </c>
      <c r="L552" s="10">
        <v>281.17072628162578</v>
      </c>
      <c r="M552" s="12"/>
    </row>
    <row r="553" spans="7:13">
      <c r="G553" s="1">
        <v>552</v>
      </c>
      <c r="H553" s="1" t="s">
        <v>83</v>
      </c>
      <c r="I553" s="2">
        <v>38320</v>
      </c>
      <c r="J553" s="1" t="s">
        <v>79</v>
      </c>
      <c r="K553" s="9">
        <v>10</v>
      </c>
      <c r="L553" s="10">
        <v>32.065090501540446</v>
      </c>
      <c r="M553" s="12"/>
    </row>
    <row r="554" spans="7:13">
      <c r="G554" s="1">
        <v>553</v>
      </c>
      <c r="H554" s="1" t="s">
        <v>80</v>
      </c>
      <c r="I554" s="2">
        <v>39068</v>
      </c>
      <c r="J554" s="1" t="s">
        <v>84</v>
      </c>
      <c r="K554" s="9">
        <v>19</v>
      </c>
      <c r="L554" s="10">
        <v>58.972126169367577</v>
      </c>
      <c r="M554" s="12"/>
    </row>
    <row r="555" spans="7:13">
      <c r="G555" s="1">
        <v>554</v>
      </c>
      <c r="H555" s="1" t="s">
        <v>76</v>
      </c>
      <c r="I555" s="2">
        <v>38551</v>
      </c>
      <c r="J555" s="1" t="s">
        <v>82</v>
      </c>
      <c r="K555" s="9">
        <v>30</v>
      </c>
      <c r="L555" s="10">
        <v>92.527630840276103</v>
      </c>
      <c r="M555" s="12"/>
    </row>
    <row r="556" spans="7:13">
      <c r="G556" s="1">
        <v>555</v>
      </c>
      <c r="H556" s="1" t="s">
        <v>78</v>
      </c>
      <c r="I556" s="2">
        <v>39035</v>
      </c>
      <c r="J556" s="1" t="s">
        <v>84</v>
      </c>
      <c r="K556" s="9">
        <v>-1</v>
      </c>
      <c r="L556" s="10">
        <v>-1.2782372664639507</v>
      </c>
      <c r="M556" s="12"/>
    </row>
    <row r="557" spans="7:13">
      <c r="G557" s="1">
        <v>556</v>
      </c>
      <c r="H557" s="1" t="s">
        <v>86</v>
      </c>
      <c r="I557" s="2">
        <v>38837</v>
      </c>
      <c r="J557" s="1" t="s">
        <v>82</v>
      </c>
      <c r="K557" s="9">
        <v>46</v>
      </c>
      <c r="L557" s="10">
        <v>139.41162650743053</v>
      </c>
      <c r="M557" s="12"/>
    </row>
    <row r="558" spans="7:13">
      <c r="G558" s="1">
        <v>557</v>
      </c>
      <c r="H558" s="1" t="s">
        <v>83</v>
      </c>
      <c r="I558" s="2">
        <v>38232</v>
      </c>
      <c r="J558" s="1" t="s">
        <v>77</v>
      </c>
      <c r="K558" s="9">
        <v>44</v>
      </c>
      <c r="L558" s="10">
        <v>133.50877739627518</v>
      </c>
      <c r="M558" s="12"/>
    </row>
    <row r="559" spans="7:13">
      <c r="G559" s="1">
        <v>558</v>
      </c>
      <c r="H559" s="1" t="s">
        <v>74</v>
      </c>
      <c r="I559" s="2">
        <v>38287</v>
      </c>
      <c r="J559" s="1" t="s">
        <v>82</v>
      </c>
      <c r="K559" s="9">
        <v>47</v>
      </c>
      <c r="L559" s="10">
        <v>143.21221530085697</v>
      </c>
      <c r="M559" s="12"/>
    </row>
    <row r="560" spans="7:13">
      <c r="G560" s="1">
        <v>559</v>
      </c>
      <c r="H560" s="1" t="s">
        <v>86</v>
      </c>
      <c r="I560" s="2">
        <v>38969</v>
      </c>
      <c r="J560" s="1" t="s">
        <v>82</v>
      </c>
      <c r="K560" s="9">
        <v>86</v>
      </c>
      <c r="L560" s="10">
        <v>260.39157259526775</v>
      </c>
      <c r="M560" s="12"/>
    </row>
    <row r="561" spans="7:13">
      <c r="G561" s="1">
        <v>560</v>
      </c>
      <c r="H561" s="1" t="s">
        <v>86</v>
      </c>
      <c r="I561" s="2">
        <v>38925</v>
      </c>
      <c r="J561" s="1" t="s">
        <v>77</v>
      </c>
      <c r="K561" s="9">
        <v>76</v>
      </c>
      <c r="L561" s="10">
        <v>229.96347977242982</v>
      </c>
      <c r="M561" s="12"/>
    </row>
    <row r="562" spans="7:13">
      <c r="G562" s="1">
        <v>561</v>
      </c>
      <c r="H562" s="1" t="s">
        <v>80</v>
      </c>
      <c r="I562" s="2">
        <v>38078</v>
      </c>
      <c r="J562" s="1" t="s">
        <v>84</v>
      </c>
      <c r="K562" s="9">
        <v>55</v>
      </c>
      <c r="L562" s="10">
        <v>166.99029890676019</v>
      </c>
      <c r="M562" s="12"/>
    </row>
    <row r="563" spans="7:13">
      <c r="G563" s="1">
        <v>562</v>
      </c>
      <c r="H563" s="1" t="s">
        <v>78</v>
      </c>
      <c r="I563" s="2">
        <v>38133</v>
      </c>
      <c r="J563" s="1" t="s">
        <v>82</v>
      </c>
      <c r="K563" s="9">
        <v>-1</v>
      </c>
      <c r="L563" s="10">
        <v>-0.79289798318866422</v>
      </c>
      <c r="M563" s="12"/>
    </row>
    <row r="564" spans="7:13">
      <c r="G564" s="1">
        <v>563</v>
      </c>
      <c r="H564" s="1" t="s">
        <v>78</v>
      </c>
      <c r="I564" s="2">
        <v>38188</v>
      </c>
      <c r="J564" s="1" t="s">
        <v>84</v>
      </c>
      <c r="K564" s="9">
        <v>62</v>
      </c>
      <c r="L564" s="10">
        <v>187.63361707571198</v>
      </c>
      <c r="M564" s="12"/>
    </row>
    <row r="565" spans="7:13">
      <c r="G565" s="1">
        <v>564</v>
      </c>
      <c r="H565" s="1" t="s">
        <v>78</v>
      </c>
      <c r="I565" s="2">
        <v>38012</v>
      </c>
      <c r="J565" s="1" t="s">
        <v>77</v>
      </c>
      <c r="K565" s="9">
        <v>73</v>
      </c>
      <c r="L565" s="10">
        <v>220.96515803490902</v>
      </c>
      <c r="M565" s="12"/>
    </row>
    <row r="566" spans="7:13">
      <c r="G566" s="1">
        <v>565</v>
      </c>
      <c r="H566" s="1" t="s">
        <v>76</v>
      </c>
      <c r="I566" s="2">
        <v>38298</v>
      </c>
      <c r="J566" s="1" t="s">
        <v>79</v>
      </c>
      <c r="K566" s="9">
        <v>12</v>
      </c>
      <c r="L566" s="10">
        <v>38.43875396047023</v>
      </c>
      <c r="M566" s="12"/>
    </row>
    <row r="567" spans="7:13">
      <c r="G567" s="1">
        <v>566</v>
      </c>
      <c r="H567" s="1" t="s">
        <v>85</v>
      </c>
      <c r="I567" s="2">
        <v>38221</v>
      </c>
      <c r="J567" s="1" t="s">
        <v>84</v>
      </c>
      <c r="K567" s="9">
        <v>0</v>
      </c>
      <c r="L567" s="10">
        <v>1.5994060348452668</v>
      </c>
      <c r="M567" s="12"/>
    </row>
    <row r="568" spans="7:13">
      <c r="G568" s="1">
        <v>567</v>
      </c>
      <c r="H568" s="1" t="s">
        <v>87</v>
      </c>
      <c r="I568" s="2">
        <v>38947</v>
      </c>
      <c r="J568" s="1" t="s">
        <v>82</v>
      </c>
      <c r="K568" s="9">
        <v>23</v>
      </c>
      <c r="L568" s="10">
        <v>71.39535724005502</v>
      </c>
      <c r="M568" s="12"/>
    </row>
    <row r="569" spans="7:13">
      <c r="G569" s="1">
        <v>568</v>
      </c>
      <c r="H569" s="1" t="s">
        <v>87</v>
      </c>
      <c r="I569" s="2">
        <v>38375</v>
      </c>
      <c r="J569" s="1" t="s">
        <v>82</v>
      </c>
      <c r="K569" s="9">
        <v>73</v>
      </c>
      <c r="L569" s="10">
        <v>220.80778472883722</v>
      </c>
      <c r="M569" s="12"/>
    </row>
    <row r="570" spans="7:13">
      <c r="G570" s="1">
        <v>569</v>
      </c>
      <c r="H570" s="1" t="s">
        <v>86</v>
      </c>
      <c r="I570" s="2">
        <v>38507</v>
      </c>
      <c r="J570" s="1" t="s">
        <v>75</v>
      </c>
      <c r="K570" s="9">
        <v>73</v>
      </c>
      <c r="L570" s="10">
        <v>221.78112807048697</v>
      </c>
      <c r="M570" s="12"/>
    </row>
    <row r="571" spans="7:13">
      <c r="G571" s="1">
        <v>570</v>
      </c>
      <c r="H571" s="1" t="s">
        <v>85</v>
      </c>
      <c r="I571" s="2">
        <v>38430</v>
      </c>
      <c r="J571" s="1" t="s">
        <v>77</v>
      </c>
      <c r="K571" s="9">
        <v>43</v>
      </c>
      <c r="L571" s="10">
        <v>131.05809583118935</v>
      </c>
      <c r="M571" s="12"/>
    </row>
    <row r="572" spans="7:13">
      <c r="G572" s="1">
        <v>571</v>
      </c>
      <c r="H572" s="1" t="s">
        <v>76</v>
      </c>
      <c r="I572" s="2">
        <v>38925</v>
      </c>
      <c r="J572" s="1" t="s">
        <v>79</v>
      </c>
      <c r="K572" s="9">
        <v>60</v>
      </c>
      <c r="L572" s="10">
        <v>182.29246065825532</v>
      </c>
      <c r="M572" s="12"/>
    </row>
    <row r="573" spans="7:13">
      <c r="G573" s="1">
        <v>572</v>
      </c>
      <c r="H573" s="1" t="s">
        <v>85</v>
      </c>
      <c r="I573" s="2">
        <v>39057</v>
      </c>
      <c r="J573" s="1" t="s">
        <v>75</v>
      </c>
      <c r="K573" s="9">
        <v>40</v>
      </c>
      <c r="L573" s="10">
        <v>121.86602847443184</v>
      </c>
      <c r="M573" s="12"/>
    </row>
    <row r="574" spans="7:13">
      <c r="G574" s="1">
        <v>573</v>
      </c>
      <c r="H574" s="1" t="s">
        <v>86</v>
      </c>
      <c r="I574" s="2">
        <v>38562</v>
      </c>
      <c r="J574" s="1" t="s">
        <v>75</v>
      </c>
      <c r="K574" s="9">
        <v>-7</v>
      </c>
      <c r="L574" s="10">
        <v>-18.9155229231676</v>
      </c>
      <c r="M574" s="12"/>
    </row>
    <row r="575" spans="7:13">
      <c r="G575" s="1">
        <v>574</v>
      </c>
      <c r="H575" s="1" t="s">
        <v>74</v>
      </c>
      <c r="I575" s="2">
        <v>38254</v>
      </c>
      <c r="J575" s="1" t="s">
        <v>77</v>
      </c>
      <c r="K575" s="9">
        <v>39</v>
      </c>
      <c r="L575" s="10">
        <v>118.36577315011976</v>
      </c>
      <c r="M575" s="12"/>
    </row>
    <row r="576" spans="7:13">
      <c r="G576" s="1">
        <v>575</v>
      </c>
      <c r="H576" s="1" t="s">
        <v>81</v>
      </c>
      <c r="I576" s="2">
        <v>38353</v>
      </c>
      <c r="J576" s="1" t="s">
        <v>84</v>
      </c>
      <c r="K576" s="9">
        <v>84</v>
      </c>
      <c r="L576" s="10">
        <v>253.79033414178701</v>
      </c>
      <c r="M576" s="12"/>
    </row>
    <row r="577" spans="7:13">
      <c r="G577" s="1">
        <v>576</v>
      </c>
      <c r="H577" s="1" t="s">
        <v>86</v>
      </c>
      <c r="I577" s="2">
        <v>38837</v>
      </c>
      <c r="J577" s="1" t="s">
        <v>79</v>
      </c>
      <c r="K577" s="9">
        <v>92</v>
      </c>
      <c r="L577" s="10">
        <v>277.80911377540116</v>
      </c>
      <c r="M577" s="12"/>
    </row>
    <row r="578" spans="7:13">
      <c r="G578" s="1">
        <v>577</v>
      </c>
      <c r="H578" s="1" t="s">
        <v>76</v>
      </c>
      <c r="I578" s="2">
        <v>38628</v>
      </c>
      <c r="J578" s="1" t="s">
        <v>84</v>
      </c>
      <c r="K578" s="9">
        <v>68</v>
      </c>
      <c r="L578" s="10">
        <v>206.08318598884486</v>
      </c>
      <c r="M578" s="12"/>
    </row>
    <row r="579" spans="7:13">
      <c r="G579" s="1">
        <v>578</v>
      </c>
      <c r="H579" s="1" t="s">
        <v>76</v>
      </c>
      <c r="I579" s="2">
        <v>38298</v>
      </c>
      <c r="J579" s="1" t="s">
        <v>75</v>
      </c>
      <c r="K579" s="9">
        <v>7</v>
      </c>
      <c r="L579" s="10">
        <v>23.192583270070902</v>
      </c>
      <c r="M579" s="12"/>
    </row>
    <row r="580" spans="7:13">
      <c r="G580" s="1">
        <v>579</v>
      </c>
      <c r="H580" s="1" t="s">
        <v>80</v>
      </c>
      <c r="I580" s="2">
        <v>39002</v>
      </c>
      <c r="J580" s="1" t="s">
        <v>82</v>
      </c>
      <c r="K580" s="9">
        <v>-9</v>
      </c>
      <c r="L580" s="10">
        <v>-24.836237139949766</v>
      </c>
      <c r="M580" s="12"/>
    </row>
    <row r="581" spans="7:13">
      <c r="G581" s="1">
        <v>580</v>
      </c>
      <c r="H581" s="1" t="s">
        <v>87</v>
      </c>
      <c r="I581" s="2">
        <v>38639</v>
      </c>
      <c r="J581" s="1" t="s">
        <v>84</v>
      </c>
      <c r="K581" s="9">
        <v>51</v>
      </c>
      <c r="L581" s="10">
        <v>154.40065127641515</v>
      </c>
      <c r="M581" s="12"/>
    </row>
    <row r="582" spans="7:13">
      <c r="G582" s="1">
        <v>581</v>
      </c>
      <c r="H582" s="1" t="s">
        <v>76</v>
      </c>
      <c r="I582" s="2">
        <v>38683</v>
      </c>
      <c r="J582" s="1" t="s">
        <v>75</v>
      </c>
      <c r="K582" s="9">
        <v>59</v>
      </c>
      <c r="L582" s="10">
        <v>178.89731679899467</v>
      </c>
      <c r="M582" s="12"/>
    </row>
    <row r="583" spans="7:13">
      <c r="G583" s="1">
        <v>582</v>
      </c>
      <c r="H583" s="1" t="s">
        <v>83</v>
      </c>
      <c r="I583" s="2">
        <v>38661</v>
      </c>
      <c r="J583" s="1" t="s">
        <v>84</v>
      </c>
      <c r="K583" s="9">
        <v>64</v>
      </c>
      <c r="L583" s="10">
        <v>194.44151134010454</v>
      </c>
      <c r="M583" s="12"/>
    </row>
    <row r="584" spans="7:13">
      <c r="G584" s="1">
        <v>583</v>
      </c>
      <c r="H584" s="1" t="s">
        <v>87</v>
      </c>
      <c r="I584" s="2">
        <v>38672</v>
      </c>
      <c r="J584" s="1" t="s">
        <v>75</v>
      </c>
      <c r="K584" s="9">
        <v>0</v>
      </c>
      <c r="L584" s="10">
        <v>2.516330534249033</v>
      </c>
      <c r="M584" s="12"/>
    </row>
    <row r="585" spans="7:13">
      <c r="G585" s="1">
        <v>584</v>
      </c>
      <c r="H585" s="1" t="s">
        <v>86</v>
      </c>
      <c r="I585" s="2">
        <v>38397</v>
      </c>
      <c r="J585" s="1" t="s">
        <v>84</v>
      </c>
      <c r="K585" s="9">
        <v>81</v>
      </c>
      <c r="L585" s="10">
        <v>243.81590205081088</v>
      </c>
      <c r="M585" s="12"/>
    </row>
    <row r="586" spans="7:13">
      <c r="G586" s="1">
        <v>585</v>
      </c>
      <c r="H586" s="1" t="s">
        <v>85</v>
      </c>
      <c r="I586" s="2">
        <v>38452</v>
      </c>
      <c r="J586" s="1" t="s">
        <v>79</v>
      </c>
      <c r="K586" s="9">
        <v>93</v>
      </c>
      <c r="L586" s="10">
        <v>280.7978115895645</v>
      </c>
      <c r="M586" s="12"/>
    </row>
    <row r="587" spans="7:13">
      <c r="G587" s="1">
        <v>586</v>
      </c>
      <c r="H587" s="1" t="s">
        <v>87</v>
      </c>
      <c r="I587" s="2">
        <v>38749</v>
      </c>
      <c r="J587" s="1" t="s">
        <v>75</v>
      </c>
      <c r="K587" s="9">
        <v>20</v>
      </c>
      <c r="L587" s="10">
        <v>61.967424849894947</v>
      </c>
      <c r="M587" s="12"/>
    </row>
    <row r="588" spans="7:13">
      <c r="G588" s="1">
        <v>587</v>
      </c>
      <c r="H588" s="1" t="s">
        <v>78</v>
      </c>
      <c r="I588" s="2">
        <v>38507</v>
      </c>
      <c r="J588" s="1" t="s">
        <v>82</v>
      </c>
      <c r="K588" s="9">
        <v>39</v>
      </c>
      <c r="L588" s="10">
        <v>119.9083594229058</v>
      </c>
      <c r="M588" s="12"/>
    </row>
    <row r="589" spans="7:13">
      <c r="G589" s="1">
        <v>588</v>
      </c>
      <c r="H589" s="1" t="s">
        <v>83</v>
      </c>
      <c r="I589" s="2">
        <v>38287</v>
      </c>
      <c r="J589" s="1" t="s">
        <v>77</v>
      </c>
      <c r="K589" s="9">
        <v>6</v>
      </c>
      <c r="L589" s="10">
        <v>20.018331980892231</v>
      </c>
      <c r="M589" s="12"/>
    </row>
    <row r="590" spans="7:13">
      <c r="G590" s="1">
        <v>589</v>
      </c>
      <c r="H590" s="1" t="s">
        <v>83</v>
      </c>
      <c r="I590" s="2">
        <v>38034</v>
      </c>
      <c r="J590" s="1" t="s">
        <v>77</v>
      </c>
      <c r="K590" s="9">
        <v>34</v>
      </c>
      <c r="L590" s="10">
        <v>103.67942872150846</v>
      </c>
      <c r="M590" s="12"/>
    </row>
    <row r="591" spans="7:13">
      <c r="G591" s="1">
        <v>590</v>
      </c>
      <c r="H591" s="1" t="s">
        <v>76</v>
      </c>
      <c r="I591" s="2">
        <v>38749</v>
      </c>
      <c r="J591" s="1" t="s">
        <v>75</v>
      </c>
      <c r="K591" s="9">
        <v>33</v>
      </c>
      <c r="L591" s="10">
        <v>101.31101808549928</v>
      </c>
      <c r="M591" s="12"/>
    </row>
    <row r="592" spans="7:13">
      <c r="G592" s="1">
        <v>591</v>
      </c>
      <c r="H592" s="1" t="s">
        <v>78</v>
      </c>
      <c r="I592" s="2">
        <v>38001</v>
      </c>
      <c r="J592" s="1" t="s">
        <v>79</v>
      </c>
      <c r="K592" s="9">
        <v>-10</v>
      </c>
      <c r="L592" s="10">
        <v>-28.463885870908516</v>
      </c>
      <c r="M592" s="12"/>
    </row>
    <row r="593" spans="7:13">
      <c r="G593" s="1">
        <v>592</v>
      </c>
      <c r="H593" s="1" t="s">
        <v>87</v>
      </c>
      <c r="I593" s="2">
        <v>38936</v>
      </c>
      <c r="J593" s="1" t="s">
        <v>82</v>
      </c>
      <c r="K593" s="9">
        <v>47</v>
      </c>
      <c r="L593" s="10">
        <v>141.97140662710891</v>
      </c>
      <c r="M593" s="12"/>
    </row>
    <row r="594" spans="7:13">
      <c r="G594" s="1">
        <v>593</v>
      </c>
      <c r="H594" s="1" t="s">
        <v>85</v>
      </c>
      <c r="I594" s="2">
        <v>38001</v>
      </c>
      <c r="J594" s="1" t="s">
        <v>77</v>
      </c>
      <c r="K594" s="9">
        <v>94</v>
      </c>
      <c r="L594" s="10">
        <v>284.61276074739663</v>
      </c>
      <c r="M594" s="12"/>
    </row>
    <row r="595" spans="7:13">
      <c r="G595" s="1">
        <v>594</v>
      </c>
      <c r="H595" s="1" t="s">
        <v>76</v>
      </c>
      <c r="I595" s="2">
        <v>38870</v>
      </c>
      <c r="J595" s="1" t="s">
        <v>77</v>
      </c>
      <c r="K595" s="9">
        <v>92</v>
      </c>
      <c r="L595" s="10">
        <v>278.22640918878471</v>
      </c>
      <c r="M595" s="12"/>
    </row>
    <row r="596" spans="7:13">
      <c r="G596" s="1">
        <v>595</v>
      </c>
      <c r="H596" s="1" t="s">
        <v>81</v>
      </c>
      <c r="I596" s="2">
        <v>38364</v>
      </c>
      <c r="J596" s="1" t="s">
        <v>75</v>
      </c>
      <c r="K596" s="9">
        <v>68</v>
      </c>
      <c r="L596" s="10">
        <v>205.95905527766212</v>
      </c>
      <c r="M596" s="12"/>
    </row>
    <row r="597" spans="7:13">
      <c r="G597" s="1">
        <v>596</v>
      </c>
      <c r="H597" s="1" t="s">
        <v>86</v>
      </c>
      <c r="I597" s="2">
        <v>38067</v>
      </c>
      <c r="J597" s="1" t="s">
        <v>75</v>
      </c>
      <c r="K597" s="9">
        <v>37</v>
      </c>
      <c r="L597" s="10">
        <v>112.85151912863849</v>
      </c>
      <c r="M597" s="12"/>
    </row>
    <row r="598" spans="7:13">
      <c r="G598" s="1">
        <v>597</v>
      </c>
      <c r="H598" s="1" t="s">
        <v>85</v>
      </c>
      <c r="I598" s="2">
        <v>38188</v>
      </c>
      <c r="J598" s="1" t="s">
        <v>82</v>
      </c>
      <c r="K598" s="9">
        <v>78</v>
      </c>
      <c r="L598" s="10">
        <v>235.37144026519812</v>
      </c>
      <c r="M598" s="12"/>
    </row>
    <row r="599" spans="7:13">
      <c r="G599" s="1">
        <v>598</v>
      </c>
      <c r="H599" s="1" t="s">
        <v>76</v>
      </c>
      <c r="I599" s="2">
        <v>39057</v>
      </c>
      <c r="J599" s="1" t="s">
        <v>82</v>
      </c>
      <c r="K599" s="9">
        <v>14</v>
      </c>
      <c r="L599" s="10">
        <v>43.756013144501985</v>
      </c>
      <c r="M599" s="12"/>
    </row>
    <row r="600" spans="7:13">
      <c r="G600" s="1">
        <v>599</v>
      </c>
      <c r="H600" s="1" t="s">
        <v>87</v>
      </c>
      <c r="I600" s="2">
        <v>39024</v>
      </c>
      <c r="J600" s="1" t="s">
        <v>77</v>
      </c>
      <c r="K600" s="9">
        <v>33</v>
      </c>
      <c r="L600" s="10">
        <v>100.54958475062591</v>
      </c>
      <c r="M600" s="12"/>
    </row>
    <row r="601" spans="7:13">
      <c r="G601" s="1">
        <v>600</v>
      </c>
      <c r="H601" s="1" t="s">
        <v>85</v>
      </c>
      <c r="I601" s="2">
        <v>38155</v>
      </c>
      <c r="J601" s="1" t="s">
        <v>82</v>
      </c>
      <c r="K601" s="9">
        <v>64</v>
      </c>
      <c r="L601" s="10">
        <v>194.18188189830369</v>
      </c>
      <c r="M601" s="12"/>
    </row>
    <row r="602" spans="7:13">
      <c r="G602" s="1">
        <v>601</v>
      </c>
      <c r="H602" s="1" t="s">
        <v>80</v>
      </c>
      <c r="I602" s="2">
        <v>38936</v>
      </c>
      <c r="J602" s="1" t="s">
        <v>75</v>
      </c>
      <c r="K602" s="9">
        <v>6</v>
      </c>
      <c r="L602" s="10">
        <v>20.229703821540529</v>
      </c>
      <c r="M602" s="12"/>
    </row>
    <row r="603" spans="7:13">
      <c r="G603" s="1">
        <v>602</v>
      </c>
      <c r="H603" s="1" t="s">
        <v>87</v>
      </c>
      <c r="I603" s="2">
        <v>38870</v>
      </c>
      <c r="J603" s="1" t="s">
        <v>79</v>
      </c>
      <c r="K603" s="9">
        <v>65</v>
      </c>
      <c r="L603" s="10">
        <v>197.4890682991998</v>
      </c>
      <c r="M603" s="12"/>
    </row>
    <row r="604" spans="7:13">
      <c r="G604" s="1">
        <v>603</v>
      </c>
      <c r="H604" s="1" t="s">
        <v>74</v>
      </c>
      <c r="I604" s="2">
        <v>38001</v>
      </c>
      <c r="J604" s="1" t="s">
        <v>84</v>
      </c>
      <c r="K604" s="9">
        <v>24</v>
      </c>
      <c r="L604" s="10">
        <v>74.283089497229128</v>
      </c>
      <c r="M604" s="12"/>
    </row>
    <row r="605" spans="7:13">
      <c r="G605" s="1">
        <v>604</v>
      </c>
      <c r="H605" s="1" t="s">
        <v>81</v>
      </c>
      <c r="I605" s="2">
        <v>38705</v>
      </c>
      <c r="J605" s="1" t="s">
        <v>79</v>
      </c>
      <c r="K605" s="9">
        <v>89</v>
      </c>
      <c r="L605" s="10">
        <v>269.00888504806545</v>
      </c>
      <c r="M605" s="12"/>
    </row>
    <row r="606" spans="7:13">
      <c r="G606" s="1">
        <v>605</v>
      </c>
      <c r="H606" s="1" t="s">
        <v>81</v>
      </c>
      <c r="I606" s="2">
        <v>38628</v>
      </c>
      <c r="J606" s="1" t="s">
        <v>84</v>
      </c>
      <c r="K606" s="9">
        <v>94</v>
      </c>
      <c r="L606" s="10">
        <v>284.24987523561106</v>
      </c>
      <c r="M606" s="12"/>
    </row>
    <row r="607" spans="7:13">
      <c r="G607" s="1">
        <v>606</v>
      </c>
      <c r="H607" s="1" t="s">
        <v>80</v>
      </c>
      <c r="I607" s="2">
        <v>38694</v>
      </c>
      <c r="J607" s="1" t="s">
        <v>77</v>
      </c>
      <c r="K607" s="9">
        <v>67</v>
      </c>
      <c r="L607" s="10">
        <v>203.71315269974144</v>
      </c>
      <c r="M607" s="12"/>
    </row>
    <row r="608" spans="7:13">
      <c r="G608" s="1">
        <v>607</v>
      </c>
      <c r="H608" s="1" t="s">
        <v>81</v>
      </c>
      <c r="I608" s="2">
        <v>38210</v>
      </c>
      <c r="J608" s="1" t="s">
        <v>84</v>
      </c>
      <c r="K608" s="9">
        <v>7</v>
      </c>
      <c r="L608" s="10">
        <v>23.434372885216568</v>
      </c>
      <c r="M608" s="12"/>
    </row>
    <row r="609" spans="7:13">
      <c r="G609" s="1">
        <v>608</v>
      </c>
      <c r="H609" s="1" t="s">
        <v>81</v>
      </c>
      <c r="I609" s="2">
        <v>38254</v>
      </c>
      <c r="J609" s="1" t="s">
        <v>77</v>
      </c>
      <c r="K609" s="9">
        <v>58</v>
      </c>
      <c r="L609" s="10">
        <v>176.00311303023639</v>
      </c>
      <c r="M609" s="12"/>
    </row>
    <row r="610" spans="7:13">
      <c r="G610" s="1">
        <v>609</v>
      </c>
      <c r="H610" s="1" t="s">
        <v>86</v>
      </c>
      <c r="I610" s="2">
        <v>38155</v>
      </c>
      <c r="J610" s="1" t="s">
        <v>84</v>
      </c>
      <c r="K610" s="9">
        <v>77</v>
      </c>
      <c r="L610" s="10">
        <v>232.66821530494673</v>
      </c>
      <c r="M610" s="12"/>
    </row>
    <row r="611" spans="7:13">
      <c r="G611" s="1">
        <v>610</v>
      </c>
      <c r="H611" s="1" t="s">
        <v>80</v>
      </c>
      <c r="I611" s="2">
        <v>38606</v>
      </c>
      <c r="J611" s="1" t="s">
        <v>82</v>
      </c>
      <c r="K611" s="9">
        <v>50</v>
      </c>
      <c r="L611" s="10">
        <v>151.12327703696886</v>
      </c>
      <c r="M611" s="12"/>
    </row>
    <row r="612" spans="7:13">
      <c r="G612" s="1">
        <v>611</v>
      </c>
      <c r="H612" s="1" t="s">
        <v>74</v>
      </c>
      <c r="I612" s="2">
        <v>38936</v>
      </c>
      <c r="J612" s="1" t="s">
        <v>75</v>
      </c>
      <c r="K612" s="9">
        <v>10</v>
      </c>
      <c r="L612" s="10">
        <v>32.139866181276794</v>
      </c>
      <c r="M612" s="12"/>
    </row>
    <row r="613" spans="7:13">
      <c r="G613" s="1">
        <v>612</v>
      </c>
      <c r="H613" s="1" t="s">
        <v>76</v>
      </c>
      <c r="I613" s="2">
        <v>38595</v>
      </c>
      <c r="J613" s="1" t="s">
        <v>84</v>
      </c>
      <c r="K613" s="9">
        <v>2</v>
      </c>
      <c r="L613" s="10">
        <v>7.7805066936063501</v>
      </c>
      <c r="M613" s="12"/>
    </row>
    <row r="614" spans="7:13">
      <c r="G614" s="1">
        <v>613</v>
      </c>
      <c r="H614" s="1" t="s">
        <v>78</v>
      </c>
      <c r="I614" s="2">
        <v>38925</v>
      </c>
      <c r="J614" s="1" t="s">
        <v>84</v>
      </c>
      <c r="K614" s="9">
        <v>17</v>
      </c>
      <c r="L614" s="10">
        <v>53.692138808043005</v>
      </c>
      <c r="M614" s="12"/>
    </row>
    <row r="615" spans="7:13">
      <c r="G615" s="1">
        <v>614</v>
      </c>
      <c r="H615" s="1" t="s">
        <v>83</v>
      </c>
      <c r="I615" s="2">
        <v>38474</v>
      </c>
      <c r="J615" s="1" t="s">
        <v>84</v>
      </c>
      <c r="K615" s="9">
        <v>90</v>
      </c>
      <c r="L615" s="10">
        <v>272.41389128062559</v>
      </c>
      <c r="M615" s="12"/>
    </row>
    <row r="616" spans="7:13">
      <c r="G616" s="1">
        <v>615</v>
      </c>
      <c r="H616" s="1" t="s">
        <v>76</v>
      </c>
      <c r="I616" s="2">
        <v>39046</v>
      </c>
      <c r="J616" s="1" t="s">
        <v>77</v>
      </c>
      <c r="K616" s="9">
        <v>58</v>
      </c>
      <c r="L616" s="10">
        <v>175.59064342356595</v>
      </c>
      <c r="M616" s="12"/>
    </row>
    <row r="617" spans="7:13">
      <c r="G617" s="1">
        <v>616</v>
      </c>
      <c r="H617" s="1" t="s">
        <v>83</v>
      </c>
      <c r="I617" s="2">
        <v>38738</v>
      </c>
      <c r="J617" s="1" t="s">
        <v>84</v>
      </c>
      <c r="K617" s="9">
        <v>66</v>
      </c>
      <c r="L617" s="10">
        <v>199.92690698146819</v>
      </c>
      <c r="M617" s="12"/>
    </row>
    <row r="618" spans="7:13">
      <c r="G618" s="1">
        <v>617</v>
      </c>
      <c r="H618" s="1" t="s">
        <v>86</v>
      </c>
      <c r="I618" s="2">
        <v>38166</v>
      </c>
      <c r="J618" s="1" t="s">
        <v>82</v>
      </c>
      <c r="K618" s="9">
        <v>6</v>
      </c>
      <c r="L618" s="10">
        <v>20.242222983134283</v>
      </c>
      <c r="M618" s="12"/>
    </row>
    <row r="619" spans="7:13">
      <c r="G619" s="1">
        <v>618</v>
      </c>
      <c r="H619" s="1" t="s">
        <v>81</v>
      </c>
      <c r="I619" s="2">
        <v>38826</v>
      </c>
      <c r="J619" s="1" t="s">
        <v>75</v>
      </c>
      <c r="K619" s="9">
        <v>90</v>
      </c>
      <c r="L619" s="10">
        <v>272.58718593660444</v>
      </c>
      <c r="M619" s="12"/>
    </row>
    <row r="620" spans="7:13">
      <c r="G620" s="1">
        <v>619</v>
      </c>
      <c r="H620" s="1" t="s">
        <v>81</v>
      </c>
      <c r="I620" s="2">
        <v>38859</v>
      </c>
      <c r="J620" s="1" t="s">
        <v>75</v>
      </c>
      <c r="K620" s="9">
        <v>38</v>
      </c>
      <c r="L620" s="10">
        <v>115.85799136725458</v>
      </c>
      <c r="M620" s="12"/>
    </row>
    <row r="621" spans="7:13">
      <c r="G621" s="1">
        <v>620</v>
      </c>
      <c r="H621" s="1" t="s">
        <v>83</v>
      </c>
      <c r="I621" s="2">
        <v>38265</v>
      </c>
      <c r="J621" s="1" t="s">
        <v>84</v>
      </c>
      <c r="K621" s="9">
        <v>3</v>
      </c>
      <c r="L621" s="10">
        <v>10.907655295049528</v>
      </c>
      <c r="M621" s="12"/>
    </row>
    <row r="622" spans="7:13">
      <c r="G622" s="1">
        <v>621</v>
      </c>
      <c r="H622" s="1" t="s">
        <v>85</v>
      </c>
      <c r="I622" s="2">
        <v>38089</v>
      </c>
      <c r="J622" s="1" t="s">
        <v>77</v>
      </c>
      <c r="K622" s="9">
        <v>-4</v>
      </c>
      <c r="L622" s="10">
        <v>-10.39215955971811</v>
      </c>
      <c r="M622" s="12"/>
    </row>
    <row r="623" spans="7:13">
      <c r="G623" s="1">
        <v>622</v>
      </c>
      <c r="H623" s="1" t="s">
        <v>78</v>
      </c>
      <c r="I623" s="2">
        <v>38155</v>
      </c>
      <c r="J623" s="1" t="s">
        <v>82</v>
      </c>
      <c r="K623" s="9">
        <v>8</v>
      </c>
      <c r="L623" s="10">
        <v>25.899680153324056</v>
      </c>
      <c r="M623" s="12"/>
    </row>
    <row r="624" spans="7:13">
      <c r="G624" s="1">
        <v>623</v>
      </c>
      <c r="H624" s="1" t="s">
        <v>81</v>
      </c>
      <c r="I624" s="2">
        <v>38078</v>
      </c>
      <c r="J624" s="1" t="s">
        <v>84</v>
      </c>
      <c r="K624" s="9">
        <v>-8</v>
      </c>
      <c r="L624" s="10">
        <v>-22.23218548835203</v>
      </c>
      <c r="M624" s="12"/>
    </row>
    <row r="625" spans="7:13">
      <c r="G625" s="1">
        <v>624</v>
      </c>
      <c r="H625" s="1" t="s">
        <v>76</v>
      </c>
      <c r="I625" s="2">
        <v>38254</v>
      </c>
      <c r="J625" s="1" t="s">
        <v>84</v>
      </c>
      <c r="K625" s="9">
        <v>72</v>
      </c>
      <c r="L625" s="10">
        <v>218.68777878091251</v>
      </c>
      <c r="M625" s="12"/>
    </row>
    <row r="626" spans="7:13">
      <c r="G626" s="1">
        <v>625</v>
      </c>
      <c r="H626" s="1" t="s">
        <v>86</v>
      </c>
      <c r="I626" s="2">
        <v>38738</v>
      </c>
      <c r="J626" s="1" t="s">
        <v>82</v>
      </c>
      <c r="K626" s="9">
        <v>83</v>
      </c>
      <c r="L626" s="10">
        <v>250.66590250032371</v>
      </c>
      <c r="M626" s="12"/>
    </row>
    <row r="627" spans="7:13">
      <c r="G627" s="1">
        <v>626</v>
      </c>
      <c r="H627" s="1" t="s">
        <v>80</v>
      </c>
      <c r="I627" s="2">
        <v>38870</v>
      </c>
      <c r="J627" s="1" t="s">
        <v>77</v>
      </c>
      <c r="K627" s="9">
        <v>12</v>
      </c>
      <c r="L627" s="10">
        <v>38.977588204951147</v>
      </c>
      <c r="M627" s="12"/>
    </row>
    <row r="628" spans="7:13">
      <c r="G628" s="1">
        <v>627</v>
      </c>
      <c r="H628" s="1" t="s">
        <v>81</v>
      </c>
      <c r="I628" s="2">
        <v>38859</v>
      </c>
      <c r="J628" s="1" t="s">
        <v>77</v>
      </c>
      <c r="K628" s="9">
        <v>-8</v>
      </c>
      <c r="L628" s="10">
        <v>-21.533260342562944</v>
      </c>
      <c r="M628" s="12"/>
    </row>
    <row r="629" spans="7:13">
      <c r="G629" s="1">
        <v>628</v>
      </c>
      <c r="H629" s="1" t="s">
        <v>74</v>
      </c>
      <c r="I629" s="2">
        <v>38760</v>
      </c>
      <c r="J629" s="1" t="s">
        <v>82</v>
      </c>
      <c r="K629" s="9">
        <v>22</v>
      </c>
      <c r="L629" s="10">
        <v>68.129641213452771</v>
      </c>
      <c r="M629" s="12"/>
    </row>
    <row r="630" spans="7:13">
      <c r="G630" s="1">
        <v>629</v>
      </c>
      <c r="H630" s="1" t="s">
        <v>83</v>
      </c>
      <c r="I630" s="2">
        <v>39024</v>
      </c>
      <c r="J630" s="1" t="s">
        <v>84</v>
      </c>
      <c r="K630" s="9">
        <v>-2</v>
      </c>
      <c r="L630" s="10">
        <v>-3.8295287737581956</v>
      </c>
      <c r="M630" s="12"/>
    </row>
    <row r="631" spans="7:13">
      <c r="G631" s="1">
        <v>630</v>
      </c>
      <c r="H631" s="1" t="s">
        <v>76</v>
      </c>
      <c r="I631" s="2">
        <v>38727</v>
      </c>
      <c r="J631" s="1" t="s">
        <v>77</v>
      </c>
      <c r="K631" s="9">
        <v>55</v>
      </c>
      <c r="L631" s="10">
        <v>166.77106419074752</v>
      </c>
      <c r="M631" s="12"/>
    </row>
    <row r="632" spans="7:13">
      <c r="G632" s="1">
        <v>631</v>
      </c>
      <c r="H632" s="1" t="s">
        <v>86</v>
      </c>
      <c r="I632" s="2">
        <v>38892</v>
      </c>
      <c r="J632" s="1" t="s">
        <v>82</v>
      </c>
      <c r="K632" s="9">
        <v>40</v>
      </c>
      <c r="L632" s="10">
        <v>122.55166369572477</v>
      </c>
      <c r="M632" s="12"/>
    </row>
    <row r="633" spans="7:13">
      <c r="G633" s="1">
        <v>632</v>
      </c>
      <c r="H633" s="1" t="s">
        <v>74</v>
      </c>
      <c r="I633" s="2">
        <v>38529</v>
      </c>
      <c r="J633" s="1" t="s">
        <v>77</v>
      </c>
      <c r="K633" s="9">
        <v>61</v>
      </c>
      <c r="L633" s="10">
        <v>183.9597681482735</v>
      </c>
      <c r="M633" s="12"/>
    </row>
    <row r="634" spans="7:13">
      <c r="G634" s="1">
        <v>633</v>
      </c>
      <c r="H634" s="1" t="s">
        <v>76</v>
      </c>
      <c r="I634" s="2">
        <v>38518</v>
      </c>
      <c r="J634" s="1" t="s">
        <v>82</v>
      </c>
      <c r="K634" s="9">
        <v>40</v>
      </c>
      <c r="L634" s="10">
        <v>122.54107894599883</v>
      </c>
      <c r="M634" s="12"/>
    </row>
    <row r="635" spans="7:13">
      <c r="G635" s="1">
        <v>634</v>
      </c>
      <c r="H635" s="1" t="s">
        <v>86</v>
      </c>
      <c r="I635" s="2">
        <v>38969</v>
      </c>
      <c r="J635" s="1" t="s">
        <v>82</v>
      </c>
      <c r="K635" s="9">
        <v>31</v>
      </c>
      <c r="L635" s="10">
        <v>94.683925421109407</v>
      </c>
      <c r="M635" s="12"/>
    </row>
    <row r="636" spans="7:13">
      <c r="G636" s="1">
        <v>635</v>
      </c>
      <c r="H636" s="1" t="s">
        <v>74</v>
      </c>
      <c r="I636" s="2">
        <v>38100</v>
      </c>
      <c r="J636" s="1" t="s">
        <v>84</v>
      </c>
      <c r="K636" s="9">
        <v>6</v>
      </c>
      <c r="L636" s="10">
        <v>20.454607256507078</v>
      </c>
      <c r="M636" s="12"/>
    </row>
    <row r="637" spans="7:13">
      <c r="G637" s="1">
        <v>636</v>
      </c>
      <c r="H637" s="1" t="s">
        <v>76</v>
      </c>
      <c r="I637" s="2">
        <v>38650</v>
      </c>
      <c r="J637" s="1" t="s">
        <v>77</v>
      </c>
      <c r="K637" s="9">
        <v>-6</v>
      </c>
      <c r="L637" s="10">
        <v>-16.100658619760122</v>
      </c>
      <c r="M637" s="12"/>
    </row>
    <row r="638" spans="7:13">
      <c r="G638" s="1">
        <v>637</v>
      </c>
      <c r="H638" s="1" t="s">
        <v>76</v>
      </c>
      <c r="I638" s="2">
        <v>38540</v>
      </c>
      <c r="J638" s="1" t="s">
        <v>82</v>
      </c>
      <c r="K638" s="9">
        <v>14</v>
      </c>
      <c r="L638" s="10">
        <v>43.396216100245972</v>
      </c>
      <c r="M638" s="12"/>
    </row>
    <row r="639" spans="7:13">
      <c r="G639" s="1">
        <v>638</v>
      </c>
      <c r="H639" s="1" t="s">
        <v>76</v>
      </c>
      <c r="I639" s="2">
        <v>38199</v>
      </c>
      <c r="J639" s="1" t="s">
        <v>84</v>
      </c>
      <c r="K639" s="9">
        <v>94</v>
      </c>
      <c r="L639" s="10">
        <v>283.87519041996188</v>
      </c>
      <c r="M639" s="12"/>
    </row>
    <row r="640" spans="7:13">
      <c r="G640" s="1">
        <v>639</v>
      </c>
      <c r="H640" s="1" t="s">
        <v>86</v>
      </c>
      <c r="I640" s="2">
        <v>38562</v>
      </c>
      <c r="J640" s="1" t="s">
        <v>84</v>
      </c>
      <c r="K640" s="9">
        <v>70</v>
      </c>
      <c r="L640" s="10">
        <v>212.26863794218977</v>
      </c>
      <c r="M640" s="12"/>
    </row>
    <row r="641" spans="7:13">
      <c r="G641" s="1">
        <v>640</v>
      </c>
      <c r="H641" s="1" t="s">
        <v>85</v>
      </c>
      <c r="I641" s="2">
        <v>38298</v>
      </c>
      <c r="J641" s="1" t="s">
        <v>75</v>
      </c>
      <c r="K641" s="9">
        <v>-8</v>
      </c>
      <c r="L641" s="10">
        <v>-21.44176526239897</v>
      </c>
      <c r="M641" s="12"/>
    </row>
    <row r="642" spans="7:13">
      <c r="G642" s="1">
        <v>641</v>
      </c>
      <c r="H642" s="1" t="s">
        <v>85</v>
      </c>
      <c r="I642" s="2">
        <v>39024</v>
      </c>
      <c r="J642" s="1" t="s">
        <v>75</v>
      </c>
      <c r="K642" s="9">
        <v>-8</v>
      </c>
      <c r="L642" s="10">
        <v>-21.90881602461678</v>
      </c>
      <c r="M642" s="12"/>
    </row>
    <row r="643" spans="7:13">
      <c r="G643" s="1">
        <v>642</v>
      </c>
      <c r="H643" s="1" t="s">
        <v>78</v>
      </c>
      <c r="I643" s="2">
        <v>38716</v>
      </c>
      <c r="J643" s="1" t="s">
        <v>84</v>
      </c>
      <c r="K643" s="9">
        <v>2</v>
      </c>
      <c r="L643" s="10">
        <v>7.6416014365752867</v>
      </c>
      <c r="M643" s="12"/>
    </row>
    <row r="644" spans="7:13">
      <c r="G644" s="1">
        <v>643</v>
      </c>
      <c r="H644" s="1" t="s">
        <v>76</v>
      </c>
      <c r="I644" s="2">
        <v>37990</v>
      </c>
      <c r="J644" s="1" t="s">
        <v>79</v>
      </c>
      <c r="K644" s="9">
        <v>10</v>
      </c>
      <c r="L644" s="10">
        <v>31.842188072685396</v>
      </c>
      <c r="M644" s="12"/>
    </row>
    <row r="645" spans="7:13">
      <c r="G645" s="1">
        <v>644</v>
      </c>
      <c r="H645" s="1" t="s">
        <v>87</v>
      </c>
      <c r="I645" s="2">
        <v>38474</v>
      </c>
      <c r="J645" s="1" t="s">
        <v>82</v>
      </c>
      <c r="K645" s="9">
        <v>51</v>
      </c>
      <c r="L645" s="10">
        <v>154.53175695635341</v>
      </c>
      <c r="M645" s="12"/>
    </row>
    <row r="646" spans="7:13">
      <c r="G646" s="1">
        <v>645</v>
      </c>
      <c r="H646" s="1" t="s">
        <v>87</v>
      </c>
      <c r="I646" s="2">
        <v>38078</v>
      </c>
      <c r="J646" s="1" t="s">
        <v>82</v>
      </c>
      <c r="K646" s="9">
        <v>5</v>
      </c>
      <c r="L646" s="10">
        <v>16.85379509706091</v>
      </c>
      <c r="M646" s="12"/>
    </row>
    <row r="647" spans="7:13">
      <c r="G647" s="1">
        <v>646</v>
      </c>
      <c r="H647" s="1" t="s">
        <v>85</v>
      </c>
      <c r="I647" s="2">
        <v>38870</v>
      </c>
      <c r="J647" s="1" t="s">
        <v>82</v>
      </c>
      <c r="K647" s="9">
        <v>39</v>
      </c>
      <c r="L647" s="10">
        <v>119.48835042374725</v>
      </c>
      <c r="M647" s="12"/>
    </row>
    <row r="648" spans="7:13">
      <c r="G648" s="1">
        <v>647</v>
      </c>
      <c r="H648" s="1" t="s">
        <v>78</v>
      </c>
      <c r="I648" s="2">
        <v>38067</v>
      </c>
      <c r="J648" s="1" t="s">
        <v>82</v>
      </c>
      <c r="K648" s="9">
        <v>20</v>
      </c>
      <c r="L648" s="10">
        <v>61.926239627210521</v>
      </c>
      <c r="M648" s="12"/>
    </row>
    <row r="649" spans="7:13">
      <c r="G649" s="1">
        <v>648</v>
      </c>
      <c r="H649" s="1" t="s">
        <v>85</v>
      </c>
      <c r="I649" s="2">
        <v>38320</v>
      </c>
      <c r="J649" s="1" t="s">
        <v>77</v>
      </c>
      <c r="K649" s="9">
        <v>29</v>
      </c>
      <c r="L649" s="10">
        <v>88.79031532479398</v>
      </c>
      <c r="M649" s="12"/>
    </row>
    <row r="650" spans="7:13">
      <c r="G650" s="1">
        <v>649</v>
      </c>
      <c r="H650" s="1" t="s">
        <v>80</v>
      </c>
      <c r="I650" s="2">
        <v>38749</v>
      </c>
      <c r="J650" s="1" t="s">
        <v>77</v>
      </c>
      <c r="K650" s="9">
        <v>43</v>
      </c>
      <c r="L650" s="10">
        <v>130.59550390758056</v>
      </c>
      <c r="M650" s="12"/>
    </row>
    <row r="651" spans="7:13">
      <c r="G651" s="1">
        <v>650</v>
      </c>
      <c r="H651" s="1" t="s">
        <v>78</v>
      </c>
      <c r="I651" s="2">
        <v>38232</v>
      </c>
      <c r="J651" s="1" t="s">
        <v>84</v>
      </c>
      <c r="K651" s="9">
        <v>40</v>
      </c>
      <c r="L651" s="10">
        <v>122.34177646477217</v>
      </c>
      <c r="M651" s="12"/>
    </row>
    <row r="652" spans="7:13">
      <c r="G652" s="1">
        <v>651</v>
      </c>
      <c r="H652" s="1" t="s">
        <v>85</v>
      </c>
      <c r="I652" s="2">
        <v>38760</v>
      </c>
      <c r="J652" s="1" t="s">
        <v>77</v>
      </c>
      <c r="K652" s="9">
        <v>36</v>
      </c>
      <c r="L652" s="10">
        <v>109.40924257339921</v>
      </c>
      <c r="M652" s="12"/>
    </row>
    <row r="653" spans="7:13">
      <c r="G653" s="1">
        <v>652</v>
      </c>
      <c r="H653" s="1" t="s">
        <v>85</v>
      </c>
      <c r="I653" s="2">
        <v>38375</v>
      </c>
      <c r="J653" s="1" t="s">
        <v>82</v>
      </c>
      <c r="K653" s="9">
        <v>88</v>
      </c>
      <c r="L653" s="10">
        <v>265.7031232579136</v>
      </c>
      <c r="M653" s="12"/>
    </row>
    <row r="654" spans="7:13">
      <c r="G654" s="1">
        <v>653</v>
      </c>
      <c r="H654" s="1" t="s">
        <v>74</v>
      </c>
      <c r="I654" s="2">
        <v>38386</v>
      </c>
      <c r="J654" s="1" t="s">
        <v>84</v>
      </c>
      <c r="K654" s="9">
        <v>55</v>
      </c>
      <c r="L654" s="10">
        <v>166.43173248267502</v>
      </c>
      <c r="M654" s="12"/>
    </row>
    <row r="655" spans="7:13">
      <c r="G655" s="1">
        <v>654</v>
      </c>
      <c r="H655" s="1" t="s">
        <v>86</v>
      </c>
      <c r="I655" s="2">
        <v>38342</v>
      </c>
      <c r="J655" s="1" t="s">
        <v>82</v>
      </c>
      <c r="K655" s="9">
        <v>65</v>
      </c>
      <c r="L655" s="10">
        <v>196.86478787466569</v>
      </c>
      <c r="M655" s="12"/>
    </row>
    <row r="656" spans="7:13">
      <c r="G656" s="1">
        <v>655</v>
      </c>
      <c r="H656" s="1" t="s">
        <v>86</v>
      </c>
      <c r="I656" s="2">
        <v>38540</v>
      </c>
      <c r="J656" s="1" t="s">
        <v>75</v>
      </c>
      <c r="K656" s="9">
        <v>6</v>
      </c>
      <c r="L656" s="10">
        <v>19.488992935915519</v>
      </c>
      <c r="M656" s="12"/>
    </row>
    <row r="657" spans="7:13">
      <c r="G657" s="1">
        <v>656</v>
      </c>
      <c r="H657" s="1" t="s">
        <v>87</v>
      </c>
      <c r="I657" s="2">
        <v>38859</v>
      </c>
      <c r="J657" s="1" t="s">
        <v>77</v>
      </c>
      <c r="K657" s="9">
        <v>-1</v>
      </c>
      <c r="L657" s="10">
        <v>-1.2299707953687746</v>
      </c>
      <c r="M657" s="12"/>
    </row>
    <row r="658" spans="7:13">
      <c r="G658" s="1">
        <v>657</v>
      </c>
      <c r="H658" s="1" t="s">
        <v>86</v>
      </c>
      <c r="I658" s="2">
        <v>38980</v>
      </c>
      <c r="J658" s="1" t="s">
        <v>77</v>
      </c>
      <c r="K658" s="9">
        <v>32</v>
      </c>
      <c r="L658" s="10">
        <v>97.808768000127685</v>
      </c>
      <c r="M658" s="12"/>
    </row>
    <row r="659" spans="7:13">
      <c r="G659" s="1">
        <v>658</v>
      </c>
      <c r="H659" s="1" t="s">
        <v>76</v>
      </c>
      <c r="I659" s="2">
        <v>38738</v>
      </c>
      <c r="J659" s="1" t="s">
        <v>84</v>
      </c>
      <c r="K659" s="9">
        <v>17</v>
      </c>
      <c r="L659" s="10">
        <v>53.061016492331653</v>
      </c>
      <c r="M659" s="12"/>
    </row>
    <row r="660" spans="7:13">
      <c r="G660" s="1">
        <v>659</v>
      </c>
      <c r="H660" s="1" t="s">
        <v>80</v>
      </c>
      <c r="I660" s="2">
        <v>38177</v>
      </c>
      <c r="J660" s="1" t="s">
        <v>82</v>
      </c>
      <c r="K660" s="9">
        <v>25</v>
      </c>
      <c r="L660" s="10">
        <v>76.378602488098551</v>
      </c>
      <c r="M660" s="12"/>
    </row>
    <row r="661" spans="7:13">
      <c r="G661" s="1">
        <v>660</v>
      </c>
      <c r="H661" s="1" t="s">
        <v>80</v>
      </c>
      <c r="I661" s="2">
        <v>38441</v>
      </c>
      <c r="J661" s="1" t="s">
        <v>82</v>
      </c>
      <c r="K661" s="9">
        <v>11</v>
      </c>
      <c r="L661" s="10">
        <v>35.7534803858521</v>
      </c>
      <c r="M661" s="12"/>
    </row>
    <row r="662" spans="7:13">
      <c r="G662" s="1">
        <v>661</v>
      </c>
      <c r="H662" s="1" t="s">
        <v>80</v>
      </c>
      <c r="I662" s="2">
        <v>38034</v>
      </c>
      <c r="J662" s="1" t="s">
        <v>84</v>
      </c>
      <c r="K662" s="9">
        <v>51</v>
      </c>
      <c r="L662" s="10">
        <v>155.019536467064</v>
      </c>
      <c r="M662" s="12"/>
    </row>
    <row r="663" spans="7:13">
      <c r="G663" s="1">
        <v>662</v>
      </c>
      <c r="H663" s="1" t="s">
        <v>85</v>
      </c>
      <c r="I663" s="2">
        <v>39024</v>
      </c>
      <c r="J663" s="1" t="s">
        <v>79</v>
      </c>
      <c r="K663" s="9">
        <v>25</v>
      </c>
      <c r="L663" s="10">
        <v>78.068436112651099</v>
      </c>
      <c r="M663" s="12"/>
    </row>
    <row r="664" spans="7:13">
      <c r="G664" s="1">
        <v>663</v>
      </c>
      <c r="H664" s="1" t="s">
        <v>76</v>
      </c>
      <c r="I664" s="2">
        <v>39035</v>
      </c>
      <c r="J664" s="1" t="s">
        <v>82</v>
      </c>
      <c r="K664" s="9">
        <v>27</v>
      </c>
      <c r="L664" s="10">
        <v>82.450851057331235</v>
      </c>
      <c r="M664" s="12"/>
    </row>
    <row r="665" spans="7:13">
      <c r="G665" s="1">
        <v>664</v>
      </c>
      <c r="H665" s="1" t="s">
        <v>74</v>
      </c>
      <c r="I665" s="2">
        <v>38518</v>
      </c>
      <c r="J665" s="1" t="s">
        <v>75</v>
      </c>
      <c r="K665" s="9">
        <v>38</v>
      </c>
      <c r="L665" s="10">
        <v>116.7885336432518</v>
      </c>
      <c r="M665" s="12"/>
    </row>
    <row r="666" spans="7:13">
      <c r="G666" s="1">
        <v>665</v>
      </c>
      <c r="H666" s="1" t="s">
        <v>83</v>
      </c>
      <c r="I666" s="2">
        <v>38980</v>
      </c>
      <c r="J666" s="1" t="s">
        <v>77</v>
      </c>
      <c r="K666" s="9">
        <v>27</v>
      </c>
      <c r="L666" s="10">
        <v>82.569702610812897</v>
      </c>
      <c r="M666" s="12"/>
    </row>
    <row r="667" spans="7:13">
      <c r="G667" s="1">
        <v>666</v>
      </c>
      <c r="H667" s="1" t="s">
        <v>86</v>
      </c>
      <c r="I667" s="2">
        <v>38881</v>
      </c>
      <c r="J667" s="1" t="s">
        <v>82</v>
      </c>
      <c r="K667" s="9">
        <v>59</v>
      </c>
      <c r="L667" s="10">
        <v>178.6321576680669</v>
      </c>
      <c r="M667" s="12"/>
    </row>
    <row r="668" spans="7:13">
      <c r="G668" s="1">
        <v>667</v>
      </c>
      <c r="H668" s="1" t="s">
        <v>87</v>
      </c>
      <c r="I668" s="2">
        <v>38760</v>
      </c>
      <c r="J668" s="1" t="s">
        <v>77</v>
      </c>
      <c r="K668" s="9">
        <v>73</v>
      </c>
      <c r="L668" s="10">
        <v>220.44792756124494</v>
      </c>
      <c r="M668" s="12"/>
    </row>
    <row r="669" spans="7:13">
      <c r="G669" s="1">
        <v>668</v>
      </c>
      <c r="H669" s="1" t="s">
        <v>81</v>
      </c>
      <c r="I669" s="2">
        <v>38595</v>
      </c>
      <c r="J669" s="1" t="s">
        <v>82</v>
      </c>
      <c r="K669" s="9">
        <v>43</v>
      </c>
      <c r="L669" s="10">
        <v>131.45497532370047</v>
      </c>
      <c r="M669" s="12"/>
    </row>
    <row r="670" spans="7:13">
      <c r="G670" s="1">
        <v>669</v>
      </c>
      <c r="H670" s="1" t="s">
        <v>83</v>
      </c>
      <c r="I670" s="2">
        <v>38903</v>
      </c>
      <c r="J670" s="1" t="s">
        <v>84</v>
      </c>
      <c r="K670" s="9">
        <v>51</v>
      </c>
      <c r="L670" s="10">
        <v>154.77819453893821</v>
      </c>
      <c r="M670" s="12"/>
    </row>
    <row r="671" spans="7:13">
      <c r="G671" s="1">
        <v>670</v>
      </c>
      <c r="H671" s="1" t="s">
        <v>74</v>
      </c>
      <c r="I671" s="2">
        <v>38243</v>
      </c>
      <c r="J671" s="1" t="s">
        <v>75</v>
      </c>
      <c r="K671" s="9">
        <v>32</v>
      </c>
      <c r="L671" s="10">
        <v>98.006987571648764</v>
      </c>
      <c r="M671" s="12"/>
    </row>
    <row r="672" spans="7:13">
      <c r="G672" s="1">
        <v>671</v>
      </c>
      <c r="H672" s="1" t="s">
        <v>80</v>
      </c>
      <c r="I672" s="2">
        <v>38815</v>
      </c>
      <c r="J672" s="1" t="s">
        <v>75</v>
      </c>
      <c r="K672" s="9">
        <v>89</v>
      </c>
      <c r="L672" s="10">
        <v>268.58829363415754</v>
      </c>
      <c r="M672" s="12"/>
    </row>
    <row r="673" spans="7:13">
      <c r="G673" s="1">
        <v>672</v>
      </c>
      <c r="H673" s="1" t="s">
        <v>86</v>
      </c>
      <c r="I673" s="2">
        <v>38683</v>
      </c>
      <c r="J673" s="1" t="s">
        <v>84</v>
      </c>
      <c r="K673" s="9">
        <v>-1</v>
      </c>
      <c r="L673" s="10">
        <v>-0.61047743439715862</v>
      </c>
      <c r="M673" s="12"/>
    </row>
    <row r="674" spans="7:13">
      <c r="G674" s="1">
        <v>673</v>
      </c>
      <c r="H674" s="1" t="s">
        <v>76</v>
      </c>
      <c r="I674" s="2">
        <v>38793</v>
      </c>
      <c r="J674" s="1" t="s">
        <v>82</v>
      </c>
      <c r="K674" s="9">
        <v>26</v>
      </c>
      <c r="L674" s="10">
        <v>81.086402502793618</v>
      </c>
      <c r="M674" s="12"/>
    </row>
    <row r="675" spans="7:13">
      <c r="G675" s="1">
        <v>674</v>
      </c>
      <c r="H675" s="1" t="s">
        <v>86</v>
      </c>
      <c r="I675" s="2">
        <v>38408</v>
      </c>
      <c r="J675" s="1" t="s">
        <v>77</v>
      </c>
      <c r="K675" s="9">
        <v>56</v>
      </c>
      <c r="L675" s="10">
        <v>170.28880484978066</v>
      </c>
      <c r="M675" s="12"/>
    </row>
    <row r="676" spans="7:13">
      <c r="G676" s="1">
        <v>675</v>
      </c>
      <c r="H676" s="1" t="s">
        <v>74</v>
      </c>
      <c r="I676" s="2">
        <v>38221</v>
      </c>
      <c r="J676" s="1" t="s">
        <v>75</v>
      </c>
      <c r="K676" s="9">
        <v>10</v>
      </c>
      <c r="L676" s="10">
        <v>32.446099013561927</v>
      </c>
      <c r="M676" s="12"/>
    </row>
    <row r="677" spans="7:13">
      <c r="G677" s="1">
        <v>676</v>
      </c>
      <c r="H677" s="1" t="s">
        <v>76</v>
      </c>
      <c r="I677" s="2">
        <v>38023</v>
      </c>
      <c r="J677" s="1" t="s">
        <v>79</v>
      </c>
      <c r="K677" s="9">
        <v>8</v>
      </c>
      <c r="L677" s="10">
        <v>25.639457060752605</v>
      </c>
      <c r="M677" s="12"/>
    </row>
    <row r="678" spans="7:13">
      <c r="G678" s="1">
        <v>677</v>
      </c>
      <c r="H678" s="1" t="s">
        <v>81</v>
      </c>
      <c r="I678" s="2">
        <v>38474</v>
      </c>
      <c r="J678" s="1" t="s">
        <v>82</v>
      </c>
      <c r="K678" s="9">
        <v>75</v>
      </c>
      <c r="L678" s="10">
        <v>226.81359807971779</v>
      </c>
      <c r="M678" s="12"/>
    </row>
    <row r="679" spans="7:13">
      <c r="G679" s="1">
        <v>678</v>
      </c>
      <c r="H679" s="1" t="s">
        <v>86</v>
      </c>
      <c r="I679" s="2">
        <v>38386</v>
      </c>
      <c r="J679" s="1" t="s">
        <v>77</v>
      </c>
      <c r="K679" s="9">
        <v>79</v>
      </c>
      <c r="L679" s="10">
        <v>239.4766385714239</v>
      </c>
      <c r="M679" s="12"/>
    </row>
    <row r="680" spans="7:13">
      <c r="G680" s="1">
        <v>679</v>
      </c>
      <c r="H680" s="1" t="s">
        <v>81</v>
      </c>
      <c r="I680" s="2">
        <v>38485</v>
      </c>
      <c r="J680" s="1" t="s">
        <v>77</v>
      </c>
      <c r="K680" s="9">
        <v>25</v>
      </c>
      <c r="L680" s="10">
        <v>75.944187671627063</v>
      </c>
      <c r="M680" s="12"/>
    </row>
    <row r="681" spans="7:13">
      <c r="G681" s="1">
        <v>680</v>
      </c>
      <c r="H681" s="1" t="s">
        <v>83</v>
      </c>
      <c r="I681" s="2">
        <v>39002</v>
      </c>
      <c r="J681" s="1" t="s">
        <v>75</v>
      </c>
      <c r="K681" s="9">
        <v>22</v>
      </c>
      <c r="L681" s="10">
        <v>68.814390503031333</v>
      </c>
      <c r="M681" s="12"/>
    </row>
    <row r="682" spans="7:13">
      <c r="G682" s="1">
        <v>681</v>
      </c>
      <c r="H682" s="1" t="s">
        <v>74</v>
      </c>
      <c r="I682" s="2">
        <v>38243</v>
      </c>
      <c r="J682" s="1" t="s">
        <v>79</v>
      </c>
      <c r="K682" s="9">
        <v>88</v>
      </c>
      <c r="L682" s="10">
        <v>265.64166976022739</v>
      </c>
      <c r="M682" s="12"/>
    </row>
    <row r="683" spans="7:13">
      <c r="G683" s="1">
        <v>682</v>
      </c>
      <c r="H683" s="1" t="s">
        <v>85</v>
      </c>
      <c r="I683" s="2">
        <v>38298</v>
      </c>
      <c r="J683" s="1" t="s">
        <v>77</v>
      </c>
      <c r="K683" s="9">
        <v>94</v>
      </c>
      <c r="L683" s="10">
        <v>284.32899274536834</v>
      </c>
      <c r="M683" s="12"/>
    </row>
    <row r="684" spans="7:13">
      <c r="G684" s="1">
        <v>683</v>
      </c>
      <c r="H684" s="1" t="s">
        <v>86</v>
      </c>
      <c r="I684" s="2">
        <v>38628</v>
      </c>
      <c r="J684" s="1" t="s">
        <v>84</v>
      </c>
      <c r="K684" s="9">
        <v>58</v>
      </c>
      <c r="L684" s="10">
        <v>176.72593852578336</v>
      </c>
      <c r="M684" s="12"/>
    </row>
    <row r="685" spans="7:13">
      <c r="G685" s="1">
        <v>684</v>
      </c>
      <c r="H685" s="1" t="s">
        <v>85</v>
      </c>
      <c r="I685" s="2">
        <v>38507</v>
      </c>
      <c r="J685" s="1" t="s">
        <v>75</v>
      </c>
      <c r="K685" s="9">
        <v>66</v>
      </c>
      <c r="L685" s="10">
        <v>200.20830019781053</v>
      </c>
      <c r="M685" s="12"/>
    </row>
    <row r="686" spans="7:13">
      <c r="G686" s="1">
        <v>685</v>
      </c>
      <c r="H686" s="1" t="s">
        <v>86</v>
      </c>
      <c r="I686" s="2">
        <v>38936</v>
      </c>
      <c r="J686" s="1" t="s">
        <v>82</v>
      </c>
      <c r="K686" s="9">
        <v>82</v>
      </c>
      <c r="L686" s="10">
        <v>247.93546068655294</v>
      </c>
      <c r="M686" s="12"/>
    </row>
    <row r="687" spans="7:13">
      <c r="G687" s="1">
        <v>686</v>
      </c>
      <c r="H687" s="1" t="s">
        <v>76</v>
      </c>
      <c r="I687" s="2">
        <v>38991</v>
      </c>
      <c r="J687" s="1" t="s">
        <v>77</v>
      </c>
      <c r="K687" s="9">
        <v>94</v>
      </c>
      <c r="L687" s="10">
        <v>283.7655668516507</v>
      </c>
      <c r="M687" s="12"/>
    </row>
    <row r="688" spans="7:13">
      <c r="G688" s="1">
        <v>687</v>
      </c>
      <c r="H688" s="1" t="s">
        <v>78</v>
      </c>
      <c r="I688" s="2">
        <v>39079</v>
      </c>
      <c r="J688" s="1" t="s">
        <v>75</v>
      </c>
      <c r="K688" s="9">
        <v>27</v>
      </c>
      <c r="L688" s="10">
        <v>82.883173616974645</v>
      </c>
      <c r="M688" s="12"/>
    </row>
    <row r="689" spans="7:13">
      <c r="G689" s="1">
        <v>688</v>
      </c>
      <c r="H689" s="1" t="s">
        <v>74</v>
      </c>
      <c r="I689" s="2">
        <v>38089</v>
      </c>
      <c r="J689" s="1" t="s">
        <v>79</v>
      </c>
      <c r="K689" s="9">
        <v>56</v>
      </c>
      <c r="L689" s="10">
        <v>169.95658667826987</v>
      </c>
      <c r="M689" s="12"/>
    </row>
    <row r="690" spans="7:13">
      <c r="G690" s="1">
        <v>689</v>
      </c>
      <c r="H690" s="1" t="s">
        <v>85</v>
      </c>
      <c r="I690" s="2">
        <v>38826</v>
      </c>
      <c r="J690" s="1" t="s">
        <v>84</v>
      </c>
      <c r="K690" s="9">
        <v>82</v>
      </c>
      <c r="L690" s="10">
        <v>247.80094907753815</v>
      </c>
      <c r="M690" s="12"/>
    </row>
    <row r="691" spans="7:13">
      <c r="G691" s="1">
        <v>690</v>
      </c>
      <c r="H691" s="1" t="s">
        <v>85</v>
      </c>
      <c r="I691" s="2">
        <v>38606</v>
      </c>
      <c r="J691" s="1" t="s">
        <v>84</v>
      </c>
      <c r="K691" s="9">
        <v>7</v>
      </c>
      <c r="L691" s="10">
        <v>23.067714309015152</v>
      </c>
      <c r="M691" s="12"/>
    </row>
    <row r="692" spans="7:13">
      <c r="G692" s="1">
        <v>691</v>
      </c>
      <c r="H692" s="1" t="s">
        <v>74</v>
      </c>
      <c r="I692" s="2">
        <v>38727</v>
      </c>
      <c r="J692" s="1" t="s">
        <v>75</v>
      </c>
      <c r="K692" s="9">
        <v>25</v>
      </c>
      <c r="L692" s="10">
        <v>77.367215999588439</v>
      </c>
      <c r="M692" s="12"/>
    </row>
    <row r="693" spans="7:13">
      <c r="G693" s="1">
        <v>692</v>
      </c>
      <c r="H693" s="1" t="s">
        <v>78</v>
      </c>
      <c r="I693" s="2">
        <v>39079</v>
      </c>
      <c r="J693" s="1" t="s">
        <v>77</v>
      </c>
      <c r="K693" s="9">
        <v>15</v>
      </c>
      <c r="L693" s="10">
        <v>46.808970139122437</v>
      </c>
      <c r="M693" s="12"/>
    </row>
    <row r="694" spans="7:13">
      <c r="G694" s="1">
        <v>693</v>
      </c>
      <c r="H694" s="1" t="s">
        <v>86</v>
      </c>
      <c r="I694" s="2">
        <v>38265</v>
      </c>
      <c r="J694" s="1" t="s">
        <v>77</v>
      </c>
      <c r="K694" s="9">
        <v>39</v>
      </c>
      <c r="L694" s="10">
        <v>118.82068608795676</v>
      </c>
      <c r="M694" s="12"/>
    </row>
    <row r="695" spans="7:13">
      <c r="G695" s="1">
        <v>694</v>
      </c>
      <c r="H695" s="1" t="s">
        <v>74</v>
      </c>
      <c r="I695" s="2">
        <v>38628</v>
      </c>
      <c r="J695" s="1" t="s">
        <v>75</v>
      </c>
      <c r="K695" s="9">
        <v>22</v>
      </c>
      <c r="L695" s="10">
        <v>67.920921050637091</v>
      </c>
      <c r="M695" s="12"/>
    </row>
    <row r="696" spans="7:13">
      <c r="G696" s="1">
        <v>695</v>
      </c>
      <c r="H696" s="1" t="s">
        <v>80</v>
      </c>
      <c r="I696" s="2">
        <v>38430</v>
      </c>
      <c r="J696" s="1" t="s">
        <v>79</v>
      </c>
      <c r="K696" s="9">
        <v>0</v>
      </c>
      <c r="L696" s="10">
        <v>1.5802940518086344</v>
      </c>
      <c r="M696" s="12"/>
    </row>
    <row r="697" spans="7:13">
      <c r="G697" s="1">
        <v>696</v>
      </c>
      <c r="H697" s="1" t="s">
        <v>74</v>
      </c>
      <c r="I697" s="2">
        <v>38188</v>
      </c>
      <c r="J697" s="1" t="s">
        <v>84</v>
      </c>
      <c r="K697" s="9">
        <v>47</v>
      </c>
      <c r="L697" s="10">
        <v>142.62566704955398</v>
      </c>
      <c r="M697" s="12"/>
    </row>
    <row r="698" spans="7:13">
      <c r="G698" s="1">
        <v>697</v>
      </c>
      <c r="H698" s="1" t="s">
        <v>86</v>
      </c>
      <c r="I698" s="2">
        <v>38782</v>
      </c>
      <c r="J698" s="1" t="s">
        <v>79</v>
      </c>
      <c r="K698" s="9">
        <v>36</v>
      </c>
      <c r="L698" s="10">
        <v>110.25851548113316</v>
      </c>
      <c r="M698" s="12"/>
    </row>
    <row r="699" spans="7:13">
      <c r="G699" s="1">
        <v>698</v>
      </c>
      <c r="H699" s="1" t="s">
        <v>86</v>
      </c>
      <c r="I699" s="2">
        <v>38243</v>
      </c>
      <c r="J699" s="1" t="s">
        <v>82</v>
      </c>
      <c r="K699" s="9">
        <v>46</v>
      </c>
      <c r="L699" s="10">
        <v>139.52847109810006</v>
      </c>
      <c r="M699" s="12"/>
    </row>
    <row r="700" spans="7:13">
      <c r="G700" s="1">
        <v>699</v>
      </c>
      <c r="H700" s="1" t="s">
        <v>85</v>
      </c>
      <c r="I700" s="2">
        <v>38837</v>
      </c>
      <c r="J700" s="1" t="s">
        <v>82</v>
      </c>
      <c r="K700" s="9">
        <v>84</v>
      </c>
      <c r="L700" s="10">
        <v>253.68258531303155</v>
      </c>
      <c r="M700" s="12"/>
    </row>
    <row r="701" spans="7:13">
      <c r="G701" s="1">
        <v>700</v>
      </c>
      <c r="H701" s="1" t="s">
        <v>83</v>
      </c>
      <c r="I701" s="2">
        <v>38067</v>
      </c>
      <c r="J701" s="1" t="s">
        <v>75</v>
      </c>
      <c r="K701" s="9">
        <v>38</v>
      </c>
      <c r="L701" s="10">
        <v>115.76504648002317</v>
      </c>
      <c r="M701" s="12"/>
    </row>
    <row r="702" spans="7:13">
      <c r="G702" s="1">
        <v>701</v>
      </c>
      <c r="H702" s="1" t="s">
        <v>74</v>
      </c>
      <c r="I702" s="2">
        <v>38133</v>
      </c>
      <c r="J702" s="1" t="s">
        <v>75</v>
      </c>
      <c r="K702" s="9">
        <v>13</v>
      </c>
      <c r="L702" s="10">
        <v>40.473506204312045</v>
      </c>
      <c r="M702" s="12"/>
    </row>
    <row r="703" spans="7:13">
      <c r="G703" s="1">
        <v>702</v>
      </c>
      <c r="H703" s="1" t="s">
        <v>85</v>
      </c>
      <c r="I703" s="2">
        <v>38826</v>
      </c>
      <c r="J703" s="1" t="s">
        <v>77</v>
      </c>
      <c r="K703" s="9">
        <v>40</v>
      </c>
      <c r="L703" s="10">
        <v>122.42180451643387</v>
      </c>
      <c r="M703" s="12"/>
    </row>
    <row r="704" spans="7:13">
      <c r="G704" s="1">
        <v>703</v>
      </c>
      <c r="H704" s="1" t="s">
        <v>81</v>
      </c>
      <c r="I704" s="2">
        <v>38155</v>
      </c>
      <c r="J704" s="1" t="s">
        <v>79</v>
      </c>
      <c r="K704" s="9">
        <v>46</v>
      </c>
      <c r="L704" s="10">
        <v>139.4072220659846</v>
      </c>
      <c r="M704" s="12"/>
    </row>
    <row r="705" spans="7:13">
      <c r="G705" s="1">
        <v>704</v>
      </c>
      <c r="H705" s="1" t="s">
        <v>87</v>
      </c>
      <c r="I705" s="2">
        <v>38199</v>
      </c>
      <c r="J705" s="1" t="s">
        <v>82</v>
      </c>
      <c r="K705" s="9">
        <v>11</v>
      </c>
      <c r="L705" s="10">
        <v>35.105222117013575</v>
      </c>
      <c r="M705" s="12"/>
    </row>
    <row r="706" spans="7:13">
      <c r="G706" s="1">
        <v>705</v>
      </c>
      <c r="H706" s="1" t="s">
        <v>78</v>
      </c>
      <c r="I706" s="2">
        <v>38518</v>
      </c>
      <c r="J706" s="1" t="s">
        <v>75</v>
      </c>
      <c r="K706" s="9">
        <v>-1</v>
      </c>
      <c r="L706" s="10">
        <v>-0.89822589573278755</v>
      </c>
      <c r="M706" s="12"/>
    </row>
    <row r="707" spans="7:13">
      <c r="G707" s="1">
        <v>706</v>
      </c>
      <c r="H707" s="1" t="s">
        <v>78</v>
      </c>
      <c r="I707" s="2">
        <v>38056</v>
      </c>
      <c r="J707" s="1" t="s">
        <v>75</v>
      </c>
      <c r="K707" s="9">
        <v>32</v>
      </c>
      <c r="L707" s="10">
        <v>98.618549497009866</v>
      </c>
      <c r="M707" s="12"/>
    </row>
    <row r="708" spans="7:13">
      <c r="G708" s="1">
        <v>707</v>
      </c>
      <c r="H708" s="1" t="s">
        <v>87</v>
      </c>
      <c r="I708" s="2">
        <v>38001</v>
      </c>
      <c r="J708" s="1" t="s">
        <v>77</v>
      </c>
      <c r="K708" s="9">
        <v>78</v>
      </c>
      <c r="L708" s="10">
        <v>235.37746360511863</v>
      </c>
      <c r="M708" s="12"/>
    </row>
    <row r="709" spans="7:13">
      <c r="G709" s="1">
        <v>708</v>
      </c>
      <c r="H709" s="1" t="s">
        <v>78</v>
      </c>
      <c r="I709" s="2">
        <v>38375</v>
      </c>
      <c r="J709" s="1" t="s">
        <v>79</v>
      </c>
      <c r="K709" s="9">
        <v>71</v>
      </c>
      <c r="L709" s="10">
        <v>215.14334620644152</v>
      </c>
      <c r="M709" s="12"/>
    </row>
    <row r="710" spans="7:13">
      <c r="G710" s="1">
        <v>709</v>
      </c>
      <c r="H710" s="1" t="s">
        <v>81</v>
      </c>
      <c r="I710" s="2">
        <v>38100</v>
      </c>
      <c r="J710" s="1" t="s">
        <v>75</v>
      </c>
      <c r="K710" s="9">
        <v>36</v>
      </c>
      <c r="L710" s="10">
        <v>109.79941093344995</v>
      </c>
      <c r="M710" s="12"/>
    </row>
    <row r="711" spans="7:13">
      <c r="G711" s="1">
        <v>710</v>
      </c>
      <c r="H711" s="1" t="s">
        <v>86</v>
      </c>
      <c r="I711" s="2">
        <v>38221</v>
      </c>
      <c r="J711" s="1" t="s">
        <v>84</v>
      </c>
      <c r="K711" s="9">
        <v>79</v>
      </c>
      <c r="L711" s="10">
        <v>238.7528909715526</v>
      </c>
      <c r="M711" s="12"/>
    </row>
    <row r="712" spans="7:13">
      <c r="G712" s="1">
        <v>711</v>
      </c>
      <c r="H712" s="1" t="s">
        <v>78</v>
      </c>
      <c r="I712" s="2">
        <v>38573</v>
      </c>
      <c r="J712" s="1" t="s">
        <v>79</v>
      </c>
      <c r="K712" s="9">
        <v>92</v>
      </c>
      <c r="L712" s="10">
        <v>278.33689319640729</v>
      </c>
      <c r="M712" s="12"/>
    </row>
    <row r="713" spans="7:13">
      <c r="G713" s="1">
        <v>712</v>
      </c>
      <c r="H713" s="1" t="s">
        <v>76</v>
      </c>
      <c r="I713" s="2">
        <v>38001</v>
      </c>
      <c r="J713" s="1" t="s">
        <v>77</v>
      </c>
      <c r="K713" s="9">
        <v>38</v>
      </c>
      <c r="L713" s="10">
        <v>116.20226134841927</v>
      </c>
      <c r="M713" s="12"/>
    </row>
    <row r="714" spans="7:13">
      <c r="G714" s="1">
        <v>713</v>
      </c>
      <c r="H714" s="1" t="s">
        <v>74</v>
      </c>
      <c r="I714" s="2">
        <v>39057</v>
      </c>
      <c r="J714" s="1" t="s">
        <v>84</v>
      </c>
      <c r="K714" s="9">
        <v>50</v>
      </c>
      <c r="L714" s="10">
        <v>152.08468006915191</v>
      </c>
      <c r="M714" s="12"/>
    </row>
    <row r="715" spans="7:13">
      <c r="G715" s="1">
        <v>714</v>
      </c>
      <c r="H715" s="1" t="s">
        <v>83</v>
      </c>
      <c r="I715" s="2">
        <v>38771</v>
      </c>
      <c r="J715" s="1" t="s">
        <v>77</v>
      </c>
      <c r="K715" s="9">
        <v>31</v>
      </c>
      <c r="L715" s="10">
        <v>93.734083542235183</v>
      </c>
      <c r="M715" s="12"/>
    </row>
    <row r="716" spans="7:13">
      <c r="G716" s="1">
        <v>715</v>
      </c>
      <c r="H716" s="1" t="s">
        <v>86</v>
      </c>
      <c r="I716" s="2">
        <v>38881</v>
      </c>
      <c r="J716" s="1" t="s">
        <v>75</v>
      </c>
      <c r="K716" s="9">
        <v>9</v>
      </c>
      <c r="L716" s="10">
        <v>29.386098665239906</v>
      </c>
      <c r="M716" s="12"/>
    </row>
    <row r="717" spans="7:13">
      <c r="G717" s="1">
        <v>716</v>
      </c>
      <c r="H717" s="1" t="s">
        <v>76</v>
      </c>
      <c r="I717" s="2">
        <v>38408</v>
      </c>
      <c r="J717" s="1" t="s">
        <v>82</v>
      </c>
      <c r="K717" s="9">
        <v>24</v>
      </c>
      <c r="L717" s="10">
        <v>73.278886055388639</v>
      </c>
      <c r="M717" s="12"/>
    </row>
    <row r="718" spans="7:13">
      <c r="G718" s="1">
        <v>717</v>
      </c>
      <c r="H718" s="1" t="s">
        <v>78</v>
      </c>
      <c r="I718" s="2">
        <v>38364</v>
      </c>
      <c r="J718" s="1" t="s">
        <v>75</v>
      </c>
      <c r="K718" s="9">
        <v>50</v>
      </c>
      <c r="L718" s="10">
        <v>152.58608557503928</v>
      </c>
      <c r="M718" s="12"/>
    </row>
    <row r="719" spans="7:13">
      <c r="G719" s="1">
        <v>718</v>
      </c>
      <c r="H719" s="1" t="s">
        <v>86</v>
      </c>
      <c r="I719" s="2">
        <v>38760</v>
      </c>
      <c r="J719" s="1" t="s">
        <v>79</v>
      </c>
      <c r="K719" s="9">
        <v>32</v>
      </c>
      <c r="L719" s="10">
        <v>98.191983875169328</v>
      </c>
      <c r="M719" s="12"/>
    </row>
    <row r="720" spans="7:13">
      <c r="G720" s="1">
        <v>719</v>
      </c>
      <c r="H720" s="1" t="s">
        <v>87</v>
      </c>
      <c r="I720" s="2">
        <v>38243</v>
      </c>
      <c r="J720" s="1" t="s">
        <v>77</v>
      </c>
      <c r="K720" s="9">
        <v>71</v>
      </c>
      <c r="L720" s="10">
        <v>214.9278284338051</v>
      </c>
      <c r="M720" s="12"/>
    </row>
    <row r="721" spans="7:13">
      <c r="G721" s="1">
        <v>720</v>
      </c>
      <c r="H721" s="1" t="s">
        <v>83</v>
      </c>
      <c r="I721" s="2">
        <v>39024</v>
      </c>
      <c r="J721" s="1" t="s">
        <v>84</v>
      </c>
      <c r="K721" s="9">
        <v>28</v>
      </c>
      <c r="L721" s="10">
        <v>86.107203598905883</v>
      </c>
      <c r="M721" s="12"/>
    </row>
    <row r="722" spans="7:13">
      <c r="G722" s="1">
        <v>721</v>
      </c>
      <c r="H722" s="1" t="s">
        <v>78</v>
      </c>
      <c r="I722" s="2">
        <v>39013</v>
      </c>
      <c r="J722" s="1" t="s">
        <v>75</v>
      </c>
      <c r="K722" s="9">
        <v>40</v>
      </c>
      <c r="L722" s="10">
        <v>121.83146625489913</v>
      </c>
      <c r="M722" s="12"/>
    </row>
    <row r="723" spans="7:13">
      <c r="G723" s="1">
        <v>722</v>
      </c>
      <c r="H723" s="1" t="s">
        <v>83</v>
      </c>
      <c r="I723" s="2">
        <v>38001</v>
      </c>
      <c r="J723" s="1" t="s">
        <v>82</v>
      </c>
      <c r="K723" s="9">
        <v>75</v>
      </c>
      <c r="L723" s="10">
        <v>226.98711570221042</v>
      </c>
      <c r="M723" s="12"/>
    </row>
    <row r="724" spans="7:13">
      <c r="G724" s="1">
        <v>723</v>
      </c>
      <c r="H724" s="1" t="s">
        <v>80</v>
      </c>
      <c r="I724" s="2">
        <v>38221</v>
      </c>
      <c r="J724" s="1" t="s">
        <v>75</v>
      </c>
      <c r="K724" s="9">
        <v>30</v>
      </c>
      <c r="L724" s="10">
        <v>92.030625673172352</v>
      </c>
      <c r="M724" s="12"/>
    </row>
    <row r="725" spans="7:13">
      <c r="G725" s="1">
        <v>724</v>
      </c>
      <c r="H725" s="1" t="s">
        <v>86</v>
      </c>
      <c r="I725" s="2">
        <v>38694</v>
      </c>
      <c r="J725" s="1" t="s">
        <v>75</v>
      </c>
      <c r="K725" s="9">
        <v>78</v>
      </c>
      <c r="L725" s="10">
        <v>235.89718296494317</v>
      </c>
      <c r="M725" s="12"/>
    </row>
    <row r="726" spans="7:13">
      <c r="G726" s="1">
        <v>725</v>
      </c>
      <c r="H726" s="1" t="s">
        <v>81</v>
      </c>
      <c r="I726" s="2">
        <v>38573</v>
      </c>
      <c r="J726" s="1" t="s">
        <v>84</v>
      </c>
      <c r="K726" s="9">
        <v>15</v>
      </c>
      <c r="L726" s="10">
        <v>47.09802134338382</v>
      </c>
      <c r="M726" s="12"/>
    </row>
    <row r="727" spans="7:13">
      <c r="G727" s="1">
        <v>726</v>
      </c>
      <c r="H727" s="1" t="s">
        <v>83</v>
      </c>
      <c r="I727" s="2">
        <v>38298</v>
      </c>
      <c r="J727" s="1" t="s">
        <v>79</v>
      </c>
      <c r="K727" s="9">
        <v>30</v>
      </c>
      <c r="L727" s="10">
        <v>91.800989942743342</v>
      </c>
      <c r="M727" s="12"/>
    </row>
    <row r="728" spans="7:13">
      <c r="G728" s="1">
        <v>727</v>
      </c>
      <c r="H728" s="1" t="s">
        <v>80</v>
      </c>
      <c r="I728" s="2">
        <v>38628</v>
      </c>
      <c r="J728" s="1" t="s">
        <v>77</v>
      </c>
      <c r="K728" s="9">
        <v>27</v>
      </c>
      <c r="L728" s="10">
        <v>83.564417753264919</v>
      </c>
      <c r="M728" s="12"/>
    </row>
    <row r="729" spans="7:13">
      <c r="G729" s="1">
        <v>728</v>
      </c>
      <c r="H729" s="1" t="s">
        <v>76</v>
      </c>
      <c r="I729" s="2">
        <v>38881</v>
      </c>
      <c r="J729" s="1" t="s">
        <v>75</v>
      </c>
      <c r="K729" s="9">
        <v>95</v>
      </c>
      <c r="L729" s="10">
        <v>286.68421658470419</v>
      </c>
      <c r="M729" s="12"/>
    </row>
    <row r="730" spans="7:13">
      <c r="G730" s="1">
        <v>729</v>
      </c>
      <c r="H730" s="1" t="s">
        <v>86</v>
      </c>
      <c r="I730" s="2">
        <v>38034</v>
      </c>
      <c r="J730" s="1" t="s">
        <v>77</v>
      </c>
      <c r="K730" s="9">
        <v>62</v>
      </c>
      <c r="L730" s="10">
        <v>188.69979320640692</v>
      </c>
      <c r="M730" s="12"/>
    </row>
    <row r="731" spans="7:13">
      <c r="G731" s="1">
        <v>730</v>
      </c>
      <c r="H731" s="1" t="s">
        <v>83</v>
      </c>
      <c r="I731" s="2">
        <v>38793</v>
      </c>
      <c r="J731" s="1" t="s">
        <v>75</v>
      </c>
      <c r="K731" s="9">
        <v>-4</v>
      </c>
      <c r="L731" s="10">
        <v>-10.151413084603679</v>
      </c>
      <c r="M731" s="12"/>
    </row>
    <row r="732" spans="7:13">
      <c r="G732" s="1">
        <v>731</v>
      </c>
      <c r="H732" s="1" t="s">
        <v>74</v>
      </c>
      <c r="I732" s="2">
        <v>38188</v>
      </c>
      <c r="J732" s="1" t="s">
        <v>84</v>
      </c>
      <c r="K732" s="9">
        <v>-3</v>
      </c>
      <c r="L732" s="10">
        <v>-7.2263762915654137</v>
      </c>
      <c r="M732" s="12"/>
    </row>
    <row r="733" spans="7:13">
      <c r="G733" s="1">
        <v>732</v>
      </c>
      <c r="H733" s="1" t="s">
        <v>76</v>
      </c>
      <c r="I733" s="2">
        <v>38540</v>
      </c>
      <c r="J733" s="1" t="s">
        <v>84</v>
      </c>
      <c r="K733" s="9">
        <v>62</v>
      </c>
      <c r="L733" s="10">
        <v>187.71484715081846</v>
      </c>
      <c r="M733" s="12"/>
    </row>
    <row r="734" spans="7:13">
      <c r="G734" s="1">
        <v>733</v>
      </c>
      <c r="H734" s="1" t="s">
        <v>74</v>
      </c>
      <c r="I734" s="2">
        <v>38210</v>
      </c>
      <c r="J734" s="1" t="s">
        <v>79</v>
      </c>
      <c r="K734" s="9">
        <v>92</v>
      </c>
      <c r="L734" s="10">
        <v>277.67657907264578</v>
      </c>
      <c r="M734" s="12"/>
    </row>
    <row r="735" spans="7:13">
      <c r="G735" s="1">
        <v>734</v>
      </c>
      <c r="H735" s="1" t="s">
        <v>80</v>
      </c>
      <c r="I735" s="2">
        <v>39068</v>
      </c>
      <c r="J735" s="1" t="s">
        <v>77</v>
      </c>
      <c r="K735" s="9">
        <v>35</v>
      </c>
      <c r="L735" s="10">
        <v>107.09519938129719</v>
      </c>
      <c r="M735" s="12"/>
    </row>
    <row r="736" spans="7:13">
      <c r="G736" s="1">
        <v>735</v>
      </c>
      <c r="H736" s="1" t="s">
        <v>74</v>
      </c>
      <c r="I736" s="2">
        <v>38474</v>
      </c>
      <c r="J736" s="1" t="s">
        <v>82</v>
      </c>
      <c r="K736" s="9">
        <v>91</v>
      </c>
      <c r="L736" s="10">
        <v>274.96271641831527</v>
      </c>
      <c r="M736" s="12"/>
    </row>
    <row r="737" spans="7:13">
      <c r="G737" s="1">
        <v>736</v>
      </c>
      <c r="H737" s="1" t="s">
        <v>83</v>
      </c>
      <c r="I737" s="2">
        <v>38177</v>
      </c>
      <c r="J737" s="1" t="s">
        <v>84</v>
      </c>
      <c r="K737" s="9">
        <v>21</v>
      </c>
      <c r="L737" s="10">
        <v>64.321884288799509</v>
      </c>
      <c r="M737" s="12"/>
    </row>
    <row r="738" spans="7:13">
      <c r="G738" s="1">
        <v>737</v>
      </c>
      <c r="H738" s="1" t="s">
        <v>81</v>
      </c>
      <c r="I738" s="2">
        <v>38738</v>
      </c>
      <c r="J738" s="1" t="s">
        <v>84</v>
      </c>
      <c r="K738" s="9">
        <v>49</v>
      </c>
      <c r="L738" s="10">
        <v>148.73893149445496</v>
      </c>
      <c r="M738" s="12"/>
    </row>
    <row r="739" spans="7:13">
      <c r="G739" s="1">
        <v>738</v>
      </c>
      <c r="H739" s="1" t="s">
        <v>80</v>
      </c>
      <c r="I739" s="2">
        <v>38430</v>
      </c>
      <c r="J739" s="1" t="s">
        <v>77</v>
      </c>
      <c r="K739" s="9">
        <v>34</v>
      </c>
      <c r="L739" s="10">
        <v>103.34843435833068</v>
      </c>
      <c r="M739" s="12"/>
    </row>
    <row r="740" spans="7:13">
      <c r="G740" s="1">
        <v>739</v>
      </c>
      <c r="H740" s="1" t="s">
        <v>76</v>
      </c>
      <c r="I740" s="2">
        <v>38375</v>
      </c>
      <c r="J740" s="1" t="s">
        <v>75</v>
      </c>
      <c r="K740" s="9">
        <v>56</v>
      </c>
      <c r="L740" s="10">
        <v>170.12124352907122</v>
      </c>
      <c r="M740" s="12"/>
    </row>
    <row r="741" spans="7:13">
      <c r="G741" s="1">
        <v>740</v>
      </c>
      <c r="H741" s="1" t="s">
        <v>83</v>
      </c>
      <c r="I741" s="2">
        <v>38133</v>
      </c>
      <c r="J741" s="1" t="s">
        <v>82</v>
      </c>
      <c r="K741" s="9">
        <v>81</v>
      </c>
      <c r="L741" s="10">
        <v>244.85421438007515</v>
      </c>
      <c r="M741" s="12"/>
    </row>
    <row r="742" spans="7:13">
      <c r="G742" s="1">
        <v>741</v>
      </c>
      <c r="H742" s="1" t="s">
        <v>74</v>
      </c>
      <c r="I742" s="2">
        <v>38089</v>
      </c>
      <c r="J742" s="1" t="s">
        <v>82</v>
      </c>
      <c r="K742" s="9">
        <v>63</v>
      </c>
      <c r="L742" s="10">
        <v>191.24656039127012</v>
      </c>
      <c r="M742" s="12"/>
    </row>
    <row r="743" spans="7:13">
      <c r="G743" s="1">
        <v>742</v>
      </c>
      <c r="H743" s="1" t="s">
        <v>83</v>
      </c>
      <c r="I743" s="2">
        <v>38474</v>
      </c>
      <c r="J743" s="1" t="s">
        <v>77</v>
      </c>
      <c r="K743" s="9">
        <v>-3</v>
      </c>
      <c r="L743" s="10">
        <v>-7.3657850032017285</v>
      </c>
      <c r="M743" s="12"/>
    </row>
    <row r="744" spans="7:13">
      <c r="G744" s="1">
        <v>743</v>
      </c>
      <c r="H744" s="1" t="s">
        <v>81</v>
      </c>
      <c r="I744" s="2">
        <v>38540</v>
      </c>
      <c r="J744" s="1" t="s">
        <v>77</v>
      </c>
      <c r="K744" s="9">
        <v>8</v>
      </c>
      <c r="L744" s="10">
        <v>25.810666689825588</v>
      </c>
      <c r="M744" s="12"/>
    </row>
    <row r="745" spans="7:13">
      <c r="G745" s="1">
        <v>744</v>
      </c>
      <c r="H745" s="1" t="s">
        <v>86</v>
      </c>
      <c r="I745" s="2">
        <v>38078</v>
      </c>
      <c r="J745" s="1" t="s">
        <v>75</v>
      </c>
      <c r="K745" s="9">
        <v>46</v>
      </c>
      <c r="L745" s="10">
        <v>139.61633299698832</v>
      </c>
      <c r="M745" s="12"/>
    </row>
    <row r="746" spans="7:13">
      <c r="G746" s="1">
        <v>745</v>
      </c>
      <c r="H746" s="1" t="s">
        <v>81</v>
      </c>
      <c r="I746" s="2">
        <v>38397</v>
      </c>
      <c r="J746" s="1" t="s">
        <v>75</v>
      </c>
      <c r="K746" s="9">
        <v>3</v>
      </c>
      <c r="L746" s="10">
        <v>10.87686297512148</v>
      </c>
      <c r="M746" s="12"/>
    </row>
    <row r="747" spans="7:13">
      <c r="G747" s="1">
        <v>746</v>
      </c>
      <c r="H747" s="1" t="s">
        <v>81</v>
      </c>
      <c r="I747" s="2">
        <v>38859</v>
      </c>
      <c r="J747" s="1" t="s">
        <v>77</v>
      </c>
      <c r="K747" s="9">
        <v>68</v>
      </c>
      <c r="L747" s="10">
        <v>205.86039765882776</v>
      </c>
      <c r="M747" s="12"/>
    </row>
    <row r="748" spans="7:13">
      <c r="G748" s="1">
        <v>747</v>
      </c>
      <c r="H748" s="1" t="s">
        <v>74</v>
      </c>
      <c r="I748" s="2">
        <v>38826</v>
      </c>
      <c r="J748" s="1" t="s">
        <v>77</v>
      </c>
      <c r="K748" s="9">
        <v>83</v>
      </c>
      <c r="L748" s="10">
        <v>251.06283096017734</v>
      </c>
      <c r="M748" s="12"/>
    </row>
    <row r="749" spans="7:13">
      <c r="G749" s="1">
        <v>748</v>
      </c>
      <c r="H749" s="1" t="s">
        <v>83</v>
      </c>
      <c r="I749" s="2">
        <v>38397</v>
      </c>
      <c r="J749" s="1" t="s">
        <v>82</v>
      </c>
      <c r="K749" s="9">
        <v>51</v>
      </c>
      <c r="L749" s="10">
        <v>155.12341917228474</v>
      </c>
      <c r="M749" s="12"/>
    </row>
    <row r="750" spans="7:13">
      <c r="G750" s="1">
        <v>749</v>
      </c>
      <c r="H750" s="1" t="s">
        <v>87</v>
      </c>
      <c r="I750" s="2">
        <v>38826</v>
      </c>
      <c r="J750" s="1" t="s">
        <v>77</v>
      </c>
      <c r="K750" s="9">
        <v>16</v>
      </c>
      <c r="L750" s="10">
        <v>50.203538747394113</v>
      </c>
      <c r="M750" s="12"/>
    </row>
    <row r="751" spans="7:13">
      <c r="G751" s="1">
        <v>750</v>
      </c>
      <c r="H751" s="1" t="s">
        <v>87</v>
      </c>
      <c r="I751" s="2">
        <v>38848</v>
      </c>
      <c r="J751" s="1" t="s">
        <v>82</v>
      </c>
      <c r="K751" s="9">
        <v>-2</v>
      </c>
      <c r="L751" s="10">
        <v>-3.9135627833735267</v>
      </c>
      <c r="M751" s="12"/>
    </row>
    <row r="752" spans="7:13">
      <c r="G752" s="1">
        <v>751</v>
      </c>
      <c r="H752" s="1" t="s">
        <v>83</v>
      </c>
      <c r="I752" s="2">
        <v>38320</v>
      </c>
      <c r="J752" s="1" t="s">
        <v>75</v>
      </c>
      <c r="K752" s="9">
        <v>6</v>
      </c>
      <c r="L752" s="10">
        <v>20.370424027363761</v>
      </c>
      <c r="M752" s="12"/>
    </row>
    <row r="753" spans="7:13">
      <c r="G753" s="1">
        <v>752</v>
      </c>
      <c r="H753" s="1" t="s">
        <v>81</v>
      </c>
      <c r="I753" s="2">
        <v>38650</v>
      </c>
      <c r="J753" s="1" t="s">
        <v>75</v>
      </c>
      <c r="K753" s="9">
        <v>-5</v>
      </c>
      <c r="L753" s="10">
        <v>-12.571701775011148</v>
      </c>
      <c r="M753" s="12"/>
    </row>
    <row r="754" spans="7:13">
      <c r="G754" s="1">
        <v>753</v>
      </c>
      <c r="H754" s="1" t="s">
        <v>74</v>
      </c>
      <c r="I754" s="2">
        <v>38738</v>
      </c>
      <c r="J754" s="1" t="s">
        <v>82</v>
      </c>
      <c r="K754" s="9">
        <v>42</v>
      </c>
      <c r="L754" s="10">
        <v>127.71123178411425</v>
      </c>
      <c r="M754" s="12"/>
    </row>
    <row r="755" spans="7:13">
      <c r="G755" s="1">
        <v>754</v>
      </c>
      <c r="H755" s="1" t="s">
        <v>83</v>
      </c>
      <c r="I755" s="2">
        <v>38364</v>
      </c>
      <c r="J755" s="1" t="s">
        <v>82</v>
      </c>
      <c r="K755" s="9">
        <v>47</v>
      </c>
      <c r="L755" s="10">
        <v>143.38409457230034</v>
      </c>
      <c r="M755" s="12"/>
    </row>
    <row r="756" spans="7:13">
      <c r="G756" s="1">
        <v>755</v>
      </c>
      <c r="H756" s="1" t="s">
        <v>76</v>
      </c>
      <c r="I756" s="2">
        <v>38925</v>
      </c>
      <c r="J756" s="1" t="s">
        <v>84</v>
      </c>
      <c r="K756" s="9">
        <v>16</v>
      </c>
      <c r="L756" s="10">
        <v>50.193862989445165</v>
      </c>
      <c r="M756" s="12"/>
    </row>
    <row r="757" spans="7:13">
      <c r="G757" s="1">
        <v>756</v>
      </c>
      <c r="H757" s="1" t="s">
        <v>87</v>
      </c>
      <c r="I757" s="2">
        <v>38122</v>
      </c>
      <c r="J757" s="1" t="s">
        <v>75</v>
      </c>
      <c r="K757" s="9">
        <v>11</v>
      </c>
      <c r="L757" s="10">
        <v>35.356196404749518</v>
      </c>
      <c r="M757" s="12"/>
    </row>
    <row r="758" spans="7:13">
      <c r="G758" s="1">
        <v>757</v>
      </c>
      <c r="H758" s="1" t="s">
        <v>74</v>
      </c>
      <c r="I758" s="2">
        <v>38320</v>
      </c>
      <c r="J758" s="1" t="s">
        <v>82</v>
      </c>
      <c r="K758" s="9">
        <v>-10</v>
      </c>
      <c r="L758" s="10">
        <v>-27.896760549483552</v>
      </c>
      <c r="M758" s="12"/>
    </row>
    <row r="759" spans="7:13">
      <c r="G759" s="1">
        <v>758</v>
      </c>
      <c r="H759" s="1" t="s">
        <v>78</v>
      </c>
      <c r="I759" s="2">
        <v>38056</v>
      </c>
      <c r="J759" s="1" t="s">
        <v>82</v>
      </c>
      <c r="K759" s="9">
        <v>21</v>
      </c>
      <c r="L759" s="10">
        <v>65.379195576752196</v>
      </c>
      <c r="M759" s="12"/>
    </row>
    <row r="760" spans="7:13">
      <c r="G760" s="1">
        <v>759</v>
      </c>
      <c r="H760" s="1" t="s">
        <v>87</v>
      </c>
      <c r="I760" s="2">
        <v>38650</v>
      </c>
      <c r="J760" s="1" t="s">
        <v>84</v>
      </c>
      <c r="K760" s="9">
        <v>52</v>
      </c>
      <c r="L760" s="10">
        <v>157.72596503790041</v>
      </c>
      <c r="M760" s="12"/>
    </row>
    <row r="761" spans="7:13">
      <c r="G761" s="1">
        <v>760</v>
      </c>
      <c r="H761" s="1" t="s">
        <v>83</v>
      </c>
      <c r="I761" s="2">
        <v>38089</v>
      </c>
      <c r="J761" s="1" t="s">
        <v>79</v>
      </c>
      <c r="K761" s="9">
        <v>5</v>
      </c>
      <c r="L761" s="10">
        <v>17.005120052550815</v>
      </c>
      <c r="M761" s="12"/>
    </row>
    <row r="762" spans="7:13">
      <c r="G762" s="1">
        <v>761</v>
      </c>
      <c r="H762" s="1" t="s">
        <v>83</v>
      </c>
      <c r="I762" s="2">
        <v>38562</v>
      </c>
      <c r="J762" s="1" t="s">
        <v>82</v>
      </c>
      <c r="K762" s="9">
        <v>52</v>
      </c>
      <c r="L762" s="10">
        <v>158.43447603180036</v>
      </c>
      <c r="M762" s="12"/>
    </row>
    <row r="763" spans="7:13">
      <c r="G763" s="1">
        <v>762</v>
      </c>
      <c r="H763" s="1" t="s">
        <v>81</v>
      </c>
      <c r="I763" s="2">
        <v>38441</v>
      </c>
      <c r="J763" s="1" t="s">
        <v>84</v>
      </c>
      <c r="K763" s="9">
        <v>38</v>
      </c>
      <c r="L763" s="10">
        <v>115.38889596804569</v>
      </c>
      <c r="M763" s="12"/>
    </row>
    <row r="764" spans="7:13">
      <c r="G764" s="1">
        <v>763</v>
      </c>
      <c r="H764" s="1" t="s">
        <v>85</v>
      </c>
      <c r="I764" s="2">
        <v>38848</v>
      </c>
      <c r="J764" s="1" t="s">
        <v>84</v>
      </c>
      <c r="K764" s="9">
        <v>84</v>
      </c>
      <c r="L764" s="10">
        <v>254.2621659223083</v>
      </c>
      <c r="M764" s="12"/>
    </row>
    <row r="765" spans="7:13">
      <c r="G765" s="1">
        <v>764</v>
      </c>
      <c r="H765" s="1" t="s">
        <v>87</v>
      </c>
      <c r="I765" s="2">
        <v>39057</v>
      </c>
      <c r="J765" s="1" t="s">
        <v>79</v>
      </c>
      <c r="K765" s="9">
        <v>18</v>
      </c>
      <c r="L765" s="10">
        <v>55.343428443559006</v>
      </c>
      <c r="M765" s="12"/>
    </row>
    <row r="766" spans="7:13">
      <c r="G766" s="1">
        <v>765</v>
      </c>
      <c r="H766" s="1" t="s">
        <v>86</v>
      </c>
      <c r="I766" s="2">
        <v>38111</v>
      </c>
      <c r="J766" s="1" t="s">
        <v>75</v>
      </c>
      <c r="K766" s="9">
        <v>-6</v>
      </c>
      <c r="L766" s="10">
        <v>-15.742829763147856</v>
      </c>
      <c r="M766" s="12"/>
    </row>
    <row r="767" spans="7:13">
      <c r="G767" s="1">
        <v>766</v>
      </c>
      <c r="H767" s="1" t="s">
        <v>87</v>
      </c>
      <c r="I767" s="2">
        <v>38078</v>
      </c>
      <c r="J767" s="1" t="s">
        <v>75</v>
      </c>
      <c r="K767" s="9">
        <v>5</v>
      </c>
      <c r="L767" s="10">
        <v>16.913541625810112</v>
      </c>
      <c r="M767" s="12"/>
    </row>
    <row r="768" spans="7:13">
      <c r="G768" s="1">
        <v>767</v>
      </c>
      <c r="H768" s="1" t="s">
        <v>81</v>
      </c>
      <c r="I768" s="2">
        <v>39057</v>
      </c>
      <c r="J768" s="1" t="s">
        <v>77</v>
      </c>
      <c r="K768" s="9">
        <v>59</v>
      </c>
      <c r="L768" s="10">
        <v>178.89597357687876</v>
      </c>
      <c r="M768" s="12"/>
    </row>
    <row r="769" spans="7:13">
      <c r="G769" s="1">
        <v>768</v>
      </c>
      <c r="H769" s="1" t="s">
        <v>81</v>
      </c>
      <c r="I769" s="2">
        <v>38529</v>
      </c>
      <c r="J769" s="1" t="s">
        <v>84</v>
      </c>
      <c r="K769" s="9">
        <v>-1</v>
      </c>
      <c r="L769" s="10">
        <v>-1.4317242178607446</v>
      </c>
      <c r="M769" s="12"/>
    </row>
    <row r="770" spans="7:13">
      <c r="G770" s="1">
        <v>769</v>
      </c>
      <c r="H770" s="1" t="s">
        <v>86</v>
      </c>
      <c r="I770" s="2">
        <v>38375</v>
      </c>
      <c r="J770" s="1" t="s">
        <v>79</v>
      </c>
      <c r="K770" s="9">
        <v>12</v>
      </c>
      <c r="L770" s="10">
        <v>37.854496358374917</v>
      </c>
      <c r="M770" s="12"/>
    </row>
    <row r="771" spans="7:13">
      <c r="G771" s="1">
        <v>770</v>
      </c>
      <c r="H771" s="1" t="s">
        <v>81</v>
      </c>
      <c r="I771" s="2">
        <v>38067</v>
      </c>
      <c r="J771" s="1" t="s">
        <v>79</v>
      </c>
      <c r="K771" s="9">
        <v>25</v>
      </c>
      <c r="L771" s="10">
        <v>76.808458339015715</v>
      </c>
      <c r="M771" s="12"/>
    </row>
    <row r="772" spans="7:13">
      <c r="G772" s="1">
        <v>771</v>
      </c>
      <c r="H772" s="1" t="s">
        <v>83</v>
      </c>
      <c r="I772" s="2">
        <v>38529</v>
      </c>
      <c r="J772" s="1" t="s">
        <v>84</v>
      </c>
      <c r="K772" s="9">
        <v>33</v>
      </c>
      <c r="L772" s="10">
        <v>101.42418309364238</v>
      </c>
      <c r="M772" s="12"/>
    </row>
    <row r="773" spans="7:13">
      <c r="G773" s="1">
        <v>772</v>
      </c>
      <c r="H773" s="1" t="s">
        <v>74</v>
      </c>
      <c r="I773" s="2">
        <v>38045</v>
      </c>
      <c r="J773" s="1" t="s">
        <v>84</v>
      </c>
      <c r="K773" s="9">
        <v>12</v>
      </c>
      <c r="L773" s="10">
        <v>37.887038047747772</v>
      </c>
      <c r="M773" s="12"/>
    </row>
    <row r="774" spans="7:13">
      <c r="G774" s="1">
        <v>773</v>
      </c>
      <c r="H774" s="1" t="s">
        <v>85</v>
      </c>
      <c r="I774" s="2">
        <v>38573</v>
      </c>
      <c r="J774" s="1" t="s">
        <v>82</v>
      </c>
      <c r="K774" s="9">
        <v>52</v>
      </c>
      <c r="L774" s="10">
        <v>158.30772051149228</v>
      </c>
      <c r="M774" s="12"/>
    </row>
    <row r="775" spans="7:13">
      <c r="G775" s="1">
        <v>774</v>
      </c>
      <c r="H775" s="1" t="s">
        <v>86</v>
      </c>
      <c r="I775" s="2">
        <v>38441</v>
      </c>
      <c r="J775" s="1" t="s">
        <v>82</v>
      </c>
      <c r="K775" s="9">
        <v>34</v>
      </c>
      <c r="L775" s="10">
        <v>103.62316183025368</v>
      </c>
      <c r="M775" s="12"/>
    </row>
    <row r="776" spans="7:13">
      <c r="G776" s="1">
        <v>775</v>
      </c>
      <c r="H776" s="1" t="s">
        <v>83</v>
      </c>
      <c r="I776" s="2">
        <v>38562</v>
      </c>
      <c r="J776" s="1" t="s">
        <v>77</v>
      </c>
      <c r="K776" s="9">
        <v>66</v>
      </c>
      <c r="L776" s="10">
        <v>200.65880996778469</v>
      </c>
      <c r="M776" s="12"/>
    </row>
    <row r="777" spans="7:13">
      <c r="G777" s="1">
        <v>776</v>
      </c>
      <c r="H777" s="1" t="s">
        <v>83</v>
      </c>
      <c r="I777" s="2">
        <v>38199</v>
      </c>
      <c r="J777" s="1" t="s">
        <v>79</v>
      </c>
      <c r="K777" s="9">
        <v>10</v>
      </c>
      <c r="L777" s="10">
        <v>31.853247271934272</v>
      </c>
      <c r="M777" s="12"/>
    </row>
    <row r="778" spans="7:13">
      <c r="G778" s="1">
        <v>777</v>
      </c>
      <c r="H778" s="1" t="s">
        <v>87</v>
      </c>
      <c r="I778" s="2">
        <v>38045</v>
      </c>
      <c r="J778" s="1" t="s">
        <v>77</v>
      </c>
      <c r="K778" s="9">
        <v>-5</v>
      </c>
      <c r="L778" s="10">
        <v>-12.547627479219663</v>
      </c>
      <c r="M778" s="12"/>
    </row>
    <row r="779" spans="7:13">
      <c r="G779" s="1">
        <v>778</v>
      </c>
      <c r="H779" s="1" t="s">
        <v>78</v>
      </c>
      <c r="I779" s="2">
        <v>38573</v>
      </c>
      <c r="J779" s="1" t="s">
        <v>84</v>
      </c>
      <c r="K779" s="9">
        <v>89</v>
      </c>
      <c r="L779" s="10">
        <v>269.48918997457559</v>
      </c>
      <c r="M779" s="12"/>
    </row>
    <row r="780" spans="7:13">
      <c r="G780" s="1">
        <v>779</v>
      </c>
      <c r="H780" s="1" t="s">
        <v>87</v>
      </c>
      <c r="I780" s="2">
        <v>38452</v>
      </c>
      <c r="J780" s="1" t="s">
        <v>77</v>
      </c>
      <c r="K780" s="9">
        <v>5</v>
      </c>
      <c r="L780" s="10">
        <v>16.818206363269947</v>
      </c>
      <c r="M780" s="12"/>
    </row>
    <row r="781" spans="7:13">
      <c r="G781" s="1">
        <v>780</v>
      </c>
      <c r="H781" s="1" t="s">
        <v>86</v>
      </c>
      <c r="I781" s="2">
        <v>39002</v>
      </c>
      <c r="J781" s="1" t="s">
        <v>84</v>
      </c>
      <c r="K781" s="9">
        <v>48</v>
      </c>
      <c r="L781" s="10">
        <v>145.98516396408215</v>
      </c>
      <c r="M781" s="12"/>
    </row>
    <row r="782" spans="7:13">
      <c r="G782" s="1">
        <v>781</v>
      </c>
      <c r="H782" s="1" t="s">
        <v>74</v>
      </c>
      <c r="I782" s="2">
        <v>39057</v>
      </c>
      <c r="J782" s="1" t="s">
        <v>84</v>
      </c>
      <c r="K782" s="9">
        <v>36</v>
      </c>
      <c r="L782" s="10">
        <v>109.92397437204225</v>
      </c>
      <c r="M782" s="12"/>
    </row>
    <row r="783" spans="7:13">
      <c r="G783" s="1">
        <v>782</v>
      </c>
      <c r="H783" s="1" t="s">
        <v>83</v>
      </c>
      <c r="I783" s="2">
        <v>39035</v>
      </c>
      <c r="J783" s="1" t="s">
        <v>84</v>
      </c>
      <c r="K783" s="9">
        <v>80</v>
      </c>
      <c r="L783" s="10">
        <v>241.99741515278305</v>
      </c>
      <c r="M783" s="12"/>
    </row>
    <row r="784" spans="7:13">
      <c r="G784" s="1">
        <v>783</v>
      </c>
      <c r="H784" s="1" t="s">
        <v>74</v>
      </c>
      <c r="I784" s="2">
        <v>39046</v>
      </c>
      <c r="J784" s="1" t="s">
        <v>75</v>
      </c>
      <c r="K784" s="9">
        <v>64</v>
      </c>
      <c r="L784" s="10">
        <v>193.891081917441</v>
      </c>
      <c r="M784" s="12"/>
    </row>
    <row r="785" spans="7:13">
      <c r="G785" s="1">
        <v>784</v>
      </c>
      <c r="H785" s="1" t="s">
        <v>74</v>
      </c>
      <c r="I785" s="2">
        <v>38639</v>
      </c>
      <c r="J785" s="1" t="s">
        <v>77</v>
      </c>
      <c r="K785" s="9">
        <v>51</v>
      </c>
      <c r="L785" s="10">
        <v>155.49981680350626</v>
      </c>
      <c r="M785" s="12"/>
    </row>
    <row r="786" spans="7:13">
      <c r="G786" s="1">
        <v>785</v>
      </c>
      <c r="H786" s="1" t="s">
        <v>78</v>
      </c>
      <c r="I786" s="2">
        <v>38452</v>
      </c>
      <c r="J786" s="1" t="s">
        <v>82</v>
      </c>
      <c r="K786" s="9">
        <v>92</v>
      </c>
      <c r="L786" s="10">
        <v>278.34020387718806</v>
      </c>
      <c r="M786" s="12"/>
    </row>
    <row r="787" spans="7:13">
      <c r="G787" s="1">
        <v>786</v>
      </c>
      <c r="H787" s="1" t="s">
        <v>87</v>
      </c>
      <c r="I787" s="2">
        <v>38463</v>
      </c>
      <c r="J787" s="1" t="s">
        <v>82</v>
      </c>
      <c r="K787" s="9">
        <v>93</v>
      </c>
      <c r="L787" s="10">
        <v>280.85575758245068</v>
      </c>
      <c r="M787" s="12"/>
    </row>
    <row r="788" spans="7:13">
      <c r="G788" s="1">
        <v>787</v>
      </c>
      <c r="H788" s="1" t="s">
        <v>86</v>
      </c>
      <c r="I788" s="2">
        <v>38386</v>
      </c>
      <c r="J788" s="1" t="s">
        <v>77</v>
      </c>
      <c r="K788" s="9">
        <v>36</v>
      </c>
      <c r="L788" s="10">
        <v>110.48116735303131</v>
      </c>
      <c r="M788" s="12"/>
    </row>
    <row r="789" spans="7:13">
      <c r="G789" s="1">
        <v>788</v>
      </c>
      <c r="H789" s="1" t="s">
        <v>78</v>
      </c>
      <c r="I789" s="2">
        <v>39002</v>
      </c>
      <c r="J789" s="1" t="s">
        <v>75</v>
      </c>
      <c r="K789" s="9">
        <v>-9</v>
      </c>
      <c r="L789" s="10">
        <v>-24.826904970027119</v>
      </c>
      <c r="M789" s="12"/>
    </row>
    <row r="790" spans="7:13">
      <c r="G790" s="1">
        <v>789</v>
      </c>
      <c r="H790" s="1" t="s">
        <v>86</v>
      </c>
      <c r="I790" s="2">
        <v>38496</v>
      </c>
      <c r="J790" s="1" t="s">
        <v>75</v>
      </c>
      <c r="K790" s="9">
        <v>48</v>
      </c>
      <c r="L790" s="10">
        <v>146.23287015814799</v>
      </c>
      <c r="M790" s="12"/>
    </row>
    <row r="791" spans="7:13">
      <c r="G791" s="1">
        <v>790</v>
      </c>
      <c r="H791" s="1" t="s">
        <v>87</v>
      </c>
      <c r="I791" s="2">
        <v>38672</v>
      </c>
      <c r="J791" s="1" t="s">
        <v>82</v>
      </c>
      <c r="K791" s="9">
        <v>11</v>
      </c>
      <c r="L791" s="10">
        <v>34.54792782212121</v>
      </c>
      <c r="M791" s="12"/>
    </row>
    <row r="792" spans="7:13">
      <c r="G792" s="1">
        <v>791</v>
      </c>
      <c r="H792" s="1" t="s">
        <v>87</v>
      </c>
      <c r="I792" s="2">
        <v>38188</v>
      </c>
      <c r="J792" s="1" t="s">
        <v>79</v>
      </c>
      <c r="K792" s="9">
        <v>8</v>
      </c>
      <c r="L792" s="10">
        <v>25.453618816298423</v>
      </c>
      <c r="M792" s="12"/>
    </row>
    <row r="793" spans="7:13">
      <c r="G793" s="1">
        <v>792</v>
      </c>
      <c r="H793" s="1" t="s">
        <v>81</v>
      </c>
      <c r="I793" s="2">
        <v>38089</v>
      </c>
      <c r="J793" s="1" t="s">
        <v>77</v>
      </c>
      <c r="K793" s="9">
        <v>36</v>
      </c>
      <c r="L793" s="10">
        <v>110.09171904672033</v>
      </c>
      <c r="M793" s="12"/>
    </row>
    <row r="794" spans="7:13">
      <c r="G794" s="1">
        <v>793</v>
      </c>
      <c r="H794" s="1" t="s">
        <v>87</v>
      </c>
      <c r="I794" s="2">
        <v>38661</v>
      </c>
      <c r="J794" s="1" t="s">
        <v>84</v>
      </c>
      <c r="K794" s="9">
        <v>93</v>
      </c>
      <c r="L794" s="10">
        <v>280.77976287020761</v>
      </c>
      <c r="M794" s="12"/>
    </row>
    <row r="795" spans="7:13">
      <c r="G795" s="1">
        <v>794</v>
      </c>
      <c r="H795" s="1" t="s">
        <v>76</v>
      </c>
      <c r="I795" s="2">
        <v>38089</v>
      </c>
      <c r="J795" s="1" t="s">
        <v>75</v>
      </c>
      <c r="K795" s="9">
        <v>39</v>
      </c>
      <c r="L795" s="10">
        <v>119.20284079894812</v>
      </c>
      <c r="M795" s="12"/>
    </row>
    <row r="796" spans="7:13">
      <c r="G796" s="1">
        <v>795</v>
      </c>
      <c r="H796" s="1" t="s">
        <v>76</v>
      </c>
      <c r="I796" s="2">
        <v>38133</v>
      </c>
      <c r="J796" s="1" t="s">
        <v>82</v>
      </c>
      <c r="K796" s="9">
        <v>72</v>
      </c>
      <c r="L796" s="10">
        <v>218.07728873022205</v>
      </c>
      <c r="M796" s="12"/>
    </row>
    <row r="797" spans="7:13">
      <c r="G797" s="1">
        <v>796</v>
      </c>
      <c r="H797" s="1" t="s">
        <v>85</v>
      </c>
      <c r="I797" s="2">
        <v>38782</v>
      </c>
      <c r="J797" s="1" t="s">
        <v>75</v>
      </c>
      <c r="K797" s="9">
        <v>3</v>
      </c>
      <c r="L797" s="10">
        <v>10.416176420457935</v>
      </c>
      <c r="M797" s="12"/>
    </row>
    <row r="798" spans="7:13">
      <c r="G798" s="1">
        <v>797</v>
      </c>
      <c r="H798" s="1" t="s">
        <v>80</v>
      </c>
      <c r="I798" s="2">
        <v>38353</v>
      </c>
      <c r="J798" s="1" t="s">
        <v>84</v>
      </c>
      <c r="K798" s="9">
        <v>47</v>
      </c>
      <c r="L798" s="10">
        <v>142.8388636236887</v>
      </c>
      <c r="M798" s="12"/>
    </row>
    <row r="799" spans="7:13">
      <c r="G799" s="1">
        <v>798</v>
      </c>
      <c r="H799" s="1" t="s">
        <v>83</v>
      </c>
      <c r="I799" s="2">
        <v>39079</v>
      </c>
      <c r="J799" s="1" t="s">
        <v>84</v>
      </c>
      <c r="K799" s="9">
        <v>72</v>
      </c>
      <c r="L799" s="10">
        <v>217.32445132799407</v>
      </c>
      <c r="M799" s="12"/>
    </row>
    <row r="800" spans="7:13">
      <c r="G800" s="1">
        <v>799</v>
      </c>
      <c r="H800" s="1" t="s">
        <v>81</v>
      </c>
      <c r="I800" s="2">
        <v>39057</v>
      </c>
      <c r="J800" s="1" t="s">
        <v>84</v>
      </c>
      <c r="K800" s="9">
        <v>26</v>
      </c>
      <c r="L800" s="10">
        <v>79.748589199087291</v>
      </c>
      <c r="M800" s="12"/>
    </row>
    <row r="801" spans="7:13">
      <c r="G801" s="1">
        <v>800</v>
      </c>
      <c r="H801" s="1" t="s">
        <v>80</v>
      </c>
      <c r="I801" s="2">
        <v>38265</v>
      </c>
      <c r="J801" s="1" t="s">
        <v>82</v>
      </c>
      <c r="K801" s="9">
        <v>47</v>
      </c>
      <c r="L801" s="10">
        <v>142.48755479367787</v>
      </c>
      <c r="M801" s="12"/>
    </row>
    <row r="802" spans="7:13">
      <c r="G802" s="1">
        <v>801</v>
      </c>
      <c r="H802" s="1" t="s">
        <v>83</v>
      </c>
      <c r="I802" s="2">
        <v>38727</v>
      </c>
      <c r="J802" s="1" t="s">
        <v>75</v>
      </c>
      <c r="K802" s="9">
        <v>14</v>
      </c>
      <c r="L802" s="10">
        <v>43.403824731122626</v>
      </c>
      <c r="M802" s="12"/>
    </row>
    <row r="803" spans="7:13">
      <c r="G803" s="1">
        <v>802</v>
      </c>
      <c r="H803" s="1" t="s">
        <v>80</v>
      </c>
      <c r="I803" s="2">
        <v>38529</v>
      </c>
      <c r="J803" s="1" t="s">
        <v>84</v>
      </c>
      <c r="K803" s="9">
        <v>71</v>
      </c>
      <c r="L803" s="10">
        <v>215.07582310104507</v>
      </c>
      <c r="M803" s="12"/>
    </row>
    <row r="804" spans="7:13">
      <c r="G804" s="1">
        <v>803</v>
      </c>
      <c r="H804" s="1" t="s">
        <v>76</v>
      </c>
      <c r="I804" s="2">
        <v>38947</v>
      </c>
      <c r="J804" s="1" t="s">
        <v>77</v>
      </c>
      <c r="K804" s="9">
        <v>95</v>
      </c>
      <c r="L804" s="10">
        <v>287.79738255613682</v>
      </c>
      <c r="M804" s="12"/>
    </row>
    <row r="805" spans="7:13">
      <c r="G805" s="1">
        <v>804</v>
      </c>
      <c r="H805" s="1" t="s">
        <v>87</v>
      </c>
      <c r="I805" s="2">
        <v>38782</v>
      </c>
      <c r="J805" s="1" t="s">
        <v>84</v>
      </c>
      <c r="K805" s="9">
        <v>37</v>
      </c>
      <c r="L805" s="10">
        <v>112.77919739726129</v>
      </c>
      <c r="M805" s="12"/>
    </row>
    <row r="806" spans="7:13">
      <c r="G806" s="1">
        <v>805</v>
      </c>
      <c r="H806" s="1" t="s">
        <v>76</v>
      </c>
      <c r="I806" s="2">
        <v>38694</v>
      </c>
      <c r="J806" s="1" t="s">
        <v>75</v>
      </c>
      <c r="K806" s="9">
        <v>-1</v>
      </c>
      <c r="L806" s="10">
        <v>-0.39117514400995779</v>
      </c>
      <c r="M806" s="12"/>
    </row>
    <row r="807" spans="7:13">
      <c r="G807" s="1">
        <v>806</v>
      </c>
      <c r="H807" s="1" t="s">
        <v>85</v>
      </c>
      <c r="I807" s="2">
        <v>38947</v>
      </c>
      <c r="J807" s="1" t="s">
        <v>82</v>
      </c>
      <c r="K807" s="9">
        <v>26</v>
      </c>
      <c r="L807" s="10">
        <v>80.208589830999188</v>
      </c>
      <c r="M807" s="12"/>
    </row>
    <row r="808" spans="7:13">
      <c r="G808" s="1">
        <v>807</v>
      </c>
      <c r="H808" s="1" t="s">
        <v>80</v>
      </c>
      <c r="I808" s="2">
        <v>37990</v>
      </c>
      <c r="J808" s="1" t="s">
        <v>82</v>
      </c>
      <c r="K808" s="9">
        <v>67</v>
      </c>
      <c r="L808" s="10">
        <v>203.54299038710067</v>
      </c>
      <c r="M808" s="12"/>
    </row>
    <row r="809" spans="7:13">
      <c r="G809" s="1">
        <v>808</v>
      </c>
      <c r="H809" s="1" t="s">
        <v>85</v>
      </c>
      <c r="I809" s="2">
        <v>38034</v>
      </c>
      <c r="J809" s="1" t="s">
        <v>75</v>
      </c>
      <c r="K809" s="9">
        <v>15</v>
      </c>
      <c r="L809" s="10">
        <v>47.198351483731813</v>
      </c>
      <c r="M809" s="12"/>
    </row>
    <row r="810" spans="7:13">
      <c r="G810" s="1">
        <v>809</v>
      </c>
      <c r="H810" s="1" t="s">
        <v>86</v>
      </c>
      <c r="I810" s="2">
        <v>38771</v>
      </c>
      <c r="J810" s="1" t="s">
        <v>75</v>
      </c>
      <c r="K810" s="9">
        <v>73</v>
      </c>
      <c r="L810" s="10">
        <v>221.33612349849449</v>
      </c>
      <c r="M810" s="12"/>
    </row>
    <row r="811" spans="7:13">
      <c r="G811" s="1">
        <v>810</v>
      </c>
      <c r="H811" s="1" t="s">
        <v>86</v>
      </c>
      <c r="I811" s="2">
        <v>38265</v>
      </c>
      <c r="J811" s="1" t="s">
        <v>84</v>
      </c>
      <c r="K811" s="9">
        <v>13</v>
      </c>
      <c r="L811" s="10">
        <v>40.899875452377259</v>
      </c>
      <c r="M811" s="12"/>
    </row>
    <row r="812" spans="7:13">
      <c r="G812" s="1">
        <v>811</v>
      </c>
      <c r="H812" s="1" t="s">
        <v>85</v>
      </c>
      <c r="I812" s="2">
        <v>38067</v>
      </c>
      <c r="J812" s="1" t="s">
        <v>77</v>
      </c>
      <c r="K812" s="9">
        <v>76</v>
      </c>
      <c r="L812" s="10">
        <v>229.55812152109252</v>
      </c>
      <c r="M812" s="12"/>
    </row>
    <row r="813" spans="7:13">
      <c r="G813" s="1">
        <v>812</v>
      </c>
      <c r="H813" s="1" t="s">
        <v>87</v>
      </c>
      <c r="I813" s="2">
        <v>38144</v>
      </c>
      <c r="J813" s="1" t="s">
        <v>82</v>
      </c>
      <c r="K813" s="9">
        <v>-9</v>
      </c>
      <c r="L813" s="10">
        <v>-24.933082918901754</v>
      </c>
      <c r="M813" s="12"/>
    </row>
    <row r="814" spans="7:13">
      <c r="G814" s="1">
        <v>813</v>
      </c>
      <c r="H814" s="1" t="s">
        <v>81</v>
      </c>
      <c r="I814" s="2">
        <v>38507</v>
      </c>
      <c r="J814" s="1" t="s">
        <v>79</v>
      </c>
      <c r="K814" s="9">
        <v>36</v>
      </c>
      <c r="L814" s="10">
        <v>109.53328220052806</v>
      </c>
      <c r="M814" s="12"/>
    </row>
    <row r="815" spans="7:13">
      <c r="G815" s="1">
        <v>814</v>
      </c>
      <c r="H815" s="1" t="s">
        <v>78</v>
      </c>
      <c r="I815" s="2">
        <v>38133</v>
      </c>
      <c r="J815" s="1" t="s">
        <v>77</v>
      </c>
      <c r="K815" s="9">
        <v>11</v>
      </c>
      <c r="L815" s="10">
        <v>35.52180509936634</v>
      </c>
      <c r="M815" s="12"/>
    </row>
    <row r="816" spans="7:13">
      <c r="G816" s="1">
        <v>815</v>
      </c>
      <c r="H816" s="1" t="s">
        <v>81</v>
      </c>
      <c r="I816" s="2">
        <v>38738</v>
      </c>
      <c r="J816" s="1" t="s">
        <v>75</v>
      </c>
      <c r="K816" s="9">
        <v>73</v>
      </c>
      <c r="L816" s="10">
        <v>220.50049794203733</v>
      </c>
      <c r="M816" s="12"/>
    </row>
    <row r="817" spans="7:13">
      <c r="G817" s="1">
        <v>816</v>
      </c>
      <c r="H817" s="1" t="s">
        <v>86</v>
      </c>
      <c r="I817" s="2">
        <v>38276</v>
      </c>
      <c r="J817" s="1" t="s">
        <v>79</v>
      </c>
      <c r="K817" s="9">
        <v>93</v>
      </c>
      <c r="L817" s="10">
        <v>280.26544889145606</v>
      </c>
      <c r="M817" s="12"/>
    </row>
    <row r="818" spans="7:13">
      <c r="G818" s="1">
        <v>817</v>
      </c>
      <c r="H818" s="1" t="s">
        <v>74</v>
      </c>
      <c r="I818" s="2">
        <v>38815</v>
      </c>
      <c r="J818" s="1" t="s">
        <v>77</v>
      </c>
      <c r="K818" s="9">
        <v>69</v>
      </c>
      <c r="L818" s="10">
        <v>209.31670948874884</v>
      </c>
      <c r="M818" s="12"/>
    </row>
    <row r="819" spans="7:13">
      <c r="G819" s="1">
        <v>818</v>
      </c>
      <c r="H819" s="1" t="s">
        <v>76</v>
      </c>
      <c r="I819" s="2">
        <v>38089</v>
      </c>
      <c r="J819" s="1" t="s">
        <v>82</v>
      </c>
      <c r="K819" s="9">
        <v>86</v>
      </c>
      <c r="L819" s="10">
        <v>259.4849368720744</v>
      </c>
      <c r="M819" s="12"/>
    </row>
    <row r="820" spans="7:13">
      <c r="G820" s="1">
        <v>819</v>
      </c>
      <c r="H820" s="1" t="s">
        <v>74</v>
      </c>
      <c r="I820" s="2">
        <v>38870</v>
      </c>
      <c r="J820" s="1" t="s">
        <v>84</v>
      </c>
      <c r="K820" s="9">
        <v>54</v>
      </c>
      <c r="L820" s="10">
        <v>164.37938973773885</v>
      </c>
      <c r="M820" s="12"/>
    </row>
    <row r="821" spans="7:13">
      <c r="G821" s="1">
        <v>820</v>
      </c>
      <c r="H821" s="1" t="s">
        <v>83</v>
      </c>
      <c r="I821" s="2">
        <v>38463</v>
      </c>
      <c r="J821" s="1" t="s">
        <v>84</v>
      </c>
      <c r="K821" s="9">
        <v>-2</v>
      </c>
      <c r="L821" s="10">
        <v>-4.040363555098244</v>
      </c>
      <c r="M821" s="12"/>
    </row>
    <row r="822" spans="7:13">
      <c r="G822" s="1">
        <v>821</v>
      </c>
      <c r="H822" s="1" t="s">
        <v>80</v>
      </c>
      <c r="I822" s="2">
        <v>38980</v>
      </c>
      <c r="J822" s="1" t="s">
        <v>77</v>
      </c>
      <c r="K822" s="9">
        <v>83</v>
      </c>
      <c r="L822" s="10">
        <v>250.16533632828239</v>
      </c>
      <c r="M822" s="12"/>
    </row>
    <row r="823" spans="7:13">
      <c r="G823" s="1">
        <v>822</v>
      </c>
      <c r="H823" s="1" t="s">
        <v>87</v>
      </c>
      <c r="I823" s="2">
        <v>38639</v>
      </c>
      <c r="J823" s="1" t="s">
        <v>84</v>
      </c>
      <c r="K823" s="9">
        <v>2</v>
      </c>
      <c r="L823" s="10">
        <v>8.0012184182764319</v>
      </c>
      <c r="M823" s="12"/>
    </row>
    <row r="824" spans="7:13">
      <c r="G824" s="1">
        <v>823</v>
      </c>
      <c r="H824" s="1" t="s">
        <v>81</v>
      </c>
      <c r="I824" s="2">
        <v>38947</v>
      </c>
      <c r="J824" s="1" t="s">
        <v>82</v>
      </c>
      <c r="K824" s="9">
        <v>54</v>
      </c>
      <c r="L824" s="10">
        <v>164.14962862314266</v>
      </c>
      <c r="M824" s="12"/>
    </row>
    <row r="825" spans="7:13">
      <c r="G825" s="1">
        <v>824</v>
      </c>
      <c r="H825" s="1" t="s">
        <v>76</v>
      </c>
      <c r="I825" s="2">
        <v>38078</v>
      </c>
      <c r="J825" s="1" t="s">
        <v>77</v>
      </c>
      <c r="K825" s="9">
        <v>76</v>
      </c>
      <c r="L825" s="10">
        <v>230.41943809745561</v>
      </c>
      <c r="M825" s="12"/>
    </row>
    <row r="826" spans="7:13">
      <c r="G826" s="1">
        <v>825</v>
      </c>
      <c r="H826" s="1" t="s">
        <v>74</v>
      </c>
      <c r="I826" s="2">
        <v>38595</v>
      </c>
      <c r="J826" s="1" t="s">
        <v>82</v>
      </c>
      <c r="K826" s="9">
        <v>10</v>
      </c>
      <c r="L826" s="10">
        <v>32.250567590543547</v>
      </c>
      <c r="M826" s="12"/>
    </row>
    <row r="827" spans="7:13">
      <c r="G827" s="1">
        <v>826</v>
      </c>
      <c r="H827" s="1" t="s">
        <v>86</v>
      </c>
      <c r="I827" s="2">
        <v>39002</v>
      </c>
      <c r="J827" s="1" t="s">
        <v>77</v>
      </c>
      <c r="K827" s="9">
        <v>81</v>
      </c>
      <c r="L827" s="10">
        <v>245.03936147229382</v>
      </c>
      <c r="M827" s="12"/>
    </row>
    <row r="828" spans="7:13">
      <c r="G828" s="1">
        <v>827</v>
      </c>
      <c r="H828" s="1" t="s">
        <v>86</v>
      </c>
      <c r="I828" s="2">
        <v>38980</v>
      </c>
      <c r="J828" s="1" t="s">
        <v>82</v>
      </c>
      <c r="K828" s="9">
        <v>83</v>
      </c>
      <c r="L828" s="10">
        <v>251.14060708825255</v>
      </c>
      <c r="M828" s="12"/>
    </row>
    <row r="829" spans="7:13">
      <c r="G829" s="1">
        <v>828</v>
      </c>
      <c r="H829" s="1" t="s">
        <v>80</v>
      </c>
      <c r="I829" s="2">
        <v>39024</v>
      </c>
      <c r="J829" s="1" t="s">
        <v>77</v>
      </c>
      <c r="K829" s="9">
        <v>6</v>
      </c>
      <c r="L829" s="10">
        <v>19.522370228620925</v>
      </c>
      <c r="M829" s="12"/>
    </row>
    <row r="830" spans="7:13">
      <c r="G830" s="1">
        <v>829</v>
      </c>
      <c r="H830" s="1" t="s">
        <v>81</v>
      </c>
      <c r="I830" s="2">
        <v>39035</v>
      </c>
      <c r="J830" s="1" t="s">
        <v>84</v>
      </c>
      <c r="K830" s="9">
        <v>77</v>
      </c>
      <c r="L830" s="10">
        <v>233.15631874033514</v>
      </c>
      <c r="M830" s="12"/>
    </row>
    <row r="831" spans="7:13">
      <c r="G831" s="1">
        <v>830</v>
      </c>
      <c r="H831" s="1" t="s">
        <v>86</v>
      </c>
      <c r="I831" s="2">
        <v>38804</v>
      </c>
      <c r="J831" s="1" t="s">
        <v>84</v>
      </c>
      <c r="K831" s="9">
        <v>41</v>
      </c>
      <c r="L831" s="10">
        <v>125.28397193085664</v>
      </c>
      <c r="M831" s="12"/>
    </row>
    <row r="832" spans="7:13">
      <c r="G832" s="1">
        <v>831</v>
      </c>
      <c r="H832" s="1" t="s">
        <v>78</v>
      </c>
      <c r="I832" s="2">
        <v>39057</v>
      </c>
      <c r="J832" s="1" t="s">
        <v>75</v>
      </c>
      <c r="K832" s="9">
        <v>80</v>
      </c>
      <c r="L832" s="10">
        <v>241.70735878482179</v>
      </c>
      <c r="M832" s="12"/>
    </row>
    <row r="833" spans="7:13">
      <c r="G833" s="1">
        <v>832</v>
      </c>
      <c r="H833" s="1" t="s">
        <v>80</v>
      </c>
      <c r="I833" s="2">
        <v>38859</v>
      </c>
      <c r="J833" s="1" t="s">
        <v>82</v>
      </c>
      <c r="K833" s="9">
        <v>20</v>
      </c>
      <c r="L833" s="10">
        <v>62.210097856811508</v>
      </c>
      <c r="M833" s="12"/>
    </row>
    <row r="834" spans="7:13">
      <c r="G834" s="1">
        <v>833</v>
      </c>
      <c r="H834" s="1" t="s">
        <v>85</v>
      </c>
      <c r="I834" s="2">
        <v>38012</v>
      </c>
      <c r="J834" s="1" t="s">
        <v>82</v>
      </c>
      <c r="K834" s="9">
        <v>31</v>
      </c>
      <c r="L834" s="10">
        <v>95.327196648200925</v>
      </c>
      <c r="M834" s="12"/>
    </row>
    <row r="835" spans="7:13">
      <c r="G835" s="1">
        <v>834</v>
      </c>
      <c r="H835" s="1" t="s">
        <v>76</v>
      </c>
      <c r="I835" s="2">
        <v>38727</v>
      </c>
      <c r="J835" s="1" t="s">
        <v>77</v>
      </c>
      <c r="K835" s="9">
        <v>34</v>
      </c>
      <c r="L835" s="10">
        <v>103.89654308960344</v>
      </c>
      <c r="M835" s="12"/>
    </row>
    <row r="836" spans="7:13">
      <c r="G836" s="1">
        <v>835</v>
      </c>
      <c r="H836" s="1" t="s">
        <v>78</v>
      </c>
      <c r="I836" s="2">
        <v>38595</v>
      </c>
      <c r="J836" s="1" t="s">
        <v>77</v>
      </c>
      <c r="K836" s="9">
        <v>2</v>
      </c>
      <c r="L836" s="10">
        <v>8.0342514695562706</v>
      </c>
      <c r="M836" s="12"/>
    </row>
    <row r="837" spans="7:13">
      <c r="G837" s="1">
        <v>836</v>
      </c>
      <c r="H837" s="1" t="s">
        <v>86</v>
      </c>
      <c r="I837" s="2">
        <v>38760</v>
      </c>
      <c r="J837" s="1" t="s">
        <v>77</v>
      </c>
      <c r="K837" s="9">
        <v>17</v>
      </c>
      <c r="L837" s="10">
        <v>53.331838418625381</v>
      </c>
      <c r="M837" s="12"/>
    </row>
    <row r="838" spans="7:13">
      <c r="G838" s="1">
        <v>837</v>
      </c>
      <c r="H838" s="1" t="s">
        <v>85</v>
      </c>
      <c r="I838" s="2">
        <v>38870</v>
      </c>
      <c r="J838" s="1" t="s">
        <v>82</v>
      </c>
      <c r="K838" s="9">
        <v>16</v>
      </c>
      <c r="L838" s="10">
        <v>50.310894482412991</v>
      </c>
      <c r="M838" s="12"/>
    </row>
    <row r="839" spans="7:13">
      <c r="G839" s="1">
        <v>838</v>
      </c>
      <c r="H839" s="1" t="s">
        <v>83</v>
      </c>
      <c r="I839" s="2">
        <v>38782</v>
      </c>
      <c r="J839" s="1" t="s">
        <v>77</v>
      </c>
      <c r="K839" s="9">
        <v>54</v>
      </c>
      <c r="L839" s="10">
        <v>163.70197903495185</v>
      </c>
      <c r="M839" s="12"/>
    </row>
    <row r="840" spans="7:13">
      <c r="G840" s="1">
        <v>839</v>
      </c>
      <c r="H840" s="1" t="s">
        <v>80</v>
      </c>
      <c r="I840" s="2">
        <v>38034</v>
      </c>
      <c r="J840" s="1" t="s">
        <v>75</v>
      </c>
      <c r="K840" s="9">
        <v>-9</v>
      </c>
      <c r="L840" s="10">
        <v>-24.921999927055641</v>
      </c>
      <c r="M840" s="12"/>
    </row>
    <row r="841" spans="7:13">
      <c r="G841" s="1">
        <v>840</v>
      </c>
      <c r="H841" s="1" t="s">
        <v>80</v>
      </c>
      <c r="I841" s="2">
        <v>38837</v>
      </c>
      <c r="J841" s="1" t="s">
        <v>82</v>
      </c>
      <c r="K841" s="9">
        <v>94</v>
      </c>
      <c r="L841" s="10">
        <v>284.53575317756747</v>
      </c>
      <c r="M841" s="12"/>
    </row>
    <row r="842" spans="7:13">
      <c r="G842" s="1">
        <v>841</v>
      </c>
      <c r="H842" s="1" t="s">
        <v>86</v>
      </c>
      <c r="I842" s="2">
        <v>38232</v>
      </c>
      <c r="J842" s="1" t="s">
        <v>77</v>
      </c>
      <c r="K842" s="9">
        <v>-3</v>
      </c>
      <c r="L842" s="10">
        <v>-7.4497114042005954</v>
      </c>
      <c r="M842" s="12"/>
    </row>
    <row r="843" spans="7:13">
      <c r="G843" s="1">
        <v>842</v>
      </c>
      <c r="H843" s="1" t="s">
        <v>83</v>
      </c>
      <c r="I843" s="2">
        <v>38298</v>
      </c>
      <c r="J843" s="1" t="s">
        <v>84</v>
      </c>
      <c r="K843" s="9">
        <v>9</v>
      </c>
      <c r="L843" s="10">
        <v>28.830809944248564</v>
      </c>
      <c r="M843" s="12"/>
    </row>
    <row r="844" spans="7:13">
      <c r="G844" s="1">
        <v>843</v>
      </c>
      <c r="H844" s="1" t="s">
        <v>76</v>
      </c>
      <c r="I844" s="2">
        <v>38067</v>
      </c>
      <c r="J844" s="1" t="s">
        <v>77</v>
      </c>
      <c r="K844" s="9">
        <v>25</v>
      </c>
      <c r="L844" s="10">
        <v>77.108203405128648</v>
      </c>
      <c r="M844" s="12"/>
    </row>
    <row r="845" spans="7:13">
      <c r="G845" s="1">
        <v>844</v>
      </c>
      <c r="H845" s="1" t="s">
        <v>78</v>
      </c>
      <c r="I845" s="2">
        <v>39013</v>
      </c>
      <c r="J845" s="1" t="s">
        <v>75</v>
      </c>
      <c r="K845" s="9">
        <v>29</v>
      </c>
      <c r="L845" s="10">
        <v>89.310545900397301</v>
      </c>
      <c r="M845" s="12"/>
    </row>
    <row r="846" spans="7:13">
      <c r="G846" s="1">
        <v>845</v>
      </c>
      <c r="H846" s="1" t="s">
        <v>87</v>
      </c>
      <c r="I846" s="2">
        <v>38221</v>
      </c>
      <c r="J846" s="1" t="s">
        <v>82</v>
      </c>
      <c r="K846" s="9">
        <v>37</v>
      </c>
      <c r="L846" s="10">
        <v>113.21323460768004</v>
      </c>
      <c r="M846" s="12"/>
    </row>
    <row r="847" spans="7:13">
      <c r="G847" s="1">
        <v>846</v>
      </c>
      <c r="H847" s="1" t="s">
        <v>80</v>
      </c>
      <c r="I847" s="2">
        <v>38529</v>
      </c>
      <c r="J847" s="1" t="s">
        <v>77</v>
      </c>
      <c r="K847" s="9">
        <v>19</v>
      </c>
      <c r="L847" s="10">
        <v>59.003760475925063</v>
      </c>
      <c r="M847" s="12"/>
    </row>
    <row r="848" spans="7:13">
      <c r="G848" s="1">
        <v>847</v>
      </c>
      <c r="H848" s="1" t="s">
        <v>83</v>
      </c>
      <c r="I848" s="2">
        <v>38089</v>
      </c>
      <c r="J848" s="1" t="s">
        <v>75</v>
      </c>
      <c r="K848" s="9">
        <v>28</v>
      </c>
      <c r="L848" s="10">
        <v>86.04518510559123</v>
      </c>
      <c r="M848" s="12"/>
    </row>
    <row r="849" spans="7:13">
      <c r="G849" s="1">
        <v>848</v>
      </c>
      <c r="H849" s="1" t="s">
        <v>86</v>
      </c>
      <c r="I849" s="2">
        <v>38144</v>
      </c>
      <c r="J849" s="1" t="s">
        <v>82</v>
      </c>
      <c r="K849" s="9">
        <v>18</v>
      </c>
      <c r="L849" s="10">
        <v>55.858549479616173</v>
      </c>
      <c r="M849" s="12"/>
    </row>
    <row r="850" spans="7:13">
      <c r="G850" s="1">
        <v>849</v>
      </c>
      <c r="H850" s="1" t="s">
        <v>78</v>
      </c>
      <c r="I850" s="2">
        <v>38870</v>
      </c>
      <c r="J850" s="1" t="s">
        <v>79</v>
      </c>
      <c r="K850" s="9">
        <v>84</v>
      </c>
      <c r="L850" s="10">
        <v>254.04302513210774</v>
      </c>
      <c r="M850" s="12"/>
    </row>
    <row r="851" spans="7:13">
      <c r="G851" s="1">
        <v>850</v>
      </c>
      <c r="H851" s="1" t="s">
        <v>85</v>
      </c>
      <c r="I851" s="2">
        <v>38276</v>
      </c>
      <c r="J851" s="1" t="s">
        <v>77</v>
      </c>
      <c r="K851" s="9">
        <v>79</v>
      </c>
      <c r="L851" s="10">
        <v>238.82743961542425</v>
      </c>
      <c r="M851" s="12"/>
    </row>
    <row r="852" spans="7:13">
      <c r="G852" s="1">
        <v>851</v>
      </c>
      <c r="H852" s="1" t="s">
        <v>87</v>
      </c>
      <c r="I852" s="2">
        <v>38298</v>
      </c>
      <c r="J852" s="1" t="s">
        <v>77</v>
      </c>
      <c r="K852" s="9">
        <v>31</v>
      </c>
      <c r="L852" s="10">
        <v>94.972961203791044</v>
      </c>
      <c r="M852" s="12"/>
    </row>
    <row r="853" spans="7:13">
      <c r="G853" s="1">
        <v>852</v>
      </c>
      <c r="H853" s="1" t="s">
        <v>86</v>
      </c>
      <c r="I853" s="2">
        <v>38925</v>
      </c>
      <c r="J853" s="1" t="s">
        <v>79</v>
      </c>
      <c r="K853" s="9">
        <v>34</v>
      </c>
      <c r="L853" s="10">
        <v>103.39863614232333</v>
      </c>
      <c r="M853" s="12"/>
    </row>
    <row r="854" spans="7:13">
      <c r="G854" s="1">
        <v>853</v>
      </c>
      <c r="H854" s="1" t="s">
        <v>87</v>
      </c>
      <c r="I854" s="2">
        <v>38672</v>
      </c>
      <c r="J854" s="1" t="s">
        <v>84</v>
      </c>
      <c r="K854" s="9">
        <v>66</v>
      </c>
      <c r="L854" s="10">
        <v>201.25536797949457</v>
      </c>
      <c r="M854" s="12"/>
    </row>
    <row r="855" spans="7:13">
      <c r="G855" s="1">
        <v>854</v>
      </c>
      <c r="H855" s="1" t="s">
        <v>85</v>
      </c>
      <c r="I855" s="2">
        <v>38859</v>
      </c>
      <c r="J855" s="1" t="s">
        <v>84</v>
      </c>
      <c r="K855" s="9">
        <v>44</v>
      </c>
      <c r="L855" s="10">
        <v>134.44985862590835</v>
      </c>
      <c r="M855" s="12"/>
    </row>
    <row r="856" spans="7:13">
      <c r="G856" s="1">
        <v>855</v>
      </c>
      <c r="H856" s="1" t="s">
        <v>74</v>
      </c>
      <c r="I856" s="2">
        <v>38375</v>
      </c>
      <c r="J856" s="1" t="s">
        <v>82</v>
      </c>
      <c r="K856" s="9">
        <v>94</v>
      </c>
      <c r="L856" s="10">
        <v>284.41944495958916</v>
      </c>
      <c r="M856" s="12"/>
    </row>
    <row r="857" spans="7:13">
      <c r="G857" s="1">
        <v>856</v>
      </c>
      <c r="H857" s="1" t="s">
        <v>81</v>
      </c>
      <c r="I857" s="2">
        <v>38089</v>
      </c>
      <c r="J857" s="1" t="s">
        <v>77</v>
      </c>
      <c r="K857" s="9">
        <v>11</v>
      </c>
      <c r="L857" s="10">
        <v>35.299860689817372</v>
      </c>
      <c r="M857" s="12"/>
    </row>
    <row r="858" spans="7:13">
      <c r="G858" s="1">
        <v>857</v>
      </c>
      <c r="H858" s="1" t="s">
        <v>76</v>
      </c>
      <c r="I858" s="2">
        <v>38221</v>
      </c>
      <c r="J858" s="1" t="s">
        <v>75</v>
      </c>
      <c r="K858" s="9">
        <v>74</v>
      </c>
      <c r="L858" s="10">
        <v>223.97457991298864</v>
      </c>
      <c r="M858" s="12"/>
    </row>
    <row r="859" spans="7:13">
      <c r="G859" s="1">
        <v>858</v>
      </c>
      <c r="H859" s="1" t="s">
        <v>86</v>
      </c>
      <c r="I859" s="2">
        <v>39057</v>
      </c>
      <c r="J859" s="1" t="s">
        <v>84</v>
      </c>
      <c r="K859" s="9">
        <v>28</v>
      </c>
      <c r="L859" s="10">
        <v>86.485564911199845</v>
      </c>
      <c r="M859" s="12"/>
    </row>
    <row r="860" spans="7:13">
      <c r="G860" s="1">
        <v>859</v>
      </c>
      <c r="H860" s="1" t="s">
        <v>83</v>
      </c>
      <c r="I860" s="2">
        <v>38507</v>
      </c>
      <c r="J860" s="1" t="s">
        <v>75</v>
      </c>
      <c r="K860" s="9">
        <v>40</v>
      </c>
      <c r="L860" s="10">
        <v>121.92180749554807</v>
      </c>
      <c r="M860" s="12"/>
    </row>
    <row r="861" spans="7:13">
      <c r="G861" s="1">
        <v>860</v>
      </c>
      <c r="H861" s="1" t="s">
        <v>83</v>
      </c>
      <c r="I861" s="2">
        <v>38023</v>
      </c>
      <c r="J861" s="1" t="s">
        <v>75</v>
      </c>
      <c r="K861" s="9">
        <v>34</v>
      </c>
      <c r="L861" s="10">
        <v>104.1689153871453</v>
      </c>
      <c r="M861" s="12"/>
    </row>
    <row r="862" spans="7:13">
      <c r="G862" s="1">
        <v>861</v>
      </c>
      <c r="H862" s="1" t="s">
        <v>74</v>
      </c>
      <c r="I862" s="2">
        <v>38606</v>
      </c>
      <c r="J862" s="1" t="s">
        <v>82</v>
      </c>
      <c r="K862" s="9">
        <v>38</v>
      </c>
      <c r="L862" s="10">
        <v>115.85180148886141</v>
      </c>
      <c r="M862" s="12"/>
    </row>
    <row r="863" spans="7:13">
      <c r="G863" s="1">
        <v>862</v>
      </c>
      <c r="H863" s="1" t="s">
        <v>76</v>
      </c>
      <c r="I863" s="2">
        <v>38518</v>
      </c>
      <c r="J863" s="1" t="s">
        <v>84</v>
      </c>
      <c r="K863" s="9">
        <v>69</v>
      </c>
      <c r="L863" s="10">
        <v>209.14336391515394</v>
      </c>
      <c r="M863" s="12"/>
    </row>
    <row r="864" spans="7:13">
      <c r="G864" s="1">
        <v>863</v>
      </c>
      <c r="H864" s="1" t="s">
        <v>78</v>
      </c>
      <c r="I864" s="2">
        <v>38584</v>
      </c>
      <c r="J864" s="1" t="s">
        <v>82</v>
      </c>
      <c r="K864" s="9">
        <v>34</v>
      </c>
      <c r="L864" s="10">
        <v>103.97058317140277</v>
      </c>
      <c r="M864" s="12"/>
    </row>
    <row r="865" spans="7:13">
      <c r="G865" s="1">
        <v>864</v>
      </c>
      <c r="H865" s="1" t="s">
        <v>74</v>
      </c>
      <c r="I865" s="2">
        <v>38573</v>
      </c>
      <c r="J865" s="1" t="s">
        <v>84</v>
      </c>
      <c r="K865" s="9">
        <v>29</v>
      </c>
      <c r="L865" s="10">
        <v>89.383943739445868</v>
      </c>
      <c r="M865" s="12"/>
    </row>
    <row r="866" spans="7:13">
      <c r="G866" s="1">
        <v>865</v>
      </c>
      <c r="H866" s="1" t="s">
        <v>81</v>
      </c>
      <c r="I866" s="2">
        <v>38034</v>
      </c>
      <c r="J866" s="1" t="s">
        <v>77</v>
      </c>
      <c r="K866" s="9">
        <v>-10</v>
      </c>
      <c r="L866" s="10">
        <v>-27.724939048319342</v>
      </c>
      <c r="M866" s="12"/>
    </row>
    <row r="867" spans="7:13">
      <c r="G867" s="1">
        <v>866</v>
      </c>
      <c r="H867" s="1" t="s">
        <v>87</v>
      </c>
      <c r="I867" s="2">
        <v>38287</v>
      </c>
      <c r="J867" s="1" t="s">
        <v>79</v>
      </c>
      <c r="K867" s="9">
        <v>42</v>
      </c>
      <c r="L867" s="10">
        <v>128.42870398782102</v>
      </c>
      <c r="M867" s="12"/>
    </row>
    <row r="868" spans="7:13">
      <c r="G868" s="1">
        <v>867</v>
      </c>
      <c r="H868" s="1" t="s">
        <v>80</v>
      </c>
      <c r="I868" s="2">
        <v>38793</v>
      </c>
      <c r="J868" s="1" t="s">
        <v>84</v>
      </c>
      <c r="K868" s="9">
        <v>58</v>
      </c>
      <c r="L868" s="10">
        <v>175.97423505292562</v>
      </c>
      <c r="M868" s="12"/>
    </row>
    <row r="869" spans="7:13">
      <c r="G869" s="1">
        <v>868</v>
      </c>
      <c r="H869" s="1" t="s">
        <v>85</v>
      </c>
      <c r="I869" s="2">
        <v>38056</v>
      </c>
      <c r="J869" s="1" t="s">
        <v>77</v>
      </c>
      <c r="K869" s="9">
        <v>27</v>
      </c>
      <c r="L869" s="10">
        <v>83.01665013993393</v>
      </c>
      <c r="M869" s="12"/>
    </row>
    <row r="870" spans="7:13">
      <c r="G870" s="1">
        <v>869</v>
      </c>
      <c r="H870" s="1" t="s">
        <v>87</v>
      </c>
      <c r="I870" s="2">
        <v>38903</v>
      </c>
      <c r="J870" s="1" t="s">
        <v>82</v>
      </c>
      <c r="K870" s="9">
        <v>47</v>
      </c>
      <c r="L870" s="10">
        <v>143.2742036645771</v>
      </c>
      <c r="M870" s="12"/>
    </row>
    <row r="871" spans="7:13">
      <c r="G871" s="1">
        <v>870</v>
      </c>
      <c r="H871" s="1" t="s">
        <v>85</v>
      </c>
      <c r="I871" s="2">
        <v>38023</v>
      </c>
      <c r="J871" s="1" t="s">
        <v>77</v>
      </c>
      <c r="K871" s="9">
        <v>29</v>
      </c>
      <c r="L871" s="10">
        <v>88.696716331090727</v>
      </c>
      <c r="M871" s="12"/>
    </row>
    <row r="872" spans="7:13">
      <c r="G872" s="1">
        <v>871</v>
      </c>
      <c r="H872" s="1" t="s">
        <v>87</v>
      </c>
      <c r="I872" s="2">
        <v>38848</v>
      </c>
      <c r="J872" s="1" t="s">
        <v>84</v>
      </c>
      <c r="K872" s="9">
        <v>28</v>
      </c>
      <c r="L872" s="10">
        <v>86.226420950611285</v>
      </c>
      <c r="M872" s="12"/>
    </row>
    <row r="873" spans="7:13">
      <c r="G873" s="1">
        <v>872</v>
      </c>
      <c r="H873" s="1" t="s">
        <v>74</v>
      </c>
      <c r="I873" s="2">
        <v>38980</v>
      </c>
      <c r="J873" s="1" t="s">
        <v>82</v>
      </c>
      <c r="K873" s="9">
        <v>79</v>
      </c>
      <c r="L873" s="10">
        <v>239.05774059830441</v>
      </c>
      <c r="M873" s="12"/>
    </row>
    <row r="874" spans="7:13">
      <c r="G874" s="1">
        <v>873</v>
      </c>
      <c r="H874" s="1" t="s">
        <v>78</v>
      </c>
      <c r="I874" s="2">
        <v>38298</v>
      </c>
      <c r="J874" s="1" t="s">
        <v>82</v>
      </c>
      <c r="K874" s="9">
        <v>41</v>
      </c>
      <c r="L874" s="10">
        <v>124.81786407447923</v>
      </c>
      <c r="M874" s="12"/>
    </row>
    <row r="875" spans="7:13">
      <c r="G875" s="1">
        <v>874</v>
      </c>
      <c r="H875" s="1" t="s">
        <v>85</v>
      </c>
      <c r="I875" s="2">
        <v>38540</v>
      </c>
      <c r="J875" s="1" t="s">
        <v>79</v>
      </c>
      <c r="K875" s="9">
        <v>57</v>
      </c>
      <c r="L875" s="10">
        <v>172.96188521453885</v>
      </c>
      <c r="M875" s="12"/>
    </row>
    <row r="876" spans="7:13">
      <c r="G876" s="1">
        <v>875</v>
      </c>
      <c r="H876" s="1" t="s">
        <v>87</v>
      </c>
      <c r="I876" s="2">
        <v>38914</v>
      </c>
      <c r="J876" s="1" t="s">
        <v>75</v>
      </c>
      <c r="K876" s="9">
        <v>45</v>
      </c>
      <c r="L876" s="10">
        <v>137.62002289021942</v>
      </c>
      <c r="M876" s="12"/>
    </row>
    <row r="877" spans="7:13">
      <c r="G877" s="1">
        <v>876</v>
      </c>
      <c r="H877" s="1" t="s">
        <v>86</v>
      </c>
      <c r="I877" s="2">
        <v>38793</v>
      </c>
      <c r="J877" s="1" t="s">
        <v>84</v>
      </c>
      <c r="K877" s="9">
        <v>91</v>
      </c>
      <c r="L877" s="10">
        <v>274.91230216083113</v>
      </c>
      <c r="M877" s="12"/>
    </row>
    <row r="878" spans="7:13">
      <c r="G878" s="1">
        <v>877</v>
      </c>
      <c r="H878" s="1" t="s">
        <v>85</v>
      </c>
      <c r="I878" s="2">
        <v>38375</v>
      </c>
      <c r="J878" s="1" t="s">
        <v>84</v>
      </c>
      <c r="K878" s="9">
        <v>49</v>
      </c>
      <c r="L878" s="10">
        <v>149.04131306617498</v>
      </c>
      <c r="M878" s="12"/>
    </row>
    <row r="879" spans="7:13">
      <c r="G879" s="1">
        <v>878</v>
      </c>
      <c r="H879" s="1" t="s">
        <v>74</v>
      </c>
      <c r="I879" s="2">
        <v>38254</v>
      </c>
      <c r="J879" s="1" t="s">
        <v>75</v>
      </c>
      <c r="K879" s="9">
        <v>68</v>
      </c>
      <c r="L879" s="10">
        <v>206.16097800045316</v>
      </c>
      <c r="M879" s="12"/>
    </row>
    <row r="880" spans="7:13">
      <c r="G880" s="1">
        <v>879</v>
      </c>
      <c r="H880" s="1" t="s">
        <v>81</v>
      </c>
      <c r="I880" s="2">
        <v>38397</v>
      </c>
      <c r="J880" s="1" t="s">
        <v>79</v>
      </c>
      <c r="K880" s="9">
        <v>38</v>
      </c>
      <c r="L880" s="10">
        <v>116.64480895861564</v>
      </c>
      <c r="M880" s="12"/>
    </row>
    <row r="881" spans="7:13">
      <c r="G881" s="1">
        <v>880</v>
      </c>
      <c r="H881" s="1" t="s">
        <v>78</v>
      </c>
      <c r="I881" s="2">
        <v>38980</v>
      </c>
      <c r="J881" s="1" t="s">
        <v>77</v>
      </c>
      <c r="K881" s="9">
        <v>4</v>
      </c>
      <c r="L881" s="10">
        <v>15.205643253032669</v>
      </c>
      <c r="M881" s="12"/>
    </row>
    <row r="882" spans="7:13">
      <c r="G882" s="1">
        <v>881</v>
      </c>
      <c r="H882" s="1" t="s">
        <v>85</v>
      </c>
      <c r="I882" s="2">
        <v>38452</v>
      </c>
      <c r="J882" s="1" t="s">
        <v>84</v>
      </c>
      <c r="K882" s="9">
        <v>45</v>
      </c>
      <c r="L882" s="10">
        <v>137.05484034063696</v>
      </c>
      <c r="M882" s="12"/>
    </row>
    <row r="883" spans="7:13">
      <c r="G883" s="1">
        <v>882</v>
      </c>
      <c r="H883" s="1" t="s">
        <v>83</v>
      </c>
      <c r="I883" s="2">
        <v>38331</v>
      </c>
      <c r="J883" s="1" t="s">
        <v>84</v>
      </c>
      <c r="K883" s="9">
        <v>85</v>
      </c>
      <c r="L883" s="10">
        <v>256.6581063828105</v>
      </c>
      <c r="M883" s="12"/>
    </row>
    <row r="884" spans="7:13">
      <c r="G884" s="1">
        <v>883</v>
      </c>
      <c r="H884" s="1" t="s">
        <v>85</v>
      </c>
      <c r="I884" s="2">
        <v>38540</v>
      </c>
      <c r="J884" s="1" t="s">
        <v>79</v>
      </c>
      <c r="K884" s="9">
        <v>57</v>
      </c>
      <c r="L884" s="10">
        <v>173.05666995199584</v>
      </c>
      <c r="M884" s="12"/>
    </row>
    <row r="885" spans="7:13">
      <c r="G885" s="1">
        <v>884</v>
      </c>
      <c r="H885" s="1" t="s">
        <v>80</v>
      </c>
      <c r="I885" s="2">
        <v>38672</v>
      </c>
      <c r="J885" s="1" t="s">
        <v>84</v>
      </c>
      <c r="K885" s="9">
        <v>-3</v>
      </c>
      <c r="L885" s="10">
        <v>-6.3637861287644046</v>
      </c>
      <c r="M885" s="12"/>
    </row>
    <row r="886" spans="7:13">
      <c r="G886" s="1">
        <v>885</v>
      </c>
      <c r="H886" s="1" t="s">
        <v>87</v>
      </c>
      <c r="I886" s="2">
        <v>38936</v>
      </c>
      <c r="J886" s="1" t="s">
        <v>77</v>
      </c>
      <c r="K886" s="9">
        <v>-9</v>
      </c>
      <c r="L886" s="10">
        <v>-24.858670230760346</v>
      </c>
      <c r="M886" s="12"/>
    </row>
    <row r="887" spans="7:13">
      <c r="G887" s="1">
        <v>886</v>
      </c>
      <c r="H887" s="1" t="s">
        <v>80</v>
      </c>
      <c r="I887" s="2">
        <v>38100</v>
      </c>
      <c r="J887" s="1" t="s">
        <v>82</v>
      </c>
      <c r="K887" s="9">
        <v>86</v>
      </c>
      <c r="L887" s="10">
        <v>260.29381913398618</v>
      </c>
      <c r="M887" s="12"/>
    </row>
    <row r="888" spans="7:13">
      <c r="G888" s="1">
        <v>887</v>
      </c>
      <c r="H888" s="1" t="s">
        <v>86</v>
      </c>
      <c r="I888" s="2">
        <v>38419</v>
      </c>
      <c r="J888" s="1" t="s">
        <v>77</v>
      </c>
      <c r="K888" s="9">
        <v>11</v>
      </c>
      <c r="L888" s="10">
        <v>35.041684359746164</v>
      </c>
      <c r="M888" s="12"/>
    </row>
    <row r="889" spans="7:13">
      <c r="G889" s="1">
        <v>888</v>
      </c>
      <c r="H889" s="1" t="s">
        <v>81</v>
      </c>
      <c r="I889" s="2">
        <v>38001</v>
      </c>
      <c r="J889" s="1" t="s">
        <v>84</v>
      </c>
      <c r="K889" s="9">
        <v>87</v>
      </c>
      <c r="L889" s="10">
        <v>262.7592489136066</v>
      </c>
      <c r="M889" s="12"/>
    </row>
    <row r="890" spans="7:13">
      <c r="G890" s="1">
        <v>889</v>
      </c>
      <c r="H890" s="1" t="s">
        <v>81</v>
      </c>
      <c r="I890" s="2">
        <v>38199</v>
      </c>
      <c r="J890" s="1" t="s">
        <v>82</v>
      </c>
      <c r="K890" s="9">
        <v>86</v>
      </c>
      <c r="L890" s="10">
        <v>260.00914889996403</v>
      </c>
      <c r="M890" s="12"/>
    </row>
    <row r="891" spans="7:13">
      <c r="G891" s="1">
        <v>890</v>
      </c>
      <c r="H891" s="1" t="s">
        <v>74</v>
      </c>
      <c r="I891" s="2">
        <v>38749</v>
      </c>
      <c r="J891" s="1" t="s">
        <v>75</v>
      </c>
      <c r="K891" s="9">
        <v>62</v>
      </c>
      <c r="L891" s="10">
        <v>187.81034616092504</v>
      </c>
      <c r="M891" s="12"/>
    </row>
    <row r="892" spans="7:13">
      <c r="G892" s="1">
        <v>891</v>
      </c>
      <c r="H892" s="1" t="s">
        <v>85</v>
      </c>
      <c r="I892" s="2">
        <v>38914</v>
      </c>
      <c r="J892" s="1" t="s">
        <v>84</v>
      </c>
      <c r="K892" s="9">
        <v>80</v>
      </c>
      <c r="L892" s="10">
        <v>241.85917425037732</v>
      </c>
      <c r="M892" s="12"/>
    </row>
    <row r="893" spans="7:13">
      <c r="G893" s="1">
        <v>892</v>
      </c>
      <c r="H893" s="1" t="s">
        <v>81</v>
      </c>
      <c r="I893" s="2">
        <v>38188</v>
      </c>
      <c r="J893" s="1" t="s">
        <v>79</v>
      </c>
      <c r="K893" s="9">
        <v>11</v>
      </c>
      <c r="L893" s="10">
        <v>34.782314831792192</v>
      </c>
      <c r="M893" s="12"/>
    </row>
    <row r="894" spans="7:13">
      <c r="G894" s="1">
        <v>893</v>
      </c>
      <c r="H894" s="1" t="s">
        <v>81</v>
      </c>
      <c r="I894" s="2">
        <v>38694</v>
      </c>
      <c r="J894" s="1" t="s">
        <v>79</v>
      </c>
      <c r="K894" s="9">
        <v>11</v>
      </c>
      <c r="L894" s="10">
        <v>34.680822827797087</v>
      </c>
      <c r="M894" s="12"/>
    </row>
    <row r="895" spans="7:13">
      <c r="G895" s="1">
        <v>894</v>
      </c>
      <c r="H895" s="1" t="s">
        <v>87</v>
      </c>
      <c r="I895" s="2">
        <v>38661</v>
      </c>
      <c r="J895" s="1" t="s">
        <v>82</v>
      </c>
      <c r="K895" s="9">
        <v>-4</v>
      </c>
      <c r="L895" s="10">
        <v>-9.7904020756587578</v>
      </c>
      <c r="M895" s="12"/>
    </row>
    <row r="896" spans="7:13">
      <c r="G896" s="1">
        <v>895</v>
      </c>
      <c r="H896" s="1" t="s">
        <v>83</v>
      </c>
      <c r="I896" s="2">
        <v>38331</v>
      </c>
      <c r="J896" s="1" t="s">
        <v>79</v>
      </c>
      <c r="K896" s="9">
        <v>42</v>
      </c>
      <c r="L896" s="10">
        <v>128.02610607664568</v>
      </c>
      <c r="M896" s="12"/>
    </row>
    <row r="897" spans="7:13">
      <c r="G897" s="1">
        <v>896</v>
      </c>
      <c r="H897" s="1" t="s">
        <v>83</v>
      </c>
      <c r="I897" s="2">
        <v>38166</v>
      </c>
      <c r="J897" s="1" t="s">
        <v>75</v>
      </c>
      <c r="K897" s="9">
        <v>51</v>
      </c>
      <c r="L897" s="10">
        <v>154.71800722699501</v>
      </c>
      <c r="M897" s="12"/>
    </row>
    <row r="898" spans="7:13">
      <c r="G898" s="1">
        <v>897</v>
      </c>
      <c r="H898" s="1" t="s">
        <v>81</v>
      </c>
      <c r="I898" s="2">
        <v>38188</v>
      </c>
      <c r="J898" s="1" t="s">
        <v>77</v>
      </c>
      <c r="K898" s="9">
        <v>91</v>
      </c>
      <c r="L898" s="10">
        <v>274.77216405152751</v>
      </c>
      <c r="M898" s="12"/>
    </row>
    <row r="899" spans="7:13">
      <c r="G899" s="1">
        <v>898</v>
      </c>
      <c r="H899" s="1" t="s">
        <v>85</v>
      </c>
      <c r="I899" s="2">
        <v>38947</v>
      </c>
      <c r="J899" s="1" t="s">
        <v>75</v>
      </c>
      <c r="K899" s="9">
        <v>24</v>
      </c>
      <c r="L899" s="10">
        <v>73.406307306618515</v>
      </c>
      <c r="M899" s="12"/>
    </row>
    <row r="900" spans="7:13">
      <c r="G900" s="1">
        <v>899</v>
      </c>
      <c r="H900" s="1" t="s">
        <v>85</v>
      </c>
      <c r="I900" s="2">
        <v>38012</v>
      </c>
      <c r="J900" s="1" t="s">
        <v>82</v>
      </c>
      <c r="K900" s="9">
        <v>19</v>
      </c>
      <c r="L900" s="10">
        <v>59.122730804832166</v>
      </c>
      <c r="M900" s="12"/>
    </row>
    <row r="901" spans="7:13">
      <c r="G901" s="1">
        <v>900</v>
      </c>
      <c r="H901" s="1" t="s">
        <v>81</v>
      </c>
      <c r="I901" s="2">
        <v>38067</v>
      </c>
      <c r="J901" s="1" t="s">
        <v>75</v>
      </c>
      <c r="K901" s="9">
        <v>80</v>
      </c>
      <c r="L901" s="10">
        <v>241.74723336571216</v>
      </c>
      <c r="M901" s="12"/>
    </row>
    <row r="902" spans="7:13">
      <c r="G902" s="1">
        <v>901</v>
      </c>
      <c r="H902" s="1" t="s">
        <v>74</v>
      </c>
      <c r="I902" s="2">
        <v>39057</v>
      </c>
      <c r="J902" s="1" t="s">
        <v>77</v>
      </c>
      <c r="K902" s="9">
        <v>0</v>
      </c>
      <c r="L902" s="10">
        <v>1.6796900586638657</v>
      </c>
      <c r="M902" s="12"/>
    </row>
    <row r="903" spans="7:13">
      <c r="G903" s="1">
        <v>902</v>
      </c>
      <c r="H903" s="1" t="s">
        <v>86</v>
      </c>
      <c r="I903" s="2">
        <v>38991</v>
      </c>
      <c r="J903" s="1" t="s">
        <v>77</v>
      </c>
      <c r="K903" s="9">
        <v>69</v>
      </c>
      <c r="L903" s="10">
        <v>209.14203916980014</v>
      </c>
      <c r="M903" s="12"/>
    </row>
    <row r="904" spans="7:13">
      <c r="G904" s="1">
        <v>903</v>
      </c>
      <c r="H904" s="1" t="s">
        <v>85</v>
      </c>
      <c r="I904" s="2">
        <v>38914</v>
      </c>
      <c r="J904" s="1" t="s">
        <v>84</v>
      </c>
      <c r="K904" s="9">
        <v>84</v>
      </c>
      <c r="L904" s="10">
        <v>253.78421313059829</v>
      </c>
      <c r="M904" s="12"/>
    </row>
    <row r="905" spans="7:13">
      <c r="G905" s="1">
        <v>904</v>
      </c>
      <c r="H905" s="1" t="s">
        <v>76</v>
      </c>
      <c r="I905" s="2">
        <v>38584</v>
      </c>
      <c r="J905" s="1" t="s">
        <v>79</v>
      </c>
      <c r="K905" s="9">
        <v>31</v>
      </c>
      <c r="L905" s="10">
        <v>94.752143463742286</v>
      </c>
      <c r="M905" s="12"/>
    </row>
    <row r="906" spans="7:13">
      <c r="G906" s="1">
        <v>905</v>
      </c>
      <c r="H906" s="1" t="s">
        <v>80</v>
      </c>
      <c r="I906" s="2">
        <v>38595</v>
      </c>
      <c r="J906" s="1" t="s">
        <v>82</v>
      </c>
      <c r="K906" s="9">
        <v>11</v>
      </c>
      <c r="L906" s="10">
        <v>35.274537093655269</v>
      </c>
      <c r="M906" s="12"/>
    </row>
    <row r="907" spans="7:13">
      <c r="G907" s="1">
        <v>906</v>
      </c>
      <c r="H907" s="1" t="s">
        <v>78</v>
      </c>
      <c r="I907" s="2">
        <v>38441</v>
      </c>
      <c r="J907" s="1" t="s">
        <v>75</v>
      </c>
      <c r="K907" s="9">
        <v>79</v>
      </c>
      <c r="L907" s="10">
        <v>239.3445563093955</v>
      </c>
      <c r="M907" s="12"/>
    </row>
    <row r="908" spans="7:13">
      <c r="G908" s="1">
        <v>907</v>
      </c>
      <c r="H908" s="1" t="s">
        <v>86</v>
      </c>
      <c r="I908" s="2">
        <v>38892</v>
      </c>
      <c r="J908" s="1" t="s">
        <v>82</v>
      </c>
      <c r="K908" s="9">
        <v>22</v>
      </c>
      <c r="L908" s="10">
        <v>68.549031242200385</v>
      </c>
      <c r="M908" s="12"/>
    </row>
    <row r="909" spans="7:13">
      <c r="G909" s="1">
        <v>908</v>
      </c>
      <c r="H909" s="1" t="s">
        <v>74</v>
      </c>
      <c r="I909" s="2">
        <v>38386</v>
      </c>
      <c r="J909" s="1" t="s">
        <v>77</v>
      </c>
      <c r="K909" s="9">
        <v>76</v>
      </c>
      <c r="L909" s="10">
        <v>231.1298624050425</v>
      </c>
      <c r="M909" s="12"/>
    </row>
    <row r="910" spans="7:13">
      <c r="G910" s="1">
        <v>909</v>
      </c>
      <c r="H910" s="1" t="s">
        <v>78</v>
      </c>
      <c r="I910" s="2">
        <v>38265</v>
      </c>
      <c r="J910" s="1" t="s">
        <v>82</v>
      </c>
      <c r="K910" s="9">
        <v>0</v>
      </c>
      <c r="L910" s="10">
        <v>2.7444174420335523</v>
      </c>
      <c r="M910" s="12"/>
    </row>
    <row r="911" spans="7:13">
      <c r="G911" s="1">
        <v>910</v>
      </c>
      <c r="H911" s="1" t="s">
        <v>85</v>
      </c>
      <c r="I911" s="2">
        <v>38430</v>
      </c>
      <c r="J911" s="1" t="s">
        <v>75</v>
      </c>
      <c r="K911" s="9">
        <v>94</v>
      </c>
      <c r="L911" s="10">
        <v>283.56226306241973</v>
      </c>
      <c r="M911" s="12"/>
    </row>
    <row r="912" spans="7:13">
      <c r="G912" s="1">
        <v>911</v>
      </c>
      <c r="H912" s="1" t="s">
        <v>80</v>
      </c>
      <c r="I912" s="2">
        <v>38298</v>
      </c>
      <c r="J912" s="1" t="s">
        <v>77</v>
      </c>
      <c r="K912" s="9">
        <v>14</v>
      </c>
      <c r="L912" s="10">
        <v>44.2457022640235</v>
      </c>
      <c r="M912" s="12"/>
    </row>
    <row r="913" spans="7:13">
      <c r="G913" s="1">
        <v>912</v>
      </c>
      <c r="H913" s="1" t="s">
        <v>85</v>
      </c>
      <c r="I913" s="2">
        <v>38903</v>
      </c>
      <c r="J913" s="1" t="s">
        <v>84</v>
      </c>
      <c r="K913" s="9">
        <v>57</v>
      </c>
      <c r="L913" s="10">
        <v>172.69724242963656</v>
      </c>
      <c r="M913" s="12"/>
    </row>
    <row r="914" spans="7:13">
      <c r="G914" s="1">
        <v>913</v>
      </c>
      <c r="H914" s="1" t="s">
        <v>86</v>
      </c>
      <c r="I914" s="2">
        <v>38463</v>
      </c>
      <c r="J914" s="1" t="s">
        <v>75</v>
      </c>
      <c r="K914" s="9">
        <v>3</v>
      </c>
      <c r="L914" s="10">
        <v>11.082849552887902</v>
      </c>
      <c r="M914" s="12"/>
    </row>
    <row r="915" spans="7:13">
      <c r="G915" s="1">
        <v>914</v>
      </c>
      <c r="H915" s="1" t="s">
        <v>87</v>
      </c>
      <c r="I915" s="2">
        <v>38903</v>
      </c>
      <c r="J915" s="1" t="s">
        <v>75</v>
      </c>
      <c r="K915" s="9">
        <v>50</v>
      </c>
      <c r="L915" s="10">
        <v>151.95954978745411</v>
      </c>
      <c r="M915" s="12"/>
    </row>
    <row r="916" spans="7:13">
      <c r="G916" s="1">
        <v>915</v>
      </c>
      <c r="H916" s="1" t="s">
        <v>78</v>
      </c>
      <c r="I916" s="2">
        <v>38881</v>
      </c>
      <c r="J916" s="1" t="s">
        <v>82</v>
      </c>
      <c r="K916" s="9">
        <v>25</v>
      </c>
      <c r="L916" s="10">
        <v>76.624560231864265</v>
      </c>
      <c r="M916" s="12"/>
    </row>
    <row r="917" spans="7:13">
      <c r="G917" s="1">
        <v>916</v>
      </c>
      <c r="H917" s="1" t="s">
        <v>83</v>
      </c>
      <c r="I917" s="2">
        <v>38595</v>
      </c>
      <c r="J917" s="1" t="s">
        <v>77</v>
      </c>
      <c r="K917" s="9">
        <v>46</v>
      </c>
      <c r="L917" s="10">
        <v>140.2736912488281</v>
      </c>
      <c r="M917" s="12"/>
    </row>
    <row r="918" spans="7:13">
      <c r="G918" s="1">
        <v>917</v>
      </c>
      <c r="H918" s="1" t="s">
        <v>80</v>
      </c>
      <c r="I918" s="2">
        <v>38914</v>
      </c>
      <c r="J918" s="1" t="s">
        <v>75</v>
      </c>
      <c r="K918" s="9">
        <v>19</v>
      </c>
      <c r="L918" s="10">
        <v>58.735580557472737</v>
      </c>
      <c r="M918" s="12"/>
    </row>
    <row r="919" spans="7:13">
      <c r="G919" s="1">
        <v>918</v>
      </c>
      <c r="H919" s="1" t="s">
        <v>85</v>
      </c>
      <c r="I919" s="2">
        <v>38859</v>
      </c>
      <c r="J919" s="1" t="s">
        <v>82</v>
      </c>
      <c r="K919" s="9">
        <v>6</v>
      </c>
      <c r="L919" s="10">
        <v>20.099629096975125</v>
      </c>
      <c r="M919" s="12"/>
    </row>
    <row r="920" spans="7:13">
      <c r="G920" s="1">
        <v>919</v>
      </c>
      <c r="H920" s="1" t="s">
        <v>86</v>
      </c>
      <c r="I920" s="2">
        <v>38903</v>
      </c>
      <c r="J920" s="1" t="s">
        <v>79</v>
      </c>
      <c r="K920" s="9">
        <v>8</v>
      </c>
      <c r="L920" s="10">
        <v>26.084862644671222</v>
      </c>
      <c r="M920" s="12"/>
    </row>
    <row r="921" spans="7:13">
      <c r="G921" s="1">
        <v>920</v>
      </c>
      <c r="H921" s="1" t="s">
        <v>85</v>
      </c>
      <c r="I921" s="2">
        <v>38727</v>
      </c>
      <c r="J921" s="1" t="s">
        <v>84</v>
      </c>
      <c r="K921" s="9">
        <v>-2</v>
      </c>
      <c r="L921" s="10">
        <v>-3.7309676865630421</v>
      </c>
      <c r="M921" s="12"/>
    </row>
    <row r="922" spans="7:13">
      <c r="G922" s="1">
        <v>921</v>
      </c>
      <c r="H922" s="1" t="s">
        <v>80</v>
      </c>
      <c r="I922" s="2">
        <v>38452</v>
      </c>
      <c r="J922" s="1" t="s">
        <v>75</v>
      </c>
      <c r="K922" s="9">
        <v>80</v>
      </c>
      <c r="L922" s="10">
        <v>240.69010526776344</v>
      </c>
      <c r="M922" s="12"/>
    </row>
    <row r="923" spans="7:13">
      <c r="G923" s="1">
        <v>922</v>
      </c>
      <c r="H923" s="1" t="s">
        <v>86</v>
      </c>
      <c r="I923" s="2">
        <v>38474</v>
      </c>
      <c r="J923" s="1" t="s">
        <v>77</v>
      </c>
      <c r="K923" s="9">
        <v>19</v>
      </c>
      <c r="L923" s="10">
        <v>58.904121420487954</v>
      </c>
      <c r="M923" s="12"/>
    </row>
    <row r="924" spans="7:13">
      <c r="G924" s="1">
        <v>923</v>
      </c>
      <c r="H924" s="1" t="s">
        <v>74</v>
      </c>
      <c r="I924" s="2">
        <v>38452</v>
      </c>
      <c r="J924" s="1" t="s">
        <v>79</v>
      </c>
      <c r="K924" s="9">
        <v>27</v>
      </c>
      <c r="L924" s="10">
        <v>82.994094545634482</v>
      </c>
      <c r="M924" s="12"/>
    </row>
    <row r="925" spans="7:13">
      <c r="G925" s="1">
        <v>924</v>
      </c>
      <c r="H925" s="1" t="s">
        <v>78</v>
      </c>
      <c r="I925" s="2">
        <v>38023</v>
      </c>
      <c r="J925" s="1" t="s">
        <v>84</v>
      </c>
      <c r="K925" s="9">
        <v>79</v>
      </c>
      <c r="L925" s="10">
        <v>239.44869651132598</v>
      </c>
      <c r="M925" s="12"/>
    </row>
    <row r="926" spans="7:13">
      <c r="G926" s="1">
        <v>925</v>
      </c>
      <c r="H926" s="1" t="s">
        <v>86</v>
      </c>
      <c r="I926" s="2">
        <v>38727</v>
      </c>
      <c r="J926" s="1" t="s">
        <v>77</v>
      </c>
      <c r="K926" s="9">
        <v>57</v>
      </c>
      <c r="L926" s="10">
        <v>173.32970466821706</v>
      </c>
      <c r="M926" s="12"/>
    </row>
    <row r="927" spans="7:13">
      <c r="G927" s="1">
        <v>926</v>
      </c>
      <c r="H927" s="1" t="s">
        <v>87</v>
      </c>
      <c r="I927" s="2">
        <v>38705</v>
      </c>
      <c r="J927" s="1" t="s">
        <v>75</v>
      </c>
      <c r="K927" s="9">
        <v>47</v>
      </c>
      <c r="L927" s="10">
        <v>143.60165141540284</v>
      </c>
      <c r="M927" s="12"/>
    </row>
    <row r="928" spans="7:13">
      <c r="G928" s="1">
        <v>927</v>
      </c>
      <c r="H928" s="1" t="s">
        <v>87</v>
      </c>
      <c r="I928" s="2">
        <v>38298</v>
      </c>
      <c r="J928" s="1" t="s">
        <v>75</v>
      </c>
      <c r="K928" s="9">
        <v>9</v>
      </c>
      <c r="L928" s="10">
        <v>28.827091013525987</v>
      </c>
      <c r="M928" s="12"/>
    </row>
    <row r="929" spans="7:13">
      <c r="G929" s="1">
        <v>928</v>
      </c>
      <c r="H929" s="1" t="s">
        <v>86</v>
      </c>
      <c r="I929" s="2">
        <v>38683</v>
      </c>
      <c r="J929" s="1" t="s">
        <v>75</v>
      </c>
      <c r="K929" s="9">
        <v>65</v>
      </c>
      <c r="L929" s="10">
        <v>196.85925384860963</v>
      </c>
      <c r="M929" s="12"/>
    </row>
    <row r="930" spans="7:13">
      <c r="G930" s="1">
        <v>929</v>
      </c>
      <c r="H930" s="1" t="s">
        <v>80</v>
      </c>
      <c r="I930" s="2">
        <v>38056</v>
      </c>
      <c r="J930" s="1" t="s">
        <v>77</v>
      </c>
      <c r="K930" s="9">
        <v>58</v>
      </c>
      <c r="L930" s="10">
        <v>175.22266670553387</v>
      </c>
      <c r="M930" s="12"/>
    </row>
    <row r="931" spans="7:13">
      <c r="G931" s="1">
        <v>930</v>
      </c>
      <c r="H931" s="1" t="s">
        <v>87</v>
      </c>
      <c r="I931" s="2">
        <v>38243</v>
      </c>
      <c r="J931" s="1" t="s">
        <v>84</v>
      </c>
      <c r="K931" s="9">
        <v>48</v>
      </c>
      <c r="L931" s="10">
        <v>145.9379301268051</v>
      </c>
      <c r="M931" s="12"/>
    </row>
    <row r="932" spans="7:13">
      <c r="G932" s="1">
        <v>931</v>
      </c>
      <c r="H932" s="1" t="s">
        <v>80</v>
      </c>
      <c r="I932" s="2">
        <v>38639</v>
      </c>
      <c r="J932" s="1" t="s">
        <v>77</v>
      </c>
      <c r="K932" s="9">
        <v>75</v>
      </c>
      <c r="L932" s="10">
        <v>226.61201635446793</v>
      </c>
      <c r="M932" s="12"/>
    </row>
    <row r="933" spans="7:13">
      <c r="G933" s="1">
        <v>932</v>
      </c>
      <c r="H933" s="1" t="s">
        <v>87</v>
      </c>
      <c r="I933" s="2">
        <v>38738</v>
      </c>
      <c r="J933" s="1" t="s">
        <v>77</v>
      </c>
      <c r="K933" s="9">
        <v>59</v>
      </c>
      <c r="L933" s="10">
        <v>179.37483712712185</v>
      </c>
      <c r="M933" s="12"/>
    </row>
    <row r="934" spans="7:13">
      <c r="G934" s="1">
        <v>933</v>
      </c>
      <c r="H934" s="1" t="s">
        <v>86</v>
      </c>
      <c r="I934" s="2">
        <v>38375</v>
      </c>
      <c r="J934" s="1" t="s">
        <v>84</v>
      </c>
      <c r="K934" s="9">
        <v>34</v>
      </c>
      <c r="L934" s="10">
        <v>104.445032643001</v>
      </c>
      <c r="M934" s="12"/>
    </row>
    <row r="935" spans="7:13">
      <c r="G935" s="1">
        <v>934</v>
      </c>
      <c r="H935" s="1" t="s">
        <v>80</v>
      </c>
      <c r="I935" s="2">
        <v>38078</v>
      </c>
      <c r="J935" s="1" t="s">
        <v>79</v>
      </c>
      <c r="K935" s="9">
        <v>57</v>
      </c>
      <c r="L935" s="10">
        <v>173.06756590039018</v>
      </c>
      <c r="M935" s="12"/>
    </row>
    <row r="936" spans="7:13">
      <c r="G936" s="1">
        <v>935</v>
      </c>
      <c r="H936" s="1" t="s">
        <v>85</v>
      </c>
      <c r="I936" s="2">
        <v>38804</v>
      </c>
      <c r="J936" s="1" t="s">
        <v>75</v>
      </c>
      <c r="K936" s="9">
        <v>62</v>
      </c>
      <c r="L936" s="10">
        <v>187.88584432496489</v>
      </c>
      <c r="M936" s="12"/>
    </row>
    <row r="937" spans="7:13">
      <c r="G937" s="1">
        <v>936</v>
      </c>
      <c r="H937" s="1" t="s">
        <v>83</v>
      </c>
      <c r="I937" s="2">
        <v>38903</v>
      </c>
      <c r="J937" s="1" t="s">
        <v>79</v>
      </c>
      <c r="K937" s="9">
        <v>17</v>
      </c>
      <c r="L937" s="10">
        <v>53.048677008733435</v>
      </c>
      <c r="M937" s="12"/>
    </row>
    <row r="938" spans="7:13">
      <c r="G938" s="1">
        <v>937</v>
      </c>
      <c r="H938" s="1" t="s">
        <v>78</v>
      </c>
      <c r="I938" s="2">
        <v>38562</v>
      </c>
      <c r="J938" s="1" t="s">
        <v>77</v>
      </c>
      <c r="K938" s="9">
        <v>83</v>
      </c>
      <c r="L938" s="10">
        <v>250.82439492521385</v>
      </c>
      <c r="M938" s="12"/>
    </row>
    <row r="939" spans="7:13">
      <c r="G939" s="1">
        <v>938</v>
      </c>
      <c r="H939" s="1" t="s">
        <v>78</v>
      </c>
      <c r="I939" s="2">
        <v>38188</v>
      </c>
      <c r="J939" s="1" t="s">
        <v>75</v>
      </c>
      <c r="K939" s="9">
        <v>56</v>
      </c>
      <c r="L939" s="10">
        <v>169.84037281505195</v>
      </c>
      <c r="M939" s="12"/>
    </row>
    <row r="940" spans="7:13">
      <c r="G940" s="1">
        <v>939</v>
      </c>
      <c r="H940" s="1" t="s">
        <v>76</v>
      </c>
      <c r="I940" s="2">
        <v>38045</v>
      </c>
      <c r="J940" s="1" t="s">
        <v>75</v>
      </c>
      <c r="K940" s="9">
        <v>14</v>
      </c>
      <c r="L940" s="10">
        <v>44.194328055358937</v>
      </c>
      <c r="M940" s="12"/>
    </row>
    <row r="941" spans="7:13">
      <c r="G941" s="1">
        <v>940</v>
      </c>
      <c r="H941" s="1" t="s">
        <v>81</v>
      </c>
      <c r="I941" s="2">
        <v>38353</v>
      </c>
      <c r="J941" s="1" t="s">
        <v>79</v>
      </c>
      <c r="K941" s="9">
        <v>-9</v>
      </c>
      <c r="L941" s="10">
        <v>-24.562782237120555</v>
      </c>
      <c r="M941" s="12"/>
    </row>
    <row r="942" spans="7:13">
      <c r="G942" s="1">
        <v>941</v>
      </c>
      <c r="H942" s="1" t="s">
        <v>74</v>
      </c>
      <c r="I942" s="2">
        <v>38551</v>
      </c>
      <c r="J942" s="1" t="s">
        <v>77</v>
      </c>
      <c r="K942" s="9">
        <v>44</v>
      </c>
      <c r="L942" s="10">
        <v>134.50349016705422</v>
      </c>
      <c r="M942" s="12"/>
    </row>
    <row r="943" spans="7:13">
      <c r="G943" s="1">
        <v>942</v>
      </c>
      <c r="H943" s="1" t="s">
        <v>80</v>
      </c>
      <c r="I943" s="2">
        <v>38023</v>
      </c>
      <c r="J943" s="1" t="s">
        <v>82</v>
      </c>
      <c r="K943" s="9">
        <v>32</v>
      </c>
      <c r="L943" s="10">
        <v>97.6497815079464</v>
      </c>
      <c r="M943" s="12"/>
    </row>
    <row r="944" spans="7:13">
      <c r="G944" s="1">
        <v>943</v>
      </c>
      <c r="H944" s="1" t="s">
        <v>86</v>
      </c>
      <c r="I944" s="2">
        <v>38364</v>
      </c>
      <c r="J944" s="1" t="s">
        <v>82</v>
      </c>
      <c r="K944" s="9">
        <v>85</v>
      </c>
      <c r="L944" s="10">
        <v>256.97037064610868</v>
      </c>
      <c r="M944" s="12"/>
    </row>
    <row r="945" spans="7:13">
      <c r="G945" s="1">
        <v>944</v>
      </c>
      <c r="H945" s="1" t="s">
        <v>74</v>
      </c>
      <c r="I945" s="2">
        <v>38254</v>
      </c>
      <c r="J945" s="1" t="s">
        <v>75</v>
      </c>
      <c r="K945" s="9">
        <v>-2</v>
      </c>
      <c r="L945" s="10">
        <v>-3.7233562380367276</v>
      </c>
      <c r="M945" s="12"/>
    </row>
    <row r="946" spans="7:13">
      <c r="G946" s="1">
        <v>945</v>
      </c>
      <c r="H946" s="1" t="s">
        <v>85</v>
      </c>
      <c r="I946" s="2">
        <v>38386</v>
      </c>
      <c r="J946" s="1" t="s">
        <v>79</v>
      </c>
      <c r="K946" s="9">
        <v>31</v>
      </c>
      <c r="L946" s="10">
        <v>94.439645321373334</v>
      </c>
      <c r="M946" s="12"/>
    </row>
    <row r="947" spans="7:13">
      <c r="G947" s="1">
        <v>946</v>
      </c>
      <c r="H947" s="1" t="s">
        <v>87</v>
      </c>
      <c r="I947" s="2">
        <v>38221</v>
      </c>
      <c r="J947" s="1" t="s">
        <v>82</v>
      </c>
      <c r="K947" s="9">
        <v>-7</v>
      </c>
      <c r="L947" s="10">
        <v>-19.822062355825821</v>
      </c>
      <c r="M947" s="12"/>
    </row>
    <row r="948" spans="7:13">
      <c r="G948" s="1">
        <v>947</v>
      </c>
      <c r="H948" s="1" t="s">
        <v>81</v>
      </c>
      <c r="I948" s="2">
        <v>38012</v>
      </c>
      <c r="J948" s="1" t="s">
        <v>79</v>
      </c>
      <c r="K948" s="9">
        <v>-1</v>
      </c>
      <c r="L948" s="10">
        <v>-0.28735784707427747</v>
      </c>
      <c r="M948" s="12"/>
    </row>
    <row r="949" spans="7:13">
      <c r="G949" s="1">
        <v>948</v>
      </c>
      <c r="H949" s="1" t="s">
        <v>78</v>
      </c>
      <c r="I949" s="2">
        <v>39046</v>
      </c>
      <c r="J949" s="1" t="s">
        <v>75</v>
      </c>
      <c r="K949" s="9">
        <v>6</v>
      </c>
      <c r="L949" s="10">
        <v>20.397135812092845</v>
      </c>
      <c r="M949" s="12"/>
    </row>
    <row r="950" spans="7:13">
      <c r="G950" s="1">
        <v>949</v>
      </c>
      <c r="H950" s="1" t="s">
        <v>83</v>
      </c>
      <c r="I950" s="2">
        <v>38144</v>
      </c>
      <c r="J950" s="1" t="s">
        <v>77</v>
      </c>
      <c r="K950" s="9">
        <v>13</v>
      </c>
      <c r="L950" s="10">
        <v>41.830169969209855</v>
      </c>
      <c r="M950" s="12"/>
    </row>
    <row r="951" spans="7:13">
      <c r="G951" s="1">
        <v>950</v>
      </c>
      <c r="H951" s="1" t="s">
        <v>78</v>
      </c>
      <c r="I951" s="2">
        <v>38287</v>
      </c>
      <c r="J951" s="1" t="s">
        <v>75</v>
      </c>
      <c r="K951" s="9">
        <v>70</v>
      </c>
      <c r="L951" s="10">
        <v>212.45510789670757</v>
      </c>
      <c r="M951" s="12"/>
    </row>
    <row r="952" spans="7:13">
      <c r="G952" s="1">
        <v>951</v>
      </c>
      <c r="H952" s="1" t="s">
        <v>81</v>
      </c>
      <c r="I952" s="2">
        <v>38155</v>
      </c>
      <c r="J952" s="1" t="s">
        <v>77</v>
      </c>
      <c r="K952" s="9">
        <v>15</v>
      </c>
      <c r="L952" s="10">
        <v>47.749438891041251</v>
      </c>
      <c r="M952" s="12"/>
    </row>
    <row r="953" spans="7:13">
      <c r="G953" s="1">
        <v>952</v>
      </c>
      <c r="H953" s="1" t="s">
        <v>83</v>
      </c>
      <c r="I953" s="2">
        <v>38826</v>
      </c>
      <c r="J953" s="1" t="s">
        <v>84</v>
      </c>
      <c r="K953" s="9">
        <v>18</v>
      </c>
      <c r="L953" s="10">
        <v>56.257832632332345</v>
      </c>
      <c r="M953" s="12"/>
    </row>
    <row r="954" spans="7:13">
      <c r="G954" s="1">
        <v>953</v>
      </c>
      <c r="H954" s="1" t="s">
        <v>83</v>
      </c>
      <c r="I954" s="2">
        <v>38771</v>
      </c>
      <c r="J954" s="1" t="s">
        <v>82</v>
      </c>
      <c r="K954" s="9">
        <v>30</v>
      </c>
      <c r="L954" s="10">
        <v>92.196479665554932</v>
      </c>
      <c r="M954" s="12"/>
    </row>
    <row r="955" spans="7:13">
      <c r="G955" s="1">
        <v>954</v>
      </c>
      <c r="H955" s="1" t="s">
        <v>80</v>
      </c>
      <c r="I955" s="2">
        <v>39024</v>
      </c>
      <c r="J955" s="1" t="s">
        <v>84</v>
      </c>
      <c r="K955" s="9">
        <v>17</v>
      </c>
      <c r="L955" s="10">
        <v>53.067953295003726</v>
      </c>
      <c r="M955" s="12"/>
    </row>
    <row r="956" spans="7:13">
      <c r="G956" s="1">
        <v>955</v>
      </c>
      <c r="H956" s="1" t="s">
        <v>80</v>
      </c>
      <c r="I956" s="2">
        <v>38364</v>
      </c>
      <c r="J956" s="1" t="s">
        <v>82</v>
      </c>
      <c r="K956" s="9">
        <v>-1</v>
      </c>
      <c r="L956" s="10">
        <v>-1.4540693559294799</v>
      </c>
      <c r="M956" s="12"/>
    </row>
    <row r="957" spans="7:13">
      <c r="G957" s="1">
        <v>956</v>
      </c>
      <c r="H957" s="1" t="s">
        <v>86</v>
      </c>
      <c r="I957" s="2">
        <v>38430</v>
      </c>
      <c r="J957" s="1" t="s">
        <v>77</v>
      </c>
      <c r="K957" s="9">
        <v>50</v>
      </c>
      <c r="L957" s="10">
        <v>152.31719787311525</v>
      </c>
      <c r="M957" s="12"/>
    </row>
    <row r="958" spans="7:13">
      <c r="G958" s="1">
        <v>957</v>
      </c>
      <c r="H958" s="1" t="s">
        <v>78</v>
      </c>
      <c r="I958" s="2">
        <v>38716</v>
      </c>
      <c r="J958" s="1" t="s">
        <v>75</v>
      </c>
      <c r="K958" s="9">
        <v>83</v>
      </c>
      <c r="L958" s="10">
        <v>251.0948967308864</v>
      </c>
      <c r="M958" s="12"/>
    </row>
    <row r="959" spans="7:13">
      <c r="G959" s="1">
        <v>958</v>
      </c>
      <c r="H959" s="1" t="s">
        <v>85</v>
      </c>
      <c r="I959" s="2">
        <v>38111</v>
      </c>
      <c r="J959" s="1" t="s">
        <v>84</v>
      </c>
      <c r="K959" s="9">
        <v>54</v>
      </c>
      <c r="L959" s="10">
        <v>164.08170340636366</v>
      </c>
      <c r="M959" s="12"/>
    </row>
    <row r="960" spans="7:13">
      <c r="G960" s="1">
        <v>959</v>
      </c>
      <c r="H960" s="1" t="s">
        <v>78</v>
      </c>
      <c r="I960" s="2">
        <v>38463</v>
      </c>
      <c r="J960" s="1" t="s">
        <v>75</v>
      </c>
      <c r="K960" s="9">
        <v>16</v>
      </c>
      <c r="L960" s="10">
        <v>49.968087631431565</v>
      </c>
      <c r="M960" s="12"/>
    </row>
    <row r="961" spans="7:13">
      <c r="G961" s="1">
        <v>960</v>
      </c>
      <c r="H961" s="1" t="s">
        <v>85</v>
      </c>
      <c r="I961" s="2">
        <v>38980</v>
      </c>
      <c r="J961" s="1" t="s">
        <v>75</v>
      </c>
      <c r="K961" s="9">
        <v>53</v>
      </c>
      <c r="L961" s="10">
        <v>160.95914621811275</v>
      </c>
      <c r="M961" s="12"/>
    </row>
    <row r="962" spans="7:13">
      <c r="G962" s="1">
        <v>961</v>
      </c>
      <c r="H962" s="1" t="s">
        <v>83</v>
      </c>
      <c r="I962" s="2">
        <v>38727</v>
      </c>
      <c r="J962" s="1" t="s">
        <v>82</v>
      </c>
      <c r="K962" s="9">
        <v>95</v>
      </c>
      <c r="L962" s="10">
        <v>286.71922939024518</v>
      </c>
      <c r="M962" s="12"/>
    </row>
    <row r="963" spans="7:13">
      <c r="G963" s="1">
        <v>962</v>
      </c>
      <c r="H963" s="1" t="s">
        <v>78</v>
      </c>
      <c r="I963" s="2">
        <v>37990</v>
      </c>
      <c r="J963" s="1" t="s">
        <v>84</v>
      </c>
      <c r="K963" s="9">
        <v>74</v>
      </c>
      <c r="L963" s="10">
        <v>224.1344883418044</v>
      </c>
      <c r="M963" s="12"/>
    </row>
    <row r="964" spans="7:13">
      <c r="G964" s="1">
        <v>963</v>
      </c>
      <c r="H964" s="1" t="s">
        <v>81</v>
      </c>
      <c r="I964" s="2">
        <v>38584</v>
      </c>
      <c r="J964" s="1" t="s">
        <v>84</v>
      </c>
      <c r="K964" s="9">
        <v>11</v>
      </c>
      <c r="L964" s="10">
        <v>35.126507167926178</v>
      </c>
      <c r="M964" s="12"/>
    </row>
    <row r="965" spans="7:13">
      <c r="G965" s="1">
        <v>964</v>
      </c>
      <c r="H965" s="1" t="s">
        <v>76</v>
      </c>
      <c r="I965" s="2">
        <v>38980</v>
      </c>
      <c r="J965" s="1" t="s">
        <v>77</v>
      </c>
      <c r="K965" s="9">
        <v>63</v>
      </c>
      <c r="L965" s="10">
        <v>191.00092010309442</v>
      </c>
      <c r="M965" s="12"/>
    </row>
    <row r="966" spans="7:13">
      <c r="G966" s="1">
        <v>965</v>
      </c>
      <c r="H966" s="1" t="s">
        <v>74</v>
      </c>
      <c r="I966" s="2">
        <v>38595</v>
      </c>
      <c r="J966" s="1" t="s">
        <v>82</v>
      </c>
      <c r="K966" s="9">
        <v>53</v>
      </c>
      <c r="L966" s="10">
        <v>161.23768017364921</v>
      </c>
      <c r="M966" s="12"/>
    </row>
    <row r="967" spans="7:13">
      <c r="G967" s="1">
        <v>966</v>
      </c>
      <c r="H967" s="1" t="s">
        <v>80</v>
      </c>
      <c r="I967" s="2">
        <v>38925</v>
      </c>
      <c r="J967" s="1" t="s">
        <v>75</v>
      </c>
      <c r="K967" s="9">
        <v>1</v>
      </c>
      <c r="L967" s="10">
        <v>5.2816840348822387</v>
      </c>
      <c r="M967" s="12"/>
    </row>
    <row r="968" spans="7:13">
      <c r="G968" s="1">
        <v>967</v>
      </c>
      <c r="H968" s="1" t="s">
        <v>83</v>
      </c>
      <c r="I968" s="2">
        <v>38309</v>
      </c>
      <c r="J968" s="1" t="s">
        <v>77</v>
      </c>
      <c r="K968" s="9">
        <v>24</v>
      </c>
      <c r="L968" s="10">
        <v>74.30729541001925</v>
      </c>
      <c r="M968" s="12"/>
    </row>
    <row r="969" spans="7:13">
      <c r="G969" s="1">
        <v>968</v>
      </c>
      <c r="H969" s="1" t="s">
        <v>80</v>
      </c>
      <c r="I969" s="2">
        <v>38815</v>
      </c>
      <c r="J969" s="1" t="s">
        <v>79</v>
      </c>
      <c r="K969" s="9">
        <v>5</v>
      </c>
      <c r="L969" s="10">
        <v>16.422750032809695</v>
      </c>
      <c r="M969" s="12"/>
    </row>
    <row r="970" spans="7:13">
      <c r="G970" s="1">
        <v>969</v>
      </c>
      <c r="H970" s="1" t="s">
        <v>74</v>
      </c>
      <c r="I970" s="2">
        <v>38408</v>
      </c>
      <c r="J970" s="1" t="s">
        <v>75</v>
      </c>
      <c r="K970" s="9">
        <v>35</v>
      </c>
      <c r="L970" s="10">
        <v>107.34237990295979</v>
      </c>
      <c r="M970" s="12"/>
    </row>
    <row r="971" spans="7:13">
      <c r="G971" s="1">
        <v>970</v>
      </c>
      <c r="H971" s="1" t="s">
        <v>74</v>
      </c>
      <c r="I971" s="2">
        <v>38859</v>
      </c>
      <c r="J971" s="1" t="s">
        <v>82</v>
      </c>
      <c r="K971" s="9">
        <v>33</v>
      </c>
      <c r="L971" s="10">
        <v>100.6187200673516</v>
      </c>
      <c r="M971" s="12"/>
    </row>
    <row r="972" spans="7:13">
      <c r="G972" s="1">
        <v>971</v>
      </c>
      <c r="H972" s="1" t="s">
        <v>85</v>
      </c>
      <c r="I972" s="2">
        <v>38749</v>
      </c>
      <c r="J972" s="1" t="s">
        <v>84</v>
      </c>
      <c r="K972" s="9">
        <v>65</v>
      </c>
      <c r="L972" s="10">
        <v>196.63630077143569</v>
      </c>
      <c r="M972" s="12"/>
    </row>
    <row r="973" spans="7:13">
      <c r="G973" s="1">
        <v>972</v>
      </c>
      <c r="H973" s="1" t="s">
        <v>87</v>
      </c>
      <c r="I973" s="2">
        <v>38760</v>
      </c>
      <c r="J973" s="1" t="s">
        <v>84</v>
      </c>
      <c r="K973" s="9">
        <v>52</v>
      </c>
      <c r="L973" s="10">
        <v>158.33506008490392</v>
      </c>
      <c r="M973" s="12"/>
    </row>
    <row r="974" spans="7:13">
      <c r="G974" s="1">
        <v>973</v>
      </c>
      <c r="H974" s="1" t="s">
        <v>87</v>
      </c>
      <c r="I974" s="2">
        <v>38947</v>
      </c>
      <c r="J974" s="1" t="s">
        <v>84</v>
      </c>
      <c r="K974" s="9">
        <v>44</v>
      </c>
      <c r="L974" s="10">
        <v>133.42498328468113</v>
      </c>
      <c r="M974" s="12"/>
    </row>
    <row r="975" spans="7:13">
      <c r="G975" s="1">
        <v>974</v>
      </c>
      <c r="H975" s="1" t="s">
        <v>78</v>
      </c>
      <c r="I975" s="2">
        <v>39002</v>
      </c>
      <c r="J975" s="1" t="s">
        <v>79</v>
      </c>
      <c r="K975" s="9">
        <v>72</v>
      </c>
      <c r="L975" s="10">
        <v>218.057153790916</v>
      </c>
      <c r="M975" s="12"/>
    </row>
    <row r="976" spans="7:13">
      <c r="G976" s="1">
        <v>975</v>
      </c>
      <c r="H976" s="1" t="s">
        <v>85</v>
      </c>
      <c r="I976" s="2">
        <v>38243</v>
      </c>
      <c r="J976" s="1" t="s">
        <v>84</v>
      </c>
      <c r="K976" s="9">
        <v>13</v>
      </c>
      <c r="L976" s="10">
        <v>41.138712352864658</v>
      </c>
      <c r="M976" s="12"/>
    </row>
    <row r="977" spans="7:13">
      <c r="G977" s="1">
        <v>976</v>
      </c>
      <c r="H977" s="1" t="s">
        <v>80</v>
      </c>
      <c r="I977" s="2">
        <v>38969</v>
      </c>
      <c r="J977" s="1" t="s">
        <v>77</v>
      </c>
      <c r="K977" s="9">
        <v>16</v>
      </c>
      <c r="L977" s="10">
        <v>50.15918619514666</v>
      </c>
      <c r="M977" s="12"/>
    </row>
    <row r="978" spans="7:13">
      <c r="G978" s="1">
        <v>977</v>
      </c>
      <c r="H978" s="1" t="s">
        <v>87</v>
      </c>
      <c r="I978" s="2">
        <v>38760</v>
      </c>
      <c r="J978" s="1" t="s">
        <v>77</v>
      </c>
      <c r="K978" s="9">
        <v>19</v>
      </c>
      <c r="L978" s="10">
        <v>59.265314003350476</v>
      </c>
      <c r="M978" s="12"/>
    </row>
    <row r="979" spans="7:13">
      <c r="G979" s="1">
        <v>978</v>
      </c>
      <c r="H979" s="1" t="s">
        <v>80</v>
      </c>
      <c r="I979" s="2">
        <v>38485</v>
      </c>
      <c r="J979" s="1" t="s">
        <v>84</v>
      </c>
      <c r="K979" s="9">
        <v>67</v>
      </c>
      <c r="L979" s="10">
        <v>203.43497713652508</v>
      </c>
      <c r="M979" s="12"/>
    </row>
    <row r="980" spans="7:13">
      <c r="G980" s="1">
        <v>979</v>
      </c>
      <c r="H980" s="1" t="s">
        <v>85</v>
      </c>
      <c r="I980" s="2">
        <v>38760</v>
      </c>
      <c r="J980" s="1" t="s">
        <v>75</v>
      </c>
      <c r="K980" s="9">
        <v>2</v>
      </c>
      <c r="L980" s="10">
        <v>8.3122868755040553</v>
      </c>
      <c r="M980" s="12"/>
    </row>
    <row r="981" spans="7:13">
      <c r="G981" s="1">
        <v>980</v>
      </c>
      <c r="H981" s="1" t="s">
        <v>80</v>
      </c>
      <c r="I981" s="2">
        <v>38870</v>
      </c>
      <c r="J981" s="1" t="s">
        <v>84</v>
      </c>
      <c r="K981" s="9">
        <v>28</v>
      </c>
      <c r="L981" s="10">
        <v>85.787320991735939</v>
      </c>
      <c r="M981" s="12"/>
    </row>
    <row r="982" spans="7:13">
      <c r="G982" s="1">
        <v>981</v>
      </c>
      <c r="H982" s="1" t="s">
        <v>81</v>
      </c>
      <c r="I982" s="2">
        <v>38584</v>
      </c>
      <c r="J982" s="1" t="s">
        <v>77</v>
      </c>
      <c r="K982" s="9">
        <v>-6</v>
      </c>
      <c r="L982" s="10">
        <v>-15.854559071603056</v>
      </c>
      <c r="M982" s="12"/>
    </row>
    <row r="983" spans="7:13">
      <c r="G983" s="1">
        <v>982</v>
      </c>
      <c r="H983" s="1" t="s">
        <v>78</v>
      </c>
      <c r="I983" s="2">
        <v>38441</v>
      </c>
      <c r="J983" s="1" t="s">
        <v>84</v>
      </c>
      <c r="K983" s="9">
        <v>70</v>
      </c>
      <c r="L983" s="10">
        <v>212.03178089307775</v>
      </c>
      <c r="M983" s="12"/>
    </row>
    <row r="984" spans="7:13">
      <c r="G984" s="1">
        <v>983</v>
      </c>
      <c r="H984" s="1" t="s">
        <v>76</v>
      </c>
      <c r="I984" s="2">
        <v>38771</v>
      </c>
      <c r="J984" s="1" t="s">
        <v>75</v>
      </c>
      <c r="K984" s="9">
        <v>65</v>
      </c>
      <c r="L984" s="10">
        <v>197.18663086835969</v>
      </c>
      <c r="M984" s="12"/>
    </row>
    <row r="985" spans="7:13">
      <c r="G985" s="1">
        <v>984</v>
      </c>
      <c r="H985" s="1" t="s">
        <v>85</v>
      </c>
      <c r="I985" s="2">
        <v>39079</v>
      </c>
      <c r="J985" s="1" t="s">
        <v>77</v>
      </c>
      <c r="K985" s="9">
        <v>39</v>
      </c>
      <c r="L985" s="10">
        <v>119.05118285965317</v>
      </c>
      <c r="M985" s="12"/>
    </row>
    <row r="986" spans="7:13">
      <c r="G986" s="1">
        <v>985</v>
      </c>
      <c r="H986" s="1" t="s">
        <v>76</v>
      </c>
      <c r="I986" s="2">
        <v>38958</v>
      </c>
      <c r="J986" s="1" t="s">
        <v>77</v>
      </c>
      <c r="K986" s="9">
        <v>72</v>
      </c>
      <c r="L986" s="10">
        <v>218.19229267045282</v>
      </c>
      <c r="M986" s="12"/>
    </row>
    <row r="987" spans="7:13">
      <c r="G987" s="1">
        <v>986</v>
      </c>
      <c r="H987" s="1" t="s">
        <v>74</v>
      </c>
      <c r="I987" s="2">
        <v>38474</v>
      </c>
      <c r="J987" s="1" t="s">
        <v>79</v>
      </c>
      <c r="K987" s="9">
        <v>47</v>
      </c>
      <c r="L987" s="10">
        <v>142.53694145811323</v>
      </c>
      <c r="M987" s="12"/>
    </row>
    <row r="988" spans="7:13">
      <c r="G988" s="1">
        <v>987</v>
      </c>
      <c r="H988" s="1" t="s">
        <v>85</v>
      </c>
      <c r="I988" s="2">
        <v>38848</v>
      </c>
      <c r="J988" s="1" t="s">
        <v>75</v>
      </c>
      <c r="K988" s="9">
        <v>94</v>
      </c>
      <c r="L988" s="10">
        <v>283.57943523104291</v>
      </c>
      <c r="M988" s="12"/>
    </row>
    <row r="989" spans="7:13">
      <c r="G989" s="1">
        <v>988</v>
      </c>
      <c r="H989" s="1" t="s">
        <v>74</v>
      </c>
      <c r="I989" s="2">
        <v>38485</v>
      </c>
      <c r="J989" s="1" t="s">
        <v>75</v>
      </c>
      <c r="K989" s="9">
        <v>58</v>
      </c>
      <c r="L989" s="10">
        <v>175.8230061159172</v>
      </c>
      <c r="M989" s="12"/>
    </row>
    <row r="990" spans="7:13">
      <c r="G990" s="1">
        <v>989</v>
      </c>
      <c r="H990" s="1" t="s">
        <v>86</v>
      </c>
      <c r="I990" s="2">
        <v>38122</v>
      </c>
      <c r="J990" s="1" t="s">
        <v>82</v>
      </c>
      <c r="K990" s="9">
        <v>-6</v>
      </c>
      <c r="L990" s="10">
        <v>-17.288821571122082</v>
      </c>
      <c r="M990" s="12"/>
    </row>
    <row r="991" spans="7:13">
      <c r="G991" s="1">
        <v>990</v>
      </c>
      <c r="H991" s="1" t="s">
        <v>81</v>
      </c>
      <c r="I991" s="2">
        <v>38034</v>
      </c>
      <c r="J991" s="1" t="s">
        <v>82</v>
      </c>
      <c r="K991" s="9">
        <v>38</v>
      </c>
      <c r="L991" s="10">
        <v>115.96163338782357</v>
      </c>
      <c r="M991" s="12"/>
    </row>
    <row r="992" spans="7:13">
      <c r="G992" s="1">
        <v>991</v>
      </c>
      <c r="H992" s="1" t="s">
        <v>83</v>
      </c>
      <c r="I992" s="2">
        <v>38001</v>
      </c>
      <c r="J992" s="1" t="s">
        <v>82</v>
      </c>
      <c r="K992" s="9">
        <v>-1</v>
      </c>
      <c r="L992" s="10">
        <v>-1.0160108133922805</v>
      </c>
      <c r="M992" s="12"/>
    </row>
    <row r="993" spans="7:13">
      <c r="G993" s="1">
        <v>992</v>
      </c>
      <c r="H993" s="1" t="s">
        <v>86</v>
      </c>
      <c r="I993" s="2">
        <v>38672</v>
      </c>
      <c r="J993" s="1" t="s">
        <v>82</v>
      </c>
      <c r="K993" s="9">
        <v>34</v>
      </c>
      <c r="L993" s="10">
        <v>104.57917159926555</v>
      </c>
      <c r="M993" s="12"/>
    </row>
    <row r="994" spans="7:13">
      <c r="G994" s="1">
        <v>993</v>
      </c>
      <c r="H994" s="1" t="s">
        <v>80</v>
      </c>
      <c r="I994" s="2">
        <v>38078</v>
      </c>
      <c r="J994" s="1" t="s">
        <v>75</v>
      </c>
      <c r="K994" s="9">
        <v>30</v>
      </c>
      <c r="L994" s="10">
        <v>91.71732531853138</v>
      </c>
      <c r="M994" s="12"/>
    </row>
    <row r="995" spans="7:13">
      <c r="G995" s="1">
        <v>994</v>
      </c>
      <c r="H995" s="1" t="s">
        <v>81</v>
      </c>
      <c r="I995" s="2">
        <v>38133</v>
      </c>
      <c r="J995" s="1" t="s">
        <v>77</v>
      </c>
      <c r="K995" s="9">
        <v>62</v>
      </c>
      <c r="L995" s="10">
        <v>187.43238539805822</v>
      </c>
      <c r="M995" s="12"/>
    </row>
    <row r="996" spans="7:13">
      <c r="G996" s="1">
        <v>995</v>
      </c>
      <c r="H996" s="1" t="s">
        <v>74</v>
      </c>
      <c r="I996" s="2">
        <v>38760</v>
      </c>
      <c r="J996" s="1" t="s">
        <v>75</v>
      </c>
      <c r="K996" s="9">
        <v>24</v>
      </c>
      <c r="L996" s="10">
        <v>74.211669903196139</v>
      </c>
      <c r="M996" s="12"/>
    </row>
    <row r="997" spans="7:13">
      <c r="G997" s="1">
        <v>996</v>
      </c>
      <c r="H997" s="1" t="s">
        <v>81</v>
      </c>
      <c r="I997" s="2">
        <v>38243</v>
      </c>
      <c r="J997" s="1" t="s">
        <v>82</v>
      </c>
      <c r="K997" s="9">
        <v>4</v>
      </c>
      <c r="L997" s="10">
        <v>13.654188955553082</v>
      </c>
      <c r="M997" s="12"/>
    </row>
    <row r="998" spans="7:13">
      <c r="G998" s="1">
        <v>997</v>
      </c>
      <c r="H998" s="1" t="s">
        <v>85</v>
      </c>
      <c r="I998" s="2">
        <v>38144</v>
      </c>
      <c r="J998" s="1" t="s">
        <v>75</v>
      </c>
      <c r="K998" s="9">
        <v>88</v>
      </c>
      <c r="L998" s="10">
        <v>265.2916292071763</v>
      </c>
      <c r="M998" s="12"/>
    </row>
    <row r="999" spans="7:13">
      <c r="G999" s="1">
        <v>998</v>
      </c>
      <c r="H999" s="1" t="s">
        <v>85</v>
      </c>
      <c r="I999" s="2">
        <v>38628</v>
      </c>
      <c r="J999" s="1" t="s">
        <v>82</v>
      </c>
      <c r="K999" s="9">
        <v>78</v>
      </c>
      <c r="L999" s="10">
        <v>235.69356375172592</v>
      </c>
      <c r="M999" s="12"/>
    </row>
    <row r="1000" spans="7:13">
      <c r="G1000" s="1">
        <v>999</v>
      </c>
      <c r="H1000" s="1" t="s">
        <v>78</v>
      </c>
      <c r="I1000" s="2">
        <v>38639</v>
      </c>
      <c r="J1000" s="1" t="s">
        <v>82</v>
      </c>
      <c r="K1000" s="9">
        <v>82</v>
      </c>
      <c r="L1000" s="10">
        <v>248.12045570070282</v>
      </c>
      <c r="M1000" s="12"/>
    </row>
    <row r="1001" spans="7:13">
      <c r="G1001" s="1">
        <v>1000</v>
      </c>
      <c r="H1001" s="1" t="s">
        <v>83</v>
      </c>
      <c r="I1001" s="2">
        <v>38485</v>
      </c>
      <c r="J1001" s="1" t="s">
        <v>75</v>
      </c>
      <c r="K1001" s="9">
        <v>68</v>
      </c>
      <c r="L1001" s="10">
        <v>206.8704837754205</v>
      </c>
      <c r="M1001" s="12"/>
    </row>
    <row r="1002" spans="7:13">
      <c r="G1002" s="1">
        <v>1001</v>
      </c>
      <c r="H1002" s="1" t="s">
        <v>83</v>
      </c>
      <c r="I1002" s="2">
        <v>38034</v>
      </c>
      <c r="J1002" s="1" t="s">
        <v>77</v>
      </c>
      <c r="K1002" s="9">
        <v>20</v>
      </c>
      <c r="L1002" s="10">
        <v>61.598286646601295</v>
      </c>
      <c r="M1002" s="12"/>
    </row>
    <row r="1003" spans="7:13">
      <c r="G1003" s="1">
        <v>1002</v>
      </c>
      <c r="H1003" s="1" t="s">
        <v>81</v>
      </c>
      <c r="I1003" s="2">
        <v>38265</v>
      </c>
      <c r="J1003" s="1" t="s">
        <v>75</v>
      </c>
      <c r="K1003" s="9">
        <v>-10</v>
      </c>
      <c r="L1003" s="10">
        <v>-28.326133240637468</v>
      </c>
      <c r="M1003" s="12"/>
    </row>
    <row r="1004" spans="7:13">
      <c r="G1004" s="1">
        <v>1003</v>
      </c>
      <c r="H1004" s="1" t="s">
        <v>80</v>
      </c>
      <c r="I1004" s="2">
        <v>38254</v>
      </c>
      <c r="J1004" s="1" t="s">
        <v>82</v>
      </c>
      <c r="K1004" s="9">
        <v>94</v>
      </c>
      <c r="L1004" s="10">
        <v>283.987112843305</v>
      </c>
      <c r="M1004" s="12"/>
    </row>
    <row r="1005" spans="7:13">
      <c r="G1005" s="1">
        <v>1004</v>
      </c>
      <c r="H1005" s="1" t="s">
        <v>80</v>
      </c>
      <c r="I1005" s="2">
        <v>38815</v>
      </c>
      <c r="J1005" s="1" t="s">
        <v>77</v>
      </c>
      <c r="K1005" s="9">
        <v>62</v>
      </c>
      <c r="L1005" s="10">
        <v>188.00253303300292</v>
      </c>
      <c r="M1005" s="12"/>
    </row>
    <row r="1006" spans="7:13">
      <c r="G1006" s="1">
        <v>1005</v>
      </c>
      <c r="H1006" s="1" t="s">
        <v>85</v>
      </c>
      <c r="I1006" s="2">
        <v>38177</v>
      </c>
      <c r="J1006" s="1" t="s">
        <v>84</v>
      </c>
      <c r="K1006" s="9">
        <v>71</v>
      </c>
      <c r="L1006" s="10">
        <v>215.02251352159234</v>
      </c>
      <c r="M1006" s="12"/>
    </row>
    <row r="1007" spans="7:13">
      <c r="G1007" s="1">
        <v>1006</v>
      </c>
      <c r="H1007" s="1" t="s">
        <v>78</v>
      </c>
      <c r="I1007" s="2">
        <v>38067</v>
      </c>
      <c r="J1007" s="1" t="s">
        <v>79</v>
      </c>
      <c r="K1007" s="9">
        <v>70</v>
      </c>
      <c r="L1007" s="10">
        <v>211.5224440500217</v>
      </c>
      <c r="M1007" s="12"/>
    </row>
    <row r="1008" spans="7:13">
      <c r="G1008" s="1">
        <v>1007</v>
      </c>
      <c r="H1008" s="1" t="s">
        <v>87</v>
      </c>
      <c r="I1008" s="2">
        <v>38089</v>
      </c>
      <c r="J1008" s="1" t="s">
        <v>77</v>
      </c>
      <c r="K1008" s="9">
        <v>17</v>
      </c>
      <c r="L1008" s="10">
        <v>52.007206372460615</v>
      </c>
      <c r="M1008" s="12"/>
    </row>
    <row r="1009" spans="7:13">
      <c r="G1009" s="1">
        <v>1008</v>
      </c>
      <c r="H1009" s="1" t="s">
        <v>78</v>
      </c>
      <c r="I1009" s="2">
        <v>38694</v>
      </c>
      <c r="J1009" s="1" t="s">
        <v>82</v>
      </c>
      <c r="K1009" s="9">
        <v>51</v>
      </c>
      <c r="L1009" s="10">
        <v>154.86582287521293</v>
      </c>
      <c r="M1009" s="12"/>
    </row>
    <row r="1010" spans="7:13">
      <c r="G1010" s="1">
        <v>1009</v>
      </c>
      <c r="H1010" s="1" t="s">
        <v>74</v>
      </c>
      <c r="I1010" s="2">
        <v>38837</v>
      </c>
      <c r="J1010" s="1" t="s">
        <v>84</v>
      </c>
      <c r="K1010" s="9">
        <v>70</v>
      </c>
      <c r="L1010" s="10">
        <v>212.18684363818184</v>
      </c>
      <c r="M1010" s="12"/>
    </row>
    <row r="1011" spans="7:13">
      <c r="G1011" s="1">
        <v>1010</v>
      </c>
      <c r="H1011" s="1" t="s">
        <v>80</v>
      </c>
      <c r="I1011" s="2">
        <v>38892</v>
      </c>
      <c r="J1011" s="1" t="s">
        <v>82</v>
      </c>
      <c r="K1011" s="9">
        <v>94</v>
      </c>
      <c r="L1011" s="10">
        <v>283.91906780587465</v>
      </c>
      <c r="M1011" s="12"/>
    </row>
    <row r="1012" spans="7:13">
      <c r="G1012" s="1">
        <v>1011</v>
      </c>
      <c r="H1012" s="1" t="s">
        <v>81</v>
      </c>
      <c r="I1012" s="2">
        <v>38331</v>
      </c>
      <c r="J1012" s="1" t="s">
        <v>84</v>
      </c>
      <c r="K1012" s="9">
        <v>70</v>
      </c>
      <c r="L1012" s="10">
        <v>211.85016457637715</v>
      </c>
      <c r="M1012" s="12"/>
    </row>
    <row r="1013" spans="7:13">
      <c r="G1013" s="1">
        <v>1012</v>
      </c>
      <c r="H1013" s="1" t="s">
        <v>78</v>
      </c>
      <c r="I1013" s="2">
        <v>38485</v>
      </c>
      <c r="J1013" s="1" t="s">
        <v>75</v>
      </c>
      <c r="K1013" s="9">
        <v>89</v>
      </c>
      <c r="L1013" s="10">
        <v>269.18851021987467</v>
      </c>
      <c r="M1013" s="12"/>
    </row>
    <row r="1014" spans="7:13">
      <c r="G1014" s="1">
        <v>1013</v>
      </c>
      <c r="H1014" s="1" t="s">
        <v>81</v>
      </c>
      <c r="I1014" s="2">
        <v>38639</v>
      </c>
      <c r="J1014" s="1" t="s">
        <v>75</v>
      </c>
      <c r="K1014" s="9">
        <v>26</v>
      </c>
      <c r="L1014" s="10">
        <v>79.311492307621293</v>
      </c>
      <c r="M1014" s="12"/>
    </row>
    <row r="1015" spans="7:13">
      <c r="G1015" s="1">
        <v>1014</v>
      </c>
      <c r="H1015" s="1" t="s">
        <v>87</v>
      </c>
      <c r="I1015" s="2">
        <v>38694</v>
      </c>
      <c r="J1015" s="1" t="s">
        <v>82</v>
      </c>
      <c r="K1015" s="9">
        <v>8</v>
      </c>
      <c r="L1015" s="10">
        <v>26.096472599703908</v>
      </c>
      <c r="M1015" s="12"/>
    </row>
    <row r="1016" spans="7:13">
      <c r="G1016" s="1">
        <v>1015</v>
      </c>
      <c r="H1016" s="1" t="s">
        <v>78</v>
      </c>
      <c r="I1016" s="2">
        <v>38749</v>
      </c>
      <c r="J1016" s="1" t="s">
        <v>77</v>
      </c>
      <c r="K1016" s="9">
        <v>8</v>
      </c>
      <c r="L1016" s="10">
        <v>26.08199028619465</v>
      </c>
      <c r="M1016" s="12"/>
    </row>
    <row r="1017" spans="7:13">
      <c r="G1017" s="1">
        <v>1016</v>
      </c>
      <c r="H1017" s="1" t="s">
        <v>87</v>
      </c>
      <c r="I1017" s="2">
        <v>39002</v>
      </c>
      <c r="J1017" s="1" t="s">
        <v>82</v>
      </c>
      <c r="K1017" s="9">
        <v>62</v>
      </c>
      <c r="L1017" s="10">
        <v>187.69110116385426</v>
      </c>
      <c r="M1017" s="12"/>
    </row>
    <row r="1018" spans="7:13">
      <c r="G1018" s="1">
        <v>1017</v>
      </c>
      <c r="H1018" s="1" t="s">
        <v>86</v>
      </c>
      <c r="I1018" s="2">
        <v>38947</v>
      </c>
      <c r="J1018" s="1" t="s">
        <v>82</v>
      </c>
      <c r="K1018" s="9">
        <v>-9</v>
      </c>
      <c r="L1018" s="10">
        <v>-24.819632815121537</v>
      </c>
      <c r="M1018" s="12"/>
    </row>
    <row r="1019" spans="7:13">
      <c r="G1019" s="1">
        <v>1018</v>
      </c>
      <c r="H1019" s="1" t="s">
        <v>80</v>
      </c>
      <c r="I1019" s="2">
        <v>38221</v>
      </c>
      <c r="J1019" s="1" t="s">
        <v>77</v>
      </c>
      <c r="K1019" s="9">
        <v>55</v>
      </c>
      <c r="L1019" s="10">
        <v>166.81971361139639</v>
      </c>
      <c r="M1019" s="12"/>
    </row>
    <row r="1020" spans="7:13">
      <c r="G1020" s="1">
        <v>1019</v>
      </c>
      <c r="H1020" s="1" t="s">
        <v>76</v>
      </c>
      <c r="I1020" s="2">
        <v>38232</v>
      </c>
      <c r="J1020" s="1" t="s">
        <v>79</v>
      </c>
      <c r="K1020" s="9">
        <v>71</v>
      </c>
      <c r="L1020" s="10">
        <v>215.35336056441088</v>
      </c>
      <c r="M1020" s="12"/>
    </row>
    <row r="1021" spans="7:13">
      <c r="G1021" s="1">
        <v>1020</v>
      </c>
      <c r="H1021" s="1" t="s">
        <v>85</v>
      </c>
      <c r="I1021" s="2">
        <v>38793</v>
      </c>
      <c r="J1021" s="1" t="s">
        <v>84</v>
      </c>
      <c r="K1021" s="9">
        <v>5</v>
      </c>
      <c r="L1021" s="10">
        <v>17.428217544434208</v>
      </c>
      <c r="M1021" s="12"/>
    </row>
    <row r="1022" spans="7:13">
      <c r="G1022" s="1">
        <v>1021</v>
      </c>
      <c r="H1022" s="1" t="s">
        <v>81</v>
      </c>
      <c r="I1022" s="2">
        <v>38595</v>
      </c>
      <c r="J1022" s="1" t="s">
        <v>77</v>
      </c>
      <c r="K1022" s="9">
        <v>28</v>
      </c>
      <c r="L1022" s="10">
        <v>86.322091823923344</v>
      </c>
      <c r="M1022" s="12"/>
    </row>
    <row r="1023" spans="7:13">
      <c r="G1023" s="1">
        <v>1022</v>
      </c>
      <c r="H1023" s="1" t="s">
        <v>85</v>
      </c>
      <c r="I1023" s="2">
        <v>38848</v>
      </c>
      <c r="J1023" s="1" t="s">
        <v>79</v>
      </c>
      <c r="K1023" s="9">
        <v>95</v>
      </c>
      <c r="L1023" s="10">
        <v>286.92674877229024</v>
      </c>
      <c r="M1023" s="12"/>
    </row>
    <row r="1024" spans="7:13">
      <c r="G1024" s="1">
        <v>1023</v>
      </c>
      <c r="H1024" s="1" t="s">
        <v>74</v>
      </c>
      <c r="I1024" s="2">
        <v>38617</v>
      </c>
      <c r="J1024" s="1" t="s">
        <v>82</v>
      </c>
      <c r="K1024" s="9">
        <v>56</v>
      </c>
      <c r="L1024" s="10">
        <v>169.66853559743345</v>
      </c>
      <c r="M1024" s="12"/>
    </row>
    <row r="1025" spans="7:13">
      <c r="G1025" s="1">
        <v>1024</v>
      </c>
      <c r="H1025" s="1" t="s">
        <v>87</v>
      </c>
      <c r="I1025" s="2">
        <v>38650</v>
      </c>
      <c r="J1025" s="1" t="s">
        <v>77</v>
      </c>
      <c r="K1025" s="9">
        <v>79</v>
      </c>
      <c r="L1025" s="10">
        <v>238.71622982310416</v>
      </c>
      <c r="M1025" s="12"/>
    </row>
    <row r="1026" spans="7:13">
      <c r="G1026" s="1">
        <v>1025</v>
      </c>
      <c r="H1026" s="1" t="s">
        <v>87</v>
      </c>
      <c r="I1026" s="2">
        <v>38562</v>
      </c>
      <c r="J1026" s="1" t="s">
        <v>82</v>
      </c>
      <c r="K1026" s="9">
        <v>10</v>
      </c>
      <c r="L1026" s="10">
        <v>32.241149527753471</v>
      </c>
      <c r="M1026" s="12"/>
    </row>
    <row r="1027" spans="7:13">
      <c r="G1027" s="1">
        <v>1026</v>
      </c>
      <c r="H1027" s="1" t="s">
        <v>76</v>
      </c>
      <c r="I1027" s="2">
        <v>38254</v>
      </c>
      <c r="J1027" s="1" t="s">
        <v>79</v>
      </c>
      <c r="K1027" s="9">
        <v>69</v>
      </c>
      <c r="L1027" s="10">
        <v>208.61631773052886</v>
      </c>
      <c r="M1027" s="12"/>
    </row>
    <row r="1028" spans="7:13">
      <c r="G1028" s="1">
        <v>1027</v>
      </c>
      <c r="H1028" s="1" t="s">
        <v>81</v>
      </c>
      <c r="I1028" s="2">
        <v>38793</v>
      </c>
      <c r="J1028" s="1" t="s">
        <v>75</v>
      </c>
      <c r="K1028" s="9">
        <v>15</v>
      </c>
      <c r="L1028" s="10">
        <v>46.772430431730463</v>
      </c>
      <c r="M1028" s="12"/>
    </row>
    <row r="1029" spans="7:13">
      <c r="G1029" s="1">
        <v>1028</v>
      </c>
      <c r="H1029" s="1" t="s">
        <v>87</v>
      </c>
      <c r="I1029" s="2">
        <v>38749</v>
      </c>
      <c r="J1029" s="1" t="s">
        <v>82</v>
      </c>
      <c r="K1029" s="9">
        <v>0</v>
      </c>
      <c r="L1029" s="10">
        <v>1.7760594332285693</v>
      </c>
      <c r="M1029" s="12"/>
    </row>
    <row r="1030" spans="7:13">
      <c r="G1030" s="1">
        <v>1029</v>
      </c>
      <c r="H1030" s="1" t="s">
        <v>87</v>
      </c>
      <c r="I1030" s="2">
        <v>38540</v>
      </c>
      <c r="J1030" s="1" t="s">
        <v>79</v>
      </c>
      <c r="K1030" s="9">
        <v>78</v>
      </c>
      <c r="L1030" s="10">
        <v>236.10178950758817</v>
      </c>
      <c r="M1030" s="12"/>
    </row>
    <row r="1031" spans="7:13">
      <c r="G1031" s="1">
        <v>1030</v>
      </c>
      <c r="H1031" s="1" t="s">
        <v>76</v>
      </c>
      <c r="I1031" s="2">
        <v>38496</v>
      </c>
      <c r="J1031" s="1" t="s">
        <v>84</v>
      </c>
      <c r="K1031" s="9">
        <v>89</v>
      </c>
      <c r="L1031" s="10">
        <v>268.45127891867156</v>
      </c>
      <c r="M1031" s="12"/>
    </row>
    <row r="1032" spans="7:13">
      <c r="G1032" s="1">
        <v>1031</v>
      </c>
      <c r="H1032" s="1" t="s">
        <v>87</v>
      </c>
      <c r="I1032" s="2">
        <v>38397</v>
      </c>
      <c r="J1032" s="1" t="s">
        <v>84</v>
      </c>
      <c r="K1032" s="9">
        <v>94</v>
      </c>
      <c r="L1032" s="10">
        <v>284.11176896611153</v>
      </c>
      <c r="M1032" s="12"/>
    </row>
    <row r="1033" spans="7:13">
      <c r="G1033" s="1">
        <v>1032</v>
      </c>
      <c r="H1033" s="1" t="s">
        <v>74</v>
      </c>
      <c r="I1033" s="2">
        <v>38034</v>
      </c>
      <c r="J1033" s="1" t="s">
        <v>84</v>
      </c>
      <c r="K1033" s="9">
        <v>-5</v>
      </c>
      <c r="L1033" s="10">
        <v>-13.090742445919402</v>
      </c>
      <c r="M1033" s="12"/>
    </row>
    <row r="1034" spans="7:13">
      <c r="G1034" s="1">
        <v>1033</v>
      </c>
      <c r="H1034" s="1" t="s">
        <v>76</v>
      </c>
      <c r="I1034" s="2">
        <v>39057</v>
      </c>
      <c r="J1034" s="1" t="s">
        <v>75</v>
      </c>
      <c r="K1034" s="9">
        <v>42</v>
      </c>
      <c r="L1034" s="10">
        <v>127.95167625422781</v>
      </c>
      <c r="M1034" s="12"/>
    </row>
    <row r="1035" spans="7:13">
      <c r="G1035" s="1">
        <v>1034</v>
      </c>
      <c r="H1035" s="1" t="s">
        <v>85</v>
      </c>
      <c r="I1035" s="2">
        <v>38980</v>
      </c>
      <c r="J1035" s="1" t="s">
        <v>82</v>
      </c>
      <c r="K1035" s="9">
        <v>9</v>
      </c>
      <c r="L1035" s="10">
        <v>29.027293052396654</v>
      </c>
      <c r="M1035" s="12"/>
    </row>
    <row r="1036" spans="7:13">
      <c r="G1036" s="1">
        <v>1035</v>
      </c>
      <c r="H1036" s="1" t="s">
        <v>85</v>
      </c>
      <c r="I1036" s="2">
        <v>38452</v>
      </c>
      <c r="J1036" s="1" t="s">
        <v>77</v>
      </c>
      <c r="K1036" s="9">
        <v>8</v>
      </c>
      <c r="L1036" s="10">
        <v>26.399425452966565</v>
      </c>
      <c r="M1036" s="12"/>
    </row>
    <row r="1037" spans="7:13">
      <c r="G1037" s="1">
        <v>1036</v>
      </c>
      <c r="H1037" s="1" t="s">
        <v>74</v>
      </c>
      <c r="I1037" s="2">
        <v>38210</v>
      </c>
      <c r="J1037" s="1" t="s">
        <v>77</v>
      </c>
      <c r="K1037" s="9">
        <v>69</v>
      </c>
      <c r="L1037" s="10">
        <v>209.14573718458519</v>
      </c>
      <c r="M1037" s="12"/>
    </row>
    <row r="1038" spans="7:13">
      <c r="G1038" s="1">
        <v>1037</v>
      </c>
      <c r="H1038" s="1" t="s">
        <v>83</v>
      </c>
      <c r="I1038" s="2">
        <v>39002</v>
      </c>
      <c r="J1038" s="1" t="s">
        <v>84</v>
      </c>
      <c r="K1038" s="9">
        <v>2</v>
      </c>
      <c r="L1038" s="10">
        <v>7.7270735524440131</v>
      </c>
      <c r="M1038" s="12"/>
    </row>
    <row r="1039" spans="7:13">
      <c r="G1039" s="1">
        <v>1038</v>
      </c>
      <c r="H1039" s="1" t="s">
        <v>87</v>
      </c>
      <c r="I1039" s="2">
        <v>38254</v>
      </c>
      <c r="J1039" s="1" t="s">
        <v>82</v>
      </c>
      <c r="K1039" s="9">
        <v>3</v>
      </c>
      <c r="L1039" s="10">
        <v>10.487455049777733</v>
      </c>
      <c r="M1039" s="12"/>
    </row>
    <row r="1040" spans="7:13">
      <c r="G1040" s="1">
        <v>1039</v>
      </c>
      <c r="H1040" s="1" t="s">
        <v>85</v>
      </c>
      <c r="I1040" s="2">
        <v>38518</v>
      </c>
      <c r="J1040" s="1" t="s">
        <v>79</v>
      </c>
      <c r="K1040" s="9">
        <v>76</v>
      </c>
      <c r="L1040" s="10">
        <v>230.14134634452847</v>
      </c>
      <c r="M1040" s="12"/>
    </row>
    <row r="1041" spans="7:13">
      <c r="G1041" s="1">
        <v>1040</v>
      </c>
      <c r="H1041" s="1" t="s">
        <v>83</v>
      </c>
      <c r="I1041" s="2">
        <v>38166</v>
      </c>
      <c r="J1041" s="1" t="s">
        <v>82</v>
      </c>
      <c r="K1041" s="9">
        <v>-7</v>
      </c>
      <c r="L1041" s="10">
        <v>-18.434662066971001</v>
      </c>
      <c r="M1041" s="12"/>
    </row>
    <row r="1042" spans="7:13">
      <c r="G1042" s="1">
        <v>1041</v>
      </c>
      <c r="H1042" s="1" t="s">
        <v>81</v>
      </c>
      <c r="I1042" s="2">
        <v>38903</v>
      </c>
      <c r="J1042" s="1" t="s">
        <v>84</v>
      </c>
      <c r="K1042" s="9">
        <v>24</v>
      </c>
      <c r="L1042" s="10">
        <v>74.040343042743388</v>
      </c>
      <c r="M1042" s="12"/>
    </row>
    <row r="1043" spans="7:13">
      <c r="G1043" s="1">
        <v>1042</v>
      </c>
      <c r="H1043" s="1" t="s">
        <v>86</v>
      </c>
      <c r="I1043" s="2">
        <v>38969</v>
      </c>
      <c r="J1043" s="1" t="s">
        <v>77</v>
      </c>
      <c r="K1043" s="9">
        <v>35</v>
      </c>
      <c r="L1043" s="10">
        <v>106.66944991477989</v>
      </c>
      <c r="M1043" s="12"/>
    </row>
    <row r="1044" spans="7:13">
      <c r="G1044" s="1">
        <v>1043</v>
      </c>
      <c r="H1044" s="1" t="s">
        <v>87</v>
      </c>
      <c r="I1044" s="2">
        <v>38067</v>
      </c>
      <c r="J1044" s="1" t="s">
        <v>77</v>
      </c>
      <c r="K1044" s="9">
        <v>23</v>
      </c>
      <c r="L1044" s="10">
        <v>71.099513118305453</v>
      </c>
      <c r="M1044" s="12"/>
    </row>
    <row r="1045" spans="7:13">
      <c r="G1045" s="1">
        <v>1044</v>
      </c>
      <c r="H1045" s="1" t="s">
        <v>80</v>
      </c>
      <c r="I1045" s="2">
        <v>38837</v>
      </c>
      <c r="J1045" s="1" t="s">
        <v>82</v>
      </c>
      <c r="K1045" s="9">
        <v>32</v>
      </c>
      <c r="L1045" s="10">
        <v>97.982599723305</v>
      </c>
      <c r="M1045" s="12"/>
    </row>
    <row r="1046" spans="7:13">
      <c r="G1046" s="1">
        <v>1045</v>
      </c>
      <c r="H1046" s="1" t="s">
        <v>83</v>
      </c>
      <c r="I1046" s="2">
        <v>38232</v>
      </c>
      <c r="J1046" s="1" t="s">
        <v>84</v>
      </c>
      <c r="K1046" s="9">
        <v>46</v>
      </c>
      <c r="L1046" s="10">
        <v>139.82203886104327</v>
      </c>
      <c r="M1046" s="12"/>
    </row>
    <row r="1047" spans="7:13">
      <c r="G1047" s="1">
        <v>1046</v>
      </c>
      <c r="H1047" s="1" t="s">
        <v>87</v>
      </c>
      <c r="I1047" s="2">
        <v>38023</v>
      </c>
      <c r="J1047" s="1" t="s">
        <v>75</v>
      </c>
      <c r="K1047" s="9">
        <v>28</v>
      </c>
      <c r="L1047" s="10">
        <v>85.913586896960894</v>
      </c>
      <c r="M1047" s="12"/>
    </row>
    <row r="1048" spans="7:13">
      <c r="G1048" s="1">
        <v>1047</v>
      </c>
      <c r="H1048" s="1" t="s">
        <v>87</v>
      </c>
      <c r="I1048" s="2">
        <v>38386</v>
      </c>
      <c r="J1048" s="1" t="s">
        <v>79</v>
      </c>
      <c r="K1048" s="9">
        <v>58</v>
      </c>
      <c r="L1048" s="10">
        <v>176.38262351251041</v>
      </c>
      <c r="M1048" s="12"/>
    </row>
    <row r="1049" spans="7:13">
      <c r="G1049" s="1">
        <v>1048</v>
      </c>
      <c r="H1049" s="1" t="s">
        <v>85</v>
      </c>
      <c r="I1049" s="2">
        <v>38672</v>
      </c>
      <c r="J1049" s="1" t="s">
        <v>75</v>
      </c>
      <c r="K1049" s="9">
        <v>19</v>
      </c>
      <c r="L1049" s="10">
        <v>59.083968230358913</v>
      </c>
      <c r="M1049" s="12"/>
    </row>
    <row r="1050" spans="7:13">
      <c r="G1050" s="1">
        <v>1049</v>
      </c>
      <c r="H1050" s="1" t="s">
        <v>81</v>
      </c>
      <c r="I1050" s="2">
        <v>38210</v>
      </c>
      <c r="J1050" s="1" t="s">
        <v>75</v>
      </c>
      <c r="K1050" s="9">
        <v>79</v>
      </c>
      <c r="L1050" s="10">
        <v>238.63617965265877</v>
      </c>
      <c r="M1050" s="12"/>
    </row>
    <row r="1051" spans="7:13">
      <c r="G1051" s="1">
        <v>1050</v>
      </c>
      <c r="H1051" s="1" t="s">
        <v>74</v>
      </c>
      <c r="I1051" s="2">
        <v>38331</v>
      </c>
      <c r="J1051" s="1" t="s">
        <v>84</v>
      </c>
      <c r="K1051" s="9">
        <v>31</v>
      </c>
      <c r="L1051" s="10">
        <v>94.124548214467538</v>
      </c>
      <c r="M1051" s="12"/>
    </row>
    <row r="1052" spans="7:13">
      <c r="G1052" s="1">
        <v>1051</v>
      </c>
      <c r="H1052" s="1" t="s">
        <v>87</v>
      </c>
      <c r="I1052" s="2">
        <v>38672</v>
      </c>
      <c r="J1052" s="1" t="s">
        <v>82</v>
      </c>
      <c r="K1052" s="9">
        <v>4</v>
      </c>
      <c r="L1052" s="10">
        <v>14.292798170188892</v>
      </c>
      <c r="M1052" s="12"/>
    </row>
    <row r="1053" spans="7:13">
      <c r="G1053" s="1">
        <v>1052</v>
      </c>
      <c r="H1053" s="1" t="s">
        <v>81</v>
      </c>
      <c r="I1053" s="2">
        <v>38804</v>
      </c>
      <c r="J1053" s="1" t="s">
        <v>77</v>
      </c>
      <c r="K1053" s="9">
        <v>91</v>
      </c>
      <c r="L1053" s="10">
        <v>275.5094232943423</v>
      </c>
      <c r="M1053" s="12"/>
    </row>
    <row r="1054" spans="7:13">
      <c r="G1054" s="1">
        <v>1053</v>
      </c>
      <c r="H1054" s="1" t="s">
        <v>76</v>
      </c>
      <c r="I1054" s="2">
        <v>38518</v>
      </c>
      <c r="J1054" s="1" t="s">
        <v>75</v>
      </c>
      <c r="K1054" s="9">
        <v>51</v>
      </c>
      <c r="L1054" s="10">
        <v>154.74630946716462</v>
      </c>
      <c r="M1054" s="12"/>
    </row>
    <row r="1055" spans="7:13">
      <c r="G1055" s="1">
        <v>1054</v>
      </c>
      <c r="H1055" s="1" t="s">
        <v>85</v>
      </c>
      <c r="I1055" s="2">
        <v>38001</v>
      </c>
      <c r="J1055" s="1" t="s">
        <v>82</v>
      </c>
      <c r="K1055" s="9">
        <v>2</v>
      </c>
      <c r="L1055" s="10">
        <v>8.3443048208269879</v>
      </c>
      <c r="M1055" s="12"/>
    </row>
    <row r="1056" spans="7:13">
      <c r="G1056" s="1">
        <v>1055</v>
      </c>
      <c r="H1056" s="1" t="s">
        <v>86</v>
      </c>
      <c r="I1056" s="2">
        <v>38540</v>
      </c>
      <c r="J1056" s="1" t="s">
        <v>79</v>
      </c>
      <c r="K1056" s="9">
        <v>42</v>
      </c>
      <c r="L1056" s="10">
        <v>127.68402675435583</v>
      </c>
      <c r="M1056" s="12"/>
    </row>
    <row r="1057" spans="7:13">
      <c r="G1057" s="1">
        <v>1056</v>
      </c>
      <c r="H1057" s="1" t="s">
        <v>74</v>
      </c>
      <c r="I1057" s="2">
        <v>38309</v>
      </c>
      <c r="J1057" s="1" t="s">
        <v>75</v>
      </c>
      <c r="K1057" s="9">
        <v>57</v>
      </c>
      <c r="L1057" s="10">
        <v>173.09988607692904</v>
      </c>
      <c r="M1057" s="12"/>
    </row>
    <row r="1058" spans="7:13">
      <c r="G1058" s="1">
        <v>1057</v>
      </c>
      <c r="H1058" s="1" t="s">
        <v>81</v>
      </c>
      <c r="I1058" s="2">
        <v>38254</v>
      </c>
      <c r="J1058" s="1" t="s">
        <v>77</v>
      </c>
      <c r="K1058" s="9">
        <v>63</v>
      </c>
      <c r="L1058" s="10">
        <v>190.20945346469671</v>
      </c>
      <c r="M1058" s="12"/>
    </row>
    <row r="1059" spans="7:13">
      <c r="G1059" s="1">
        <v>1058</v>
      </c>
      <c r="H1059" s="1" t="s">
        <v>74</v>
      </c>
      <c r="I1059" s="2">
        <v>38111</v>
      </c>
      <c r="J1059" s="1" t="s">
        <v>84</v>
      </c>
      <c r="K1059" s="9">
        <v>37</v>
      </c>
      <c r="L1059" s="10">
        <v>112.97090107811077</v>
      </c>
      <c r="M1059" s="12"/>
    </row>
    <row r="1060" spans="7:13">
      <c r="G1060" s="1">
        <v>1059</v>
      </c>
      <c r="H1060" s="1" t="s">
        <v>74</v>
      </c>
      <c r="I1060" s="2">
        <v>38056</v>
      </c>
      <c r="J1060" s="1" t="s">
        <v>75</v>
      </c>
      <c r="K1060" s="9">
        <v>30</v>
      </c>
      <c r="L1060" s="10">
        <v>92.612099918838155</v>
      </c>
      <c r="M1060" s="12"/>
    </row>
    <row r="1061" spans="7:13">
      <c r="G1061" s="1">
        <v>1060</v>
      </c>
      <c r="H1061" s="1" t="s">
        <v>76</v>
      </c>
      <c r="I1061" s="2">
        <v>38804</v>
      </c>
      <c r="J1061" s="1" t="s">
        <v>77</v>
      </c>
      <c r="K1061" s="9">
        <v>31</v>
      </c>
      <c r="L1061" s="10">
        <v>95.22083891239123</v>
      </c>
      <c r="M1061" s="12"/>
    </row>
    <row r="1062" spans="7:13">
      <c r="G1062" s="1">
        <v>1061</v>
      </c>
      <c r="H1062" s="1" t="s">
        <v>83</v>
      </c>
      <c r="I1062" s="2">
        <v>38056</v>
      </c>
      <c r="J1062" s="1" t="s">
        <v>82</v>
      </c>
      <c r="K1062" s="9">
        <v>55</v>
      </c>
      <c r="L1062" s="10">
        <v>167.32540465961139</v>
      </c>
      <c r="M1062" s="12"/>
    </row>
    <row r="1063" spans="7:13">
      <c r="G1063" s="1">
        <v>1062</v>
      </c>
      <c r="H1063" s="1" t="s">
        <v>86</v>
      </c>
      <c r="I1063" s="2">
        <v>38705</v>
      </c>
      <c r="J1063" s="1" t="s">
        <v>82</v>
      </c>
      <c r="K1063" s="9">
        <v>-5</v>
      </c>
      <c r="L1063" s="10">
        <v>-12.643881441117404</v>
      </c>
      <c r="M1063" s="12"/>
    </row>
    <row r="1064" spans="7:13">
      <c r="G1064" s="1">
        <v>1063</v>
      </c>
      <c r="H1064" s="1" t="s">
        <v>80</v>
      </c>
      <c r="I1064" s="2">
        <v>38100</v>
      </c>
      <c r="J1064" s="1" t="s">
        <v>75</v>
      </c>
      <c r="K1064" s="9">
        <v>28</v>
      </c>
      <c r="L1064" s="10">
        <v>85.460904685258157</v>
      </c>
      <c r="M1064" s="12"/>
    </row>
    <row r="1065" spans="7:13">
      <c r="G1065" s="1">
        <v>1064</v>
      </c>
      <c r="H1065" s="1" t="s">
        <v>85</v>
      </c>
      <c r="I1065" s="2">
        <v>38584</v>
      </c>
      <c r="J1065" s="1" t="s">
        <v>82</v>
      </c>
      <c r="K1065" s="9">
        <v>93</v>
      </c>
      <c r="L1065" s="10">
        <v>280.15032356040319</v>
      </c>
      <c r="M1065" s="12"/>
    </row>
    <row r="1066" spans="7:13">
      <c r="G1066" s="1">
        <v>1065</v>
      </c>
      <c r="H1066" s="1" t="s">
        <v>86</v>
      </c>
      <c r="I1066" s="2">
        <v>38639</v>
      </c>
      <c r="J1066" s="1" t="s">
        <v>79</v>
      </c>
      <c r="K1066" s="9">
        <v>13</v>
      </c>
      <c r="L1066" s="10">
        <v>40.969412971677201</v>
      </c>
      <c r="M1066" s="12"/>
    </row>
    <row r="1067" spans="7:13">
      <c r="G1067" s="1">
        <v>1066</v>
      </c>
      <c r="H1067" s="1" t="s">
        <v>74</v>
      </c>
      <c r="I1067" s="2">
        <v>38782</v>
      </c>
      <c r="J1067" s="1" t="s">
        <v>77</v>
      </c>
      <c r="K1067" s="9">
        <v>94</v>
      </c>
      <c r="L1067" s="10">
        <v>283.90021520553751</v>
      </c>
      <c r="M1067" s="12"/>
    </row>
    <row r="1068" spans="7:13">
      <c r="G1068" s="1">
        <v>1067</v>
      </c>
      <c r="H1068" s="1" t="s">
        <v>86</v>
      </c>
      <c r="I1068" s="2">
        <v>38430</v>
      </c>
      <c r="J1068" s="1" t="s">
        <v>77</v>
      </c>
      <c r="K1068" s="9">
        <v>1</v>
      </c>
      <c r="L1068" s="10">
        <v>4.8568701800652914</v>
      </c>
      <c r="M1068" s="12"/>
    </row>
    <row r="1069" spans="7:13">
      <c r="G1069" s="1">
        <v>1068</v>
      </c>
      <c r="H1069" s="1" t="s">
        <v>87</v>
      </c>
      <c r="I1069" s="2">
        <v>38628</v>
      </c>
      <c r="J1069" s="1" t="s">
        <v>77</v>
      </c>
      <c r="K1069" s="9">
        <v>5</v>
      </c>
      <c r="L1069" s="10">
        <v>16.493067805841463</v>
      </c>
      <c r="M1069" s="12"/>
    </row>
    <row r="1070" spans="7:13">
      <c r="G1070" s="1">
        <v>1069</v>
      </c>
      <c r="H1070" s="1" t="s">
        <v>81</v>
      </c>
      <c r="I1070" s="2">
        <v>38870</v>
      </c>
      <c r="J1070" s="1" t="s">
        <v>84</v>
      </c>
      <c r="K1070" s="9">
        <v>60</v>
      </c>
      <c r="L1070" s="10">
        <v>181.32960345577825</v>
      </c>
      <c r="M1070" s="12"/>
    </row>
    <row r="1071" spans="7:13">
      <c r="G1071" s="1">
        <v>1070</v>
      </c>
      <c r="H1071" s="1" t="s">
        <v>76</v>
      </c>
      <c r="I1071" s="2">
        <v>38188</v>
      </c>
      <c r="J1071" s="1" t="s">
        <v>75</v>
      </c>
      <c r="K1071" s="9">
        <v>67</v>
      </c>
      <c r="L1071" s="10">
        <v>203.02085582320817</v>
      </c>
      <c r="M1071" s="12"/>
    </row>
    <row r="1072" spans="7:13">
      <c r="G1072" s="1">
        <v>1071</v>
      </c>
      <c r="H1072" s="1" t="s">
        <v>76</v>
      </c>
      <c r="I1072" s="2">
        <v>38331</v>
      </c>
      <c r="J1072" s="1" t="s">
        <v>77</v>
      </c>
      <c r="K1072" s="9">
        <v>87</v>
      </c>
      <c r="L1072" s="10">
        <v>263.51929625786306</v>
      </c>
      <c r="M1072" s="12"/>
    </row>
    <row r="1073" spans="7:13">
      <c r="G1073" s="1">
        <v>1072</v>
      </c>
      <c r="H1073" s="1" t="s">
        <v>76</v>
      </c>
      <c r="I1073" s="2">
        <v>38309</v>
      </c>
      <c r="J1073" s="1" t="s">
        <v>84</v>
      </c>
      <c r="K1073" s="9">
        <v>53</v>
      </c>
      <c r="L1073" s="10">
        <v>161.06925467832338</v>
      </c>
      <c r="M1073" s="12"/>
    </row>
    <row r="1074" spans="7:13">
      <c r="G1074" s="1">
        <v>1073</v>
      </c>
      <c r="H1074" s="1" t="s">
        <v>86</v>
      </c>
      <c r="I1074" s="2">
        <v>38573</v>
      </c>
      <c r="J1074" s="1" t="s">
        <v>75</v>
      </c>
      <c r="K1074" s="9">
        <v>74</v>
      </c>
      <c r="L1074" s="10">
        <v>224.19731799549618</v>
      </c>
      <c r="M1074" s="12"/>
    </row>
    <row r="1075" spans="7:13">
      <c r="G1075" s="1">
        <v>1074</v>
      </c>
      <c r="H1075" s="1" t="s">
        <v>74</v>
      </c>
      <c r="I1075" s="2">
        <v>39035</v>
      </c>
      <c r="J1075" s="1" t="s">
        <v>75</v>
      </c>
      <c r="K1075" s="9">
        <v>83</v>
      </c>
      <c r="L1075" s="10">
        <v>251.40105252927455</v>
      </c>
      <c r="M1075" s="12"/>
    </row>
    <row r="1076" spans="7:13">
      <c r="G1076" s="1">
        <v>1075</v>
      </c>
      <c r="H1076" s="1" t="s">
        <v>87</v>
      </c>
      <c r="I1076" s="2">
        <v>38639</v>
      </c>
      <c r="J1076" s="1" t="s">
        <v>84</v>
      </c>
      <c r="K1076" s="9">
        <v>45</v>
      </c>
      <c r="L1076" s="10">
        <v>136.79350682205418</v>
      </c>
      <c r="M1076" s="12"/>
    </row>
    <row r="1077" spans="7:13">
      <c r="G1077" s="1">
        <v>1076</v>
      </c>
      <c r="H1077" s="1" t="s">
        <v>86</v>
      </c>
      <c r="I1077" s="2">
        <v>38166</v>
      </c>
      <c r="J1077" s="1" t="s">
        <v>75</v>
      </c>
      <c r="K1077" s="9">
        <v>36</v>
      </c>
      <c r="L1077" s="10">
        <v>109.96021821591992</v>
      </c>
      <c r="M1077" s="12"/>
    </row>
    <row r="1078" spans="7:13">
      <c r="G1078" s="1">
        <v>1077</v>
      </c>
      <c r="H1078" s="1" t="s">
        <v>76</v>
      </c>
      <c r="I1078" s="2">
        <v>38705</v>
      </c>
      <c r="J1078" s="1" t="s">
        <v>77</v>
      </c>
      <c r="K1078" s="9">
        <v>82</v>
      </c>
      <c r="L1078" s="10">
        <v>248.19651758376037</v>
      </c>
      <c r="M1078" s="12"/>
    </row>
    <row r="1079" spans="7:13">
      <c r="G1079" s="1">
        <v>1078</v>
      </c>
      <c r="H1079" s="1" t="s">
        <v>78</v>
      </c>
      <c r="I1079" s="2">
        <v>38958</v>
      </c>
      <c r="J1079" s="1" t="s">
        <v>77</v>
      </c>
      <c r="K1079" s="9">
        <v>18</v>
      </c>
      <c r="L1079" s="10">
        <v>56.505060708421091</v>
      </c>
      <c r="M1079" s="12"/>
    </row>
    <row r="1080" spans="7:13">
      <c r="G1080" s="1">
        <v>1079</v>
      </c>
      <c r="H1080" s="1" t="s">
        <v>85</v>
      </c>
      <c r="I1080" s="2">
        <v>38089</v>
      </c>
      <c r="J1080" s="1" t="s">
        <v>77</v>
      </c>
      <c r="K1080" s="9">
        <v>21</v>
      </c>
      <c r="L1080" s="10">
        <v>64.56759924886002</v>
      </c>
      <c r="M1080" s="12"/>
    </row>
    <row r="1081" spans="7:13">
      <c r="G1081" s="1">
        <v>1080</v>
      </c>
      <c r="H1081" s="1" t="s">
        <v>81</v>
      </c>
      <c r="I1081" s="2">
        <v>38529</v>
      </c>
      <c r="J1081" s="1" t="s">
        <v>77</v>
      </c>
      <c r="K1081" s="9">
        <v>56</v>
      </c>
      <c r="L1081" s="10">
        <v>170.16525129894848</v>
      </c>
      <c r="M1081" s="12"/>
    </row>
    <row r="1082" spans="7:13">
      <c r="G1082" s="1">
        <v>1081</v>
      </c>
      <c r="H1082" s="1" t="s">
        <v>87</v>
      </c>
      <c r="I1082" s="2">
        <v>38837</v>
      </c>
      <c r="J1082" s="1" t="s">
        <v>82</v>
      </c>
      <c r="K1082" s="9">
        <v>51</v>
      </c>
      <c r="L1082" s="10">
        <v>154.96390627719521</v>
      </c>
      <c r="M1082" s="12"/>
    </row>
    <row r="1083" spans="7:13">
      <c r="G1083" s="1">
        <v>1082</v>
      </c>
      <c r="H1083" s="1" t="s">
        <v>83</v>
      </c>
      <c r="I1083" s="2">
        <v>38782</v>
      </c>
      <c r="J1083" s="1" t="s">
        <v>77</v>
      </c>
      <c r="K1083" s="9">
        <v>88</v>
      </c>
      <c r="L1083" s="10">
        <v>266.15496391241169</v>
      </c>
      <c r="M1083" s="12"/>
    </row>
    <row r="1084" spans="7:13">
      <c r="G1084" s="1">
        <v>1083</v>
      </c>
      <c r="H1084" s="1" t="s">
        <v>85</v>
      </c>
      <c r="I1084" s="2">
        <v>38463</v>
      </c>
      <c r="J1084" s="1" t="s">
        <v>82</v>
      </c>
      <c r="K1084" s="9">
        <v>93</v>
      </c>
      <c r="L1084" s="10">
        <v>280.95785849203958</v>
      </c>
      <c r="M1084" s="12"/>
    </row>
    <row r="1085" spans="7:13">
      <c r="G1085" s="1">
        <v>1084</v>
      </c>
      <c r="H1085" s="1" t="s">
        <v>78</v>
      </c>
      <c r="I1085" s="2">
        <v>38254</v>
      </c>
      <c r="J1085" s="1" t="s">
        <v>75</v>
      </c>
      <c r="K1085" s="9">
        <v>-4</v>
      </c>
      <c r="L1085" s="10">
        <v>-9.79509378079055</v>
      </c>
      <c r="M1085" s="12"/>
    </row>
    <row r="1086" spans="7:13">
      <c r="G1086" s="1">
        <v>1085</v>
      </c>
      <c r="H1086" s="1" t="s">
        <v>81</v>
      </c>
      <c r="I1086" s="2">
        <v>38463</v>
      </c>
      <c r="J1086" s="1" t="s">
        <v>82</v>
      </c>
      <c r="K1086" s="9">
        <v>30</v>
      </c>
      <c r="L1086" s="10">
        <v>91.838519584417725</v>
      </c>
      <c r="M1086" s="12"/>
    </row>
    <row r="1087" spans="7:13">
      <c r="G1087" s="1">
        <v>1086</v>
      </c>
      <c r="H1087" s="1" t="s">
        <v>86</v>
      </c>
      <c r="I1087" s="2">
        <v>38705</v>
      </c>
      <c r="J1087" s="1" t="s">
        <v>77</v>
      </c>
      <c r="K1087" s="9">
        <v>81</v>
      </c>
      <c r="L1087" s="10">
        <v>245.61829415980108</v>
      </c>
      <c r="M1087" s="12"/>
    </row>
    <row r="1088" spans="7:13">
      <c r="G1088" s="1">
        <v>1087</v>
      </c>
      <c r="H1088" s="1" t="s">
        <v>81</v>
      </c>
      <c r="I1088" s="2">
        <v>38463</v>
      </c>
      <c r="J1088" s="1" t="s">
        <v>77</v>
      </c>
      <c r="K1088" s="9">
        <v>58</v>
      </c>
      <c r="L1088" s="10">
        <v>175.7935070061545</v>
      </c>
      <c r="M1088" s="12"/>
    </row>
    <row r="1089" spans="7:13">
      <c r="G1089" s="1">
        <v>1088</v>
      </c>
      <c r="H1089" s="1" t="s">
        <v>78</v>
      </c>
      <c r="I1089" s="2">
        <v>37990</v>
      </c>
      <c r="J1089" s="1" t="s">
        <v>84</v>
      </c>
      <c r="K1089" s="9">
        <v>50</v>
      </c>
      <c r="L1089" s="10">
        <v>151.96180824733827</v>
      </c>
      <c r="M1089" s="12"/>
    </row>
    <row r="1090" spans="7:13">
      <c r="G1090" s="1">
        <v>1089</v>
      </c>
      <c r="H1090" s="1" t="s">
        <v>80</v>
      </c>
      <c r="I1090" s="2">
        <v>38166</v>
      </c>
      <c r="J1090" s="1" t="s">
        <v>75</v>
      </c>
      <c r="K1090" s="9">
        <v>92</v>
      </c>
      <c r="L1090" s="10">
        <v>277.64731000872155</v>
      </c>
      <c r="M1090" s="12"/>
    </row>
    <row r="1091" spans="7:13">
      <c r="G1091" s="1">
        <v>1090</v>
      </c>
      <c r="H1091" s="1" t="s">
        <v>78</v>
      </c>
      <c r="I1091" s="2">
        <v>39035</v>
      </c>
      <c r="J1091" s="1" t="s">
        <v>77</v>
      </c>
      <c r="K1091" s="9">
        <v>27</v>
      </c>
      <c r="L1091" s="10">
        <v>82.124904169698794</v>
      </c>
      <c r="M1091" s="12"/>
    </row>
    <row r="1092" spans="7:13">
      <c r="G1092" s="1">
        <v>1091</v>
      </c>
      <c r="H1092" s="1" t="s">
        <v>80</v>
      </c>
      <c r="I1092" s="2">
        <v>38221</v>
      </c>
      <c r="J1092" s="1" t="s">
        <v>77</v>
      </c>
      <c r="K1092" s="9">
        <v>61</v>
      </c>
      <c r="L1092" s="10">
        <v>184.45390394551416</v>
      </c>
      <c r="M1092" s="12"/>
    </row>
    <row r="1093" spans="7:13">
      <c r="G1093" s="1">
        <v>1092</v>
      </c>
      <c r="H1093" s="1" t="s">
        <v>81</v>
      </c>
      <c r="I1093" s="2">
        <v>38925</v>
      </c>
      <c r="J1093" s="1" t="s">
        <v>84</v>
      </c>
      <c r="K1093" s="9">
        <v>7</v>
      </c>
      <c r="L1093" s="10">
        <v>23.198272342782062</v>
      </c>
      <c r="M1093" s="12"/>
    </row>
    <row r="1094" spans="7:13">
      <c r="G1094" s="1">
        <v>1093</v>
      </c>
      <c r="H1094" s="1" t="s">
        <v>74</v>
      </c>
      <c r="I1094" s="2">
        <v>38331</v>
      </c>
      <c r="J1094" s="1" t="s">
        <v>75</v>
      </c>
      <c r="K1094" s="9">
        <v>25</v>
      </c>
      <c r="L1094" s="10">
        <v>76.517978614258837</v>
      </c>
      <c r="M1094" s="12"/>
    </row>
    <row r="1095" spans="7:13">
      <c r="G1095" s="1">
        <v>1094</v>
      </c>
      <c r="H1095" s="1" t="s">
        <v>78</v>
      </c>
      <c r="I1095" s="2">
        <v>38221</v>
      </c>
      <c r="J1095" s="1" t="s">
        <v>75</v>
      </c>
      <c r="K1095" s="9">
        <v>84</v>
      </c>
      <c r="L1095" s="10">
        <v>254.21310769001889</v>
      </c>
      <c r="M1095" s="12"/>
    </row>
    <row r="1096" spans="7:13">
      <c r="G1096" s="1">
        <v>1095</v>
      </c>
      <c r="H1096" s="1" t="s">
        <v>74</v>
      </c>
      <c r="I1096" s="2">
        <v>38078</v>
      </c>
      <c r="J1096" s="1" t="s">
        <v>82</v>
      </c>
      <c r="K1096" s="9">
        <v>66</v>
      </c>
      <c r="L1096" s="10">
        <v>199.92451734594025</v>
      </c>
      <c r="M1096" s="12"/>
    </row>
    <row r="1097" spans="7:13">
      <c r="G1097" s="1">
        <v>1096</v>
      </c>
      <c r="H1097" s="1" t="s">
        <v>85</v>
      </c>
      <c r="I1097" s="2">
        <v>38111</v>
      </c>
      <c r="J1097" s="1" t="s">
        <v>82</v>
      </c>
      <c r="K1097" s="9">
        <v>89</v>
      </c>
      <c r="L1097" s="10">
        <v>269.23471780277339</v>
      </c>
      <c r="M1097" s="12"/>
    </row>
    <row r="1098" spans="7:13">
      <c r="G1098" s="1">
        <v>1097</v>
      </c>
      <c r="H1098" s="1" t="s">
        <v>83</v>
      </c>
      <c r="I1098" s="2">
        <v>38485</v>
      </c>
      <c r="J1098" s="1" t="s">
        <v>77</v>
      </c>
      <c r="K1098" s="9">
        <v>32</v>
      </c>
      <c r="L1098" s="10">
        <v>97.883310582745409</v>
      </c>
      <c r="M1098" s="12"/>
    </row>
    <row r="1099" spans="7:13">
      <c r="G1099" s="1">
        <v>1098</v>
      </c>
      <c r="H1099" s="1" t="s">
        <v>83</v>
      </c>
      <c r="I1099" s="2">
        <v>38903</v>
      </c>
      <c r="J1099" s="1" t="s">
        <v>75</v>
      </c>
      <c r="K1099" s="9">
        <v>78</v>
      </c>
      <c r="L1099" s="10">
        <v>236.26032561473036</v>
      </c>
      <c r="M1099" s="12"/>
    </row>
    <row r="1100" spans="7:13">
      <c r="G1100" s="1">
        <v>1099</v>
      </c>
      <c r="H1100" s="1" t="s">
        <v>85</v>
      </c>
      <c r="I1100" s="2">
        <v>38793</v>
      </c>
      <c r="J1100" s="1" t="s">
        <v>79</v>
      </c>
      <c r="K1100" s="9">
        <v>56</v>
      </c>
      <c r="L1100" s="10">
        <v>169.98666558680949</v>
      </c>
      <c r="M1100" s="12"/>
    </row>
    <row r="1101" spans="7:13">
      <c r="G1101" s="1">
        <v>1100</v>
      </c>
      <c r="H1101" s="1" t="s">
        <v>81</v>
      </c>
      <c r="I1101" s="2">
        <v>39079</v>
      </c>
      <c r="J1101" s="1" t="s">
        <v>77</v>
      </c>
      <c r="K1101" s="9">
        <v>80</v>
      </c>
      <c r="L1101" s="10">
        <v>241.53786763068013</v>
      </c>
      <c r="M1101" s="12"/>
    </row>
    <row r="1102" spans="7:13">
      <c r="G1102" s="1">
        <v>1101</v>
      </c>
      <c r="H1102" s="1" t="s">
        <v>87</v>
      </c>
      <c r="I1102" s="2">
        <v>38386</v>
      </c>
      <c r="J1102" s="1" t="s">
        <v>84</v>
      </c>
      <c r="K1102" s="9">
        <v>72</v>
      </c>
      <c r="L1102" s="10">
        <v>218.32896513434619</v>
      </c>
      <c r="M1102" s="12"/>
    </row>
    <row r="1103" spans="7:13">
      <c r="G1103" s="1">
        <v>1102</v>
      </c>
      <c r="H1103" s="1" t="s">
        <v>80</v>
      </c>
      <c r="I1103" s="2">
        <v>38672</v>
      </c>
      <c r="J1103" s="1" t="s">
        <v>75</v>
      </c>
      <c r="K1103" s="9">
        <v>23</v>
      </c>
      <c r="L1103" s="10">
        <v>71.298686579104526</v>
      </c>
      <c r="M1103" s="12"/>
    </row>
    <row r="1104" spans="7:13">
      <c r="G1104" s="1">
        <v>1103</v>
      </c>
      <c r="H1104" s="1" t="s">
        <v>87</v>
      </c>
      <c r="I1104" s="2">
        <v>38782</v>
      </c>
      <c r="J1104" s="1" t="s">
        <v>84</v>
      </c>
      <c r="K1104" s="9">
        <v>-2</v>
      </c>
      <c r="L1104" s="10">
        <v>-3.6886090441469834</v>
      </c>
      <c r="M1104" s="12"/>
    </row>
    <row r="1105" spans="7:13">
      <c r="G1105" s="1">
        <v>1104</v>
      </c>
      <c r="H1105" s="1" t="s">
        <v>81</v>
      </c>
      <c r="I1105" s="2">
        <v>38265</v>
      </c>
      <c r="J1105" s="1" t="s">
        <v>75</v>
      </c>
      <c r="K1105" s="9">
        <v>81</v>
      </c>
      <c r="L1105" s="10">
        <v>245.36857839567088</v>
      </c>
      <c r="M1105" s="12"/>
    </row>
    <row r="1106" spans="7:13">
      <c r="G1106" s="1">
        <v>1105</v>
      </c>
      <c r="H1106" s="1" t="s">
        <v>85</v>
      </c>
      <c r="I1106" s="2">
        <v>38661</v>
      </c>
      <c r="J1106" s="1" t="s">
        <v>79</v>
      </c>
      <c r="K1106" s="9">
        <v>-4</v>
      </c>
      <c r="L1106" s="10">
        <v>-10.626598892969428</v>
      </c>
      <c r="M1106" s="12"/>
    </row>
    <row r="1107" spans="7:13">
      <c r="G1107" s="1">
        <v>1106</v>
      </c>
      <c r="H1107" s="1" t="s">
        <v>74</v>
      </c>
      <c r="I1107" s="2">
        <v>38353</v>
      </c>
      <c r="J1107" s="1" t="s">
        <v>84</v>
      </c>
      <c r="K1107" s="9">
        <v>81</v>
      </c>
      <c r="L1107" s="10">
        <v>245.47079100584946</v>
      </c>
      <c r="M1107" s="12"/>
    </row>
    <row r="1108" spans="7:13">
      <c r="G1108" s="1">
        <v>1107</v>
      </c>
      <c r="H1108" s="1" t="s">
        <v>81</v>
      </c>
      <c r="I1108" s="2">
        <v>38056</v>
      </c>
      <c r="J1108" s="1" t="s">
        <v>79</v>
      </c>
      <c r="K1108" s="9">
        <v>-9</v>
      </c>
      <c r="L1108" s="10">
        <v>-24.901607770449246</v>
      </c>
      <c r="M1108" s="12"/>
    </row>
    <row r="1109" spans="7:13">
      <c r="G1109" s="1">
        <v>1108</v>
      </c>
      <c r="H1109" s="1" t="s">
        <v>76</v>
      </c>
      <c r="I1109" s="2">
        <v>38419</v>
      </c>
      <c r="J1109" s="1" t="s">
        <v>82</v>
      </c>
      <c r="K1109" s="9">
        <v>67</v>
      </c>
      <c r="L1109" s="10">
        <v>203.3886615347389</v>
      </c>
      <c r="M1109" s="12"/>
    </row>
    <row r="1110" spans="7:13">
      <c r="G1110" s="1">
        <v>1109</v>
      </c>
      <c r="H1110" s="1" t="s">
        <v>74</v>
      </c>
      <c r="I1110" s="2">
        <v>38386</v>
      </c>
      <c r="J1110" s="1" t="s">
        <v>84</v>
      </c>
      <c r="K1110" s="9">
        <v>27</v>
      </c>
      <c r="L1110" s="10">
        <v>83.259650238493791</v>
      </c>
      <c r="M1110" s="12"/>
    </row>
    <row r="1111" spans="7:13">
      <c r="G1111" s="1">
        <v>1110</v>
      </c>
      <c r="H1111" s="1" t="s">
        <v>81</v>
      </c>
      <c r="I1111" s="2">
        <v>38782</v>
      </c>
      <c r="J1111" s="1" t="s">
        <v>84</v>
      </c>
      <c r="K1111" s="9">
        <v>-1</v>
      </c>
      <c r="L1111" s="10">
        <v>-1.4486502930593175</v>
      </c>
      <c r="M1111" s="12"/>
    </row>
    <row r="1112" spans="7:13">
      <c r="G1112" s="1">
        <v>1111</v>
      </c>
      <c r="H1112" s="1" t="s">
        <v>78</v>
      </c>
      <c r="I1112" s="2">
        <v>38595</v>
      </c>
      <c r="J1112" s="1" t="s">
        <v>84</v>
      </c>
      <c r="K1112" s="9">
        <v>24</v>
      </c>
      <c r="L1112" s="10">
        <v>74.448442468444156</v>
      </c>
      <c r="M1112" s="12"/>
    </row>
    <row r="1113" spans="7:13">
      <c r="G1113" s="1">
        <v>1112</v>
      </c>
      <c r="H1113" s="1" t="s">
        <v>76</v>
      </c>
      <c r="I1113" s="2">
        <v>38749</v>
      </c>
      <c r="J1113" s="1" t="s">
        <v>82</v>
      </c>
      <c r="K1113" s="9">
        <v>80</v>
      </c>
      <c r="L1113" s="10">
        <v>241.96811222876255</v>
      </c>
      <c r="M1113" s="12"/>
    </row>
    <row r="1114" spans="7:13">
      <c r="G1114" s="1">
        <v>1113</v>
      </c>
      <c r="H1114" s="1" t="s">
        <v>80</v>
      </c>
      <c r="I1114" s="2">
        <v>38265</v>
      </c>
      <c r="J1114" s="1" t="s">
        <v>75</v>
      </c>
      <c r="K1114" s="9">
        <v>82</v>
      </c>
      <c r="L1114" s="10">
        <v>248.20917526875209</v>
      </c>
      <c r="M1114" s="12"/>
    </row>
    <row r="1115" spans="7:13">
      <c r="G1115" s="1">
        <v>1114</v>
      </c>
      <c r="H1115" s="1" t="s">
        <v>86</v>
      </c>
      <c r="I1115" s="2">
        <v>38716</v>
      </c>
      <c r="J1115" s="1" t="s">
        <v>77</v>
      </c>
      <c r="K1115" s="9">
        <v>1</v>
      </c>
      <c r="L1115" s="10">
        <v>5.5518623429739176</v>
      </c>
      <c r="M1115" s="12"/>
    </row>
    <row r="1116" spans="7:13">
      <c r="G1116" s="1">
        <v>1115</v>
      </c>
      <c r="H1116" s="1" t="s">
        <v>83</v>
      </c>
      <c r="I1116" s="2">
        <v>38089</v>
      </c>
      <c r="J1116" s="1" t="s">
        <v>77</v>
      </c>
      <c r="K1116" s="9">
        <v>11</v>
      </c>
      <c r="L1116" s="10">
        <v>35.277547883231819</v>
      </c>
      <c r="M1116" s="12"/>
    </row>
    <row r="1117" spans="7:13">
      <c r="G1117" s="1">
        <v>1116</v>
      </c>
      <c r="H1117" s="1" t="s">
        <v>74</v>
      </c>
      <c r="I1117" s="2">
        <v>38914</v>
      </c>
      <c r="J1117" s="1" t="s">
        <v>84</v>
      </c>
      <c r="K1117" s="9">
        <v>12</v>
      </c>
      <c r="L1117" s="10">
        <v>37.331388811713445</v>
      </c>
      <c r="M1117" s="12"/>
    </row>
    <row r="1118" spans="7:13">
      <c r="G1118" s="1">
        <v>1117</v>
      </c>
      <c r="H1118" s="1" t="s">
        <v>87</v>
      </c>
      <c r="I1118" s="2">
        <v>38331</v>
      </c>
      <c r="J1118" s="1" t="s">
        <v>82</v>
      </c>
      <c r="K1118" s="9">
        <v>54</v>
      </c>
      <c r="L1118" s="10">
        <v>164.38171569287022</v>
      </c>
      <c r="M1118" s="12"/>
    </row>
    <row r="1119" spans="7:13">
      <c r="G1119" s="1">
        <v>1118</v>
      </c>
      <c r="H1119" s="1" t="s">
        <v>86</v>
      </c>
      <c r="I1119" s="2">
        <v>39024</v>
      </c>
      <c r="J1119" s="1" t="s">
        <v>84</v>
      </c>
      <c r="K1119" s="9">
        <v>78</v>
      </c>
      <c r="L1119" s="10">
        <v>236.65619273355256</v>
      </c>
      <c r="M1119" s="12"/>
    </row>
    <row r="1120" spans="7:13">
      <c r="G1120" s="1">
        <v>1119</v>
      </c>
      <c r="H1120" s="1" t="s">
        <v>87</v>
      </c>
      <c r="I1120" s="2">
        <v>38023</v>
      </c>
      <c r="J1120" s="1" t="s">
        <v>84</v>
      </c>
      <c r="K1120" s="9">
        <v>-8</v>
      </c>
      <c r="L1120" s="10">
        <v>-21.770000035096253</v>
      </c>
      <c r="M1120" s="12"/>
    </row>
    <row r="1121" spans="7:13">
      <c r="G1121" s="1">
        <v>1120</v>
      </c>
      <c r="H1121" s="1" t="s">
        <v>74</v>
      </c>
      <c r="I1121" s="2">
        <v>38034</v>
      </c>
      <c r="J1121" s="1" t="s">
        <v>82</v>
      </c>
      <c r="K1121" s="9">
        <v>6</v>
      </c>
      <c r="L1121" s="10">
        <v>19.844298491399009</v>
      </c>
      <c r="M1121" s="12"/>
    </row>
    <row r="1122" spans="7:13">
      <c r="G1122" s="1">
        <v>1121</v>
      </c>
      <c r="H1122" s="1" t="s">
        <v>80</v>
      </c>
      <c r="I1122" s="2">
        <v>38265</v>
      </c>
      <c r="J1122" s="1" t="s">
        <v>77</v>
      </c>
      <c r="K1122" s="9">
        <v>30</v>
      </c>
      <c r="L1122" s="10">
        <v>91.748243472806891</v>
      </c>
      <c r="M1122" s="12"/>
    </row>
    <row r="1123" spans="7:13">
      <c r="G1123" s="1">
        <v>1122</v>
      </c>
      <c r="H1123" s="1" t="s">
        <v>81</v>
      </c>
      <c r="I1123" s="2">
        <v>38749</v>
      </c>
      <c r="J1123" s="1" t="s">
        <v>75</v>
      </c>
      <c r="K1123" s="9">
        <v>55</v>
      </c>
      <c r="L1123" s="10">
        <v>166.81449022634519</v>
      </c>
      <c r="M1123" s="12"/>
    </row>
    <row r="1124" spans="7:13">
      <c r="G1124" s="1">
        <v>1123</v>
      </c>
      <c r="H1124" s="1" t="s">
        <v>87</v>
      </c>
      <c r="I1124" s="2">
        <v>38804</v>
      </c>
      <c r="J1124" s="1" t="s">
        <v>82</v>
      </c>
      <c r="K1124" s="9">
        <v>53</v>
      </c>
      <c r="L1124" s="10">
        <v>161.24130416457103</v>
      </c>
      <c r="M1124" s="12"/>
    </row>
    <row r="1125" spans="7:13">
      <c r="G1125" s="1">
        <v>1124</v>
      </c>
      <c r="H1125" s="1" t="s">
        <v>78</v>
      </c>
      <c r="I1125" s="2">
        <v>38397</v>
      </c>
      <c r="J1125" s="1" t="s">
        <v>84</v>
      </c>
      <c r="K1125" s="9">
        <v>29</v>
      </c>
      <c r="L1125" s="10">
        <v>88.931035912155679</v>
      </c>
      <c r="M1125" s="12"/>
    </row>
    <row r="1126" spans="7:13">
      <c r="G1126" s="1">
        <v>1125</v>
      </c>
      <c r="H1126" s="1" t="s">
        <v>74</v>
      </c>
      <c r="I1126" s="2">
        <v>38089</v>
      </c>
      <c r="J1126" s="1" t="s">
        <v>75</v>
      </c>
      <c r="K1126" s="9">
        <v>75</v>
      </c>
      <c r="L1126" s="10">
        <v>227.03788190973427</v>
      </c>
      <c r="M1126" s="12"/>
    </row>
    <row r="1127" spans="7:13">
      <c r="G1127" s="1">
        <v>1126</v>
      </c>
      <c r="H1127" s="1" t="s">
        <v>78</v>
      </c>
      <c r="I1127" s="2">
        <v>38320</v>
      </c>
      <c r="J1127" s="1" t="s">
        <v>77</v>
      </c>
      <c r="K1127" s="9">
        <v>78</v>
      </c>
      <c r="L1127" s="10">
        <v>235.68084148847547</v>
      </c>
      <c r="M1127" s="12"/>
    </row>
    <row r="1128" spans="7:13">
      <c r="G1128" s="1">
        <v>1127</v>
      </c>
      <c r="H1128" s="1" t="s">
        <v>80</v>
      </c>
      <c r="I1128" s="2">
        <v>38980</v>
      </c>
      <c r="J1128" s="1" t="s">
        <v>77</v>
      </c>
      <c r="K1128" s="9">
        <v>6</v>
      </c>
      <c r="L1128" s="10">
        <v>20.386126115237083</v>
      </c>
      <c r="M1128" s="12"/>
    </row>
    <row r="1129" spans="7:13">
      <c r="G1129" s="1">
        <v>1128</v>
      </c>
      <c r="H1129" s="1" t="s">
        <v>81</v>
      </c>
      <c r="I1129" s="2">
        <v>38562</v>
      </c>
      <c r="J1129" s="1" t="s">
        <v>75</v>
      </c>
      <c r="K1129" s="9">
        <v>57</v>
      </c>
      <c r="L1129" s="10">
        <v>172.66966829976792</v>
      </c>
      <c r="M1129" s="12"/>
    </row>
    <row r="1130" spans="7:13">
      <c r="G1130" s="1">
        <v>1129</v>
      </c>
      <c r="H1130" s="1" t="s">
        <v>76</v>
      </c>
      <c r="I1130" s="2">
        <v>38452</v>
      </c>
      <c r="J1130" s="1" t="s">
        <v>82</v>
      </c>
      <c r="K1130" s="9">
        <v>35</v>
      </c>
      <c r="L1130" s="10">
        <v>106.52782470569326</v>
      </c>
      <c r="M1130" s="12"/>
    </row>
    <row r="1131" spans="7:13">
      <c r="G1131" s="1">
        <v>1130</v>
      </c>
      <c r="H1131" s="1" t="s">
        <v>87</v>
      </c>
      <c r="I1131" s="2">
        <v>39035</v>
      </c>
      <c r="J1131" s="1" t="s">
        <v>82</v>
      </c>
      <c r="K1131" s="9">
        <v>72</v>
      </c>
      <c r="L1131" s="10">
        <v>217.3653218325137</v>
      </c>
      <c r="M1131" s="12"/>
    </row>
    <row r="1132" spans="7:13">
      <c r="G1132" s="1">
        <v>1131</v>
      </c>
      <c r="H1132" s="1" t="s">
        <v>86</v>
      </c>
      <c r="I1132" s="2">
        <v>38155</v>
      </c>
      <c r="J1132" s="1" t="s">
        <v>84</v>
      </c>
      <c r="K1132" s="9">
        <v>79</v>
      </c>
      <c r="L1132" s="10">
        <v>238.31546571286182</v>
      </c>
      <c r="M1132" s="12"/>
    </row>
    <row r="1133" spans="7:13">
      <c r="G1133" s="1">
        <v>1132</v>
      </c>
      <c r="H1133" s="1" t="s">
        <v>87</v>
      </c>
      <c r="I1133" s="2">
        <v>38463</v>
      </c>
      <c r="J1133" s="1" t="s">
        <v>75</v>
      </c>
      <c r="K1133" s="9">
        <v>89</v>
      </c>
      <c r="L1133" s="10">
        <v>269.0186169961018</v>
      </c>
      <c r="M1133" s="12"/>
    </row>
    <row r="1134" spans="7:13">
      <c r="G1134" s="1">
        <v>1133</v>
      </c>
      <c r="H1134" s="1" t="s">
        <v>86</v>
      </c>
      <c r="I1134" s="2">
        <v>38474</v>
      </c>
      <c r="J1134" s="1" t="s">
        <v>82</v>
      </c>
      <c r="K1134" s="9">
        <v>84</v>
      </c>
      <c r="L1134" s="10">
        <v>252.58494974261927</v>
      </c>
      <c r="M1134" s="12"/>
    </row>
    <row r="1135" spans="7:13">
      <c r="G1135" s="1">
        <v>1134</v>
      </c>
      <c r="H1135" s="1" t="s">
        <v>83</v>
      </c>
      <c r="I1135" s="2">
        <v>38969</v>
      </c>
      <c r="J1135" s="1" t="s">
        <v>84</v>
      </c>
      <c r="K1135" s="9">
        <v>43</v>
      </c>
      <c r="L1135" s="10">
        <v>130.65515170314279</v>
      </c>
      <c r="M1135" s="12"/>
    </row>
    <row r="1136" spans="7:13">
      <c r="G1136" s="1">
        <v>1135</v>
      </c>
      <c r="H1136" s="1" t="s">
        <v>85</v>
      </c>
      <c r="I1136" s="2">
        <v>38738</v>
      </c>
      <c r="J1136" s="1" t="s">
        <v>75</v>
      </c>
      <c r="K1136" s="9">
        <v>-4</v>
      </c>
      <c r="L1136" s="10">
        <v>-9.965195042789297</v>
      </c>
      <c r="M1136" s="12"/>
    </row>
    <row r="1137" spans="7:13">
      <c r="G1137" s="1">
        <v>1136</v>
      </c>
      <c r="H1137" s="1" t="s">
        <v>85</v>
      </c>
      <c r="I1137" s="2">
        <v>38364</v>
      </c>
      <c r="J1137" s="1" t="s">
        <v>77</v>
      </c>
      <c r="K1137" s="9">
        <v>51</v>
      </c>
      <c r="L1137" s="10">
        <v>154.66031011925435</v>
      </c>
      <c r="M1137" s="12"/>
    </row>
    <row r="1138" spans="7:13">
      <c r="G1138" s="1">
        <v>1137</v>
      </c>
      <c r="H1138" s="1" t="s">
        <v>74</v>
      </c>
      <c r="I1138" s="2">
        <v>38859</v>
      </c>
      <c r="J1138" s="1" t="s">
        <v>75</v>
      </c>
      <c r="K1138" s="9">
        <v>17</v>
      </c>
      <c r="L1138" s="10">
        <v>53.072576846761372</v>
      </c>
      <c r="M1138" s="12"/>
    </row>
    <row r="1139" spans="7:13">
      <c r="G1139" s="1">
        <v>1138</v>
      </c>
      <c r="H1139" s="1" t="s">
        <v>76</v>
      </c>
      <c r="I1139" s="2">
        <v>39035</v>
      </c>
      <c r="J1139" s="1" t="s">
        <v>84</v>
      </c>
      <c r="K1139" s="9">
        <v>51</v>
      </c>
      <c r="L1139" s="10">
        <v>155.23584686430669</v>
      </c>
      <c r="M1139" s="12"/>
    </row>
    <row r="1140" spans="7:13">
      <c r="G1140" s="1">
        <v>1139</v>
      </c>
      <c r="H1140" s="1" t="s">
        <v>86</v>
      </c>
      <c r="I1140" s="2">
        <v>38782</v>
      </c>
      <c r="J1140" s="1" t="s">
        <v>82</v>
      </c>
      <c r="K1140" s="9">
        <v>14</v>
      </c>
      <c r="L1140" s="10">
        <v>44.195651647644979</v>
      </c>
      <c r="M1140" s="12"/>
    </row>
    <row r="1141" spans="7:13">
      <c r="G1141" s="1">
        <v>1140</v>
      </c>
      <c r="H1141" s="1" t="s">
        <v>78</v>
      </c>
      <c r="I1141" s="2">
        <v>39068</v>
      </c>
      <c r="J1141" s="1" t="s">
        <v>75</v>
      </c>
      <c r="K1141" s="9">
        <v>60</v>
      </c>
      <c r="L1141" s="10">
        <v>181.87259058007896</v>
      </c>
      <c r="M1141" s="12"/>
    </row>
    <row r="1142" spans="7:13">
      <c r="G1142" s="1">
        <v>1141</v>
      </c>
      <c r="H1142" s="1" t="s">
        <v>87</v>
      </c>
      <c r="I1142" s="2">
        <v>38309</v>
      </c>
      <c r="J1142" s="1" t="s">
        <v>84</v>
      </c>
      <c r="K1142" s="9">
        <v>-8</v>
      </c>
      <c r="L1142" s="10">
        <v>-21.981669305596434</v>
      </c>
      <c r="M1142" s="12"/>
    </row>
    <row r="1143" spans="7:13">
      <c r="G1143" s="1">
        <v>1142</v>
      </c>
      <c r="H1143" s="1" t="s">
        <v>81</v>
      </c>
      <c r="I1143" s="2">
        <v>38529</v>
      </c>
      <c r="J1143" s="1" t="s">
        <v>77</v>
      </c>
      <c r="K1143" s="9">
        <v>95</v>
      </c>
      <c r="L1143" s="10">
        <v>286.66171116702549</v>
      </c>
      <c r="M1143" s="12"/>
    </row>
    <row r="1144" spans="7:13">
      <c r="G1144" s="1">
        <v>1143</v>
      </c>
      <c r="H1144" s="1" t="s">
        <v>80</v>
      </c>
      <c r="I1144" s="2">
        <v>38749</v>
      </c>
      <c r="J1144" s="1" t="s">
        <v>77</v>
      </c>
      <c r="K1144" s="9">
        <v>66</v>
      </c>
      <c r="L1144" s="10">
        <v>199.59386136754239</v>
      </c>
      <c r="M1144" s="12"/>
    </row>
    <row r="1145" spans="7:13">
      <c r="G1145" s="1">
        <v>1144</v>
      </c>
      <c r="H1145" s="1" t="s">
        <v>80</v>
      </c>
      <c r="I1145" s="2">
        <v>38342</v>
      </c>
      <c r="J1145" s="1" t="s">
        <v>75</v>
      </c>
      <c r="K1145" s="9">
        <v>77</v>
      </c>
      <c r="L1145" s="10">
        <v>232.62615004199816</v>
      </c>
      <c r="M1145" s="12"/>
    </row>
    <row r="1146" spans="7:13">
      <c r="G1146" s="1">
        <v>1145</v>
      </c>
      <c r="H1146" s="1" t="s">
        <v>76</v>
      </c>
      <c r="I1146" s="2">
        <v>38331</v>
      </c>
      <c r="J1146" s="1" t="s">
        <v>82</v>
      </c>
      <c r="K1146" s="9">
        <v>65</v>
      </c>
      <c r="L1146" s="10">
        <v>197.3309600781289</v>
      </c>
      <c r="M1146" s="12"/>
    </row>
    <row r="1147" spans="7:13">
      <c r="G1147" s="1">
        <v>1146</v>
      </c>
      <c r="H1147" s="1" t="s">
        <v>76</v>
      </c>
      <c r="I1147" s="2">
        <v>38463</v>
      </c>
      <c r="J1147" s="1" t="s">
        <v>84</v>
      </c>
      <c r="K1147" s="9">
        <v>29</v>
      </c>
      <c r="L1147" s="10">
        <v>89.184247826635968</v>
      </c>
      <c r="M1147" s="12"/>
    </row>
    <row r="1148" spans="7:13">
      <c r="G1148" s="1">
        <v>1147</v>
      </c>
      <c r="H1148" s="1" t="s">
        <v>80</v>
      </c>
      <c r="I1148" s="2">
        <v>38177</v>
      </c>
      <c r="J1148" s="1" t="s">
        <v>79</v>
      </c>
      <c r="K1148" s="9">
        <v>8</v>
      </c>
      <c r="L1148" s="10">
        <v>26.088167418036129</v>
      </c>
      <c r="M1148" s="12"/>
    </row>
    <row r="1149" spans="7:13">
      <c r="G1149" s="1">
        <v>1148</v>
      </c>
      <c r="H1149" s="1" t="s">
        <v>78</v>
      </c>
      <c r="I1149" s="2">
        <v>38727</v>
      </c>
      <c r="J1149" s="1" t="s">
        <v>79</v>
      </c>
      <c r="K1149" s="9">
        <v>42</v>
      </c>
      <c r="L1149" s="10">
        <v>127.86858054734927</v>
      </c>
      <c r="M1149" s="12"/>
    </row>
    <row r="1150" spans="7:13">
      <c r="G1150" s="1">
        <v>1149</v>
      </c>
      <c r="H1150" s="1" t="s">
        <v>74</v>
      </c>
      <c r="I1150" s="2">
        <v>38045</v>
      </c>
      <c r="J1150" s="1" t="s">
        <v>77</v>
      </c>
      <c r="K1150" s="9">
        <v>93</v>
      </c>
      <c r="L1150" s="10">
        <v>280.72118754503384</v>
      </c>
      <c r="M1150" s="12"/>
    </row>
    <row r="1151" spans="7:13">
      <c r="G1151" s="1">
        <v>1150</v>
      </c>
      <c r="H1151" s="1" t="s">
        <v>80</v>
      </c>
      <c r="I1151" s="2">
        <v>38144</v>
      </c>
      <c r="J1151" s="1" t="s">
        <v>77</v>
      </c>
      <c r="K1151" s="9">
        <v>69</v>
      </c>
      <c r="L1151" s="10">
        <v>209.153628171767</v>
      </c>
      <c r="M1151" s="12"/>
    </row>
    <row r="1152" spans="7:13">
      <c r="G1152" s="1">
        <v>1151</v>
      </c>
      <c r="H1152" s="1" t="s">
        <v>81</v>
      </c>
      <c r="I1152" s="2">
        <v>38903</v>
      </c>
      <c r="J1152" s="1" t="s">
        <v>84</v>
      </c>
      <c r="K1152" s="9">
        <v>91</v>
      </c>
      <c r="L1152" s="10">
        <v>274.80447122686729</v>
      </c>
      <c r="M1152" s="12"/>
    </row>
    <row r="1153" spans="7:13">
      <c r="G1153" s="1">
        <v>1152</v>
      </c>
      <c r="H1153" s="1" t="s">
        <v>76</v>
      </c>
      <c r="I1153" s="2">
        <v>38386</v>
      </c>
      <c r="J1153" s="1" t="s">
        <v>82</v>
      </c>
      <c r="K1153" s="9">
        <v>11</v>
      </c>
      <c r="L1153" s="10">
        <v>34.520998663564384</v>
      </c>
      <c r="M1153" s="12"/>
    </row>
    <row r="1154" spans="7:13">
      <c r="G1154" s="1">
        <v>1153</v>
      </c>
      <c r="H1154" s="1" t="s">
        <v>76</v>
      </c>
      <c r="I1154" s="2">
        <v>38353</v>
      </c>
      <c r="J1154" s="1" t="s">
        <v>75</v>
      </c>
      <c r="K1154" s="9">
        <v>-1</v>
      </c>
      <c r="L1154" s="10">
        <v>-1.5629041843202898</v>
      </c>
      <c r="M1154" s="12"/>
    </row>
    <row r="1155" spans="7:13">
      <c r="G1155" s="1">
        <v>1154</v>
      </c>
      <c r="H1155" s="1" t="s">
        <v>86</v>
      </c>
      <c r="I1155" s="2">
        <v>38342</v>
      </c>
      <c r="J1155" s="1" t="s">
        <v>84</v>
      </c>
      <c r="K1155" s="9">
        <v>52</v>
      </c>
      <c r="L1155" s="10">
        <v>158.21071487768182</v>
      </c>
      <c r="M1155" s="12"/>
    </row>
    <row r="1156" spans="7:13">
      <c r="G1156" s="1">
        <v>1155</v>
      </c>
      <c r="H1156" s="1" t="s">
        <v>74</v>
      </c>
      <c r="I1156" s="2">
        <v>38782</v>
      </c>
      <c r="J1156" s="1" t="s">
        <v>79</v>
      </c>
      <c r="K1156" s="9">
        <v>-10</v>
      </c>
      <c r="L1156" s="10">
        <v>-28.635014383965792</v>
      </c>
      <c r="M1156" s="12"/>
    </row>
    <row r="1157" spans="7:13">
      <c r="G1157" s="1">
        <v>1156</v>
      </c>
      <c r="H1157" s="1" t="s">
        <v>80</v>
      </c>
      <c r="I1157" s="2">
        <v>39046</v>
      </c>
      <c r="J1157" s="1" t="s">
        <v>84</v>
      </c>
      <c r="K1157" s="9">
        <v>33</v>
      </c>
      <c r="L1157" s="10">
        <v>100.50696775814504</v>
      </c>
      <c r="M1157" s="12"/>
    </row>
    <row r="1158" spans="7:13">
      <c r="G1158" s="1">
        <v>1157</v>
      </c>
      <c r="H1158" s="1" t="s">
        <v>74</v>
      </c>
      <c r="I1158" s="2">
        <v>38265</v>
      </c>
      <c r="J1158" s="1" t="s">
        <v>79</v>
      </c>
      <c r="K1158" s="9">
        <v>-1</v>
      </c>
      <c r="L1158" s="10">
        <v>-1.1155837084126869</v>
      </c>
      <c r="M1158" s="12"/>
    </row>
    <row r="1159" spans="7:13">
      <c r="G1159" s="1">
        <v>1158</v>
      </c>
      <c r="H1159" s="1" t="s">
        <v>81</v>
      </c>
      <c r="I1159" s="2">
        <v>38958</v>
      </c>
      <c r="J1159" s="1" t="s">
        <v>84</v>
      </c>
      <c r="K1159" s="9">
        <v>24</v>
      </c>
      <c r="L1159" s="10">
        <v>73.541516730294589</v>
      </c>
      <c r="M1159" s="12"/>
    </row>
    <row r="1160" spans="7:13">
      <c r="G1160" s="1">
        <v>1159</v>
      </c>
      <c r="H1160" s="1" t="s">
        <v>86</v>
      </c>
      <c r="I1160" s="2">
        <v>38122</v>
      </c>
      <c r="J1160" s="1" t="s">
        <v>77</v>
      </c>
      <c r="K1160" s="9">
        <v>71</v>
      </c>
      <c r="L1160" s="10">
        <v>214.70316225183416</v>
      </c>
      <c r="M1160" s="12"/>
    </row>
    <row r="1161" spans="7:13">
      <c r="G1161" s="1">
        <v>1160</v>
      </c>
      <c r="H1161" s="1" t="s">
        <v>76</v>
      </c>
      <c r="I1161" s="2">
        <v>38309</v>
      </c>
      <c r="J1161" s="1" t="s">
        <v>75</v>
      </c>
      <c r="K1161" s="9">
        <v>88</v>
      </c>
      <c r="L1161" s="10">
        <v>265.86483001134803</v>
      </c>
      <c r="M1161" s="12"/>
    </row>
    <row r="1162" spans="7:13">
      <c r="G1162" s="1">
        <v>1161</v>
      </c>
      <c r="H1162" s="1" t="s">
        <v>74</v>
      </c>
      <c r="I1162" s="2">
        <v>38562</v>
      </c>
      <c r="J1162" s="1" t="s">
        <v>75</v>
      </c>
      <c r="K1162" s="9">
        <v>16</v>
      </c>
      <c r="L1162" s="10">
        <v>49.990501805612737</v>
      </c>
      <c r="M1162" s="12"/>
    </row>
    <row r="1163" spans="7:13">
      <c r="G1163" s="1">
        <v>1162</v>
      </c>
      <c r="H1163" s="1" t="s">
        <v>87</v>
      </c>
      <c r="I1163" s="2">
        <v>38518</v>
      </c>
      <c r="J1163" s="1" t="s">
        <v>77</v>
      </c>
      <c r="K1163" s="9">
        <v>7</v>
      </c>
      <c r="L1163" s="10">
        <v>23.192150694784473</v>
      </c>
      <c r="M1163" s="12"/>
    </row>
    <row r="1164" spans="7:13">
      <c r="G1164" s="1">
        <v>1163</v>
      </c>
      <c r="H1164" s="1" t="s">
        <v>85</v>
      </c>
      <c r="I1164" s="2">
        <v>38254</v>
      </c>
      <c r="J1164" s="1" t="s">
        <v>84</v>
      </c>
      <c r="K1164" s="9">
        <v>46</v>
      </c>
      <c r="L1164" s="10">
        <v>140.4791075192903</v>
      </c>
      <c r="M1164" s="12"/>
    </row>
    <row r="1165" spans="7:13">
      <c r="G1165" s="1">
        <v>1164</v>
      </c>
      <c r="H1165" s="1" t="s">
        <v>78</v>
      </c>
      <c r="I1165" s="2">
        <v>38320</v>
      </c>
      <c r="J1165" s="1" t="s">
        <v>77</v>
      </c>
      <c r="K1165" s="9">
        <v>-10</v>
      </c>
      <c r="L1165" s="10">
        <v>-27.584277375696701</v>
      </c>
      <c r="M1165" s="12"/>
    </row>
    <row r="1166" spans="7:13">
      <c r="G1166" s="1">
        <v>1165</v>
      </c>
      <c r="H1166" s="1" t="s">
        <v>76</v>
      </c>
      <c r="I1166" s="2">
        <v>38892</v>
      </c>
      <c r="J1166" s="1" t="s">
        <v>75</v>
      </c>
      <c r="K1166" s="9">
        <v>83</v>
      </c>
      <c r="L1166" s="10">
        <v>251.13323611062162</v>
      </c>
      <c r="M1166" s="12"/>
    </row>
    <row r="1167" spans="7:13">
      <c r="G1167" s="1">
        <v>1166</v>
      </c>
      <c r="H1167" s="1" t="s">
        <v>86</v>
      </c>
      <c r="I1167" s="2">
        <v>38793</v>
      </c>
      <c r="J1167" s="1" t="s">
        <v>75</v>
      </c>
      <c r="K1167" s="9">
        <v>85</v>
      </c>
      <c r="L1167" s="10">
        <v>256.22552874700915</v>
      </c>
      <c r="M1167" s="12"/>
    </row>
    <row r="1168" spans="7:13">
      <c r="G1168" s="1">
        <v>1167</v>
      </c>
      <c r="H1168" s="1" t="s">
        <v>80</v>
      </c>
      <c r="I1168" s="2">
        <v>38606</v>
      </c>
      <c r="J1168" s="1" t="s">
        <v>82</v>
      </c>
      <c r="K1168" s="9">
        <v>18</v>
      </c>
      <c r="L1168" s="10">
        <v>56.221796879126835</v>
      </c>
      <c r="M1168" s="12"/>
    </row>
    <row r="1169" spans="7:13">
      <c r="G1169" s="1">
        <v>1168</v>
      </c>
      <c r="H1169" s="1" t="s">
        <v>83</v>
      </c>
      <c r="I1169" s="2">
        <v>38254</v>
      </c>
      <c r="J1169" s="1" t="s">
        <v>79</v>
      </c>
      <c r="K1169" s="9">
        <v>83</v>
      </c>
      <c r="L1169" s="10">
        <v>251.40375169999851</v>
      </c>
      <c r="M1169" s="12"/>
    </row>
    <row r="1170" spans="7:13">
      <c r="G1170" s="1">
        <v>1169</v>
      </c>
      <c r="H1170" s="1" t="s">
        <v>87</v>
      </c>
      <c r="I1170" s="2">
        <v>39046</v>
      </c>
      <c r="J1170" s="1" t="s">
        <v>75</v>
      </c>
      <c r="K1170" s="9">
        <v>71</v>
      </c>
      <c r="L1170" s="10">
        <v>214.72037779298833</v>
      </c>
      <c r="M1170" s="12"/>
    </row>
    <row r="1171" spans="7:13">
      <c r="G1171" s="1">
        <v>1170</v>
      </c>
      <c r="H1171" s="1" t="s">
        <v>85</v>
      </c>
      <c r="I1171" s="2">
        <v>38232</v>
      </c>
      <c r="J1171" s="1" t="s">
        <v>82</v>
      </c>
      <c r="K1171" s="9">
        <v>2</v>
      </c>
      <c r="L1171" s="10">
        <v>7.9324854406454115</v>
      </c>
      <c r="M1171" s="12"/>
    </row>
    <row r="1172" spans="7:13">
      <c r="G1172" s="1">
        <v>1171</v>
      </c>
      <c r="H1172" s="1" t="s">
        <v>74</v>
      </c>
      <c r="I1172" s="2">
        <v>39035</v>
      </c>
      <c r="J1172" s="1" t="s">
        <v>77</v>
      </c>
      <c r="K1172" s="9">
        <v>71</v>
      </c>
      <c r="L1172" s="10">
        <v>215.03086098171244</v>
      </c>
      <c r="M1172" s="12"/>
    </row>
    <row r="1173" spans="7:13">
      <c r="G1173" s="1">
        <v>1172</v>
      </c>
      <c r="H1173" s="1" t="s">
        <v>80</v>
      </c>
      <c r="I1173" s="2">
        <v>38617</v>
      </c>
      <c r="J1173" s="1" t="s">
        <v>79</v>
      </c>
      <c r="K1173" s="9">
        <v>68</v>
      </c>
      <c r="L1173" s="10">
        <v>206.20589088795145</v>
      </c>
      <c r="M1173" s="12"/>
    </row>
    <row r="1174" spans="7:13">
      <c r="G1174" s="1">
        <v>1173</v>
      </c>
      <c r="H1174" s="1" t="s">
        <v>85</v>
      </c>
      <c r="I1174" s="2">
        <v>38298</v>
      </c>
      <c r="J1174" s="1" t="s">
        <v>82</v>
      </c>
      <c r="K1174" s="9">
        <v>30</v>
      </c>
      <c r="L1174" s="10">
        <v>92.33205932019861</v>
      </c>
      <c r="M1174" s="12"/>
    </row>
    <row r="1175" spans="7:13">
      <c r="G1175" s="1">
        <v>1174</v>
      </c>
      <c r="H1175" s="1" t="s">
        <v>76</v>
      </c>
      <c r="I1175" s="2">
        <v>38749</v>
      </c>
      <c r="J1175" s="1" t="s">
        <v>79</v>
      </c>
      <c r="K1175" s="9">
        <v>72</v>
      </c>
      <c r="L1175" s="10">
        <v>217.8071938981364</v>
      </c>
      <c r="M1175" s="12"/>
    </row>
    <row r="1176" spans="7:13">
      <c r="G1176" s="1">
        <v>1175</v>
      </c>
      <c r="H1176" s="1" t="s">
        <v>86</v>
      </c>
      <c r="I1176" s="2">
        <v>38221</v>
      </c>
      <c r="J1176" s="1" t="s">
        <v>82</v>
      </c>
      <c r="K1176" s="9">
        <v>73</v>
      </c>
      <c r="L1176" s="10">
        <v>221.36652611293488</v>
      </c>
      <c r="M1176" s="12"/>
    </row>
    <row r="1177" spans="7:13">
      <c r="G1177" s="1">
        <v>1176</v>
      </c>
      <c r="H1177" s="1" t="s">
        <v>74</v>
      </c>
      <c r="I1177" s="2">
        <v>38738</v>
      </c>
      <c r="J1177" s="1" t="s">
        <v>75</v>
      </c>
      <c r="K1177" s="9">
        <v>28</v>
      </c>
      <c r="L1177" s="10">
        <v>86.468421123864729</v>
      </c>
      <c r="M1177" s="12"/>
    </row>
    <row r="1178" spans="7:13">
      <c r="G1178" s="1">
        <v>1177</v>
      </c>
      <c r="H1178" s="1" t="s">
        <v>87</v>
      </c>
      <c r="I1178" s="2">
        <v>38793</v>
      </c>
      <c r="J1178" s="1" t="s">
        <v>84</v>
      </c>
      <c r="K1178" s="9">
        <v>40</v>
      </c>
      <c r="L1178" s="10">
        <v>122.63642805944112</v>
      </c>
      <c r="M1178" s="12"/>
    </row>
    <row r="1179" spans="7:13">
      <c r="G1179" s="1">
        <v>1178</v>
      </c>
      <c r="H1179" s="1" t="s">
        <v>85</v>
      </c>
      <c r="I1179" s="2">
        <v>39057</v>
      </c>
      <c r="J1179" s="1" t="s">
        <v>77</v>
      </c>
      <c r="K1179" s="9">
        <v>-8</v>
      </c>
      <c r="L1179" s="10">
        <v>-22.295514644563095</v>
      </c>
      <c r="M1179" s="12"/>
    </row>
    <row r="1180" spans="7:13">
      <c r="G1180" s="1">
        <v>1179</v>
      </c>
      <c r="H1180" s="1" t="s">
        <v>78</v>
      </c>
      <c r="I1180" s="2">
        <v>38452</v>
      </c>
      <c r="J1180" s="1" t="s">
        <v>79</v>
      </c>
      <c r="K1180" s="9">
        <v>70</v>
      </c>
      <c r="L1180" s="10">
        <v>211.69145448851842</v>
      </c>
      <c r="M1180" s="12"/>
    </row>
    <row r="1181" spans="7:13">
      <c r="G1181" s="1">
        <v>1180</v>
      </c>
      <c r="H1181" s="1" t="s">
        <v>74</v>
      </c>
      <c r="I1181" s="2">
        <v>38705</v>
      </c>
      <c r="J1181" s="1" t="s">
        <v>82</v>
      </c>
      <c r="K1181" s="9">
        <v>3</v>
      </c>
      <c r="L1181" s="10">
        <v>10.721781338210716</v>
      </c>
      <c r="M1181" s="12"/>
    </row>
    <row r="1182" spans="7:13">
      <c r="G1182" s="1">
        <v>1181</v>
      </c>
      <c r="H1182" s="1" t="s">
        <v>74</v>
      </c>
      <c r="I1182" s="2">
        <v>38331</v>
      </c>
      <c r="J1182" s="1" t="s">
        <v>82</v>
      </c>
      <c r="K1182" s="9">
        <v>33</v>
      </c>
      <c r="L1182" s="10">
        <v>100.68258329871269</v>
      </c>
      <c r="M1182" s="12"/>
    </row>
    <row r="1183" spans="7:13">
      <c r="G1183" s="1">
        <v>1182</v>
      </c>
      <c r="H1183" s="1" t="s">
        <v>81</v>
      </c>
      <c r="I1183" s="2">
        <v>38221</v>
      </c>
      <c r="J1183" s="1" t="s">
        <v>75</v>
      </c>
      <c r="K1183" s="9">
        <v>88</v>
      </c>
      <c r="L1183" s="10">
        <v>265.74766319973446</v>
      </c>
      <c r="M1183" s="12"/>
    </row>
    <row r="1184" spans="7:13">
      <c r="G1184" s="1">
        <v>1183</v>
      </c>
      <c r="H1184" s="1" t="s">
        <v>85</v>
      </c>
      <c r="I1184" s="2">
        <v>38353</v>
      </c>
      <c r="J1184" s="1" t="s">
        <v>84</v>
      </c>
      <c r="K1184" s="9">
        <v>39</v>
      </c>
      <c r="L1184" s="10">
        <v>119.1661098521913</v>
      </c>
      <c r="M1184" s="12"/>
    </row>
    <row r="1185" spans="7:13">
      <c r="G1185" s="1">
        <v>1184</v>
      </c>
      <c r="H1185" s="1" t="s">
        <v>87</v>
      </c>
      <c r="I1185" s="2">
        <v>38529</v>
      </c>
      <c r="J1185" s="1" t="s">
        <v>79</v>
      </c>
      <c r="K1185" s="9">
        <v>64</v>
      </c>
      <c r="L1185" s="10">
        <v>193.63735378454803</v>
      </c>
      <c r="M1185" s="12"/>
    </row>
    <row r="1186" spans="7:13">
      <c r="G1186" s="1">
        <v>1185</v>
      </c>
      <c r="H1186" s="1" t="s">
        <v>86</v>
      </c>
      <c r="I1186" s="2">
        <v>38892</v>
      </c>
      <c r="J1186" s="1" t="s">
        <v>75</v>
      </c>
      <c r="K1186" s="9">
        <v>0</v>
      </c>
      <c r="L1186" s="10">
        <v>2.1318123006760317</v>
      </c>
      <c r="M1186" s="12"/>
    </row>
    <row r="1187" spans="7:13">
      <c r="G1187" s="1">
        <v>1186</v>
      </c>
      <c r="H1187" s="1" t="s">
        <v>83</v>
      </c>
      <c r="I1187" s="2">
        <v>38067</v>
      </c>
      <c r="J1187" s="1" t="s">
        <v>79</v>
      </c>
      <c r="K1187" s="9">
        <v>26</v>
      </c>
      <c r="L1187" s="10">
        <v>80.373766797749937</v>
      </c>
      <c r="M1187" s="12"/>
    </row>
    <row r="1188" spans="7:13">
      <c r="G1188" s="1">
        <v>1187</v>
      </c>
      <c r="H1188" s="1" t="s">
        <v>78</v>
      </c>
      <c r="I1188" s="2">
        <v>38056</v>
      </c>
      <c r="J1188" s="1" t="s">
        <v>75</v>
      </c>
      <c r="K1188" s="9">
        <v>0</v>
      </c>
      <c r="L1188" s="10">
        <v>1.4880685060494558</v>
      </c>
      <c r="M1188" s="12"/>
    </row>
    <row r="1189" spans="7:13">
      <c r="G1189" s="1">
        <v>1188</v>
      </c>
      <c r="H1189" s="1" t="s">
        <v>74</v>
      </c>
      <c r="I1189" s="2">
        <v>38881</v>
      </c>
      <c r="J1189" s="1" t="s">
        <v>77</v>
      </c>
      <c r="K1189" s="9">
        <v>76</v>
      </c>
      <c r="L1189" s="10">
        <v>229.77238860248113</v>
      </c>
      <c r="M1189" s="12"/>
    </row>
    <row r="1190" spans="7:13">
      <c r="G1190" s="1">
        <v>1189</v>
      </c>
      <c r="H1190" s="1" t="s">
        <v>85</v>
      </c>
      <c r="I1190" s="2">
        <v>38287</v>
      </c>
      <c r="J1190" s="1" t="s">
        <v>82</v>
      </c>
      <c r="K1190" s="9">
        <v>75</v>
      </c>
      <c r="L1190" s="10">
        <v>227.61957571703351</v>
      </c>
      <c r="M1190" s="12"/>
    </row>
    <row r="1191" spans="7:13">
      <c r="G1191" s="1">
        <v>1190</v>
      </c>
      <c r="H1191" s="1" t="s">
        <v>85</v>
      </c>
      <c r="I1191" s="2">
        <v>38155</v>
      </c>
      <c r="J1191" s="1" t="s">
        <v>75</v>
      </c>
      <c r="K1191" s="9">
        <v>61</v>
      </c>
      <c r="L1191" s="10">
        <v>184.47481128177199</v>
      </c>
      <c r="M1191" s="12"/>
    </row>
    <row r="1192" spans="7:13">
      <c r="G1192" s="1">
        <v>1191</v>
      </c>
      <c r="H1192" s="1" t="s">
        <v>87</v>
      </c>
      <c r="I1192" s="2">
        <v>38551</v>
      </c>
      <c r="J1192" s="1" t="s">
        <v>82</v>
      </c>
      <c r="K1192" s="9">
        <v>-2</v>
      </c>
      <c r="L1192" s="10">
        <v>-4.2806028749734537</v>
      </c>
      <c r="M1192" s="12"/>
    </row>
    <row r="1193" spans="7:13">
      <c r="G1193" s="1">
        <v>1192</v>
      </c>
      <c r="H1193" s="1" t="s">
        <v>76</v>
      </c>
      <c r="I1193" s="2">
        <v>38023</v>
      </c>
      <c r="J1193" s="1" t="s">
        <v>79</v>
      </c>
      <c r="K1193" s="9">
        <v>40</v>
      </c>
      <c r="L1193" s="10">
        <v>122.55161793559111</v>
      </c>
      <c r="M1193" s="12"/>
    </row>
    <row r="1194" spans="7:13">
      <c r="G1194" s="1">
        <v>1193</v>
      </c>
      <c r="H1194" s="1" t="s">
        <v>81</v>
      </c>
      <c r="I1194" s="2">
        <v>38397</v>
      </c>
      <c r="J1194" s="1" t="s">
        <v>82</v>
      </c>
      <c r="K1194" s="9">
        <v>5</v>
      </c>
      <c r="L1194" s="10">
        <v>17.384002396298932</v>
      </c>
      <c r="M1194" s="12"/>
    </row>
    <row r="1195" spans="7:13">
      <c r="G1195" s="1">
        <v>1194</v>
      </c>
      <c r="H1195" s="1" t="s">
        <v>81</v>
      </c>
      <c r="I1195" s="2">
        <v>38980</v>
      </c>
      <c r="J1195" s="1" t="s">
        <v>82</v>
      </c>
      <c r="K1195" s="9">
        <v>57</v>
      </c>
      <c r="L1195" s="10">
        <v>172.52313391180516</v>
      </c>
      <c r="M1195" s="12"/>
    </row>
    <row r="1196" spans="7:13">
      <c r="G1196" s="1">
        <v>1195</v>
      </c>
      <c r="H1196" s="1" t="s">
        <v>86</v>
      </c>
      <c r="I1196" s="2">
        <v>38804</v>
      </c>
      <c r="J1196" s="1" t="s">
        <v>82</v>
      </c>
      <c r="K1196" s="9">
        <v>86</v>
      </c>
      <c r="L1196" s="10">
        <v>259.81646524411644</v>
      </c>
      <c r="M1196" s="12"/>
    </row>
    <row r="1197" spans="7:13">
      <c r="G1197" s="1">
        <v>1196</v>
      </c>
      <c r="H1197" s="1" t="s">
        <v>74</v>
      </c>
      <c r="I1197" s="2">
        <v>38155</v>
      </c>
      <c r="J1197" s="1" t="s">
        <v>79</v>
      </c>
      <c r="K1197" s="9">
        <v>15</v>
      </c>
      <c r="L1197" s="10">
        <v>46.529110883082438</v>
      </c>
      <c r="M1197" s="12"/>
    </row>
    <row r="1198" spans="7:13">
      <c r="G1198" s="1">
        <v>1197</v>
      </c>
      <c r="H1198" s="1" t="s">
        <v>87</v>
      </c>
      <c r="I1198" s="2">
        <v>38969</v>
      </c>
      <c r="J1198" s="1" t="s">
        <v>82</v>
      </c>
      <c r="K1198" s="9">
        <v>39</v>
      </c>
      <c r="L1198" s="10">
        <v>118.84027043467471</v>
      </c>
      <c r="M1198" s="12"/>
    </row>
    <row r="1199" spans="7:13">
      <c r="G1199" s="1">
        <v>1198</v>
      </c>
      <c r="H1199" s="1" t="s">
        <v>74</v>
      </c>
      <c r="I1199" s="2">
        <v>38111</v>
      </c>
      <c r="J1199" s="1" t="s">
        <v>77</v>
      </c>
      <c r="K1199" s="9">
        <v>94</v>
      </c>
      <c r="L1199" s="10">
        <v>284.28308169489765</v>
      </c>
      <c r="M1199" s="12"/>
    </row>
    <row r="1200" spans="7:13">
      <c r="G1200" s="1">
        <v>1199</v>
      </c>
      <c r="H1200" s="1" t="s">
        <v>74</v>
      </c>
      <c r="I1200" s="2">
        <v>38804</v>
      </c>
      <c r="J1200" s="1" t="s">
        <v>75</v>
      </c>
      <c r="K1200" s="9">
        <v>78</v>
      </c>
      <c r="L1200" s="10">
        <v>235.94909602444432</v>
      </c>
      <c r="M1200" s="12"/>
    </row>
    <row r="1201" spans="7:13">
      <c r="G1201" s="1">
        <v>1200</v>
      </c>
      <c r="H1201" s="1" t="s">
        <v>87</v>
      </c>
      <c r="I1201" s="2">
        <v>38738</v>
      </c>
      <c r="J1201" s="1" t="s">
        <v>82</v>
      </c>
      <c r="K1201" s="9">
        <v>65</v>
      </c>
      <c r="L1201" s="10">
        <v>196.94723752480948</v>
      </c>
      <c r="M1201" s="12"/>
    </row>
    <row r="1202" spans="7:13">
      <c r="G1202" s="1">
        <v>1201</v>
      </c>
      <c r="H1202" s="1" t="s">
        <v>78</v>
      </c>
      <c r="I1202" s="2">
        <v>39068</v>
      </c>
      <c r="J1202" s="1" t="s">
        <v>82</v>
      </c>
      <c r="K1202" s="9">
        <v>66</v>
      </c>
      <c r="L1202" s="10">
        <v>199.89422548511391</v>
      </c>
      <c r="M1202" s="12"/>
    </row>
    <row r="1203" spans="7:13">
      <c r="G1203" s="1">
        <v>1202</v>
      </c>
      <c r="H1203" s="1" t="s">
        <v>85</v>
      </c>
      <c r="I1203" s="2">
        <v>38485</v>
      </c>
      <c r="J1203" s="1" t="s">
        <v>84</v>
      </c>
      <c r="K1203" s="9">
        <v>84</v>
      </c>
      <c r="L1203" s="10">
        <v>254.09765790734036</v>
      </c>
      <c r="M1203" s="12"/>
    </row>
    <row r="1204" spans="7:13">
      <c r="G1204" s="1">
        <v>1203</v>
      </c>
      <c r="H1204" s="1" t="s">
        <v>74</v>
      </c>
      <c r="I1204" s="2">
        <v>38793</v>
      </c>
      <c r="J1204" s="1" t="s">
        <v>84</v>
      </c>
      <c r="K1204" s="9">
        <v>35</v>
      </c>
      <c r="L1204" s="10">
        <v>107.42230334811192</v>
      </c>
      <c r="M1204" s="12"/>
    </row>
    <row r="1205" spans="7:13">
      <c r="G1205" s="1">
        <v>1204</v>
      </c>
      <c r="H1205" s="1" t="s">
        <v>83</v>
      </c>
      <c r="I1205" s="2">
        <v>38144</v>
      </c>
      <c r="J1205" s="1" t="s">
        <v>84</v>
      </c>
      <c r="K1205" s="9">
        <v>94</v>
      </c>
      <c r="L1205" s="10">
        <v>284.44960047674812</v>
      </c>
      <c r="M1205" s="12"/>
    </row>
    <row r="1206" spans="7:13">
      <c r="G1206" s="1">
        <v>1205</v>
      </c>
      <c r="H1206" s="1" t="s">
        <v>81</v>
      </c>
      <c r="I1206" s="2">
        <v>38452</v>
      </c>
      <c r="J1206" s="1" t="s">
        <v>75</v>
      </c>
      <c r="K1206" s="9">
        <v>26</v>
      </c>
      <c r="L1206" s="10">
        <v>80.008907895331433</v>
      </c>
      <c r="M1206" s="12"/>
    </row>
    <row r="1207" spans="7:13">
      <c r="G1207" s="1">
        <v>1206</v>
      </c>
      <c r="H1207" s="1" t="s">
        <v>86</v>
      </c>
      <c r="I1207" s="2">
        <v>38925</v>
      </c>
      <c r="J1207" s="1" t="s">
        <v>82</v>
      </c>
      <c r="K1207" s="9">
        <v>80</v>
      </c>
      <c r="L1207" s="10">
        <v>242.68960514739433</v>
      </c>
      <c r="M1207" s="12"/>
    </row>
    <row r="1208" spans="7:13">
      <c r="G1208" s="1">
        <v>1207</v>
      </c>
      <c r="H1208" s="1" t="s">
        <v>83</v>
      </c>
      <c r="I1208" s="2">
        <v>38133</v>
      </c>
      <c r="J1208" s="1" t="s">
        <v>75</v>
      </c>
      <c r="K1208" s="9">
        <v>7</v>
      </c>
      <c r="L1208" s="10">
        <v>22.749084769262449</v>
      </c>
      <c r="M1208" s="12"/>
    </row>
    <row r="1209" spans="7:13">
      <c r="G1209" s="1">
        <v>1208</v>
      </c>
      <c r="H1209" s="1" t="s">
        <v>76</v>
      </c>
      <c r="I1209" s="2">
        <v>38925</v>
      </c>
      <c r="J1209" s="1" t="s">
        <v>84</v>
      </c>
      <c r="K1209" s="9">
        <v>47</v>
      </c>
      <c r="L1209" s="10">
        <v>142.45293344391169</v>
      </c>
      <c r="M1209" s="12"/>
    </row>
    <row r="1210" spans="7:13">
      <c r="G1210" s="1">
        <v>1209</v>
      </c>
      <c r="H1210" s="1" t="s">
        <v>81</v>
      </c>
      <c r="I1210" s="2">
        <v>38243</v>
      </c>
      <c r="J1210" s="1" t="s">
        <v>75</v>
      </c>
      <c r="K1210" s="9">
        <v>32</v>
      </c>
      <c r="L1210" s="10">
        <v>98.66880662051085</v>
      </c>
      <c r="M1210" s="12"/>
    </row>
    <row r="1211" spans="7:13">
      <c r="G1211" s="1">
        <v>1210</v>
      </c>
      <c r="H1211" s="1" t="s">
        <v>76</v>
      </c>
      <c r="I1211" s="2">
        <v>38683</v>
      </c>
      <c r="J1211" s="1" t="s">
        <v>75</v>
      </c>
      <c r="K1211" s="9">
        <v>8</v>
      </c>
      <c r="L1211" s="10">
        <v>25.397181435002494</v>
      </c>
      <c r="M1211" s="12"/>
    </row>
    <row r="1212" spans="7:13">
      <c r="G1212" s="1">
        <v>1211</v>
      </c>
      <c r="H1212" s="1" t="s">
        <v>78</v>
      </c>
      <c r="I1212" s="2">
        <v>38199</v>
      </c>
      <c r="J1212" s="1" t="s">
        <v>84</v>
      </c>
      <c r="K1212" s="9">
        <v>33</v>
      </c>
      <c r="L1212" s="10">
        <v>100.90835792644413</v>
      </c>
      <c r="M1212" s="12"/>
    </row>
    <row r="1213" spans="7:13">
      <c r="G1213" s="1">
        <v>1212</v>
      </c>
      <c r="H1213" s="1" t="s">
        <v>86</v>
      </c>
      <c r="I1213" s="2">
        <v>38232</v>
      </c>
      <c r="J1213" s="1" t="s">
        <v>82</v>
      </c>
      <c r="K1213" s="9">
        <v>22</v>
      </c>
      <c r="L1213" s="10">
        <v>68.443266596535878</v>
      </c>
      <c r="M1213" s="12"/>
    </row>
    <row r="1214" spans="7:13">
      <c r="G1214" s="1">
        <v>1213</v>
      </c>
      <c r="H1214" s="1" t="s">
        <v>87</v>
      </c>
      <c r="I1214" s="2">
        <v>38650</v>
      </c>
      <c r="J1214" s="1" t="s">
        <v>75</v>
      </c>
      <c r="K1214" s="9">
        <v>81</v>
      </c>
      <c r="L1214" s="10">
        <v>244.7024907032648</v>
      </c>
      <c r="M1214" s="12"/>
    </row>
    <row r="1215" spans="7:13">
      <c r="G1215" s="1">
        <v>1214</v>
      </c>
      <c r="H1215" s="1" t="s">
        <v>87</v>
      </c>
      <c r="I1215" s="2">
        <v>38881</v>
      </c>
      <c r="J1215" s="1" t="s">
        <v>79</v>
      </c>
      <c r="K1215" s="9">
        <v>81</v>
      </c>
      <c r="L1215" s="10">
        <v>244.87385074051761</v>
      </c>
      <c r="M1215" s="12"/>
    </row>
    <row r="1216" spans="7:13">
      <c r="G1216" s="1">
        <v>1215</v>
      </c>
      <c r="H1216" s="1" t="s">
        <v>78</v>
      </c>
      <c r="I1216" s="2">
        <v>38199</v>
      </c>
      <c r="J1216" s="1" t="s">
        <v>77</v>
      </c>
      <c r="K1216" s="9">
        <v>30</v>
      </c>
      <c r="L1216" s="10">
        <v>91.738843901415805</v>
      </c>
      <c r="M1216" s="12"/>
    </row>
    <row r="1217" spans="7:13">
      <c r="G1217" s="1">
        <v>1216</v>
      </c>
      <c r="H1217" s="1" t="s">
        <v>80</v>
      </c>
      <c r="I1217" s="2">
        <v>38243</v>
      </c>
      <c r="J1217" s="1" t="s">
        <v>75</v>
      </c>
      <c r="K1217" s="9">
        <v>-1</v>
      </c>
      <c r="L1217" s="10">
        <v>-1.145171893891844</v>
      </c>
      <c r="M1217" s="12"/>
    </row>
    <row r="1218" spans="7:13">
      <c r="G1218" s="1">
        <v>1217</v>
      </c>
      <c r="H1218" s="1" t="s">
        <v>76</v>
      </c>
      <c r="I1218" s="2">
        <v>38859</v>
      </c>
      <c r="J1218" s="1" t="s">
        <v>84</v>
      </c>
      <c r="K1218" s="9">
        <v>35</v>
      </c>
      <c r="L1218" s="10">
        <v>106.85440305953027</v>
      </c>
      <c r="M1218" s="12"/>
    </row>
    <row r="1219" spans="7:13">
      <c r="G1219" s="1">
        <v>1218</v>
      </c>
      <c r="H1219" s="1" t="s">
        <v>87</v>
      </c>
      <c r="I1219" s="2">
        <v>38793</v>
      </c>
      <c r="J1219" s="1" t="s">
        <v>84</v>
      </c>
      <c r="K1219" s="9">
        <v>78</v>
      </c>
      <c r="L1219" s="10">
        <v>235.96052865922752</v>
      </c>
      <c r="M1219" s="12"/>
    </row>
    <row r="1220" spans="7:13">
      <c r="G1220" s="1">
        <v>1219</v>
      </c>
      <c r="H1220" s="1" t="s">
        <v>74</v>
      </c>
      <c r="I1220" s="2">
        <v>38936</v>
      </c>
      <c r="J1220" s="1" t="s">
        <v>75</v>
      </c>
      <c r="K1220" s="9">
        <v>15</v>
      </c>
      <c r="L1220" s="10">
        <v>47.22639965086119</v>
      </c>
      <c r="M1220" s="12"/>
    </row>
    <row r="1221" spans="7:13">
      <c r="G1221" s="1">
        <v>1220</v>
      </c>
      <c r="H1221" s="1" t="s">
        <v>86</v>
      </c>
      <c r="I1221" s="2">
        <v>38375</v>
      </c>
      <c r="J1221" s="1" t="s">
        <v>84</v>
      </c>
      <c r="K1221" s="9">
        <v>75</v>
      </c>
      <c r="L1221" s="10">
        <v>226.87742764461669</v>
      </c>
      <c r="M1221" s="12"/>
    </row>
    <row r="1222" spans="7:13">
      <c r="G1222" s="1">
        <v>1221</v>
      </c>
      <c r="H1222" s="1" t="s">
        <v>85</v>
      </c>
      <c r="I1222" s="2">
        <v>39002</v>
      </c>
      <c r="J1222" s="1" t="s">
        <v>82</v>
      </c>
      <c r="K1222" s="9">
        <v>12</v>
      </c>
      <c r="L1222" s="10">
        <v>38.143038750044731</v>
      </c>
      <c r="M1222" s="12"/>
    </row>
    <row r="1223" spans="7:13">
      <c r="G1223" s="1">
        <v>1222</v>
      </c>
      <c r="H1223" s="1" t="s">
        <v>83</v>
      </c>
      <c r="I1223" s="2">
        <v>38672</v>
      </c>
      <c r="J1223" s="1" t="s">
        <v>84</v>
      </c>
      <c r="K1223" s="9">
        <v>30</v>
      </c>
      <c r="L1223" s="10">
        <v>91.983337200833716</v>
      </c>
      <c r="M1223" s="12"/>
    </row>
    <row r="1224" spans="7:13">
      <c r="G1224" s="1">
        <v>1223</v>
      </c>
      <c r="H1224" s="1" t="s">
        <v>83</v>
      </c>
      <c r="I1224" s="2">
        <v>38485</v>
      </c>
      <c r="J1224" s="1" t="s">
        <v>82</v>
      </c>
      <c r="K1224" s="9">
        <v>42</v>
      </c>
      <c r="L1224" s="10">
        <v>128.0454928316145</v>
      </c>
      <c r="M1224" s="12"/>
    </row>
    <row r="1225" spans="7:13">
      <c r="G1225" s="1">
        <v>1224</v>
      </c>
      <c r="H1225" s="1" t="s">
        <v>85</v>
      </c>
      <c r="I1225" s="2">
        <v>37990</v>
      </c>
      <c r="J1225" s="1" t="s">
        <v>82</v>
      </c>
      <c r="K1225" s="9">
        <v>-8</v>
      </c>
      <c r="L1225" s="10">
        <v>-22.146929145267091</v>
      </c>
      <c r="M1225" s="12"/>
    </row>
    <row r="1226" spans="7:13">
      <c r="G1226" s="1">
        <v>1225</v>
      </c>
      <c r="H1226" s="1" t="s">
        <v>86</v>
      </c>
      <c r="I1226" s="2">
        <v>38089</v>
      </c>
      <c r="J1226" s="1" t="s">
        <v>79</v>
      </c>
      <c r="K1226" s="9">
        <v>93</v>
      </c>
      <c r="L1226" s="10">
        <v>280.73714428830147</v>
      </c>
      <c r="M1226" s="12"/>
    </row>
    <row r="1227" spans="7:13">
      <c r="G1227" s="1">
        <v>1226</v>
      </c>
      <c r="H1227" s="1" t="s">
        <v>76</v>
      </c>
      <c r="I1227" s="2">
        <v>38958</v>
      </c>
      <c r="J1227" s="1" t="s">
        <v>82</v>
      </c>
      <c r="K1227" s="9">
        <v>55</v>
      </c>
      <c r="L1227" s="10">
        <v>167.57524533229733</v>
      </c>
      <c r="M1227" s="12"/>
    </row>
    <row r="1228" spans="7:13">
      <c r="G1228" s="1">
        <v>1227</v>
      </c>
      <c r="H1228" s="1" t="s">
        <v>78</v>
      </c>
      <c r="I1228" s="2">
        <v>38408</v>
      </c>
      <c r="J1228" s="1" t="s">
        <v>75</v>
      </c>
      <c r="K1228" s="9">
        <v>53</v>
      </c>
      <c r="L1228" s="10">
        <v>161.16756896250922</v>
      </c>
      <c r="M1228" s="12"/>
    </row>
    <row r="1229" spans="7:13">
      <c r="G1229" s="1">
        <v>1228</v>
      </c>
      <c r="H1229" s="1" t="s">
        <v>85</v>
      </c>
      <c r="I1229" s="2">
        <v>38903</v>
      </c>
      <c r="J1229" s="1" t="s">
        <v>82</v>
      </c>
      <c r="K1229" s="9">
        <v>20</v>
      </c>
      <c r="L1229" s="10">
        <v>61.771223708788817</v>
      </c>
      <c r="M1229" s="12"/>
    </row>
    <row r="1230" spans="7:13">
      <c r="G1230" s="1">
        <v>1229</v>
      </c>
      <c r="H1230" s="1" t="s">
        <v>80</v>
      </c>
      <c r="I1230" s="2">
        <v>38463</v>
      </c>
      <c r="J1230" s="1" t="s">
        <v>79</v>
      </c>
      <c r="K1230" s="9">
        <v>19</v>
      </c>
      <c r="L1230" s="10">
        <v>58.720890783599678</v>
      </c>
      <c r="M1230" s="12"/>
    </row>
    <row r="1231" spans="7:13">
      <c r="G1231" s="1">
        <v>1230</v>
      </c>
      <c r="H1231" s="1" t="s">
        <v>87</v>
      </c>
      <c r="I1231" s="2">
        <v>38375</v>
      </c>
      <c r="J1231" s="1" t="s">
        <v>84</v>
      </c>
      <c r="K1231" s="9">
        <v>23</v>
      </c>
      <c r="L1231" s="10">
        <v>70.867520556192943</v>
      </c>
      <c r="M1231" s="12"/>
    </row>
    <row r="1232" spans="7:13">
      <c r="G1232" s="1">
        <v>1231</v>
      </c>
      <c r="H1232" s="1" t="s">
        <v>74</v>
      </c>
      <c r="I1232" s="2">
        <v>38782</v>
      </c>
      <c r="J1232" s="1" t="s">
        <v>77</v>
      </c>
      <c r="K1232" s="9">
        <v>68</v>
      </c>
      <c r="L1232" s="10">
        <v>205.90903893366013</v>
      </c>
      <c r="M1232" s="12"/>
    </row>
    <row r="1233" spans="7:13">
      <c r="G1233" s="1">
        <v>1232</v>
      </c>
      <c r="H1233" s="1" t="s">
        <v>81</v>
      </c>
      <c r="I1233" s="2">
        <v>38738</v>
      </c>
      <c r="J1233" s="1" t="s">
        <v>79</v>
      </c>
      <c r="K1233" s="9">
        <v>52</v>
      </c>
      <c r="L1233" s="10">
        <v>157.86201256059277</v>
      </c>
      <c r="M1233" s="12"/>
    </row>
    <row r="1234" spans="7:13">
      <c r="G1234" s="1">
        <v>1233</v>
      </c>
      <c r="H1234" s="1" t="s">
        <v>78</v>
      </c>
      <c r="I1234" s="2">
        <v>38551</v>
      </c>
      <c r="J1234" s="1" t="s">
        <v>82</v>
      </c>
      <c r="K1234" s="9">
        <v>40</v>
      </c>
      <c r="L1234" s="10">
        <v>121.95606531866419</v>
      </c>
      <c r="M1234" s="12"/>
    </row>
    <row r="1235" spans="7:13">
      <c r="G1235" s="1">
        <v>1234</v>
      </c>
      <c r="H1235" s="1" t="s">
        <v>81</v>
      </c>
      <c r="I1235" s="2">
        <v>38771</v>
      </c>
      <c r="J1235" s="1" t="s">
        <v>84</v>
      </c>
      <c r="K1235" s="9">
        <v>22</v>
      </c>
      <c r="L1235" s="10">
        <v>67.708397118863431</v>
      </c>
      <c r="M1235" s="12"/>
    </row>
    <row r="1236" spans="7:13">
      <c r="G1236" s="1">
        <v>1235</v>
      </c>
      <c r="H1236" s="1" t="s">
        <v>81</v>
      </c>
      <c r="I1236" s="2">
        <v>38452</v>
      </c>
      <c r="J1236" s="1" t="s">
        <v>79</v>
      </c>
      <c r="K1236" s="9">
        <v>5</v>
      </c>
      <c r="L1236" s="10">
        <v>16.990101124103898</v>
      </c>
      <c r="M1236" s="12"/>
    </row>
    <row r="1237" spans="7:13">
      <c r="G1237" s="1">
        <v>1236</v>
      </c>
      <c r="H1237" s="1" t="s">
        <v>81</v>
      </c>
      <c r="I1237" s="2">
        <v>38815</v>
      </c>
      <c r="J1237" s="1" t="s">
        <v>84</v>
      </c>
      <c r="K1237" s="9">
        <v>30</v>
      </c>
      <c r="L1237" s="10">
        <v>92.283774629578076</v>
      </c>
      <c r="M1237" s="12"/>
    </row>
    <row r="1238" spans="7:13">
      <c r="G1238" s="1">
        <v>1237</v>
      </c>
      <c r="H1238" s="1" t="s">
        <v>81</v>
      </c>
      <c r="I1238" s="2">
        <v>38078</v>
      </c>
      <c r="J1238" s="1" t="s">
        <v>82</v>
      </c>
      <c r="K1238" s="9">
        <v>6</v>
      </c>
      <c r="L1238" s="10">
        <v>20.244957158318631</v>
      </c>
      <c r="M1238" s="12"/>
    </row>
    <row r="1239" spans="7:13">
      <c r="G1239" s="1">
        <v>1238</v>
      </c>
      <c r="H1239" s="1" t="s">
        <v>86</v>
      </c>
      <c r="I1239" s="2">
        <v>38254</v>
      </c>
      <c r="J1239" s="1" t="s">
        <v>79</v>
      </c>
      <c r="K1239" s="9">
        <v>92</v>
      </c>
      <c r="L1239" s="10">
        <v>277.63010190908926</v>
      </c>
      <c r="M1239" s="12"/>
    </row>
    <row r="1240" spans="7:13">
      <c r="G1240" s="1">
        <v>1239</v>
      </c>
      <c r="H1240" s="1" t="s">
        <v>80</v>
      </c>
      <c r="I1240" s="2">
        <v>38859</v>
      </c>
      <c r="J1240" s="1" t="s">
        <v>84</v>
      </c>
      <c r="K1240" s="9">
        <v>-5</v>
      </c>
      <c r="L1240" s="10">
        <v>-12.432490366118355</v>
      </c>
      <c r="M1240" s="12"/>
    </row>
    <row r="1241" spans="7:13">
      <c r="G1241" s="1">
        <v>1240</v>
      </c>
      <c r="H1241" s="1" t="s">
        <v>83</v>
      </c>
      <c r="I1241" s="2">
        <v>38848</v>
      </c>
      <c r="J1241" s="1" t="s">
        <v>75</v>
      </c>
      <c r="K1241" s="9">
        <v>20</v>
      </c>
      <c r="L1241" s="10">
        <v>61.840740307042338</v>
      </c>
      <c r="M1241" s="12"/>
    </row>
    <row r="1242" spans="7:13">
      <c r="G1242" s="1">
        <v>1241</v>
      </c>
      <c r="H1242" s="1" t="s">
        <v>85</v>
      </c>
      <c r="I1242" s="2">
        <v>39079</v>
      </c>
      <c r="J1242" s="1" t="s">
        <v>84</v>
      </c>
      <c r="K1242" s="9">
        <v>54</v>
      </c>
      <c r="L1242" s="10">
        <v>163.08588736802977</v>
      </c>
      <c r="M1242" s="12"/>
    </row>
    <row r="1243" spans="7:13">
      <c r="G1243" s="1">
        <v>1242</v>
      </c>
      <c r="H1243" s="1" t="s">
        <v>81</v>
      </c>
      <c r="I1243" s="2">
        <v>38452</v>
      </c>
      <c r="J1243" s="1" t="s">
        <v>82</v>
      </c>
      <c r="K1243" s="9">
        <v>9</v>
      </c>
      <c r="L1243" s="10">
        <v>29.206434361888643</v>
      </c>
      <c r="M1243" s="12"/>
    </row>
    <row r="1244" spans="7:13">
      <c r="G1244" s="1">
        <v>1243</v>
      </c>
      <c r="H1244" s="1" t="s">
        <v>80</v>
      </c>
      <c r="I1244" s="2">
        <v>38485</v>
      </c>
      <c r="J1244" s="1" t="s">
        <v>82</v>
      </c>
      <c r="K1244" s="9">
        <v>6</v>
      </c>
      <c r="L1244" s="10">
        <v>19.957821441994636</v>
      </c>
      <c r="M1244" s="12"/>
    </row>
    <row r="1245" spans="7:13">
      <c r="G1245" s="1">
        <v>1244</v>
      </c>
      <c r="H1245" s="1" t="s">
        <v>85</v>
      </c>
      <c r="I1245" s="2">
        <v>38111</v>
      </c>
      <c r="J1245" s="1" t="s">
        <v>75</v>
      </c>
      <c r="K1245" s="9">
        <v>47</v>
      </c>
      <c r="L1245" s="10">
        <v>142.82940012407209</v>
      </c>
      <c r="M1245" s="12"/>
    </row>
    <row r="1246" spans="7:13">
      <c r="G1246" s="1">
        <v>1245</v>
      </c>
      <c r="H1246" s="1" t="s">
        <v>78</v>
      </c>
      <c r="I1246" s="2">
        <v>38672</v>
      </c>
      <c r="J1246" s="1" t="s">
        <v>84</v>
      </c>
      <c r="K1246" s="9">
        <v>-10</v>
      </c>
      <c r="L1246" s="10">
        <v>-27.091257616513943</v>
      </c>
      <c r="M1246" s="12"/>
    </row>
    <row r="1247" spans="7:13">
      <c r="G1247" s="1">
        <v>1246</v>
      </c>
      <c r="H1247" s="1" t="s">
        <v>87</v>
      </c>
      <c r="I1247" s="2">
        <v>38122</v>
      </c>
      <c r="J1247" s="1" t="s">
        <v>84</v>
      </c>
      <c r="K1247" s="9">
        <v>90</v>
      </c>
      <c r="L1247" s="10">
        <v>272.34042411677569</v>
      </c>
      <c r="M1247" s="12"/>
    </row>
    <row r="1248" spans="7:13">
      <c r="G1248" s="1">
        <v>1247</v>
      </c>
      <c r="H1248" s="1" t="s">
        <v>74</v>
      </c>
      <c r="I1248" s="2">
        <v>38023</v>
      </c>
      <c r="J1248" s="1" t="s">
        <v>77</v>
      </c>
      <c r="K1248" s="9">
        <v>48</v>
      </c>
      <c r="L1248" s="10">
        <v>146.4346102431829</v>
      </c>
      <c r="M1248" s="12"/>
    </row>
    <row r="1249" spans="7:13">
      <c r="G1249" s="1">
        <v>1248</v>
      </c>
      <c r="H1249" s="1" t="s">
        <v>85</v>
      </c>
      <c r="I1249" s="2">
        <v>38452</v>
      </c>
      <c r="J1249" s="1" t="s">
        <v>77</v>
      </c>
      <c r="K1249" s="9">
        <v>55</v>
      </c>
      <c r="L1249" s="10">
        <v>167.32527262577906</v>
      </c>
      <c r="M1249" s="12"/>
    </row>
    <row r="1250" spans="7:13">
      <c r="G1250" s="1">
        <v>1249</v>
      </c>
      <c r="H1250" s="1" t="s">
        <v>74</v>
      </c>
      <c r="I1250" s="2">
        <v>38892</v>
      </c>
      <c r="J1250" s="1" t="s">
        <v>84</v>
      </c>
      <c r="K1250" s="9">
        <v>42</v>
      </c>
      <c r="L1250" s="10">
        <v>128.47869059837046</v>
      </c>
      <c r="M1250" s="12"/>
    </row>
    <row r="1251" spans="7:13">
      <c r="G1251" s="1">
        <v>1250</v>
      </c>
      <c r="H1251" s="1" t="s">
        <v>87</v>
      </c>
      <c r="I1251" s="2">
        <v>38749</v>
      </c>
      <c r="J1251" s="1" t="s">
        <v>82</v>
      </c>
      <c r="K1251" s="9">
        <v>39</v>
      </c>
      <c r="L1251" s="10">
        <v>119.42558225930649</v>
      </c>
      <c r="M1251" s="12"/>
    </row>
    <row r="1252" spans="7:13">
      <c r="G1252" s="1">
        <v>1251</v>
      </c>
      <c r="H1252" s="1" t="s">
        <v>81</v>
      </c>
      <c r="I1252" s="2">
        <v>38672</v>
      </c>
      <c r="J1252" s="1" t="s">
        <v>84</v>
      </c>
      <c r="K1252" s="9">
        <v>26</v>
      </c>
      <c r="L1252" s="10">
        <v>79.641106811056247</v>
      </c>
      <c r="M1252" s="12"/>
    </row>
    <row r="1253" spans="7:13">
      <c r="G1253" s="1">
        <v>1252</v>
      </c>
      <c r="H1253" s="1" t="s">
        <v>74</v>
      </c>
      <c r="I1253" s="2">
        <v>38760</v>
      </c>
      <c r="J1253" s="1" t="s">
        <v>84</v>
      </c>
      <c r="K1253" s="9">
        <v>26</v>
      </c>
      <c r="L1253" s="10">
        <v>79.499321772308136</v>
      </c>
      <c r="M1253" s="12"/>
    </row>
    <row r="1254" spans="7:13">
      <c r="G1254" s="1">
        <v>1253</v>
      </c>
      <c r="H1254" s="1" t="s">
        <v>74</v>
      </c>
      <c r="I1254" s="2">
        <v>38705</v>
      </c>
      <c r="J1254" s="1" t="s">
        <v>82</v>
      </c>
      <c r="K1254" s="9">
        <v>52</v>
      </c>
      <c r="L1254" s="10">
        <v>158.28266649648856</v>
      </c>
      <c r="M1254" s="12"/>
    </row>
    <row r="1255" spans="7:13">
      <c r="G1255" s="1">
        <v>1254</v>
      </c>
      <c r="H1255" s="1" t="s">
        <v>81</v>
      </c>
      <c r="I1255" s="2">
        <v>38309</v>
      </c>
      <c r="J1255" s="1" t="s">
        <v>77</v>
      </c>
      <c r="K1255" s="9">
        <v>19</v>
      </c>
      <c r="L1255" s="10">
        <v>58.769535018680784</v>
      </c>
      <c r="M1255" s="12"/>
    </row>
    <row r="1256" spans="7:13">
      <c r="G1256" s="1">
        <v>1255</v>
      </c>
      <c r="H1256" s="1" t="s">
        <v>78</v>
      </c>
      <c r="I1256" s="2">
        <v>38210</v>
      </c>
      <c r="J1256" s="1" t="s">
        <v>84</v>
      </c>
      <c r="K1256" s="9">
        <v>18</v>
      </c>
      <c r="L1256" s="10">
        <v>55.683739721262491</v>
      </c>
      <c r="M1256" s="12"/>
    </row>
    <row r="1257" spans="7:13">
      <c r="G1257" s="1">
        <v>1256</v>
      </c>
      <c r="H1257" s="1" t="s">
        <v>76</v>
      </c>
      <c r="I1257" s="2">
        <v>39046</v>
      </c>
      <c r="J1257" s="1" t="s">
        <v>84</v>
      </c>
      <c r="K1257" s="9">
        <v>87</v>
      </c>
      <c r="L1257" s="10">
        <v>263.04139351081579</v>
      </c>
      <c r="M1257" s="12"/>
    </row>
    <row r="1258" spans="7:13">
      <c r="G1258" s="1">
        <v>1257</v>
      </c>
      <c r="H1258" s="1" t="s">
        <v>81</v>
      </c>
      <c r="I1258" s="2">
        <v>38276</v>
      </c>
      <c r="J1258" s="1" t="s">
        <v>82</v>
      </c>
      <c r="K1258" s="9">
        <v>46</v>
      </c>
      <c r="L1258" s="10">
        <v>139.93969189998913</v>
      </c>
      <c r="M1258" s="12"/>
    </row>
    <row r="1259" spans="7:13">
      <c r="G1259" s="1">
        <v>1258</v>
      </c>
      <c r="H1259" s="1" t="s">
        <v>74</v>
      </c>
      <c r="I1259" s="2">
        <v>38914</v>
      </c>
      <c r="J1259" s="1" t="s">
        <v>84</v>
      </c>
      <c r="K1259" s="9">
        <v>54</v>
      </c>
      <c r="L1259" s="10">
        <v>163.69364721145854</v>
      </c>
      <c r="M1259" s="12"/>
    </row>
    <row r="1260" spans="7:13">
      <c r="G1260" s="1">
        <v>1259</v>
      </c>
      <c r="H1260" s="1" t="s">
        <v>80</v>
      </c>
      <c r="I1260" s="2">
        <v>38045</v>
      </c>
      <c r="J1260" s="1" t="s">
        <v>84</v>
      </c>
      <c r="K1260" s="9">
        <v>21</v>
      </c>
      <c r="L1260" s="10">
        <v>64.701803739735197</v>
      </c>
      <c r="M1260" s="12"/>
    </row>
    <row r="1261" spans="7:13">
      <c r="G1261" s="1">
        <v>1260</v>
      </c>
      <c r="H1261" s="1" t="s">
        <v>81</v>
      </c>
      <c r="I1261" s="2">
        <v>38023</v>
      </c>
      <c r="J1261" s="1" t="s">
        <v>77</v>
      </c>
      <c r="K1261" s="9">
        <v>-6</v>
      </c>
      <c r="L1261" s="10">
        <v>-16.23714349589131</v>
      </c>
      <c r="M1261" s="12"/>
    </row>
    <row r="1262" spans="7:13">
      <c r="G1262" s="1">
        <v>1261</v>
      </c>
      <c r="H1262" s="1" t="s">
        <v>83</v>
      </c>
      <c r="I1262" s="2">
        <v>38309</v>
      </c>
      <c r="J1262" s="1" t="s">
        <v>77</v>
      </c>
      <c r="K1262" s="9">
        <v>47</v>
      </c>
      <c r="L1262" s="10">
        <v>142.41301237194139</v>
      </c>
      <c r="M1262" s="12"/>
    </row>
    <row r="1263" spans="7:13">
      <c r="G1263" s="1">
        <v>1262</v>
      </c>
      <c r="H1263" s="1" t="s">
        <v>86</v>
      </c>
      <c r="I1263" s="2">
        <v>38100</v>
      </c>
      <c r="J1263" s="1" t="s">
        <v>77</v>
      </c>
      <c r="K1263" s="9">
        <v>14</v>
      </c>
      <c r="L1263" s="10">
        <v>44.23662693928393</v>
      </c>
      <c r="M1263" s="12"/>
    </row>
    <row r="1264" spans="7:13">
      <c r="G1264" s="1">
        <v>1263</v>
      </c>
      <c r="H1264" s="1" t="s">
        <v>86</v>
      </c>
      <c r="I1264" s="2">
        <v>38991</v>
      </c>
      <c r="J1264" s="1" t="s">
        <v>77</v>
      </c>
      <c r="K1264" s="9">
        <v>73</v>
      </c>
      <c r="L1264" s="10">
        <v>220.5000128058029</v>
      </c>
      <c r="M1264" s="12"/>
    </row>
    <row r="1265" spans="7:13">
      <c r="G1265" s="1">
        <v>1264</v>
      </c>
      <c r="H1265" s="1" t="s">
        <v>86</v>
      </c>
      <c r="I1265" s="2">
        <v>39068</v>
      </c>
      <c r="J1265" s="1" t="s">
        <v>75</v>
      </c>
      <c r="K1265" s="9">
        <v>14</v>
      </c>
      <c r="L1265" s="10">
        <v>44.424699895790788</v>
      </c>
      <c r="M1265" s="12"/>
    </row>
    <row r="1266" spans="7:13">
      <c r="G1266" s="1">
        <v>1265</v>
      </c>
      <c r="H1266" s="1" t="s">
        <v>76</v>
      </c>
      <c r="I1266" s="2">
        <v>38815</v>
      </c>
      <c r="J1266" s="1" t="s">
        <v>75</v>
      </c>
      <c r="K1266" s="9">
        <v>95</v>
      </c>
      <c r="L1266" s="10">
        <v>286.75698716058628</v>
      </c>
      <c r="M1266" s="12"/>
    </row>
    <row r="1267" spans="7:13">
      <c r="G1267" s="1">
        <v>1266</v>
      </c>
      <c r="H1267" s="1" t="s">
        <v>83</v>
      </c>
      <c r="I1267" s="2">
        <v>38034</v>
      </c>
      <c r="J1267" s="1" t="s">
        <v>82</v>
      </c>
      <c r="K1267" s="9">
        <v>64</v>
      </c>
      <c r="L1267" s="10">
        <v>193.36768203630285</v>
      </c>
      <c r="M1267" s="12"/>
    </row>
    <row r="1268" spans="7:13">
      <c r="G1268" s="1">
        <v>1267</v>
      </c>
      <c r="H1268" s="1" t="s">
        <v>87</v>
      </c>
      <c r="I1268" s="2">
        <v>38265</v>
      </c>
      <c r="J1268" s="1" t="s">
        <v>82</v>
      </c>
      <c r="K1268" s="9">
        <v>47</v>
      </c>
      <c r="L1268" s="10">
        <v>143.14314267064674</v>
      </c>
      <c r="M1268" s="12"/>
    </row>
    <row r="1269" spans="7:13">
      <c r="G1269" s="1">
        <v>1268</v>
      </c>
      <c r="H1269" s="1" t="s">
        <v>83</v>
      </c>
      <c r="I1269" s="2">
        <v>38320</v>
      </c>
      <c r="J1269" s="1" t="s">
        <v>77</v>
      </c>
      <c r="K1269" s="9">
        <v>20</v>
      </c>
      <c r="L1269" s="10">
        <v>61.937788372758583</v>
      </c>
      <c r="M1269" s="12"/>
    </row>
    <row r="1270" spans="7:13">
      <c r="G1270" s="1">
        <v>1269</v>
      </c>
      <c r="H1270" s="1" t="s">
        <v>80</v>
      </c>
      <c r="I1270" s="2">
        <v>38342</v>
      </c>
      <c r="J1270" s="1" t="s">
        <v>75</v>
      </c>
      <c r="K1270" s="9">
        <v>71</v>
      </c>
      <c r="L1270" s="10">
        <v>215.32844026172367</v>
      </c>
      <c r="M1270" s="12"/>
    </row>
    <row r="1271" spans="7:13">
      <c r="G1271" s="1">
        <v>1270</v>
      </c>
      <c r="H1271" s="1" t="s">
        <v>83</v>
      </c>
      <c r="I1271" s="2">
        <v>38639</v>
      </c>
      <c r="J1271" s="1" t="s">
        <v>82</v>
      </c>
      <c r="K1271" s="9">
        <v>66</v>
      </c>
      <c r="L1271" s="10">
        <v>199.49732716580834</v>
      </c>
      <c r="M1271" s="12"/>
    </row>
    <row r="1272" spans="7:13">
      <c r="G1272" s="1">
        <v>1271</v>
      </c>
      <c r="H1272" s="1" t="s">
        <v>76</v>
      </c>
      <c r="I1272" s="2">
        <v>38265</v>
      </c>
      <c r="J1272" s="1" t="s">
        <v>77</v>
      </c>
      <c r="K1272" s="9">
        <v>79</v>
      </c>
      <c r="L1272" s="10">
        <v>239.43592811272299</v>
      </c>
      <c r="M1272" s="12"/>
    </row>
    <row r="1273" spans="7:13">
      <c r="G1273" s="1">
        <v>1272</v>
      </c>
      <c r="H1273" s="1" t="s">
        <v>76</v>
      </c>
      <c r="I1273" s="2">
        <v>38650</v>
      </c>
      <c r="J1273" s="1" t="s">
        <v>84</v>
      </c>
      <c r="K1273" s="9">
        <v>-7</v>
      </c>
      <c r="L1273" s="10">
        <v>-18.401268878071164</v>
      </c>
      <c r="M1273" s="12"/>
    </row>
    <row r="1274" spans="7:13">
      <c r="G1274" s="1">
        <v>1273</v>
      </c>
      <c r="H1274" s="1" t="s">
        <v>74</v>
      </c>
      <c r="I1274" s="2">
        <v>38628</v>
      </c>
      <c r="J1274" s="1" t="s">
        <v>77</v>
      </c>
      <c r="K1274" s="9">
        <v>72</v>
      </c>
      <c r="L1274" s="10">
        <v>217.35308480664631</v>
      </c>
      <c r="M1274" s="12"/>
    </row>
    <row r="1275" spans="7:13">
      <c r="G1275" s="1">
        <v>1274</v>
      </c>
      <c r="H1275" s="1" t="s">
        <v>76</v>
      </c>
      <c r="I1275" s="2">
        <v>38265</v>
      </c>
      <c r="J1275" s="1" t="s">
        <v>79</v>
      </c>
      <c r="K1275" s="9">
        <v>91</v>
      </c>
      <c r="L1275" s="10">
        <v>275.36823907836589</v>
      </c>
      <c r="M1275" s="12"/>
    </row>
    <row r="1276" spans="7:13">
      <c r="G1276" s="1">
        <v>1275</v>
      </c>
      <c r="H1276" s="1" t="s">
        <v>81</v>
      </c>
      <c r="I1276" s="2">
        <v>38056</v>
      </c>
      <c r="J1276" s="1" t="s">
        <v>84</v>
      </c>
      <c r="K1276" s="9">
        <v>57</v>
      </c>
      <c r="L1276" s="10">
        <v>173.47781647307619</v>
      </c>
      <c r="M1276" s="12"/>
    </row>
    <row r="1277" spans="7:13">
      <c r="G1277" s="1">
        <v>1276</v>
      </c>
      <c r="H1277" s="1" t="s">
        <v>87</v>
      </c>
      <c r="I1277" s="2">
        <v>38254</v>
      </c>
      <c r="J1277" s="1" t="s">
        <v>77</v>
      </c>
      <c r="K1277" s="9">
        <v>-8</v>
      </c>
      <c r="L1277" s="10">
        <v>-21.82749489869385</v>
      </c>
      <c r="M1277" s="12"/>
    </row>
    <row r="1278" spans="7:13">
      <c r="G1278" s="1">
        <v>1277</v>
      </c>
      <c r="H1278" s="1" t="s">
        <v>83</v>
      </c>
      <c r="I1278" s="2">
        <v>38606</v>
      </c>
      <c r="J1278" s="1" t="s">
        <v>77</v>
      </c>
      <c r="K1278" s="9">
        <v>45</v>
      </c>
      <c r="L1278" s="10">
        <v>136.95599465560394</v>
      </c>
      <c r="M1278" s="12"/>
    </row>
    <row r="1279" spans="7:13">
      <c r="G1279" s="1">
        <v>1278</v>
      </c>
      <c r="H1279" s="1" t="s">
        <v>80</v>
      </c>
      <c r="I1279" s="2">
        <v>38287</v>
      </c>
      <c r="J1279" s="1" t="s">
        <v>82</v>
      </c>
      <c r="K1279" s="9">
        <v>92</v>
      </c>
      <c r="L1279" s="10">
        <v>278.04523769732305</v>
      </c>
      <c r="M1279" s="12"/>
    </row>
    <row r="1280" spans="7:13">
      <c r="G1280" s="1">
        <v>1279</v>
      </c>
      <c r="H1280" s="1" t="s">
        <v>81</v>
      </c>
      <c r="I1280" s="2">
        <v>38232</v>
      </c>
      <c r="J1280" s="1" t="s">
        <v>84</v>
      </c>
      <c r="K1280" s="9">
        <v>28</v>
      </c>
      <c r="L1280" s="10">
        <v>86.457557586126669</v>
      </c>
      <c r="M1280" s="12"/>
    </row>
    <row r="1281" spans="7:13">
      <c r="G1281" s="1">
        <v>1280</v>
      </c>
      <c r="H1281" s="1" t="s">
        <v>74</v>
      </c>
      <c r="I1281" s="2">
        <v>38375</v>
      </c>
      <c r="J1281" s="1" t="s">
        <v>79</v>
      </c>
      <c r="K1281" s="9">
        <v>79</v>
      </c>
      <c r="L1281" s="10">
        <v>238.98646128992934</v>
      </c>
      <c r="M1281" s="12"/>
    </row>
    <row r="1282" spans="7:13">
      <c r="G1282" s="1">
        <v>1281</v>
      </c>
      <c r="H1282" s="1" t="s">
        <v>86</v>
      </c>
      <c r="I1282" s="2">
        <v>38375</v>
      </c>
      <c r="J1282" s="1" t="s">
        <v>77</v>
      </c>
      <c r="K1282" s="9">
        <v>92</v>
      </c>
      <c r="L1282" s="10">
        <v>277.53792590877345</v>
      </c>
      <c r="M1282" s="12"/>
    </row>
    <row r="1283" spans="7:13">
      <c r="G1283" s="1">
        <v>1282</v>
      </c>
      <c r="H1283" s="1" t="s">
        <v>83</v>
      </c>
      <c r="I1283" s="2">
        <v>38100</v>
      </c>
      <c r="J1283" s="1" t="s">
        <v>84</v>
      </c>
      <c r="K1283" s="9">
        <v>11</v>
      </c>
      <c r="L1283" s="10">
        <v>34.457391966440007</v>
      </c>
      <c r="M1283" s="12"/>
    </row>
    <row r="1284" spans="7:13">
      <c r="G1284" s="1">
        <v>1283</v>
      </c>
      <c r="H1284" s="1" t="s">
        <v>81</v>
      </c>
      <c r="I1284" s="2">
        <v>38375</v>
      </c>
      <c r="J1284" s="1" t="s">
        <v>82</v>
      </c>
      <c r="K1284" s="9">
        <v>23</v>
      </c>
      <c r="L1284" s="10">
        <v>70.69661605650883</v>
      </c>
      <c r="M1284" s="12"/>
    </row>
    <row r="1285" spans="7:13">
      <c r="G1285" s="1">
        <v>1284</v>
      </c>
      <c r="H1285" s="1" t="s">
        <v>74</v>
      </c>
      <c r="I1285" s="2">
        <v>38826</v>
      </c>
      <c r="J1285" s="1" t="s">
        <v>82</v>
      </c>
      <c r="K1285" s="9">
        <v>2</v>
      </c>
      <c r="L1285" s="10">
        <v>8.8023773142157893</v>
      </c>
      <c r="M1285" s="12"/>
    </row>
    <row r="1286" spans="7:13">
      <c r="G1286" s="1">
        <v>1285</v>
      </c>
      <c r="H1286" s="1" t="s">
        <v>85</v>
      </c>
      <c r="I1286" s="2">
        <v>38353</v>
      </c>
      <c r="J1286" s="1" t="s">
        <v>82</v>
      </c>
      <c r="K1286" s="9">
        <v>-2</v>
      </c>
      <c r="L1286" s="10">
        <v>-3.4493356628035219</v>
      </c>
      <c r="M1286" s="12"/>
    </row>
    <row r="1287" spans="7:13">
      <c r="G1287" s="1">
        <v>1286</v>
      </c>
      <c r="H1287" s="1" t="s">
        <v>76</v>
      </c>
      <c r="I1287" s="2">
        <v>38507</v>
      </c>
      <c r="J1287" s="1" t="s">
        <v>75</v>
      </c>
      <c r="K1287" s="9">
        <v>33</v>
      </c>
      <c r="L1287" s="10">
        <v>100.68617590777907</v>
      </c>
      <c r="M1287" s="12"/>
    </row>
    <row r="1288" spans="7:13">
      <c r="G1288" s="1">
        <v>1287</v>
      </c>
      <c r="H1288" s="1" t="s">
        <v>85</v>
      </c>
      <c r="I1288" s="2">
        <v>38892</v>
      </c>
      <c r="J1288" s="1" t="s">
        <v>84</v>
      </c>
      <c r="K1288" s="9">
        <v>10</v>
      </c>
      <c r="L1288" s="10">
        <v>31.300935347132732</v>
      </c>
      <c r="M1288" s="12"/>
    </row>
    <row r="1289" spans="7:13">
      <c r="G1289" s="1">
        <v>1288</v>
      </c>
      <c r="H1289" s="1" t="s">
        <v>78</v>
      </c>
      <c r="I1289" s="2">
        <v>38320</v>
      </c>
      <c r="J1289" s="1" t="s">
        <v>79</v>
      </c>
      <c r="K1289" s="9">
        <v>84</v>
      </c>
      <c r="L1289" s="10">
        <v>254.11937205363179</v>
      </c>
      <c r="M1289" s="12"/>
    </row>
    <row r="1290" spans="7:13">
      <c r="G1290" s="1">
        <v>1289</v>
      </c>
      <c r="H1290" s="1" t="s">
        <v>76</v>
      </c>
      <c r="I1290" s="2">
        <v>38342</v>
      </c>
      <c r="J1290" s="1" t="s">
        <v>84</v>
      </c>
      <c r="K1290" s="9">
        <v>88</v>
      </c>
      <c r="L1290" s="10">
        <v>266.39334034313327</v>
      </c>
      <c r="M1290" s="12"/>
    </row>
    <row r="1291" spans="7:13">
      <c r="G1291" s="1">
        <v>1290</v>
      </c>
      <c r="H1291" s="1" t="s">
        <v>74</v>
      </c>
      <c r="I1291" s="2">
        <v>38540</v>
      </c>
      <c r="J1291" s="1" t="s">
        <v>82</v>
      </c>
      <c r="K1291" s="9">
        <v>95</v>
      </c>
      <c r="L1291" s="10">
        <v>286.60843219410157</v>
      </c>
      <c r="M1291" s="12"/>
    </row>
    <row r="1292" spans="7:13">
      <c r="G1292" s="1">
        <v>1291</v>
      </c>
      <c r="H1292" s="1" t="s">
        <v>80</v>
      </c>
      <c r="I1292" s="2">
        <v>38397</v>
      </c>
      <c r="J1292" s="1" t="s">
        <v>84</v>
      </c>
      <c r="K1292" s="9">
        <v>3</v>
      </c>
      <c r="L1292" s="10">
        <v>11.903882144888168</v>
      </c>
      <c r="M1292" s="12"/>
    </row>
    <row r="1293" spans="7:13">
      <c r="G1293" s="1">
        <v>1292</v>
      </c>
      <c r="H1293" s="1" t="s">
        <v>74</v>
      </c>
      <c r="I1293" s="2">
        <v>38837</v>
      </c>
      <c r="J1293" s="1" t="s">
        <v>75</v>
      </c>
      <c r="K1293" s="9">
        <v>72</v>
      </c>
      <c r="L1293" s="10">
        <v>217.58131494729014</v>
      </c>
      <c r="M1293" s="12"/>
    </row>
    <row r="1294" spans="7:13">
      <c r="G1294" s="1">
        <v>1293</v>
      </c>
      <c r="H1294" s="1" t="s">
        <v>87</v>
      </c>
      <c r="I1294" s="2">
        <v>38419</v>
      </c>
      <c r="J1294" s="1" t="s">
        <v>82</v>
      </c>
      <c r="K1294" s="9">
        <v>58</v>
      </c>
      <c r="L1294" s="10">
        <v>176.65394036929425</v>
      </c>
      <c r="M1294" s="12"/>
    </row>
    <row r="1295" spans="7:13">
      <c r="G1295" s="1">
        <v>1294</v>
      </c>
      <c r="H1295" s="1" t="s">
        <v>78</v>
      </c>
      <c r="I1295" s="2">
        <v>38144</v>
      </c>
      <c r="J1295" s="1" t="s">
        <v>82</v>
      </c>
      <c r="K1295" s="9">
        <v>19</v>
      </c>
      <c r="L1295" s="10">
        <v>59.643357077362239</v>
      </c>
      <c r="M1295" s="12"/>
    </row>
    <row r="1296" spans="7:13">
      <c r="G1296" s="1">
        <v>1295</v>
      </c>
      <c r="H1296" s="1" t="s">
        <v>74</v>
      </c>
      <c r="I1296" s="2">
        <v>38463</v>
      </c>
      <c r="J1296" s="1" t="s">
        <v>84</v>
      </c>
      <c r="K1296" s="9">
        <v>35</v>
      </c>
      <c r="L1296" s="10">
        <v>106.5070892872302</v>
      </c>
      <c r="M1296" s="12"/>
    </row>
    <row r="1297" spans="7:13">
      <c r="G1297" s="1">
        <v>1296</v>
      </c>
      <c r="H1297" s="1" t="s">
        <v>76</v>
      </c>
      <c r="I1297" s="2">
        <v>38320</v>
      </c>
      <c r="J1297" s="1" t="s">
        <v>77</v>
      </c>
      <c r="K1297" s="9">
        <v>80</v>
      </c>
      <c r="L1297" s="10">
        <v>242.63330478636408</v>
      </c>
      <c r="M1297" s="12"/>
    </row>
    <row r="1298" spans="7:13">
      <c r="G1298" s="1">
        <v>1297</v>
      </c>
      <c r="H1298" s="1" t="s">
        <v>83</v>
      </c>
      <c r="I1298" s="2">
        <v>38012</v>
      </c>
      <c r="J1298" s="1" t="s">
        <v>82</v>
      </c>
      <c r="K1298" s="9">
        <v>26</v>
      </c>
      <c r="L1298" s="10">
        <v>80.048584690277565</v>
      </c>
      <c r="M1298" s="12"/>
    </row>
    <row r="1299" spans="7:13">
      <c r="G1299" s="1">
        <v>1298</v>
      </c>
      <c r="H1299" s="1" t="s">
        <v>80</v>
      </c>
      <c r="I1299" s="2">
        <v>38540</v>
      </c>
      <c r="J1299" s="1" t="s">
        <v>75</v>
      </c>
      <c r="K1299" s="9">
        <v>93</v>
      </c>
      <c r="L1299" s="10">
        <v>280.93222292224493</v>
      </c>
      <c r="M1299" s="12"/>
    </row>
    <row r="1300" spans="7:13">
      <c r="G1300" s="1">
        <v>1299</v>
      </c>
      <c r="H1300" s="1" t="s">
        <v>81</v>
      </c>
      <c r="I1300" s="2">
        <v>38661</v>
      </c>
      <c r="J1300" s="1" t="s">
        <v>82</v>
      </c>
      <c r="K1300" s="9">
        <v>29</v>
      </c>
      <c r="L1300" s="10">
        <v>90.05707639133125</v>
      </c>
      <c r="M1300" s="12"/>
    </row>
    <row r="1301" spans="7:13">
      <c r="G1301" s="1">
        <v>1300</v>
      </c>
      <c r="H1301" s="1" t="s">
        <v>81</v>
      </c>
      <c r="I1301" s="2">
        <v>38100</v>
      </c>
      <c r="J1301" s="1" t="s">
        <v>77</v>
      </c>
      <c r="K1301" s="9">
        <v>88</v>
      </c>
      <c r="L1301" s="10">
        <v>266.36925289616937</v>
      </c>
      <c r="M1301" s="12"/>
    </row>
    <row r="1302" spans="7:13">
      <c r="G1302" s="1">
        <v>1301</v>
      </c>
      <c r="H1302" s="1" t="s">
        <v>86</v>
      </c>
      <c r="I1302" s="2">
        <v>38947</v>
      </c>
      <c r="J1302" s="1" t="s">
        <v>82</v>
      </c>
      <c r="K1302" s="9">
        <v>5</v>
      </c>
      <c r="L1302" s="10">
        <v>16.874201572948834</v>
      </c>
      <c r="M1302" s="12"/>
    </row>
    <row r="1303" spans="7:13">
      <c r="G1303" s="1">
        <v>1302</v>
      </c>
      <c r="H1303" s="1" t="s">
        <v>81</v>
      </c>
      <c r="I1303" s="2">
        <v>38573</v>
      </c>
      <c r="J1303" s="1" t="s">
        <v>84</v>
      </c>
      <c r="K1303" s="9">
        <v>64</v>
      </c>
      <c r="L1303" s="10">
        <v>194.02715866543952</v>
      </c>
      <c r="M1303" s="12"/>
    </row>
    <row r="1304" spans="7:13">
      <c r="G1304" s="1">
        <v>1303</v>
      </c>
      <c r="H1304" s="1" t="s">
        <v>85</v>
      </c>
      <c r="I1304" s="2">
        <v>38716</v>
      </c>
      <c r="J1304" s="1" t="s">
        <v>75</v>
      </c>
      <c r="K1304" s="9">
        <v>38</v>
      </c>
      <c r="L1304" s="10">
        <v>116.02781429818391</v>
      </c>
      <c r="M1304" s="12"/>
    </row>
    <row r="1305" spans="7:13">
      <c r="G1305" s="1">
        <v>1304</v>
      </c>
      <c r="H1305" s="1" t="s">
        <v>86</v>
      </c>
      <c r="I1305" s="2">
        <v>38276</v>
      </c>
      <c r="J1305" s="1" t="s">
        <v>77</v>
      </c>
      <c r="K1305" s="9">
        <v>21</v>
      </c>
      <c r="L1305" s="10">
        <v>65.60411466769294</v>
      </c>
      <c r="M1305" s="12"/>
    </row>
    <row r="1306" spans="7:13">
      <c r="G1306" s="1">
        <v>1305</v>
      </c>
      <c r="H1306" s="1" t="s">
        <v>76</v>
      </c>
      <c r="I1306" s="2">
        <v>38551</v>
      </c>
      <c r="J1306" s="1" t="s">
        <v>82</v>
      </c>
      <c r="K1306" s="9">
        <v>61</v>
      </c>
      <c r="L1306" s="10">
        <v>184.44189289759726</v>
      </c>
      <c r="M1306" s="12"/>
    </row>
    <row r="1307" spans="7:13">
      <c r="G1307" s="1">
        <v>1306</v>
      </c>
      <c r="H1307" s="1" t="s">
        <v>80</v>
      </c>
      <c r="I1307" s="2">
        <v>38111</v>
      </c>
      <c r="J1307" s="1" t="s">
        <v>82</v>
      </c>
      <c r="K1307" s="9">
        <v>53</v>
      </c>
      <c r="L1307" s="10">
        <v>160.79564195236946</v>
      </c>
      <c r="M1307" s="12"/>
    </row>
    <row r="1308" spans="7:13">
      <c r="G1308" s="1">
        <v>1307</v>
      </c>
      <c r="H1308" s="1" t="s">
        <v>74</v>
      </c>
      <c r="I1308" s="2">
        <v>38749</v>
      </c>
      <c r="J1308" s="1" t="s">
        <v>84</v>
      </c>
      <c r="K1308" s="9">
        <v>28</v>
      </c>
      <c r="L1308" s="10">
        <v>86.322863736189788</v>
      </c>
      <c r="M1308" s="12"/>
    </row>
    <row r="1309" spans="7:13">
      <c r="G1309" s="1">
        <v>1308</v>
      </c>
      <c r="H1309" s="1" t="s">
        <v>80</v>
      </c>
      <c r="I1309" s="2">
        <v>38958</v>
      </c>
      <c r="J1309" s="1" t="s">
        <v>84</v>
      </c>
      <c r="K1309" s="9">
        <v>39</v>
      </c>
      <c r="L1309" s="10">
        <v>119.49155300741148</v>
      </c>
      <c r="M1309" s="12"/>
    </row>
    <row r="1310" spans="7:13">
      <c r="G1310" s="1">
        <v>1309</v>
      </c>
      <c r="H1310" s="1" t="s">
        <v>80</v>
      </c>
      <c r="I1310" s="2">
        <v>39024</v>
      </c>
      <c r="J1310" s="1" t="s">
        <v>75</v>
      </c>
      <c r="K1310" s="9">
        <v>89</v>
      </c>
      <c r="L1310" s="10">
        <v>268.72040652792879</v>
      </c>
      <c r="M1310" s="12"/>
    </row>
    <row r="1311" spans="7:13">
      <c r="G1311" s="1">
        <v>1310</v>
      </c>
      <c r="H1311" s="1" t="s">
        <v>74</v>
      </c>
      <c r="I1311" s="2">
        <v>38100</v>
      </c>
      <c r="J1311" s="1" t="s">
        <v>77</v>
      </c>
      <c r="K1311" s="9">
        <v>72</v>
      </c>
      <c r="L1311" s="10">
        <v>218.15784251474992</v>
      </c>
      <c r="M1311" s="12"/>
    </row>
    <row r="1312" spans="7:13">
      <c r="G1312" s="1">
        <v>1311</v>
      </c>
      <c r="H1312" s="1" t="s">
        <v>81</v>
      </c>
      <c r="I1312" s="2">
        <v>38221</v>
      </c>
      <c r="J1312" s="1" t="s">
        <v>75</v>
      </c>
      <c r="K1312" s="9">
        <v>63</v>
      </c>
      <c r="L1312" s="10">
        <v>191.07967670509865</v>
      </c>
      <c r="M1312" s="12"/>
    </row>
    <row r="1313" spans="7:13">
      <c r="G1313" s="1">
        <v>1312</v>
      </c>
      <c r="H1313" s="1" t="s">
        <v>83</v>
      </c>
      <c r="I1313" s="2">
        <v>39079</v>
      </c>
      <c r="J1313" s="1" t="s">
        <v>77</v>
      </c>
      <c r="K1313" s="9">
        <v>47</v>
      </c>
      <c r="L1313" s="10">
        <v>142.1470812441363</v>
      </c>
      <c r="M1313" s="12"/>
    </row>
    <row r="1314" spans="7:13">
      <c r="G1314" s="1">
        <v>1313</v>
      </c>
      <c r="H1314" s="1" t="s">
        <v>78</v>
      </c>
      <c r="I1314" s="2">
        <v>38540</v>
      </c>
      <c r="J1314" s="1" t="s">
        <v>84</v>
      </c>
      <c r="K1314" s="9">
        <v>8</v>
      </c>
      <c r="L1314" s="10">
        <v>25.619997788473359</v>
      </c>
      <c r="M1314" s="12"/>
    </row>
    <row r="1315" spans="7:13">
      <c r="G1315" s="1">
        <v>1314</v>
      </c>
      <c r="H1315" s="1" t="s">
        <v>74</v>
      </c>
      <c r="I1315" s="2">
        <v>38298</v>
      </c>
      <c r="J1315" s="1" t="s">
        <v>75</v>
      </c>
      <c r="K1315" s="9">
        <v>88</v>
      </c>
      <c r="L1315" s="10">
        <v>265.56717139256853</v>
      </c>
      <c r="M1315" s="12"/>
    </row>
    <row r="1316" spans="7:13">
      <c r="G1316" s="1">
        <v>1315</v>
      </c>
      <c r="H1316" s="1" t="s">
        <v>78</v>
      </c>
      <c r="I1316" s="2">
        <v>38221</v>
      </c>
      <c r="J1316" s="1" t="s">
        <v>75</v>
      </c>
      <c r="K1316" s="9">
        <v>12</v>
      </c>
      <c r="L1316" s="10">
        <v>37.818679875987904</v>
      </c>
      <c r="M1316" s="12"/>
    </row>
    <row r="1317" spans="7:13">
      <c r="G1317" s="1">
        <v>1316</v>
      </c>
      <c r="H1317" s="1" t="s">
        <v>86</v>
      </c>
      <c r="I1317" s="2">
        <v>38683</v>
      </c>
      <c r="J1317" s="1" t="s">
        <v>84</v>
      </c>
      <c r="K1317" s="9">
        <v>79</v>
      </c>
      <c r="L1317" s="10">
        <v>239.17519679611866</v>
      </c>
      <c r="M1317" s="12"/>
    </row>
    <row r="1318" spans="7:13">
      <c r="G1318" s="1">
        <v>1317</v>
      </c>
      <c r="H1318" s="1" t="s">
        <v>81</v>
      </c>
      <c r="I1318" s="2">
        <v>38155</v>
      </c>
      <c r="J1318" s="1" t="s">
        <v>79</v>
      </c>
      <c r="K1318" s="9">
        <v>39</v>
      </c>
      <c r="L1318" s="10">
        <v>118.94488443291594</v>
      </c>
      <c r="M1318" s="12"/>
    </row>
    <row r="1319" spans="7:13">
      <c r="G1319" s="1">
        <v>1318</v>
      </c>
      <c r="H1319" s="1" t="s">
        <v>86</v>
      </c>
      <c r="I1319" s="2">
        <v>38760</v>
      </c>
      <c r="J1319" s="1" t="s">
        <v>84</v>
      </c>
      <c r="K1319" s="9">
        <v>61</v>
      </c>
      <c r="L1319" s="10">
        <v>185.05613481266943</v>
      </c>
      <c r="M1319" s="12"/>
    </row>
    <row r="1320" spans="7:13">
      <c r="G1320" s="1">
        <v>1319</v>
      </c>
      <c r="H1320" s="1" t="s">
        <v>86</v>
      </c>
      <c r="I1320" s="2">
        <v>38980</v>
      </c>
      <c r="J1320" s="1" t="s">
        <v>75</v>
      </c>
      <c r="K1320" s="9">
        <v>12</v>
      </c>
      <c r="L1320" s="10">
        <v>38.275233428944262</v>
      </c>
      <c r="M1320" s="12"/>
    </row>
    <row r="1321" spans="7:13">
      <c r="G1321" s="1">
        <v>1320</v>
      </c>
      <c r="H1321" s="1" t="s">
        <v>80</v>
      </c>
      <c r="I1321" s="2">
        <v>38298</v>
      </c>
      <c r="J1321" s="1" t="s">
        <v>84</v>
      </c>
      <c r="K1321" s="9">
        <v>25</v>
      </c>
      <c r="L1321" s="10">
        <v>76.651168243814681</v>
      </c>
      <c r="M1321" s="12"/>
    </row>
    <row r="1322" spans="7:13">
      <c r="G1322" s="1">
        <v>1321</v>
      </c>
      <c r="H1322" s="1" t="s">
        <v>87</v>
      </c>
      <c r="I1322" s="2">
        <v>38683</v>
      </c>
      <c r="J1322" s="1" t="s">
        <v>77</v>
      </c>
      <c r="K1322" s="9">
        <v>82</v>
      </c>
      <c r="L1322" s="10">
        <v>248.26100726872076</v>
      </c>
      <c r="M1322" s="12"/>
    </row>
    <row r="1323" spans="7:13">
      <c r="G1323" s="1">
        <v>1322</v>
      </c>
      <c r="H1323" s="1" t="s">
        <v>78</v>
      </c>
      <c r="I1323" s="2">
        <v>38342</v>
      </c>
      <c r="J1323" s="1" t="s">
        <v>84</v>
      </c>
      <c r="K1323" s="9">
        <v>4</v>
      </c>
      <c r="L1323" s="10">
        <v>14.48265398333678</v>
      </c>
      <c r="M1323" s="12"/>
    </row>
    <row r="1324" spans="7:13">
      <c r="G1324" s="1">
        <v>1323</v>
      </c>
      <c r="H1324" s="1" t="s">
        <v>78</v>
      </c>
      <c r="I1324" s="2">
        <v>39068</v>
      </c>
      <c r="J1324" s="1" t="s">
        <v>79</v>
      </c>
      <c r="K1324" s="9">
        <v>22</v>
      </c>
      <c r="L1324" s="10">
        <v>68.226854446694333</v>
      </c>
      <c r="M1324" s="12"/>
    </row>
    <row r="1325" spans="7:13">
      <c r="G1325" s="1">
        <v>1324</v>
      </c>
      <c r="H1325" s="1" t="s">
        <v>78</v>
      </c>
      <c r="I1325" s="2">
        <v>38991</v>
      </c>
      <c r="J1325" s="1" t="s">
        <v>84</v>
      </c>
      <c r="K1325" s="9">
        <v>81</v>
      </c>
      <c r="L1325" s="10">
        <v>244.6243385117169</v>
      </c>
      <c r="M1325" s="12"/>
    </row>
    <row r="1326" spans="7:13">
      <c r="G1326" s="1">
        <v>1325</v>
      </c>
      <c r="H1326" s="1" t="s">
        <v>80</v>
      </c>
      <c r="I1326" s="2">
        <v>38408</v>
      </c>
      <c r="J1326" s="1" t="s">
        <v>82</v>
      </c>
      <c r="K1326" s="9">
        <v>34</v>
      </c>
      <c r="L1326" s="10">
        <v>103.85172808433745</v>
      </c>
      <c r="M1326" s="12"/>
    </row>
    <row r="1327" spans="7:13">
      <c r="G1327" s="1">
        <v>1326</v>
      </c>
      <c r="H1327" s="1" t="s">
        <v>78</v>
      </c>
      <c r="I1327" s="2">
        <v>38309</v>
      </c>
      <c r="J1327" s="1" t="s">
        <v>84</v>
      </c>
      <c r="K1327" s="9">
        <v>89</v>
      </c>
      <c r="L1327" s="10">
        <v>269.74478909487721</v>
      </c>
      <c r="M1327" s="12"/>
    </row>
    <row r="1328" spans="7:13">
      <c r="G1328" s="1">
        <v>1327</v>
      </c>
      <c r="H1328" s="1" t="s">
        <v>80</v>
      </c>
      <c r="I1328" s="2">
        <v>38386</v>
      </c>
      <c r="J1328" s="1" t="s">
        <v>84</v>
      </c>
      <c r="K1328" s="9">
        <v>6</v>
      </c>
      <c r="L1328" s="10">
        <v>20.30969002976488</v>
      </c>
      <c r="M1328" s="12"/>
    </row>
    <row r="1329" spans="7:13">
      <c r="G1329" s="1">
        <v>1328</v>
      </c>
      <c r="H1329" s="1" t="s">
        <v>86</v>
      </c>
      <c r="I1329" s="2">
        <v>38529</v>
      </c>
      <c r="J1329" s="1" t="s">
        <v>82</v>
      </c>
      <c r="K1329" s="9">
        <v>78</v>
      </c>
      <c r="L1329" s="10">
        <v>235.99588000674026</v>
      </c>
      <c r="M1329" s="12"/>
    </row>
    <row r="1330" spans="7:13">
      <c r="G1330" s="1">
        <v>1329</v>
      </c>
      <c r="H1330" s="1" t="s">
        <v>87</v>
      </c>
      <c r="I1330" s="2">
        <v>38485</v>
      </c>
      <c r="J1330" s="1" t="s">
        <v>75</v>
      </c>
      <c r="K1330" s="9">
        <v>9</v>
      </c>
      <c r="L1330" s="10">
        <v>28.852711267429889</v>
      </c>
      <c r="M1330" s="12"/>
    </row>
    <row r="1331" spans="7:13">
      <c r="G1331" s="1">
        <v>1330</v>
      </c>
      <c r="H1331" s="1" t="s">
        <v>83</v>
      </c>
      <c r="I1331" s="2">
        <v>39079</v>
      </c>
      <c r="J1331" s="1" t="s">
        <v>84</v>
      </c>
      <c r="K1331" s="9">
        <v>9</v>
      </c>
      <c r="L1331" s="10">
        <v>29.718118103947955</v>
      </c>
      <c r="M1331" s="12"/>
    </row>
    <row r="1332" spans="7:13">
      <c r="G1332" s="1">
        <v>1331</v>
      </c>
      <c r="H1332" s="1" t="s">
        <v>83</v>
      </c>
      <c r="I1332" s="2">
        <v>38826</v>
      </c>
      <c r="J1332" s="1" t="s">
        <v>77</v>
      </c>
      <c r="K1332" s="9">
        <v>73</v>
      </c>
      <c r="L1332" s="10">
        <v>221.1834991910803</v>
      </c>
      <c r="M1332" s="12"/>
    </row>
    <row r="1333" spans="7:13">
      <c r="G1333" s="1">
        <v>1332</v>
      </c>
      <c r="H1333" s="1" t="s">
        <v>74</v>
      </c>
      <c r="I1333" s="2">
        <v>38001</v>
      </c>
      <c r="J1333" s="1" t="s">
        <v>75</v>
      </c>
      <c r="K1333" s="9">
        <v>13</v>
      </c>
      <c r="L1333" s="10">
        <v>41.92379193182763</v>
      </c>
      <c r="M1333" s="12"/>
    </row>
    <row r="1334" spans="7:13">
      <c r="G1334" s="1">
        <v>1333</v>
      </c>
      <c r="H1334" s="1" t="s">
        <v>81</v>
      </c>
      <c r="I1334" s="2">
        <v>38419</v>
      </c>
      <c r="J1334" s="1" t="s">
        <v>82</v>
      </c>
      <c r="K1334" s="9">
        <v>14</v>
      </c>
      <c r="L1334" s="10">
        <v>43.998808725631548</v>
      </c>
      <c r="M1334" s="12"/>
    </row>
    <row r="1335" spans="7:13">
      <c r="G1335" s="1">
        <v>1334</v>
      </c>
      <c r="H1335" s="1" t="s">
        <v>74</v>
      </c>
      <c r="I1335" s="2">
        <v>38496</v>
      </c>
      <c r="J1335" s="1" t="s">
        <v>79</v>
      </c>
      <c r="K1335" s="9">
        <v>33</v>
      </c>
      <c r="L1335" s="10">
        <v>100.31195245129152</v>
      </c>
      <c r="M1335" s="12"/>
    </row>
    <row r="1336" spans="7:13">
      <c r="G1336" s="1">
        <v>1335</v>
      </c>
      <c r="H1336" s="1" t="s">
        <v>74</v>
      </c>
      <c r="I1336" s="2">
        <v>38078</v>
      </c>
      <c r="J1336" s="1" t="s">
        <v>77</v>
      </c>
      <c r="K1336" s="9">
        <v>17</v>
      </c>
      <c r="L1336" s="10">
        <v>53.123119444085049</v>
      </c>
      <c r="M1336" s="12"/>
    </row>
    <row r="1337" spans="7:13">
      <c r="G1337" s="1">
        <v>1336</v>
      </c>
      <c r="H1337" s="1" t="s">
        <v>76</v>
      </c>
      <c r="I1337" s="2">
        <v>38903</v>
      </c>
      <c r="J1337" s="1" t="s">
        <v>75</v>
      </c>
      <c r="K1337" s="9">
        <v>9</v>
      </c>
      <c r="L1337" s="10">
        <v>29.501152192037068</v>
      </c>
      <c r="M1337" s="12"/>
    </row>
    <row r="1338" spans="7:13">
      <c r="G1338" s="1">
        <v>1337</v>
      </c>
      <c r="H1338" s="1" t="s">
        <v>86</v>
      </c>
      <c r="I1338" s="2">
        <v>38771</v>
      </c>
      <c r="J1338" s="1" t="s">
        <v>84</v>
      </c>
      <c r="K1338" s="9">
        <v>15</v>
      </c>
      <c r="L1338" s="10">
        <v>47.311523584864588</v>
      </c>
      <c r="M1338" s="12"/>
    </row>
    <row r="1339" spans="7:13">
      <c r="G1339" s="1">
        <v>1338</v>
      </c>
      <c r="H1339" s="1" t="s">
        <v>78</v>
      </c>
      <c r="I1339" s="2">
        <v>38969</v>
      </c>
      <c r="J1339" s="1" t="s">
        <v>79</v>
      </c>
      <c r="K1339" s="9">
        <v>50</v>
      </c>
      <c r="L1339" s="10">
        <v>152.31019163589909</v>
      </c>
      <c r="M1339" s="12"/>
    </row>
    <row r="1340" spans="7:13">
      <c r="G1340" s="1">
        <v>1339</v>
      </c>
      <c r="H1340" s="1" t="s">
        <v>86</v>
      </c>
      <c r="I1340" s="2">
        <v>38298</v>
      </c>
      <c r="J1340" s="1" t="s">
        <v>79</v>
      </c>
      <c r="K1340" s="9">
        <v>13</v>
      </c>
      <c r="L1340" s="10">
        <v>40.558759872429341</v>
      </c>
      <c r="M1340" s="12"/>
    </row>
    <row r="1341" spans="7:13">
      <c r="G1341" s="1">
        <v>1340</v>
      </c>
      <c r="H1341" s="1" t="s">
        <v>76</v>
      </c>
      <c r="I1341" s="2">
        <v>38243</v>
      </c>
      <c r="J1341" s="1" t="s">
        <v>75</v>
      </c>
      <c r="K1341" s="9">
        <v>24</v>
      </c>
      <c r="L1341" s="10">
        <v>74.731137309505712</v>
      </c>
      <c r="M1341" s="12"/>
    </row>
    <row r="1342" spans="7:13">
      <c r="G1342" s="1">
        <v>1341</v>
      </c>
      <c r="H1342" s="1" t="s">
        <v>74</v>
      </c>
      <c r="I1342" s="2">
        <v>38716</v>
      </c>
      <c r="J1342" s="1" t="s">
        <v>75</v>
      </c>
      <c r="K1342" s="9">
        <v>77</v>
      </c>
      <c r="L1342" s="10">
        <v>232.89275600525073</v>
      </c>
      <c r="M1342" s="12"/>
    </row>
    <row r="1343" spans="7:13">
      <c r="G1343" s="1">
        <v>1342</v>
      </c>
      <c r="H1343" s="1" t="s">
        <v>76</v>
      </c>
      <c r="I1343" s="2">
        <v>38848</v>
      </c>
      <c r="J1343" s="1" t="s">
        <v>84</v>
      </c>
      <c r="K1343" s="9">
        <v>21</v>
      </c>
      <c r="L1343" s="10">
        <v>65.214588826582613</v>
      </c>
      <c r="M1343" s="12"/>
    </row>
    <row r="1344" spans="7:13">
      <c r="G1344" s="1">
        <v>1343</v>
      </c>
      <c r="H1344" s="1" t="s">
        <v>87</v>
      </c>
      <c r="I1344" s="2">
        <v>38540</v>
      </c>
      <c r="J1344" s="1" t="s">
        <v>84</v>
      </c>
      <c r="K1344" s="9">
        <v>80</v>
      </c>
      <c r="L1344" s="10">
        <v>240.76226876969253</v>
      </c>
      <c r="M1344" s="12"/>
    </row>
    <row r="1345" spans="7:13">
      <c r="G1345" s="1">
        <v>1344</v>
      </c>
      <c r="H1345" s="1" t="s">
        <v>76</v>
      </c>
      <c r="I1345" s="2">
        <v>38298</v>
      </c>
      <c r="J1345" s="1" t="s">
        <v>84</v>
      </c>
      <c r="K1345" s="9">
        <v>56</v>
      </c>
      <c r="L1345" s="10">
        <v>170.50901918623575</v>
      </c>
      <c r="M1345" s="12"/>
    </row>
    <row r="1346" spans="7:13">
      <c r="G1346" s="1">
        <v>1345</v>
      </c>
      <c r="H1346" s="1" t="s">
        <v>83</v>
      </c>
      <c r="I1346" s="2">
        <v>38452</v>
      </c>
      <c r="J1346" s="1" t="s">
        <v>77</v>
      </c>
      <c r="K1346" s="9">
        <v>28</v>
      </c>
      <c r="L1346" s="10">
        <v>86.002698245868487</v>
      </c>
      <c r="M1346" s="12"/>
    </row>
    <row r="1347" spans="7:13">
      <c r="G1347" s="1">
        <v>1346</v>
      </c>
      <c r="H1347" s="1" t="s">
        <v>86</v>
      </c>
      <c r="I1347" s="2">
        <v>38683</v>
      </c>
      <c r="J1347" s="1" t="s">
        <v>79</v>
      </c>
      <c r="K1347" s="9">
        <v>50</v>
      </c>
      <c r="L1347" s="10">
        <v>151.56909496566121</v>
      </c>
      <c r="M1347" s="12"/>
    </row>
    <row r="1348" spans="7:13">
      <c r="G1348" s="1">
        <v>1347</v>
      </c>
      <c r="H1348" s="1" t="s">
        <v>83</v>
      </c>
      <c r="I1348" s="2">
        <v>38452</v>
      </c>
      <c r="J1348" s="1" t="s">
        <v>82</v>
      </c>
      <c r="K1348" s="9">
        <v>23</v>
      </c>
      <c r="L1348" s="10">
        <v>71.405303018372905</v>
      </c>
      <c r="M1348" s="12"/>
    </row>
    <row r="1349" spans="7:13">
      <c r="G1349" s="1">
        <v>1348</v>
      </c>
      <c r="H1349" s="1" t="s">
        <v>86</v>
      </c>
      <c r="I1349" s="2">
        <v>38144</v>
      </c>
      <c r="J1349" s="1" t="s">
        <v>75</v>
      </c>
      <c r="K1349" s="9">
        <v>77</v>
      </c>
      <c r="L1349" s="10">
        <v>232.85049996581651</v>
      </c>
      <c r="M1349" s="12"/>
    </row>
    <row r="1350" spans="7:13">
      <c r="G1350" s="1">
        <v>1349</v>
      </c>
      <c r="H1350" s="1" t="s">
        <v>74</v>
      </c>
      <c r="I1350" s="2">
        <v>38034</v>
      </c>
      <c r="J1350" s="1" t="s">
        <v>84</v>
      </c>
      <c r="K1350" s="9">
        <v>56</v>
      </c>
      <c r="L1350" s="10">
        <v>170.26270071526079</v>
      </c>
      <c r="M1350" s="12"/>
    </row>
    <row r="1351" spans="7:13">
      <c r="G1351" s="1">
        <v>1350</v>
      </c>
      <c r="H1351" s="1" t="s">
        <v>87</v>
      </c>
      <c r="I1351" s="2">
        <v>38826</v>
      </c>
      <c r="J1351" s="1" t="s">
        <v>75</v>
      </c>
      <c r="K1351" s="9">
        <v>26</v>
      </c>
      <c r="L1351" s="10">
        <v>79.7600955182413</v>
      </c>
      <c r="M1351" s="12"/>
    </row>
    <row r="1352" spans="7:13">
      <c r="G1352" s="1">
        <v>1351</v>
      </c>
      <c r="H1352" s="1" t="s">
        <v>78</v>
      </c>
      <c r="I1352" s="2">
        <v>38034</v>
      </c>
      <c r="J1352" s="1" t="s">
        <v>77</v>
      </c>
      <c r="K1352" s="9">
        <v>18</v>
      </c>
      <c r="L1352" s="10">
        <v>55.931706737093798</v>
      </c>
      <c r="M1352" s="12"/>
    </row>
    <row r="1353" spans="7:13">
      <c r="G1353" s="1">
        <v>1352</v>
      </c>
      <c r="H1353" s="1" t="s">
        <v>83</v>
      </c>
      <c r="I1353" s="2">
        <v>38034</v>
      </c>
      <c r="J1353" s="1" t="s">
        <v>75</v>
      </c>
      <c r="K1353" s="9">
        <v>40</v>
      </c>
      <c r="L1353" s="10">
        <v>121.10292526674064</v>
      </c>
      <c r="M1353" s="12"/>
    </row>
    <row r="1354" spans="7:13">
      <c r="G1354" s="1">
        <v>1353</v>
      </c>
      <c r="H1354" s="1" t="s">
        <v>76</v>
      </c>
      <c r="I1354" s="2">
        <v>38034</v>
      </c>
      <c r="J1354" s="1" t="s">
        <v>84</v>
      </c>
      <c r="K1354" s="9">
        <v>75</v>
      </c>
      <c r="L1354" s="10">
        <v>227.06641475515934</v>
      </c>
      <c r="M1354" s="12"/>
    </row>
    <row r="1355" spans="7:13">
      <c r="G1355" s="1">
        <v>1354</v>
      </c>
      <c r="H1355" s="1" t="s">
        <v>81</v>
      </c>
      <c r="I1355" s="2">
        <v>38408</v>
      </c>
      <c r="J1355" s="1" t="s">
        <v>79</v>
      </c>
      <c r="K1355" s="9">
        <v>61</v>
      </c>
      <c r="L1355" s="10">
        <v>184.75393471553485</v>
      </c>
      <c r="M1355" s="12"/>
    </row>
    <row r="1356" spans="7:13">
      <c r="G1356" s="1">
        <v>1355</v>
      </c>
      <c r="H1356" s="1" t="s">
        <v>78</v>
      </c>
      <c r="I1356" s="2">
        <v>38342</v>
      </c>
      <c r="J1356" s="1" t="s">
        <v>79</v>
      </c>
      <c r="K1356" s="9">
        <v>35</v>
      </c>
      <c r="L1356" s="10">
        <v>106.73579162164692</v>
      </c>
      <c r="M1356" s="12"/>
    </row>
    <row r="1357" spans="7:13">
      <c r="G1357" s="1">
        <v>1356</v>
      </c>
      <c r="H1357" s="1" t="s">
        <v>87</v>
      </c>
      <c r="I1357" s="2">
        <v>38562</v>
      </c>
      <c r="J1357" s="1" t="s">
        <v>77</v>
      </c>
      <c r="K1357" s="9">
        <v>42</v>
      </c>
      <c r="L1357" s="10">
        <v>127.74297314827389</v>
      </c>
      <c r="M1357" s="12"/>
    </row>
    <row r="1358" spans="7:13">
      <c r="G1358" s="1">
        <v>1357</v>
      </c>
      <c r="H1358" s="1" t="s">
        <v>76</v>
      </c>
      <c r="I1358" s="2">
        <v>38309</v>
      </c>
      <c r="J1358" s="1" t="s">
        <v>82</v>
      </c>
      <c r="K1358" s="9">
        <v>47</v>
      </c>
      <c r="L1358" s="10">
        <v>142.58640939942609</v>
      </c>
      <c r="M1358" s="12"/>
    </row>
    <row r="1359" spans="7:13">
      <c r="G1359" s="1">
        <v>1358</v>
      </c>
      <c r="H1359" s="1" t="s">
        <v>78</v>
      </c>
      <c r="I1359" s="2">
        <v>38276</v>
      </c>
      <c r="J1359" s="1" t="s">
        <v>84</v>
      </c>
      <c r="K1359" s="9">
        <v>74</v>
      </c>
      <c r="L1359" s="10">
        <v>225.01925553650543</v>
      </c>
      <c r="M1359" s="12"/>
    </row>
    <row r="1360" spans="7:13">
      <c r="G1360" s="1">
        <v>1359</v>
      </c>
      <c r="H1360" s="1" t="s">
        <v>78</v>
      </c>
      <c r="I1360" s="2">
        <v>38496</v>
      </c>
      <c r="J1360" s="1" t="s">
        <v>84</v>
      </c>
      <c r="K1360" s="9">
        <v>55</v>
      </c>
      <c r="L1360" s="10">
        <v>166.25169597348713</v>
      </c>
      <c r="M1360" s="12"/>
    </row>
    <row r="1361" spans="7:13">
      <c r="G1361" s="1">
        <v>1360</v>
      </c>
      <c r="H1361" s="1" t="s">
        <v>80</v>
      </c>
      <c r="I1361" s="2">
        <v>38617</v>
      </c>
      <c r="J1361" s="1" t="s">
        <v>75</v>
      </c>
      <c r="K1361" s="9">
        <v>87</v>
      </c>
      <c r="L1361" s="10">
        <v>263.11074857106775</v>
      </c>
      <c r="M1361" s="12"/>
    </row>
    <row r="1362" spans="7:13">
      <c r="G1362" s="1">
        <v>1361</v>
      </c>
      <c r="H1362" s="1" t="s">
        <v>78</v>
      </c>
      <c r="I1362" s="2">
        <v>38166</v>
      </c>
      <c r="J1362" s="1" t="s">
        <v>77</v>
      </c>
      <c r="K1362" s="9">
        <v>75</v>
      </c>
      <c r="L1362" s="10">
        <v>227.32916430473495</v>
      </c>
      <c r="M1362" s="12"/>
    </row>
    <row r="1363" spans="7:13">
      <c r="G1363" s="1">
        <v>1362</v>
      </c>
      <c r="H1363" s="1" t="s">
        <v>85</v>
      </c>
      <c r="I1363" s="2">
        <v>38881</v>
      </c>
      <c r="J1363" s="1" t="s">
        <v>77</v>
      </c>
      <c r="K1363" s="9">
        <v>91</v>
      </c>
      <c r="L1363" s="10">
        <v>274.60744776638205</v>
      </c>
      <c r="M1363" s="12"/>
    </row>
    <row r="1364" spans="7:13">
      <c r="G1364" s="1">
        <v>1363</v>
      </c>
      <c r="H1364" s="1" t="s">
        <v>78</v>
      </c>
      <c r="I1364" s="2">
        <v>38705</v>
      </c>
      <c r="J1364" s="1" t="s">
        <v>75</v>
      </c>
      <c r="K1364" s="9">
        <v>79</v>
      </c>
      <c r="L1364" s="10">
        <v>238.20578213903983</v>
      </c>
      <c r="M1364" s="12"/>
    </row>
    <row r="1365" spans="7:13">
      <c r="G1365" s="1">
        <v>1364</v>
      </c>
      <c r="H1365" s="1" t="s">
        <v>87</v>
      </c>
      <c r="I1365" s="2">
        <v>38155</v>
      </c>
      <c r="J1365" s="1" t="s">
        <v>84</v>
      </c>
      <c r="K1365" s="9">
        <v>31</v>
      </c>
      <c r="L1365" s="10">
        <v>94.915314626942674</v>
      </c>
      <c r="M1365" s="12"/>
    </row>
    <row r="1366" spans="7:13">
      <c r="G1366" s="1">
        <v>1365</v>
      </c>
      <c r="H1366" s="1" t="s">
        <v>76</v>
      </c>
      <c r="I1366" s="2">
        <v>38265</v>
      </c>
      <c r="J1366" s="1" t="s">
        <v>82</v>
      </c>
      <c r="K1366" s="9">
        <v>36</v>
      </c>
      <c r="L1366" s="10">
        <v>109.8683994875889</v>
      </c>
      <c r="M1366" s="12"/>
    </row>
    <row r="1367" spans="7:13">
      <c r="G1367" s="1">
        <v>1366</v>
      </c>
      <c r="H1367" s="1" t="s">
        <v>86</v>
      </c>
      <c r="I1367" s="2">
        <v>38166</v>
      </c>
      <c r="J1367" s="1" t="s">
        <v>84</v>
      </c>
      <c r="K1367" s="9">
        <v>80</v>
      </c>
      <c r="L1367" s="10">
        <v>242.06313932235889</v>
      </c>
      <c r="M1367" s="12"/>
    </row>
    <row r="1368" spans="7:13">
      <c r="G1368" s="1">
        <v>1367</v>
      </c>
      <c r="H1368" s="1" t="s">
        <v>74</v>
      </c>
      <c r="I1368" s="2">
        <v>38793</v>
      </c>
      <c r="J1368" s="1" t="s">
        <v>75</v>
      </c>
      <c r="K1368" s="9">
        <v>32</v>
      </c>
      <c r="L1368" s="10">
        <v>98.105863423861408</v>
      </c>
      <c r="M1368" s="12"/>
    </row>
    <row r="1369" spans="7:13">
      <c r="G1369" s="1">
        <v>1368</v>
      </c>
      <c r="H1369" s="1" t="s">
        <v>80</v>
      </c>
      <c r="I1369" s="2">
        <v>38166</v>
      </c>
      <c r="J1369" s="1" t="s">
        <v>79</v>
      </c>
      <c r="K1369" s="9">
        <v>29</v>
      </c>
      <c r="L1369" s="10">
        <v>89.172802878693929</v>
      </c>
      <c r="M1369" s="12"/>
    </row>
    <row r="1370" spans="7:13">
      <c r="G1370" s="1">
        <v>1369</v>
      </c>
      <c r="H1370" s="1" t="s">
        <v>76</v>
      </c>
      <c r="I1370" s="2">
        <v>38485</v>
      </c>
      <c r="J1370" s="1" t="s">
        <v>77</v>
      </c>
      <c r="K1370" s="9">
        <v>64</v>
      </c>
      <c r="L1370" s="10">
        <v>193.51676296767636</v>
      </c>
      <c r="M1370" s="12"/>
    </row>
    <row r="1371" spans="7:13">
      <c r="G1371" s="1">
        <v>1370</v>
      </c>
      <c r="H1371" s="1" t="s">
        <v>83</v>
      </c>
      <c r="I1371" s="2">
        <v>38056</v>
      </c>
      <c r="J1371" s="1" t="s">
        <v>75</v>
      </c>
      <c r="K1371" s="9">
        <v>27</v>
      </c>
      <c r="L1371" s="10">
        <v>83.668497347720773</v>
      </c>
      <c r="M1371" s="12"/>
    </row>
    <row r="1372" spans="7:13">
      <c r="G1372" s="1">
        <v>1371</v>
      </c>
      <c r="H1372" s="1" t="s">
        <v>87</v>
      </c>
      <c r="I1372" s="2">
        <v>38254</v>
      </c>
      <c r="J1372" s="1" t="s">
        <v>75</v>
      </c>
      <c r="K1372" s="9">
        <v>36</v>
      </c>
      <c r="L1372" s="10">
        <v>109.80928591136637</v>
      </c>
      <c r="M1372" s="12"/>
    </row>
    <row r="1373" spans="7:13">
      <c r="G1373" s="1">
        <v>1372</v>
      </c>
      <c r="H1373" s="1" t="s">
        <v>74</v>
      </c>
      <c r="I1373" s="2">
        <v>39057</v>
      </c>
      <c r="J1373" s="1" t="s">
        <v>84</v>
      </c>
      <c r="K1373" s="9">
        <v>36</v>
      </c>
      <c r="L1373" s="10">
        <v>109.45657773500436</v>
      </c>
      <c r="M1373" s="12"/>
    </row>
    <row r="1374" spans="7:13">
      <c r="G1374" s="1">
        <v>1373</v>
      </c>
      <c r="H1374" s="1" t="s">
        <v>86</v>
      </c>
      <c r="I1374" s="2">
        <v>39013</v>
      </c>
      <c r="J1374" s="1" t="s">
        <v>84</v>
      </c>
      <c r="K1374" s="9">
        <v>32</v>
      </c>
      <c r="L1374" s="10">
        <v>97.343399963409695</v>
      </c>
      <c r="M1374" s="12"/>
    </row>
    <row r="1375" spans="7:13">
      <c r="G1375" s="1">
        <v>1374</v>
      </c>
      <c r="H1375" s="1" t="s">
        <v>83</v>
      </c>
      <c r="I1375" s="2">
        <v>38958</v>
      </c>
      <c r="J1375" s="1" t="s">
        <v>84</v>
      </c>
      <c r="K1375" s="9">
        <v>9</v>
      </c>
      <c r="L1375" s="10">
        <v>29.173034652532433</v>
      </c>
      <c r="M1375" s="12"/>
    </row>
    <row r="1376" spans="7:13">
      <c r="G1376" s="1">
        <v>1375</v>
      </c>
      <c r="H1376" s="1" t="s">
        <v>80</v>
      </c>
      <c r="I1376" s="2">
        <v>38859</v>
      </c>
      <c r="J1376" s="1" t="s">
        <v>77</v>
      </c>
      <c r="K1376" s="9">
        <v>78</v>
      </c>
      <c r="L1376" s="10">
        <v>235.63570757894917</v>
      </c>
      <c r="M1376" s="12"/>
    </row>
    <row r="1377" spans="7:13">
      <c r="G1377" s="1">
        <v>1376</v>
      </c>
      <c r="H1377" s="1" t="s">
        <v>80</v>
      </c>
      <c r="I1377" s="2">
        <v>38375</v>
      </c>
      <c r="J1377" s="1" t="s">
        <v>79</v>
      </c>
      <c r="K1377" s="9">
        <v>55</v>
      </c>
      <c r="L1377" s="10">
        <v>167.69300314757166</v>
      </c>
      <c r="M1377" s="12"/>
    </row>
    <row r="1378" spans="7:13">
      <c r="G1378" s="1">
        <v>1377</v>
      </c>
      <c r="H1378" s="1" t="s">
        <v>76</v>
      </c>
      <c r="I1378" s="2">
        <v>38221</v>
      </c>
      <c r="J1378" s="1" t="s">
        <v>84</v>
      </c>
      <c r="K1378" s="9">
        <v>79</v>
      </c>
      <c r="L1378" s="10">
        <v>239.25822655633112</v>
      </c>
      <c r="M1378" s="12"/>
    </row>
    <row r="1379" spans="7:13">
      <c r="G1379" s="1">
        <v>1378</v>
      </c>
      <c r="H1379" s="1" t="s">
        <v>76</v>
      </c>
      <c r="I1379" s="2">
        <v>37990</v>
      </c>
      <c r="J1379" s="1" t="s">
        <v>82</v>
      </c>
      <c r="K1379" s="9">
        <v>9</v>
      </c>
      <c r="L1379" s="10">
        <v>29.36931208514244</v>
      </c>
      <c r="M1379" s="12"/>
    </row>
    <row r="1380" spans="7:13">
      <c r="G1380" s="1">
        <v>1379</v>
      </c>
      <c r="H1380" s="1" t="s">
        <v>74</v>
      </c>
      <c r="I1380" s="2">
        <v>39068</v>
      </c>
      <c r="J1380" s="1" t="s">
        <v>77</v>
      </c>
      <c r="K1380" s="9">
        <v>4</v>
      </c>
      <c r="L1380" s="10">
        <v>14.276329980408619</v>
      </c>
      <c r="M1380" s="12"/>
    </row>
    <row r="1381" spans="7:13">
      <c r="G1381" s="1">
        <v>1380</v>
      </c>
      <c r="H1381" s="1" t="s">
        <v>76</v>
      </c>
      <c r="I1381" s="2">
        <v>38826</v>
      </c>
      <c r="J1381" s="1" t="s">
        <v>84</v>
      </c>
      <c r="K1381" s="9">
        <v>6</v>
      </c>
      <c r="L1381" s="10">
        <v>20.165246376870389</v>
      </c>
      <c r="M1381" s="12"/>
    </row>
    <row r="1382" spans="7:13">
      <c r="G1382" s="1">
        <v>1381</v>
      </c>
      <c r="H1382" s="1" t="s">
        <v>87</v>
      </c>
      <c r="I1382" s="2">
        <v>38496</v>
      </c>
      <c r="J1382" s="1" t="s">
        <v>82</v>
      </c>
      <c r="K1382" s="9">
        <v>18</v>
      </c>
      <c r="L1382" s="10">
        <v>55.91901948813328</v>
      </c>
      <c r="M1382" s="12"/>
    </row>
    <row r="1383" spans="7:13">
      <c r="G1383" s="1">
        <v>1382</v>
      </c>
      <c r="H1383" s="1" t="s">
        <v>80</v>
      </c>
      <c r="I1383" s="2">
        <v>38650</v>
      </c>
      <c r="J1383" s="1" t="s">
        <v>82</v>
      </c>
      <c r="K1383" s="9">
        <v>14</v>
      </c>
      <c r="L1383" s="10">
        <v>44.491260768813873</v>
      </c>
      <c r="M1383" s="12"/>
    </row>
    <row r="1384" spans="7:13">
      <c r="G1384" s="1">
        <v>1383</v>
      </c>
      <c r="H1384" s="1" t="s">
        <v>83</v>
      </c>
      <c r="I1384" s="2">
        <v>38947</v>
      </c>
      <c r="J1384" s="1" t="s">
        <v>75</v>
      </c>
      <c r="K1384" s="9">
        <v>91</v>
      </c>
      <c r="L1384" s="10">
        <v>275.50447930379551</v>
      </c>
      <c r="M1384" s="12"/>
    </row>
    <row r="1385" spans="7:13">
      <c r="G1385" s="1">
        <v>1384</v>
      </c>
      <c r="H1385" s="1" t="s">
        <v>80</v>
      </c>
      <c r="I1385" s="2">
        <v>38694</v>
      </c>
      <c r="J1385" s="1" t="s">
        <v>82</v>
      </c>
      <c r="K1385" s="9">
        <v>74</v>
      </c>
      <c r="L1385" s="10">
        <v>224.07187760825997</v>
      </c>
      <c r="M1385" s="12"/>
    </row>
    <row r="1386" spans="7:13">
      <c r="G1386" s="1">
        <v>1385</v>
      </c>
      <c r="H1386" s="1" t="s">
        <v>74</v>
      </c>
      <c r="I1386" s="2">
        <v>38199</v>
      </c>
      <c r="J1386" s="1" t="s">
        <v>75</v>
      </c>
      <c r="K1386" s="9">
        <v>47</v>
      </c>
      <c r="L1386" s="10">
        <v>143.8575641603407</v>
      </c>
      <c r="M1386" s="12"/>
    </row>
    <row r="1387" spans="7:13">
      <c r="G1387" s="1">
        <v>1386</v>
      </c>
      <c r="H1387" s="1" t="s">
        <v>81</v>
      </c>
      <c r="I1387" s="2">
        <v>39024</v>
      </c>
      <c r="J1387" s="1" t="s">
        <v>77</v>
      </c>
      <c r="K1387" s="9">
        <v>28</v>
      </c>
      <c r="L1387" s="10">
        <v>86.468289532216389</v>
      </c>
      <c r="M1387" s="12"/>
    </row>
    <row r="1388" spans="7:13">
      <c r="G1388" s="1">
        <v>1387</v>
      </c>
      <c r="H1388" s="1" t="s">
        <v>81</v>
      </c>
      <c r="I1388" s="2">
        <v>38980</v>
      </c>
      <c r="J1388" s="1" t="s">
        <v>82</v>
      </c>
      <c r="K1388" s="9">
        <v>21</v>
      </c>
      <c r="L1388" s="10">
        <v>64.784207766072953</v>
      </c>
      <c r="M1388" s="12"/>
    </row>
    <row r="1389" spans="7:13">
      <c r="G1389" s="1">
        <v>1388</v>
      </c>
      <c r="H1389" s="1" t="s">
        <v>83</v>
      </c>
      <c r="I1389" s="2">
        <v>38441</v>
      </c>
      <c r="J1389" s="1" t="s">
        <v>77</v>
      </c>
      <c r="K1389" s="9">
        <v>52</v>
      </c>
      <c r="L1389" s="10">
        <v>157.69424365413772</v>
      </c>
      <c r="M1389" s="12"/>
    </row>
    <row r="1390" spans="7:13">
      <c r="G1390" s="1">
        <v>1389</v>
      </c>
      <c r="H1390" s="1" t="s">
        <v>80</v>
      </c>
      <c r="I1390" s="2">
        <v>38166</v>
      </c>
      <c r="J1390" s="1" t="s">
        <v>79</v>
      </c>
      <c r="K1390" s="9">
        <v>33</v>
      </c>
      <c r="L1390" s="10">
        <v>101.08856134949143</v>
      </c>
      <c r="M1390" s="12"/>
    </row>
    <row r="1391" spans="7:13">
      <c r="G1391" s="1">
        <v>1390</v>
      </c>
      <c r="H1391" s="1" t="s">
        <v>81</v>
      </c>
      <c r="I1391" s="2">
        <v>38023</v>
      </c>
      <c r="J1391" s="1" t="s">
        <v>84</v>
      </c>
      <c r="K1391" s="9">
        <v>-7</v>
      </c>
      <c r="L1391" s="10">
        <v>-19.437923961194201</v>
      </c>
      <c r="M1391" s="12"/>
    </row>
    <row r="1392" spans="7:13">
      <c r="G1392" s="1">
        <v>1391</v>
      </c>
      <c r="H1392" s="1" t="s">
        <v>83</v>
      </c>
      <c r="I1392" s="2">
        <v>38078</v>
      </c>
      <c r="J1392" s="1" t="s">
        <v>75</v>
      </c>
      <c r="K1392" s="9">
        <v>12</v>
      </c>
      <c r="L1392" s="10">
        <v>38.2380881700618</v>
      </c>
      <c r="M1392" s="12"/>
    </row>
    <row r="1393" spans="7:13">
      <c r="G1393" s="1">
        <v>1392</v>
      </c>
      <c r="H1393" s="1" t="s">
        <v>80</v>
      </c>
      <c r="I1393" s="2">
        <v>38045</v>
      </c>
      <c r="J1393" s="1" t="s">
        <v>82</v>
      </c>
      <c r="K1393" s="9">
        <v>1</v>
      </c>
      <c r="L1393" s="10">
        <v>4.5049727728030682</v>
      </c>
      <c r="M1393" s="12"/>
    </row>
    <row r="1394" spans="7:13">
      <c r="G1394" s="1">
        <v>1393</v>
      </c>
      <c r="H1394" s="1" t="s">
        <v>74</v>
      </c>
      <c r="I1394" s="2">
        <v>38012</v>
      </c>
      <c r="J1394" s="1" t="s">
        <v>84</v>
      </c>
      <c r="K1394" s="9">
        <v>56</v>
      </c>
      <c r="L1394" s="10">
        <v>169.75770217815491</v>
      </c>
      <c r="M1394" s="12"/>
    </row>
    <row r="1395" spans="7:13">
      <c r="G1395" s="1">
        <v>1394</v>
      </c>
      <c r="H1395" s="1" t="s">
        <v>83</v>
      </c>
      <c r="I1395" s="2">
        <v>38529</v>
      </c>
      <c r="J1395" s="1" t="s">
        <v>77</v>
      </c>
      <c r="K1395" s="9">
        <v>34</v>
      </c>
      <c r="L1395" s="10">
        <v>104.47706646910852</v>
      </c>
      <c r="M1395" s="12"/>
    </row>
    <row r="1396" spans="7:13">
      <c r="G1396" s="1">
        <v>1395</v>
      </c>
      <c r="H1396" s="1" t="s">
        <v>87</v>
      </c>
      <c r="I1396" s="2">
        <v>38408</v>
      </c>
      <c r="J1396" s="1" t="s">
        <v>77</v>
      </c>
      <c r="K1396" s="9">
        <v>83</v>
      </c>
      <c r="L1396" s="10">
        <v>250.38974883045833</v>
      </c>
      <c r="M1396" s="12"/>
    </row>
    <row r="1397" spans="7:13">
      <c r="G1397" s="1">
        <v>1396</v>
      </c>
      <c r="H1397" s="1" t="s">
        <v>81</v>
      </c>
      <c r="I1397" s="2">
        <v>38430</v>
      </c>
      <c r="J1397" s="1" t="s">
        <v>82</v>
      </c>
      <c r="K1397" s="9">
        <v>-4</v>
      </c>
      <c r="L1397" s="10">
        <v>-10.155624843092607</v>
      </c>
      <c r="M1397" s="12"/>
    </row>
    <row r="1398" spans="7:13">
      <c r="G1398" s="1">
        <v>1397</v>
      </c>
      <c r="H1398" s="1" t="s">
        <v>83</v>
      </c>
      <c r="I1398" s="2">
        <v>38386</v>
      </c>
      <c r="J1398" s="1" t="s">
        <v>77</v>
      </c>
      <c r="K1398" s="9">
        <v>9</v>
      </c>
      <c r="L1398" s="10">
        <v>29.703664221901175</v>
      </c>
      <c r="M1398" s="12"/>
    </row>
    <row r="1399" spans="7:13">
      <c r="G1399" s="1">
        <v>1398</v>
      </c>
      <c r="H1399" s="1" t="s">
        <v>76</v>
      </c>
      <c r="I1399" s="2">
        <v>38122</v>
      </c>
      <c r="J1399" s="1" t="s">
        <v>82</v>
      </c>
      <c r="K1399" s="9">
        <v>64</v>
      </c>
      <c r="L1399" s="10">
        <v>193.99078398349641</v>
      </c>
      <c r="M1399" s="12"/>
    </row>
    <row r="1400" spans="7:13">
      <c r="G1400" s="1">
        <v>1399</v>
      </c>
      <c r="H1400" s="1" t="s">
        <v>87</v>
      </c>
      <c r="I1400" s="2">
        <v>38122</v>
      </c>
      <c r="J1400" s="1" t="s">
        <v>75</v>
      </c>
      <c r="K1400" s="9">
        <v>13</v>
      </c>
      <c r="L1400" s="10">
        <v>40.947424828889474</v>
      </c>
      <c r="M1400" s="12"/>
    </row>
    <row r="1401" spans="7:13">
      <c r="G1401" s="1">
        <v>1400</v>
      </c>
      <c r="H1401" s="1" t="s">
        <v>80</v>
      </c>
      <c r="I1401" s="2">
        <v>38100</v>
      </c>
      <c r="J1401" s="1" t="s">
        <v>75</v>
      </c>
      <c r="K1401" s="9">
        <v>9</v>
      </c>
      <c r="L1401" s="10">
        <v>28.683682099948655</v>
      </c>
      <c r="M1401" s="12"/>
    </row>
    <row r="1402" spans="7:13">
      <c r="G1402" s="1">
        <v>1401</v>
      </c>
      <c r="H1402" s="1" t="s">
        <v>85</v>
      </c>
      <c r="I1402" s="2">
        <v>38980</v>
      </c>
      <c r="J1402" s="1" t="s">
        <v>75</v>
      </c>
      <c r="K1402" s="9">
        <v>6</v>
      </c>
      <c r="L1402" s="10">
        <v>19.546281446888681</v>
      </c>
      <c r="M1402" s="12"/>
    </row>
    <row r="1403" spans="7:13">
      <c r="G1403" s="1">
        <v>1402</v>
      </c>
      <c r="H1403" s="1" t="s">
        <v>78</v>
      </c>
      <c r="I1403" s="2">
        <v>38859</v>
      </c>
      <c r="J1403" s="1" t="s">
        <v>77</v>
      </c>
      <c r="K1403" s="9">
        <v>55</v>
      </c>
      <c r="L1403" s="10">
        <v>167.0921059108752</v>
      </c>
      <c r="M1403" s="12"/>
    </row>
    <row r="1404" spans="7:13">
      <c r="G1404" s="1">
        <v>1403</v>
      </c>
      <c r="H1404" s="1" t="s">
        <v>86</v>
      </c>
      <c r="I1404" s="2">
        <v>38870</v>
      </c>
      <c r="J1404" s="1" t="s">
        <v>79</v>
      </c>
      <c r="K1404" s="9">
        <v>64</v>
      </c>
      <c r="L1404" s="10">
        <v>194.83490930195086</v>
      </c>
      <c r="M1404" s="12"/>
    </row>
    <row r="1405" spans="7:13">
      <c r="G1405" s="1">
        <v>1404</v>
      </c>
      <c r="H1405" s="1" t="s">
        <v>74</v>
      </c>
      <c r="I1405" s="2">
        <v>38518</v>
      </c>
      <c r="J1405" s="1" t="s">
        <v>75</v>
      </c>
      <c r="K1405" s="9">
        <v>27</v>
      </c>
      <c r="L1405" s="10">
        <v>82.654748876430304</v>
      </c>
      <c r="M1405" s="12"/>
    </row>
    <row r="1406" spans="7:13">
      <c r="G1406" s="1">
        <v>1405</v>
      </c>
      <c r="H1406" s="1" t="s">
        <v>86</v>
      </c>
      <c r="I1406" s="2">
        <v>38276</v>
      </c>
      <c r="J1406" s="1" t="s">
        <v>75</v>
      </c>
      <c r="K1406" s="9">
        <v>4</v>
      </c>
      <c r="L1406" s="10">
        <v>14.358367110038117</v>
      </c>
      <c r="M1406" s="12"/>
    </row>
    <row r="1407" spans="7:13">
      <c r="G1407" s="1">
        <v>1406</v>
      </c>
      <c r="H1407" s="1" t="s">
        <v>87</v>
      </c>
      <c r="I1407" s="2">
        <v>38661</v>
      </c>
      <c r="J1407" s="1" t="s">
        <v>75</v>
      </c>
      <c r="K1407" s="9">
        <v>17</v>
      </c>
      <c r="L1407" s="10">
        <v>53.450226015325889</v>
      </c>
      <c r="M1407" s="12"/>
    </row>
    <row r="1408" spans="7:13">
      <c r="G1408" s="1">
        <v>1407</v>
      </c>
      <c r="H1408" s="1" t="s">
        <v>78</v>
      </c>
      <c r="I1408" s="2">
        <v>38947</v>
      </c>
      <c r="J1408" s="1" t="s">
        <v>75</v>
      </c>
      <c r="K1408" s="9">
        <v>24</v>
      </c>
      <c r="L1408" s="10">
        <v>74.287417398883491</v>
      </c>
      <c r="M1408" s="12"/>
    </row>
    <row r="1409" spans="7:13">
      <c r="G1409" s="1">
        <v>1408</v>
      </c>
      <c r="H1409" s="1" t="s">
        <v>85</v>
      </c>
      <c r="I1409" s="2">
        <v>38694</v>
      </c>
      <c r="J1409" s="1" t="s">
        <v>75</v>
      </c>
      <c r="K1409" s="9">
        <v>87</v>
      </c>
      <c r="L1409" s="10">
        <v>262.8805946680697</v>
      </c>
      <c r="M1409" s="12"/>
    </row>
    <row r="1410" spans="7:13">
      <c r="G1410" s="1">
        <v>1409</v>
      </c>
      <c r="H1410" s="1" t="s">
        <v>80</v>
      </c>
      <c r="I1410" s="2">
        <v>38309</v>
      </c>
      <c r="J1410" s="1" t="s">
        <v>84</v>
      </c>
      <c r="K1410" s="9">
        <v>10</v>
      </c>
      <c r="L1410" s="10">
        <v>31.759227784320323</v>
      </c>
      <c r="M1410" s="12"/>
    </row>
    <row r="1411" spans="7:13">
      <c r="G1411" s="1">
        <v>1410</v>
      </c>
      <c r="H1411" s="1" t="s">
        <v>83</v>
      </c>
      <c r="I1411" s="2">
        <v>38276</v>
      </c>
      <c r="J1411" s="1" t="s">
        <v>84</v>
      </c>
      <c r="K1411" s="9">
        <v>0</v>
      </c>
      <c r="L1411" s="10">
        <v>1.8311339455634805</v>
      </c>
      <c r="M1411" s="12"/>
    </row>
    <row r="1412" spans="7:13">
      <c r="G1412" s="1">
        <v>1411</v>
      </c>
      <c r="H1412" s="1" t="s">
        <v>83</v>
      </c>
      <c r="I1412" s="2">
        <v>38375</v>
      </c>
      <c r="J1412" s="1" t="s">
        <v>75</v>
      </c>
      <c r="K1412" s="9">
        <v>73</v>
      </c>
      <c r="L1412" s="10">
        <v>221.0091797499388</v>
      </c>
      <c r="M1412" s="12"/>
    </row>
    <row r="1413" spans="7:13">
      <c r="G1413" s="1">
        <v>1412</v>
      </c>
      <c r="H1413" s="1" t="s">
        <v>76</v>
      </c>
      <c r="I1413" s="2">
        <v>38067</v>
      </c>
      <c r="J1413" s="1" t="s">
        <v>75</v>
      </c>
      <c r="K1413" s="9">
        <v>66</v>
      </c>
      <c r="L1413" s="10">
        <v>200.12198246327054</v>
      </c>
      <c r="M1413" s="12"/>
    </row>
    <row r="1414" spans="7:13">
      <c r="G1414" s="1">
        <v>1413</v>
      </c>
      <c r="H1414" s="1" t="s">
        <v>74</v>
      </c>
      <c r="I1414" s="2">
        <v>38947</v>
      </c>
      <c r="J1414" s="1" t="s">
        <v>75</v>
      </c>
      <c r="K1414" s="9">
        <v>70</v>
      </c>
      <c r="L1414" s="10">
        <v>211.75333647455852</v>
      </c>
      <c r="M1414" s="12"/>
    </row>
    <row r="1415" spans="7:13">
      <c r="G1415" s="1">
        <v>1414</v>
      </c>
      <c r="H1415" s="1" t="s">
        <v>80</v>
      </c>
      <c r="I1415" s="2">
        <v>38331</v>
      </c>
      <c r="J1415" s="1" t="s">
        <v>77</v>
      </c>
      <c r="K1415" s="9">
        <v>78</v>
      </c>
      <c r="L1415" s="10">
        <v>235.90596023209099</v>
      </c>
      <c r="M1415" s="12"/>
    </row>
    <row r="1416" spans="7:13">
      <c r="G1416" s="1">
        <v>1415</v>
      </c>
      <c r="H1416" s="1" t="s">
        <v>86</v>
      </c>
      <c r="I1416" s="2">
        <v>38661</v>
      </c>
      <c r="J1416" s="1" t="s">
        <v>84</v>
      </c>
      <c r="K1416" s="9">
        <v>22</v>
      </c>
      <c r="L1416" s="10">
        <v>66.965065793990505</v>
      </c>
      <c r="M1416" s="12"/>
    </row>
    <row r="1417" spans="7:13">
      <c r="G1417" s="1">
        <v>1416</v>
      </c>
      <c r="H1417" s="1" t="s">
        <v>85</v>
      </c>
      <c r="I1417" s="2">
        <v>38265</v>
      </c>
      <c r="J1417" s="1" t="s">
        <v>84</v>
      </c>
      <c r="K1417" s="9">
        <v>21</v>
      </c>
      <c r="L1417" s="10">
        <v>65.217462708012192</v>
      </c>
      <c r="M1417" s="12"/>
    </row>
    <row r="1418" spans="7:13">
      <c r="G1418" s="1">
        <v>1417</v>
      </c>
      <c r="H1418" s="1" t="s">
        <v>74</v>
      </c>
      <c r="I1418" s="2">
        <v>38276</v>
      </c>
      <c r="J1418" s="1" t="s">
        <v>75</v>
      </c>
      <c r="K1418" s="9">
        <v>8</v>
      </c>
      <c r="L1418" s="10">
        <v>25.824952877477109</v>
      </c>
      <c r="M1418" s="12"/>
    </row>
    <row r="1419" spans="7:13">
      <c r="G1419" s="1">
        <v>1418</v>
      </c>
      <c r="H1419" s="1" t="s">
        <v>78</v>
      </c>
      <c r="I1419" s="2">
        <v>38034</v>
      </c>
      <c r="J1419" s="1" t="s">
        <v>84</v>
      </c>
      <c r="K1419" s="9">
        <v>62</v>
      </c>
      <c r="L1419" s="10">
        <v>187.80112722106594</v>
      </c>
      <c r="M1419" s="12"/>
    </row>
    <row r="1420" spans="7:13">
      <c r="G1420" s="1">
        <v>1419</v>
      </c>
      <c r="H1420" s="1" t="s">
        <v>81</v>
      </c>
      <c r="I1420" s="2">
        <v>38848</v>
      </c>
      <c r="J1420" s="1" t="s">
        <v>84</v>
      </c>
      <c r="K1420" s="9">
        <v>81</v>
      </c>
      <c r="L1420" s="10">
        <v>244.50746507200088</v>
      </c>
      <c r="M1420" s="12"/>
    </row>
    <row r="1421" spans="7:13">
      <c r="G1421" s="1">
        <v>1420</v>
      </c>
      <c r="H1421" s="1" t="s">
        <v>80</v>
      </c>
      <c r="I1421" s="2">
        <v>38342</v>
      </c>
      <c r="J1421" s="1" t="s">
        <v>75</v>
      </c>
      <c r="K1421" s="9">
        <v>72</v>
      </c>
      <c r="L1421" s="10">
        <v>218.17265722795503</v>
      </c>
      <c r="M1421" s="12"/>
    </row>
    <row r="1422" spans="7:13">
      <c r="G1422" s="1">
        <v>1421</v>
      </c>
      <c r="H1422" s="1" t="s">
        <v>76</v>
      </c>
      <c r="I1422" s="2">
        <v>39002</v>
      </c>
      <c r="J1422" s="1" t="s">
        <v>82</v>
      </c>
      <c r="K1422" s="9">
        <v>13</v>
      </c>
      <c r="L1422" s="10">
        <v>41.356875522020459</v>
      </c>
      <c r="M1422" s="12"/>
    </row>
    <row r="1423" spans="7:13">
      <c r="G1423" s="1">
        <v>1422</v>
      </c>
      <c r="H1423" s="1" t="s">
        <v>74</v>
      </c>
      <c r="I1423" s="2">
        <v>38595</v>
      </c>
      <c r="J1423" s="1" t="s">
        <v>79</v>
      </c>
      <c r="K1423" s="9">
        <v>52</v>
      </c>
      <c r="L1423" s="10">
        <v>157.41873231061072</v>
      </c>
      <c r="M1423" s="12"/>
    </row>
    <row r="1424" spans="7:13">
      <c r="G1424" s="1">
        <v>1423</v>
      </c>
      <c r="H1424" s="1" t="s">
        <v>83</v>
      </c>
      <c r="I1424" s="2">
        <v>38738</v>
      </c>
      <c r="J1424" s="1" t="s">
        <v>82</v>
      </c>
      <c r="K1424" s="9">
        <v>49</v>
      </c>
      <c r="L1424" s="10">
        <v>148.10679359164916</v>
      </c>
      <c r="M1424" s="12"/>
    </row>
    <row r="1425" spans="7:13">
      <c r="G1425" s="1">
        <v>1424</v>
      </c>
      <c r="H1425" s="1" t="s">
        <v>83</v>
      </c>
      <c r="I1425" s="2">
        <v>38067</v>
      </c>
      <c r="J1425" s="1" t="s">
        <v>82</v>
      </c>
      <c r="K1425" s="9">
        <v>82</v>
      </c>
      <c r="L1425" s="10">
        <v>248.16915651860171</v>
      </c>
      <c r="M1425" s="12"/>
    </row>
    <row r="1426" spans="7:13">
      <c r="G1426" s="1">
        <v>1425</v>
      </c>
      <c r="H1426" s="1" t="s">
        <v>80</v>
      </c>
      <c r="I1426" s="2">
        <v>38815</v>
      </c>
      <c r="J1426" s="1" t="s">
        <v>82</v>
      </c>
      <c r="K1426" s="9">
        <v>5</v>
      </c>
      <c r="L1426" s="10">
        <v>17.015690322490627</v>
      </c>
      <c r="M1426" s="12"/>
    </row>
    <row r="1427" spans="7:13">
      <c r="G1427" s="1">
        <v>1426</v>
      </c>
      <c r="H1427" s="1" t="s">
        <v>86</v>
      </c>
      <c r="I1427" s="2">
        <v>38617</v>
      </c>
      <c r="J1427" s="1" t="s">
        <v>84</v>
      </c>
      <c r="K1427" s="9">
        <v>45</v>
      </c>
      <c r="L1427" s="10">
        <v>136.85630897508477</v>
      </c>
      <c r="M1427" s="12"/>
    </row>
    <row r="1428" spans="7:13">
      <c r="G1428" s="1">
        <v>1427</v>
      </c>
      <c r="H1428" s="1" t="s">
        <v>85</v>
      </c>
      <c r="I1428" s="2">
        <v>38694</v>
      </c>
      <c r="J1428" s="1" t="s">
        <v>84</v>
      </c>
      <c r="K1428" s="9">
        <v>-10</v>
      </c>
      <c r="L1428" s="10">
        <v>-27.350902782330042</v>
      </c>
      <c r="M1428" s="12"/>
    </row>
    <row r="1429" spans="7:13">
      <c r="G1429" s="1">
        <v>1428</v>
      </c>
      <c r="H1429" s="1" t="s">
        <v>78</v>
      </c>
      <c r="I1429" s="2">
        <v>39057</v>
      </c>
      <c r="J1429" s="1" t="s">
        <v>82</v>
      </c>
      <c r="K1429" s="9">
        <v>53</v>
      </c>
      <c r="L1429" s="10">
        <v>160.85164058435507</v>
      </c>
      <c r="M1429" s="12"/>
    </row>
    <row r="1430" spans="7:13">
      <c r="G1430" s="1">
        <v>1429</v>
      </c>
      <c r="H1430" s="1" t="s">
        <v>76</v>
      </c>
      <c r="I1430" s="2">
        <v>38441</v>
      </c>
      <c r="J1430" s="1" t="s">
        <v>79</v>
      </c>
      <c r="K1430" s="9">
        <v>24</v>
      </c>
      <c r="L1430" s="10">
        <v>73.616064458141409</v>
      </c>
      <c r="M1430" s="12"/>
    </row>
    <row r="1431" spans="7:13">
      <c r="G1431" s="1">
        <v>1430</v>
      </c>
      <c r="H1431" s="1" t="s">
        <v>83</v>
      </c>
      <c r="I1431" s="2">
        <v>38914</v>
      </c>
      <c r="J1431" s="1" t="s">
        <v>75</v>
      </c>
      <c r="K1431" s="9">
        <v>27</v>
      </c>
      <c r="L1431" s="10">
        <v>83.23212229417976</v>
      </c>
      <c r="M1431" s="12"/>
    </row>
    <row r="1432" spans="7:13">
      <c r="G1432" s="1">
        <v>1431</v>
      </c>
      <c r="H1432" s="1" t="s">
        <v>86</v>
      </c>
      <c r="I1432" s="2">
        <v>38837</v>
      </c>
      <c r="J1432" s="1" t="s">
        <v>77</v>
      </c>
      <c r="K1432" s="9">
        <v>52</v>
      </c>
      <c r="L1432" s="10">
        <v>158.63001694196066</v>
      </c>
      <c r="M1432" s="12"/>
    </row>
    <row r="1433" spans="7:13">
      <c r="G1433" s="1">
        <v>1432</v>
      </c>
      <c r="H1433" s="1" t="s">
        <v>80</v>
      </c>
      <c r="I1433" s="2">
        <v>39013</v>
      </c>
      <c r="J1433" s="1" t="s">
        <v>77</v>
      </c>
      <c r="K1433" s="9">
        <v>0</v>
      </c>
      <c r="L1433" s="10">
        <v>1.7815728693963861</v>
      </c>
      <c r="M1433" s="12"/>
    </row>
    <row r="1434" spans="7:13">
      <c r="G1434" s="1">
        <v>1433</v>
      </c>
      <c r="H1434" s="1" t="s">
        <v>83</v>
      </c>
      <c r="I1434" s="2">
        <v>38155</v>
      </c>
      <c r="J1434" s="1" t="s">
        <v>84</v>
      </c>
      <c r="K1434" s="9">
        <v>92</v>
      </c>
      <c r="L1434" s="10">
        <v>278.65173044503393</v>
      </c>
      <c r="M1434" s="12"/>
    </row>
    <row r="1435" spans="7:13">
      <c r="G1435" s="1">
        <v>1434</v>
      </c>
      <c r="H1435" s="1" t="s">
        <v>85</v>
      </c>
      <c r="I1435" s="2">
        <v>39013</v>
      </c>
      <c r="J1435" s="1" t="s">
        <v>84</v>
      </c>
      <c r="K1435" s="9">
        <v>22</v>
      </c>
      <c r="L1435" s="10">
        <v>67.706785390101601</v>
      </c>
      <c r="M1435" s="12"/>
    </row>
    <row r="1436" spans="7:13">
      <c r="G1436" s="1">
        <v>1435</v>
      </c>
      <c r="H1436" s="1" t="s">
        <v>87</v>
      </c>
      <c r="I1436" s="2">
        <v>38837</v>
      </c>
      <c r="J1436" s="1" t="s">
        <v>82</v>
      </c>
      <c r="K1436" s="9">
        <v>67</v>
      </c>
      <c r="L1436" s="10">
        <v>202.90370530776514</v>
      </c>
      <c r="M1436" s="12"/>
    </row>
    <row r="1437" spans="7:13">
      <c r="G1437" s="1">
        <v>1436</v>
      </c>
      <c r="H1437" s="1" t="s">
        <v>80</v>
      </c>
      <c r="I1437" s="2">
        <v>38639</v>
      </c>
      <c r="J1437" s="1" t="s">
        <v>84</v>
      </c>
      <c r="K1437" s="9">
        <v>7</v>
      </c>
      <c r="L1437" s="10">
        <v>23.034327347174614</v>
      </c>
      <c r="M1437" s="12"/>
    </row>
    <row r="1438" spans="7:13">
      <c r="G1438" s="1">
        <v>1437</v>
      </c>
      <c r="H1438" s="1" t="s">
        <v>87</v>
      </c>
      <c r="I1438" s="2">
        <v>38122</v>
      </c>
      <c r="J1438" s="1" t="s">
        <v>82</v>
      </c>
      <c r="K1438" s="9">
        <v>-10</v>
      </c>
      <c r="L1438" s="10">
        <v>-27.962734354764166</v>
      </c>
      <c r="M1438" s="12"/>
    </row>
    <row r="1439" spans="7:13">
      <c r="G1439" s="1">
        <v>1438</v>
      </c>
      <c r="H1439" s="1" t="s">
        <v>81</v>
      </c>
      <c r="I1439" s="2">
        <v>38947</v>
      </c>
      <c r="J1439" s="1" t="s">
        <v>84</v>
      </c>
      <c r="K1439" s="9">
        <v>10</v>
      </c>
      <c r="L1439" s="10">
        <v>31.667217946817743</v>
      </c>
      <c r="M1439" s="12"/>
    </row>
    <row r="1440" spans="7:13">
      <c r="G1440" s="1">
        <v>1439</v>
      </c>
      <c r="H1440" s="1" t="s">
        <v>83</v>
      </c>
      <c r="I1440" s="2">
        <v>38529</v>
      </c>
      <c r="J1440" s="1" t="s">
        <v>77</v>
      </c>
      <c r="K1440" s="9">
        <v>15</v>
      </c>
      <c r="L1440" s="10">
        <v>46.477551483409364</v>
      </c>
      <c r="M1440" s="12"/>
    </row>
    <row r="1441" spans="7:13">
      <c r="G1441" s="1">
        <v>1440</v>
      </c>
      <c r="H1441" s="1" t="s">
        <v>78</v>
      </c>
      <c r="I1441" s="2">
        <v>38529</v>
      </c>
      <c r="J1441" s="1" t="s">
        <v>79</v>
      </c>
      <c r="K1441" s="9">
        <v>0</v>
      </c>
      <c r="L1441" s="10">
        <v>2.1309055922780948</v>
      </c>
      <c r="M1441" s="12"/>
    </row>
    <row r="1442" spans="7:13">
      <c r="G1442" s="1">
        <v>1441</v>
      </c>
      <c r="H1442" s="1" t="s">
        <v>80</v>
      </c>
      <c r="I1442" s="2">
        <v>38793</v>
      </c>
      <c r="J1442" s="1" t="s">
        <v>77</v>
      </c>
      <c r="K1442" s="9">
        <v>93</v>
      </c>
      <c r="L1442" s="10">
        <v>280.90891395594838</v>
      </c>
      <c r="M1442" s="12"/>
    </row>
    <row r="1443" spans="7:13">
      <c r="G1443" s="1">
        <v>1442</v>
      </c>
      <c r="H1443" s="1" t="s">
        <v>76</v>
      </c>
      <c r="I1443" s="2">
        <v>38738</v>
      </c>
      <c r="J1443" s="1" t="s">
        <v>77</v>
      </c>
      <c r="K1443" s="9">
        <v>57</v>
      </c>
      <c r="L1443" s="10">
        <v>172.62177980113168</v>
      </c>
      <c r="M1443" s="12"/>
    </row>
    <row r="1444" spans="7:13">
      <c r="G1444" s="1">
        <v>1443</v>
      </c>
      <c r="H1444" s="1" t="s">
        <v>83</v>
      </c>
      <c r="I1444" s="2">
        <v>38254</v>
      </c>
      <c r="J1444" s="1" t="s">
        <v>75</v>
      </c>
      <c r="K1444" s="9">
        <v>69</v>
      </c>
      <c r="L1444" s="10">
        <v>208.76551379204989</v>
      </c>
      <c r="M1444" s="12"/>
    </row>
    <row r="1445" spans="7:13">
      <c r="G1445" s="1">
        <v>1444</v>
      </c>
      <c r="H1445" s="1" t="s">
        <v>87</v>
      </c>
      <c r="I1445" s="2">
        <v>38716</v>
      </c>
      <c r="J1445" s="1" t="s">
        <v>77</v>
      </c>
      <c r="K1445" s="9">
        <v>53</v>
      </c>
      <c r="L1445" s="10">
        <v>161.64817183248223</v>
      </c>
      <c r="M1445" s="12"/>
    </row>
    <row r="1446" spans="7:13">
      <c r="G1446" s="1">
        <v>1445</v>
      </c>
      <c r="H1446" s="1" t="s">
        <v>78</v>
      </c>
      <c r="I1446" s="2">
        <v>39013</v>
      </c>
      <c r="J1446" s="1" t="s">
        <v>79</v>
      </c>
      <c r="K1446" s="9">
        <v>67</v>
      </c>
      <c r="L1446" s="10">
        <v>203.5655299819017</v>
      </c>
      <c r="M1446" s="12"/>
    </row>
    <row r="1447" spans="7:13">
      <c r="G1447" s="1">
        <v>1446</v>
      </c>
      <c r="H1447" s="1" t="s">
        <v>87</v>
      </c>
      <c r="I1447" s="2">
        <v>38078</v>
      </c>
      <c r="J1447" s="1" t="s">
        <v>82</v>
      </c>
      <c r="K1447" s="9">
        <v>23</v>
      </c>
      <c r="L1447" s="10">
        <v>70.708152765050201</v>
      </c>
      <c r="M1447" s="12"/>
    </row>
    <row r="1448" spans="7:13">
      <c r="G1448" s="1">
        <v>1447</v>
      </c>
      <c r="H1448" s="1" t="s">
        <v>81</v>
      </c>
      <c r="I1448" s="2">
        <v>38155</v>
      </c>
      <c r="J1448" s="1" t="s">
        <v>84</v>
      </c>
      <c r="K1448" s="9">
        <v>43</v>
      </c>
      <c r="L1448" s="10">
        <v>131.16019141346013</v>
      </c>
      <c r="M1448" s="12"/>
    </row>
    <row r="1449" spans="7:13">
      <c r="G1449" s="1">
        <v>1448</v>
      </c>
      <c r="H1449" s="1" t="s">
        <v>86</v>
      </c>
      <c r="I1449" s="2">
        <v>39013</v>
      </c>
      <c r="J1449" s="1" t="s">
        <v>75</v>
      </c>
      <c r="K1449" s="9">
        <v>69</v>
      </c>
      <c r="L1449" s="10">
        <v>209.39515625574666</v>
      </c>
      <c r="M1449" s="12"/>
    </row>
    <row r="1450" spans="7:13">
      <c r="G1450" s="1">
        <v>1449</v>
      </c>
      <c r="H1450" s="1" t="s">
        <v>76</v>
      </c>
      <c r="I1450" s="2">
        <v>38991</v>
      </c>
      <c r="J1450" s="1" t="s">
        <v>79</v>
      </c>
      <c r="K1450" s="9">
        <v>45</v>
      </c>
      <c r="L1450" s="10">
        <v>136.50342219375273</v>
      </c>
      <c r="M1450" s="12"/>
    </row>
    <row r="1451" spans="7:13">
      <c r="G1451" s="1">
        <v>1450</v>
      </c>
      <c r="H1451" s="1" t="s">
        <v>80</v>
      </c>
      <c r="I1451" s="2">
        <v>38661</v>
      </c>
      <c r="J1451" s="1" t="s">
        <v>82</v>
      </c>
      <c r="K1451" s="9">
        <v>70</v>
      </c>
      <c r="L1451" s="10">
        <v>211.70097135907523</v>
      </c>
      <c r="M1451" s="12"/>
    </row>
    <row r="1452" spans="7:13">
      <c r="G1452" s="1">
        <v>1451</v>
      </c>
      <c r="H1452" s="1" t="s">
        <v>81</v>
      </c>
      <c r="I1452" s="2">
        <v>39013</v>
      </c>
      <c r="J1452" s="1" t="s">
        <v>84</v>
      </c>
      <c r="K1452" s="9">
        <v>91</v>
      </c>
      <c r="L1452" s="10">
        <v>274.50140154950032</v>
      </c>
      <c r="M1452" s="12"/>
    </row>
    <row r="1453" spans="7:13">
      <c r="G1453" s="1">
        <v>1452</v>
      </c>
      <c r="H1453" s="1" t="s">
        <v>85</v>
      </c>
      <c r="I1453" s="2">
        <v>39068</v>
      </c>
      <c r="J1453" s="1" t="s">
        <v>84</v>
      </c>
      <c r="K1453" s="9">
        <v>33</v>
      </c>
      <c r="L1453" s="10">
        <v>100.48140496751634</v>
      </c>
      <c r="M1453" s="12"/>
    </row>
    <row r="1454" spans="7:13">
      <c r="G1454" s="1">
        <v>1453</v>
      </c>
      <c r="H1454" s="1" t="s">
        <v>81</v>
      </c>
      <c r="I1454" s="2">
        <v>38936</v>
      </c>
      <c r="J1454" s="1" t="s">
        <v>77</v>
      </c>
      <c r="K1454" s="9">
        <v>90</v>
      </c>
      <c r="L1454" s="10">
        <v>272.35779457225038</v>
      </c>
      <c r="M1454" s="12"/>
    </row>
    <row r="1455" spans="7:13">
      <c r="G1455" s="1">
        <v>1454</v>
      </c>
      <c r="H1455" s="1" t="s">
        <v>81</v>
      </c>
      <c r="I1455" s="2">
        <v>38342</v>
      </c>
      <c r="J1455" s="1" t="s">
        <v>84</v>
      </c>
      <c r="K1455" s="9">
        <v>17</v>
      </c>
      <c r="L1455" s="10">
        <v>52.516260583580817</v>
      </c>
      <c r="M1455" s="12"/>
    </row>
    <row r="1456" spans="7:13">
      <c r="G1456" s="1">
        <v>1455</v>
      </c>
      <c r="H1456" s="1" t="s">
        <v>80</v>
      </c>
      <c r="I1456" s="2">
        <v>38199</v>
      </c>
      <c r="J1456" s="1" t="s">
        <v>82</v>
      </c>
      <c r="K1456" s="9">
        <v>-7</v>
      </c>
      <c r="L1456" s="10">
        <v>-18.916737992903691</v>
      </c>
      <c r="M1456" s="12"/>
    </row>
    <row r="1457" spans="7:13">
      <c r="G1457" s="1">
        <v>1456</v>
      </c>
      <c r="H1457" s="1" t="s">
        <v>78</v>
      </c>
      <c r="I1457" s="2">
        <v>38232</v>
      </c>
      <c r="J1457" s="1" t="s">
        <v>84</v>
      </c>
      <c r="K1457" s="9">
        <v>21</v>
      </c>
      <c r="L1457" s="10">
        <v>64.912642276982112</v>
      </c>
      <c r="M1457" s="12"/>
    </row>
    <row r="1458" spans="7:13">
      <c r="G1458" s="1">
        <v>1457</v>
      </c>
      <c r="H1458" s="1" t="s">
        <v>86</v>
      </c>
      <c r="I1458" s="2">
        <v>38573</v>
      </c>
      <c r="J1458" s="1" t="s">
        <v>77</v>
      </c>
      <c r="K1458" s="9">
        <v>14</v>
      </c>
      <c r="L1458" s="10">
        <v>44.327818174178198</v>
      </c>
      <c r="M1458" s="12"/>
    </row>
    <row r="1459" spans="7:13">
      <c r="G1459" s="1">
        <v>1458</v>
      </c>
      <c r="H1459" s="1" t="s">
        <v>80</v>
      </c>
      <c r="I1459" s="2">
        <v>38826</v>
      </c>
      <c r="J1459" s="1" t="s">
        <v>79</v>
      </c>
      <c r="K1459" s="9">
        <v>84</v>
      </c>
      <c r="L1459" s="10">
        <v>254.27232164491826</v>
      </c>
      <c r="M1459" s="12"/>
    </row>
    <row r="1460" spans="7:13">
      <c r="G1460" s="1">
        <v>1459</v>
      </c>
      <c r="H1460" s="1" t="s">
        <v>83</v>
      </c>
      <c r="I1460" s="2">
        <v>38738</v>
      </c>
      <c r="J1460" s="1" t="s">
        <v>79</v>
      </c>
      <c r="K1460" s="9">
        <v>92</v>
      </c>
      <c r="L1460" s="10">
        <v>278.12892270091868</v>
      </c>
      <c r="M1460" s="12"/>
    </row>
    <row r="1461" spans="7:13">
      <c r="G1461" s="1">
        <v>1460</v>
      </c>
      <c r="H1461" s="1" t="s">
        <v>80</v>
      </c>
      <c r="I1461" s="2">
        <v>39013</v>
      </c>
      <c r="J1461" s="1" t="s">
        <v>75</v>
      </c>
      <c r="K1461" s="9">
        <v>-1</v>
      </c>
      <c r="L1461" s="10">
        <v>-0.12859943512322669</v>
      </c>
      <c r="M1461" s="12"/>
    </row>
    <row r="1462" spans="7:13">
      <c r="G1462" s="1">
        <v>1461</v>
      </c>
      <c r="H1462" s="1" t="s">
        <v>80</v>
      </c>
      <c r="I1462" s="2">
        <v>38485</v>
      </c>
      <c r="J1462" s="1" t="s">
        <v>75</v>
      </c>
      <c r="K1462" s="9">
        <v>73</v>
      </c>
      <c r="L1462" s="10">
        <v>222.08676582590357</v>
      </c>
      <c r="M1462" s="12"/>
    </row>
    <row r="1463" spans="7:13">
      <c r="G1463" s="1">
        <v>1462</v>
      </c>
      <c r="H1463" s="1" t="s">
        <v>87</v>
      </c>
      <c r="I1463" s="2">
        <v>38727</v>
      </c>
      <c r="J1463" s="1" t="s">
        <v>77</v>
      </c>
      <c r="K1463" s="9">
        <v>48</v>
      </c>
      <c r="L1463" s="10">
        <v>146.42108275927566</v>
      </c>
      <c r="M1463" s="12"/>
    </row>
    <row r="1464" spans="7:13">
      <c r="G1464" s="1">
        <v>1463</v>
      </c>
      <c r="H1464" s="1" t="s">
        <v>87</v>
      </c>
      <c r="I1464" s="2">
        <v>38331</v>
      </c>
      <c r="J1464" s="1" t="s">
        <v>82</v>
      </c>
      <c r="K1464" s="9">
        <v>72</v>
      </c>
      <c r="L1464" s="10">
        <v>217.08233008534265</v>
      </c>
      <c r="M1464" s="12"/>
    </row>
    <row r="1465" spans="7:13">
      <c r="G1465" s="1">
        <v>1464</v>
      </c>
      <c r="H1465" s="1" t="s">
        <v>74</v>
      </c>
      <c r="I1465" s="2">
        <v>38903</v>
      </c>
      <c r="J1465" s="1" t="s">
        <v>77</v>
      </c>
      <c r="K1465" s="9">
        <v>42</v>
      </c>
      <c r="L1465" s="10">
        <v>127.6087139856683</v>
      </c>
      <c r="M1465" s="12"/>
    </row>
    <row r="1466" spans="7:13">
      <c r="G1466" s="1">
        <v>1465</v>
      </c>
      <c r="H1466" s="1" t="s">
        <v>80</v>
      </c>
      <c r="I1466" s="2">
        <v>38342</v>
      </c>
      <c r="J1466" s="1" t="s">
        <v>77</v>
      </c>
      <c r="K1466" s="9">
        <v>80</v>
      </c>
      <c r="L1466" s="10">
        <v>242.20754620036109</v>
      </c>
      <c r="M1466" s="12"/>
    </row>
    <row r="1467" spans="7:13">
      <c r="G1467" s="1">
        <v>1466</v>
      </c>
      <c r="H1467" s="1" t="s">
        <v>80</v>
      </c>
      <c r="I1467" s="2">
        <v>38595</v>
      </c>
      <c r="J1467" s="1" t="s">
        <v>77</v>
      </c>
      <c r="K1467" s="9">
        <v>56</v>
      </c>
      <c r="L1467" s="10">
        <v>170.85558875726406</v>
      </c>
      <c r="M1467" s="12"/>
    </row>
    <row r="1468" spans="7:13">
      <c r="G1468" s="1">
        <v>1467</v>
      </c>
      <c r="H1468" s="1" t="s">
        <v>86</v>
      </c>
      <c r="I1468" s="2">
        <v>38012</v>
      </c>
      <c r="J1468" s="1" t="s">
        <v>84</v>
      </c>
      <c r="K1468" s="9">
        <v>46</v>
      </c>
      <c r="L1468" s="10">
        <v>140.57686436306247</v>
      </c>
      <c r="M1468" s="12"/>
    </row>
    <row r="1469" spans="7:13">
      <c r="G1469" s="1">
        <v>1468</v>
      </c>
      <c r="H1469" s="1" t="s">
        <v>74</v>
      </c>
      <c r="I1469" s="2">
        <v>38870</v>
      </c>
      <c r="J1469" s="1" t="s">
        <v>82</v>
      </c>
      <c r="K1469" s="9">
        <v>45</v>
      </c>
      <c r="L1469" s="10">
        <v>136.77216386728932</v>
      </c>
      <c r="M1469" s="12"/>
    </row>
    <row r="1470" spans="7:13">
      <c r="G1470" s="1">
        <v>1469</v>
      </c>
      <c r="H1470" s="1" t="s">
        <v>78</v>
      </c>
      <c r="I1470" s="2">
        <v>38507</v>
      </c>
      <c r="J1470" s="1" t="s">
        <v>77</v>
      </c>
      <c r="K1470" s="9">
        <v>53</v>
      </c>
      <c r="L1470" s="10">
        <v>160.40163840433979</v>
      </c>
      <c r="M1470" s="12"/>
    </row>
    <row r="1471" spans="7:13">
      <c r="G1471" s="1">
        <v>1470</v>
      </c>
      <c r="H1471" s="1" t="s">
        <v>78</v>
      </c>
      <c r="I1471" s="2">
        <v>38628</v>
      </c>
      <c r="J1471" s="1" t="s">
        <v>82</v>
      </c>
      <c r="K1471" s="9">
        <v>51</v>
      </c>
      <c r="L1471" s="10">
        <v>155.05152823672236</v>
      </c>
      <c r="M1471" s="12"/>
    </row>
    <row r="1472" spans="7:13">
      <c r="G1472" s="1">
        <v>1471</v>
      </c>
      <c r="H1472" s="1" t="s">
        <v>83</v>
      </c>
      <c r="I1472" s="2">
        <v>38705</v>
      </c>
      <c r="J1472" s="1" t="s">
        <v>84</v>
      </c>
      <c r="K1472" s="9">
        <v>64</v>
      </c>
      <c r="L1472" s="10">
        <v>193.29903203964747</v>
      </c>
      <c r="M1472" s="12"/>
    </row>
    <row r="1473" spans="7:13">
      <c r="G1473" s="1">
        <v>1472</v>
      </c>
      <c r="H1473" s="1" t="s">
        <v>74</v>
      </c>
      <c r="I1473" s="2">
        <v>38298</v>
      </c>
      <c r="J1473" s="1" t="s">
        <v>82</v>
      </c>
      <c r="K1473" s="9">
        <v>15</v>
      </c>
      <c r="L1473" s="10">
        <v>47.086660569111189</v>
      </c>
      <c r="M1473" s="12"/>
    </row>
    <row r="1474" spans="7:13">
      <c r="G1474" s="1">
        <v>1473</v>
      </c>
      <c r="H1474" s="1" t="s">
        <v>80</v>
      </c>
      <c r="I1474" s="2">
        <v>38078</v>
      </c>
      <c r="J1474" s="1" t="s">
        <v>79</v>
      </c>
      <c r="K1474" s="9">
        <v>33</v>
      </c>
      <c r="L1474" s="10">
        <v>101.69988655484008</v>
      </c>
      <c r="M1474" s="12"/>
    </row>
    <row r="1475" spans="7:13">
      <c r="G1475" s="1">
        <v>1474</v>
      </c>
      <c r="H1475" s="1" t="s">
        <v>85</v>
      </c>
      <c r="I1475" s="2">
        <v>38848</v>
      </c>
      <c r="J1475" s="1" t="s">
        <v>82</v>
      </c>
      <c r="K1475" s="9">
        <v>31</v>
      </c>
      <c r="L1475" s="10">
        <v>95.050667546988379</v>
      </c>
      <c r="M1475" s="12"/>
    </row>
    <row r="1476" spans="7:13">
      <c r="G1476" s="1">
        <v>1475</v>
      </c>
      <c r="H1476" s="1" t="s">
        <v>78</v>
      </c>
      <c r="I1476" s="2">
        <v>38705</v>
      </c>
      <c r="J1476" s="1" t="s">
        <v>79</v>
      </c>
      <c r="K1476" s="9">
        <v>51</v>
      </c>
      <c r="L1476" s="10">
        <v>155.18472828999515</v>
      </c>
      <c r="M1476" s="12"/>
    </row>
    <row r="1477" spans="7:13">
      <c r="G1477" s="1">
        <v>1476</v>
      </c>
      <c r="H1477" s="1" t="s">
        <v>83</v>
      </c>
      <c r="I1477" s="2">
        <v>38947</v>
      </c>
      <c r="J1477" s="1" t="s">
        <v>77</v>
      </c>
      <c r="K1477" s="9">
        <v>-7</v>
      </c>
      <c r="L1477" s="10">
        <v>-18.636086701073594</v>
      </c>
      <c r="M1477" s="12"/>
    </row>
    <row r="1478" spans="7:13">
      <c r="G1478" s="1">
        <v>1477</v>
      </c>
      <c r="H1478" s="1" t="s">
        <v>78</v>
      </c>
      <c r="I1478" s="2">
        <v>38485</v>
      </c>
      <c r="J1478" s="1" t="s">
        <v>82</v>
      </c>
      <c r="K1478" s="9">
        <v>37</v>
      </c>
      <c r="L1478" s="10">
        <v>112.07406400171799</v>
      </c>
      <c r="M1478" s="12"/>
    </row>
    <row r="1479" spans="7:13">
      <c r="G1479" s="1">
        <v>1478</v>
      </c>
      <c r="H1479" s="1" t="s">
        <v>74</v>
      </c>
      <c r="I1479" s="2">
        <v>38518</v>
      </c>
      <c r="J1479" s="1" t="s">
        <v>77</v>
      </c>
      <c r="K1479" s="9">
        <v>43</v>
      </c>
      <c r="L1479" s="10">
        <v>130.97379554914517</v>
      </c>
      <c r="M1479" s="12"/>
    </row>
    <row r="1480" spans="7:13">
      <c r="G1480" s="1">
        <v>1479</v>
      </c>
      <c r="H1480" s="1" t="s">
        <v>87</v>
      </c>
      <c r="I1480" s="2">
        <v>38859</v>
      </c>
      <c r="J1480" s="1" t="s">
        <v>84</v>
      </c>
      <c r="K1480" s="9">
        <v>63</v>
      </c>
      <c r="L1480" s="10">
        <v>190.69209828626822</v>
      </c>
      <c r="M1480" s="12"/>
    </row>
    <row r="1481" spans="7:13">
      <c r="G1481" s="1">
        <v>1480</v>
      </c>
      <c r="H1481" s="1" t="s">
        <v>81</v>
      </c>
      <c r="I1481" s="2">
        <v>38177</v>
      </c>
      <c r="J1481" s="1" t="s">
        <v>82</v>
      </c>
      <c r="K1481" s="9">
        <v>29</v>
      </c>
      <c r="L1481" s="10">
        <v>89.589016206328608</v>
      </c>
      <c r="M1481" s="12"/>
    </row>
    <row r="1482" spans="7:13">
      <c r="G1482" s="1">
        <v>1481</v>
      </c>
      <c r="H1482" s="1" t="s">
        <v>87</v>
      </c>
      <c r="I1482" s="2">
        <v>38694</v>
      </c>
      <c r="J1482" s="1" t="s">
        <v>84</v>
      </c>
      <c r="K1482" s="9">
        <v>20</v>
      </c>
      <c r="L1482" s="10">
        <v>61.944091716082518</v>
      </c>
      <c r="M1482" s="12"/>
    </row>
    <row r="1483" spans="7:13">
      <c r="G1483" s="1">
        <v>1482</v>
      </c>
      <c r="H1483" s="1" t="s">
        <v>85</v>
      </c>
      <c r="I1483" s="2">
        <v>38804</v>
      </c>
      <c r="J1483" s="1" t="s">
        <v>82</v>
      </c>
      <c r="K1483" s="9">
        <v>48</v>
      </c>
      <c r="L1483" s="10">
        <v>146.44223986116381</v>
      </c>
      <c r="M1483" s="12"/>
    </row>
    <row r="1484" spans="7:13">
      <c r="G1484" s="1">
        <v>1483</v>
      </c>
      <c r="H1484" s="1" t="s">
        <v>74</v>
      </c>
      <c r="I1484" s="2">
        <v>38562</v>
      </c>
      <c r="J1484" s="1" t="s">
        <v>82</v>
      </c>
      <c r="K1484" s="9">
        <v>94</v>
      </c>
      <c r="L1484" s="10">
        <v>284.30651580761617</v>
      </c>
      <c r="M1484" s="12"/>
    </row>
    <row r="1485" spans="7:13">
      <c r="G1485" s="1">
        <v>1484</v>
      </c>
      <c r="H1485" s="1" t="s">
        <v>74</v>
      </c>
      <c r="I1485" s="2">
        <v>38969</v>
      </c>
      <c r="J1485" s="1" t="s">
        <v>77</v>
      </c>
      <c r="K1485" s="9">
        <v>41</v>
      </c>
      <c r="L1485" s="10">
        <v>124.88343538167078</v>
      </c>
      <c r="M1485" s="12"/>
    </row>
    <row r="1486" spans="7:13">
      <c r="G1486" s="1">
        <v>1485</v>
      </c>
      <c r="H1486" s="1" t="s">
        <v>74</v>
      </c>
      <c r="I1486" s="2">
        <v>38375</v>
      </c>
      <c r="J1486" s="1" t="s">
        <v>82</v>
      </c>
      <c r="K1486" s="9">
        <v>45</v>
      </c>
      <c r="L1486" s="10">
        <v>137.54620754134569</v>
      </c>
      <c r="M1486" s="12"/>
    </row>
    <row r="1487" spans="7:13">
      <c r="G1487" s="1">
        <v>1486</v>
      </c>
      <c r="H1487" s="1" t="s">
        <v>86</v>
      </c>
      <c r="I1487" s="2">
        <v>38485</v>
      </c>
      <c r="J1487" s="1" t="s">
        <v>75</v>
      </c>
      <c r="K1487" s="9">
        <v>69</v>
      </c>
      <c r="L1487" s="10">
        <v>208.60656085319707</v>
      </c>
      <c r="M1487" s="12"/>
    </row>
    <row r="1488" spans="7:13">
      <c r="G1488" s="1">
        <v>1487</v>
      </c>
      <c r="H1488" s="1" t="s">
        <v>78</v>
      </c>
      <c r="I1488" s="2">
        <v>38078</v>
      </c>
      <c r="J1488" s="1" t="s">
        <v>84</v>
      </c>
      <c r="K1488" s="9">
        <v>48</v>
      </c>
      <c r="L1488" s="10">
        <v>146.16733998853596</v>
      </c>
      <c r="M1488" s="12"/>
    </row>
    <row r="1489" spans="7:13">
      <c r="G1489" s="1">
        <v>1488</v>
      </c>
      <c r="H1489" s="1" t="s">
        <v>83</v>
      </c>
      <c r="I1489" s="2">
        <v>38375</v>
      </c>
      <c r="J1489" s="1" t="s">
        <v>84</v>
      </c>
      <c r="K1489" s="9">
        <v>38</v>
      </c>
      <c r="L1489" s="10">
        <v>115.70319467233371</v>
      </c>
      <c r="M1489" s="12"/>
    </row>
    <row r="1490" spans="7:13">
      <c r="G1490" s="1">
        <v>1489</v>
      </c>
      <c r="H1490" s="1" t="s">
        <v>74</v>
      </c>
      <c r="I1490" s="2">
        <v>38738</v>
      </c>
      <c r="J1490" s="1" t="s">
        <v>75</v>
      </c>
      <c r="K1490" s="9">
        <v>49</v>
      </c>
      <c r="L1490" s="10">
        <v>149.11052069470631</v>
      </c>
      <c r="M1490" s="12"/>
    </row>
    <row r="1491" spans="7:13">
      <c r="G1491" s="1">
        <v>1490</v>
      </c>
      <c r="H1491" s="1" t="s">
        <v>81</v>
      </c>
      <c r="I1491" s="2">
        <v>38232</v>
      </c>
      <c r="J1491" s="1" t="s">
        <v>77</v>
      </c>
      <c r="K1491" s="9">
        <v>79</v>
      </c>
      <c r="L1491" s="10">
        <v>239.15028034352162</v>
      </c>
      <c r="M1491" s="12"/>
    </row>
    <row r="1492" spans="7:13">
      <c r="G1492" s="1">
        <v>1491</v>
      </c>
      <c r="H1492" s="1" t="s">
        <v>78</v>
      </c>
      <c r="I1492" s="2">
        <v>38551</v>
      </c>
      <c r="J1492" s="1" t="s">
        <v>77</v>
      </c>
      <c r="K1492" s="9">
        <v>93</v>
      </c>
      <c r="L1492" s="10">
        <v>281.34133684394243</v>
      </c>
      <c r="M1492" s="12"/>
    </row>
    <row r="1493" spans="7:13">
      <c r="G1493" s="1">
        <v>1492</v>
      </c>
      <c r="H1493" s="1" t="s">
        <v>81</v>
      </c>
      <c r="I1493" s="2">
        <v>38342</v>
      </c>
      <c r="J1493" s="1" t="s">
        <v>77</v>
      </c>
      <c r="K1493" s="9">
        <v>67</v>
      </c>
      <c r="L1493" s="10">
        <v>202.43601829550036</v>
      </c>
      <c r="M1493" s="12"/>
    </row>
    <row r="1494" spans="7:13">
      <c r="G1494" s="1">
        <v>1493</v>
      </c>
      <c r="H1494" s="1" t="s">
        <v>74</v>
      </c>
      <c r="I1494" s="2">
        <v>38859</v>
      </c>
      <c r="J1494" s="1" t="s">
        <v>77</v>
      </c>
      <c r="K1494" s="9">
        <v>13</v>
      </c>
      <c r="L1494" s="10">
        <v>41.318769528122459</v>
      </c>
      <c r="M1494" s="12"/>
    </row>
    <row r="1495" spans="7:13">
      <c r="G1495" s="1">
        <v>1494</v>
      </c>
      <c r="H1495" s="1" t="s">
        <v>78</v>
      </c>
      <c r="I1495" s="2">
        <v>38639</v>
      </c>
      <c r="J1495" s="1" t="s">
        <v>75</v>
      </c>
      <c r="K1495" s="9">
        <v>71</v>
      </c>
      <c r="L1495" s="10">
        <v>215.36222588622564</v>
      </c>
      <c r="M1495" s="12"/>
    </row>
    <row r="1496" spans="7:13">
      <c r="G1496" s="1">
        <v>1495</v>
      </c>
      <c r="H1496" s="1" t="s">
        <v>74</v>
      </c>
      <c r="I1496" s="2">
        <v>39013</v>
      </c>
      <c r="J1496" s="1" t="s">
        <v>77</v>
      </c>
      <c r="K1496" s="9">
        <v>15</v>
      </c>
      <c r="L1496" s="10">
        <v>46.386549546936031</v>
      </c>
      <c r="M1496" s="12"/>
    </row>
    <row r="1497" spans="7:13">
      <c r="G1497" s="1">
        <v>1496</v>
      </c>
      <c r="H1497" s="1" t="s">
        <v>80</v>
      </c>
      <c r="I1497" s="2">
        <v>38606</v>
      </c>
      <c r="J1497" s="1" t="s">
        <v>82</v>
      </c>
      <c r="K1497" s="9">
        <v>89</v>
      </c>
      <c r="L1497" s="10">
        <v>269.12365453676284</v>
      </c>
      <c r="M1497" s="12"/>
    </row>
    <row r="1498" spans="7:13">
      <c r="G1498" s="1">
        <v>1497</v>
      </c>
      <c r="H1498" s="1" t="s">
        <v>80</v>
      </c>
      <c r="I1498" s="2">
        <v>38650</v>
      </c>
      <c r="J1498" s="1" t="s">
        <v>84</v>
      </c>
      <c r="K1498" s="9">
        <v>65</v>
      </c>
      <c r="L1498" s="10">
        <v>197.49619907968821</v>
      </c>
      <c r="M1498" s="12"/>
    </row>
    <row r="1499" spans="7:13">
      <c r="G1499" s="1">
        <v>1498</v>
      </c>
      <c r="H1499" s="1" t="s">
        <v>80</v>
      </c>
      <c r="I1499" s="2">
        <v>38342</v>
      </c>
      <c r="J1499" s="1" t="s">
        <v>82</v>
      </c>
      <c r="K1499" s="9">
        <v>16</v>
      </c>
      <c r="L1499" s="10">
        <v>49.977621498939477</v>
      </c>
      <c r="M1499" s="12"/>
    </row>
    <row r="1500" spans="7:13">
      <c r="G1500" s="1">
        <v>1499</v>
      </c>
      <c r="H1500" s="1" t="s">
        <v>74</v>
      </c>
      <c r="I1500" s="2">
        <v>38870</v>
      </c>
      <c r="J1500" s="1" t="s">
        <v>75</v>
      </c>
      <c r="K1500" s="9">
        <v>48</v>
      </c>
      <c r="L1500" s="10">
        <v>146.12940219412363</v>
      </c>
      <c r="M1500" s="12"/>
    </row>
    <row r="1501" spans="7:13">
      <c r="G1501" s="1">
        <v>1500</v>
      </c>
      <c r="H1501" s="1" t="s">
        <v>76</v>
      </c>
      <c r="I1501" s="2">
        <v>38595</v>
      </c>
      <c r="J1501" s="1" t="s">
        <v>82</v>
      </c>
      <c r="K1501" s="9">
        <v>78</v>
      </c>
      <c r="L1501" s="10">
        <v>235.9430418370726</v>
      </c>
      <c r="M1501" s="12"/>
    </row>
    <row r="1502" spans="7:13">
      <c r="G1502" s="1">
        <v>1501</v>
      </c>
      <c r="H1502" s="1" t="s">
        <v>87</v>
      </c>
      <c r="I1502" s="2">
        <v>38012</v>
      </c>
      <c r="J1502" s="1" t="s">
        <v>75</v>
      </c>
      <c r="K1502" s="9">
        <v>5</v>
      </c>
      <c r="L1502" s="10">
        <v>17.19135783501677</v>
      </c>
      <c r="M1502" s="12"/>
    </row>
    <row r="1503" spans="7:13">
      <c r="G1503" s="1">
        <v>1502</v>
      </c>
      <c r="H1503" s="1" t="s">
        <v>85</v>
      </c>
      <c r="I1503" s="2">
        <v>38727</v>
      </c>
      <c r="J1503" s="1" t="s">
        <v>75</v>
      </c>
      <c r="K1503" s="9">
        <v>33</v>
      </c>
      <c r="L1503" s="10">
        <v>101.70689339051272</v>
      </c>
      <c r="M1503" s="12"/>
    </row>
    <row r="1504" spans="7:13">
      <c r="G1504" s="1">
        <v>1503</v>
      </c>
      <c r="H1504" s="1" t="s">
        <v>78</v>
      </c>
      <c r="I1504" s="2">
        <v>38804</v>
      </c>
      <c r="J1504" s="1" t="s">
        <v>77</v>
      </c>
      <c r="K1504" s="9">
        <v>73</v>
      </c>
      <c r="L1504" s="10">
        <v>220.6254493831498</v>
      </c>
      <c r="M1504" s="12"/>
    </row>
    <row r="1505" spans="7:13">
      <c r="G1505" s="1">
        <v>1504</v>
      </c>
      <c r="H1505" s="1" t="s">
        <v>74</v>
      </c>
      <c r="I1505" s="2">
        <v>38188</v>
      </c>
      <c r="J1505" s="1" t="s">
        <v>84</v>
      </c>
      <c r="K1505" s="9">
        <v>93</v>
      </c>
      <c r="L1505" s="10">
        <v>280.86225864864616</v>
      </c>
      <c r="M1505" s="12"/>
    </row>
    <row r="1506" spans="7:13">
      <c r="G1506" s="1">
        <v>1505</v>
      </c>
      <c r="H1506" s="1" t="s">
        <v>74</v>
      </c>
      <c r="I1506" s="2">
        <v>38716</v>
      </c>
      <c r="J1506" s="1" t="s">
        <v>77</v>
      </c>
      <c r="K1506" s="9">
        <v>37</v>
      </c>
      <c r="L1506" s="10">
        <v>113.24236035613511</v>
      </c>
      <c r="M1506" s="12"/>
    </row>
    <row r="1507" spans="7:13">
      <c r="G1507" s="1">
        <v>1506</v>
      </c>
      <c r="H1507" s="1" t="s">
        <v>81</v>
      </c>
      <c r="I1507" s="2">
        <v>38562</v>
      </c>
      <c r="J1507" s="1" t="s">
        <v>75</v>
      </c>
      <c r="K1507" s="9">
        <v>23</v>
      </c>
      <c r="L1507" s="10">
        <v>70.338092994751676</v>
      </c>
      <c r="M1507" s="12"/>
    </row>
    <row r="1508" spans="7:13">
      <c r="G1508" s="1">
        <v>1507</v>
      </c>
      <c r="H1508" s="1" t="s">
        <v>81</v>
      </c>
      <c r="I1508" s="2">
        <v>38683</v>
      </c>
      <c r="J1508" s="1" t="s">
        <v>75</v>
      </c>
      <c r="K1508" s="9">
        <v>-3</v>
      </c>
      <c r="L1508" s="10">
        <v>-7.2085961879253206</v>
      </c>
      <c r="M1508" s="12"/>
    </row>
    <row r="1509" spans="7:13">
      <c r="G1509" s="1">
        <v>1508</v>
      </c>
      <c r="H1509" s="1" t="s">
        <v>86</v>
      </c>
      <c r="I1509" s="2">
        <v>38771</v>
      </c>
      <c r="J1509" s="1" t="s">
        <v>82</v>
      </c>
      <c r="K1509" s="9">
        <v>39</v>
      </c>
      <c r="L1509" s="10">
        <v>118.95540899877352</v>
      </c>
      <c r="M1509" s="12"/>
    </row>
    <row r="1510" spans="7:13">
      <c r="G1510" s="1">
        <v>1509</v>
      </c>
      <c r="H1510" s="1" t="s">
        <v>74</v>
      </c>
      <c r="I1510" s="2">
        <v>38837</v>
      </c>
      <c r="J1510" s="1" t="s">
        <v>82</v>
      </c>
      <c r="K1510" s="9">
        <v>83</v>
      </c>
      <c r="L1510" s="10">
        <v>251.40370686680004</v>
      </c>
      <c r="M1510" s="12"/>
    </row>
    <row r="1511" spans="7:13">
      <c r="G1511" s="1">
        <v>1510</v>
      </c>
      <c r="H1511" s="1" t="s">
        <v>85</v>
      </c>
      <c r="I1511" s="2">
        <v>38958</v>
      </c>
      <c r="J1511" s="1" t="s">
        <v>77</v>
      </c>
      <c r="K1511" s="9">
        <v>65</v>
      </c>
      <c r="L1511" s="10">
        <v>197.80862125573833</v>
      </c>
      <c r="M1511" s="12"/>
    </row>
    <row r="1512" spans="7:13">
      <c r="G1512" s="1">
        <v>1511</v>
      </c>
      <c r="H1512" s="1" t="s">
        <v>74</v>
      </c>
      <c r="I1512" s="2">
        <v>38320</v>
      </c>
      <c r="J1512" s="1" t="s">
        <v>75</v>
      </c>
      <c r="K1512" s="9">
        <v>13</v>
      </c>
      <c r="L1512" s="10">
        <v>41.739412502907776</v>
      </c>
      <c r="M1512" s="12"/>
    </row>
    <row r="1513" spans="7:13">
      <c r="G1513" s="1">
        <v>1512</v>
      </c>
      <c r="H1513" s="1" t="s">
        <v>85</v>
      </c>
      <c r="I1513" s="2">
        <v>38672</v>
      </c>
      <c r="J1513" s="1" t="s">
        <v>77</v>
      </c>
      <c r="K1513" s="9">
        <v>9</v>
      </c>
      <c r="L1513" s="10">
        <v>28.855899545684331</v>
      </c>
      <c r="M1513" s="12"/>
    </row>
    <row r="1514" spans="7:13">
      <c r="G1514" s="1">
        <v>1513</v>
      </c>
      <c r="H1514" s="1" t="s">
        <v>83</v>
      </c>
      <c r="I1514" s="2">
        <v>39068</v>
      </c>
      <c r="J1514" s="1" t="s">
        <v>82</v>
      </c>
      <c r="K1514" s="9">
        <v>-4</v>
      </c>
      <c r="L1514" s="10">
        <v>-10.353255411982897</v>
      </c>
      <c r="M1514" s="12"/>
    </row>
    <row r="1515" spans="7:13">
      <c r="G1515" s="1">
        <v>1514</v>
      </c>
      <c r="H1515" s="1" t="s">
        <v>78</v>
      </c>
      <c r="I1515" s="2">
        <v>38287</v>
      </c>
      <c r="J1515" s="1" t="s">
        <v>84</v>
      </c>
      <c r="K1515" s="9">
        <v>22</v>
      </c>
      <c r="L1515" s="10">
        <v>67.745285115132006</v>
      </c>
      <c r="M1515" s="12"/>
    </row>
    <row r="1516" spans="7:13">
      <c r="G1516" s="1">
        <v>1515</v>
      </c>
      <c r="H1516" s="1" t="s">
        <v>76</v>
      </c>
      <c r="I1516" s="2">
        <v>38441</v>
      </c>
      <c r="J1516" s="1" t="s">
        <v>84</v>
      </c>
      <c r="K1516" s="9">
        <v>-3</v>
      </c>
      <c r="L1516" s="10">
        <v>-6.8920180610801349</v>
      </c>
      <c r="M1516" s="12"/>
    </row>
    <row r="1517" spans="7:13">
      <c r="G1517" s="1">
        <v>1516</v>
      </c>
      <c r="H1517" s="1" t="s">
        <v>81</v>
      </c>
      <c r="I1517" s="2">
        <v>38199</v>
      </c>
      <c r="J1517" s="1" t="s">
        <v>84</v>
      </c>
      <c r="K1517" s="9">
        <v>58</v>
      </c>
      <c r="L1517" s="10">
        <v>176.19804950784601</v>
      </c>
      <c r="M1517" s="12"/>
    </row>
    <row r="1518" spans="7:13">
      <c r="G1518" s="1">
        <v>1517</v>
      </c>
      <c r="H1518" s="1" t="s">
        <v>83</v>
      </c>
      <c r="I1518" s="2">
        <v>38221</v>
      </c>
      <c r="J1518" s="1" t="s">
        <v>82</v>
      </c>
      <c r="K1518" s="9">
        <v>65</v>
      </c>
      <c r="L1518" s="10">
        <v>196.63911479091979</v>
      </c>
      <c r="M1518" s="12"/>
    </row>
    <row r="1519" spans="7:13">
      <c r="G1519" s="1">
        <v>1518</v>
      </c>
      <c r="H1519" s="1" t="s">
        <v>81</v>
      </c>
      <c r="I1519" s="2">
        <v>38166</v>
      </c>
      <c r="J1519" s="1" t="s">
        <v>82</v>
      </c>
      <c r="K1519" s="9">
        <v>9</v>
      </c>
      <c r="L1519" s="10">
        <v>28.459065178844462</v>
      </c>
      <c r="M1519" s="12"/>
    </row>
    <row r="1520" spans="7:13">
      <c r="G1520" s="1">
        <v>1519</v>
      </c>
      <c r="H1520" s="1" t="s">
        <v>85</v>
      </c>
      <c r="I1520" s="2">
        <v>39013</v>
      </c>
      <c r="J1520" s="1" t="s">
        <v>79</v>
      </c>
      <c r="K1520" s="9">
        <v>18</v>
      </c>
      <c r="L1520" s="10">
        <v>56.300241442258397</v>
      </c>
      <c r="M1520" s="12"/>
    </row>
    <row r="1521" spans="7:13">
      <c r="G1521" s="1">
        <v>1520</v>
      </c>
      <c r="H1521" s="1" t="s">
        <v>76</v>
      </c>
      <c r="I1521" s="2">
        <v>38111</v>
      </c>
      <c r="J1521" s="1" t="s">
        <v>77</v>
      </c>
      <c r="K1521" s="9">
        <v>55</v>
      </c>
      <c r="L1521" s="10">
        <v>166.7781249229084</v>
      </c>
      <c r="M1521" s="12"/>
    </row>
    <row r="1522" spans="7:13">
      <c r="G1522" s="1">
        <v>1521</v>
      </c>
      <c r="H1522" s="1" t="s">
        <v>83</v>
      </c>
      <c r="I1522" s="2">
        <v>38364</v>
      </c>
      <c r="J1522" s="1" t="s">
        <v>82</v>
      </c>
      <c r="K1522" s="9">
        <v>69</v>
      </c>
      <c r="L1522" s="10">
        <v>209.56822946203218</v>
      </c>
      <c r="M1522" s="12"/>
    </row>
    <row r="1523" spans="7:13">
      <c r="G1523" s="1">
        <v>1522</v>
      </c>
      <c r="H1523" s="1" t="s">
        <v>80</v>
      </c>
      <c r="I1523" s="2">
        <v>38089</v>
      </c>
      <c r="J1523" s="1" t="s">
        <v>82</v>
      </c>
      <c r="K1523" s="9">
        <v>51</v>
      </c>
      <c r="L1523" s="10">
        <v>155.55960489398822</v>
      </c>
      <c r="M1523" s="12"/>
    </row>
    <row r="1524" spans="7:13">
      <c r="G1524" s="1">
        <v>1523</v>
      </c>
      <c r="H1524" s="1" t="s">
        <v>78</v>
      </c>
      <c r="I1524" s="2">
        <v>38738</v>
      </c>
      <c r="J1524" s="1" t="s">
        <v>79</v>
      </c>
      <c r="K1524" s="9">
        <v>23</v>
      </c>
      <c r="L1524" s="10">
        <v>71.150007929550512</v>
      </c>
      <c r="M1524" s="12"/>
    </row>
    <row r="1525" spans="7:13">
      <c r="G1525" s="1">
        <v>1524</v>
      </c>
      <c r="H1525" s="1" t="s">
        <v>74</v>
      </c>
      <c r="I1525" s="2">
        <v>38826</v>
      </c>
      <c r="J1525" s="1" t="s">
        <v>75</v>
      </c>
      <c r="K1525" s="9">
        <v>38</v>
      </c>
      <c r="L1525" s="10">
        <v>115.80895982640449</v>
      </c>
      <c r="M1525" s="12"/>
    </row>
    <row r="1526" spans="7:13">
      <c r="G1526" s="1">
        <v>1525</v>
      </c>
      <c r="H1526" s="1" t="s">
        <v>80</v>
      </c>
      <c r="I1526" s="2">
        <v>38320</v>
      </c>
      <c r="J1526" s="1" t="s">
        <v>79</v>
      </c>
      <c r="K1526" s="9">
        <v>-8</v>
      </c>
      <c r="L1526" s="10">
        <v>-22.286591550898308</v>
      </c>
      <c r="M1526" s="12"/>
    </row>
    <row r="1527" spans="7:13">
      <c r="G1527" s="1">
        <v>1526</v>
      </c>
      <c r="H1527" s="1" t="s">
        <v>76</v>
      </c>
      <c r="I1527" s="2">
        <v>39013</v>
      </c>
      <c r="J1527" s="1" t="s">
        <v>82</v>
      </c>
      <c r="K1527" s="9">
        <v>20</v>
      </c>
      <c r="L1527" s="10">
        <v>61.782563000840952</v>
      </c>
      <c r="M1527" s="12"/>
    </row>
    <row r="1528" spans="7:13">
      <c r="G1528" s="1">
        <v>1527</v>
      </c>
      <c r="H1528" s="1" t="s">
        <v>83</v>
      </c>
      <c r="I1528" s="2">
        <v>38540</v>
      </c>
      <c r="J1528" s="1" t="s">
        <v>75</v>
      </c>
      <c r="K1528" s="9">
        <v>25</v>
      </c>
      <c r="L1528" s="10">
        <v>76.800582511934167</v>
      </c>
      <c r="M1528" s="12"/>
    </row>
    <row r="1529" spans="7:13">
      <c r="G1529" s="1">
        <v>1528</v>
      </c>
      <c r="H1529" s="1" t="s">
        <v>74</v>
      </c>
      <c r="I1529" s="2">
        <v>39013</v>
      </c>
      <c r="J1529" s="1" t="s">
        <v>82</v>
      </c>
      <c r="K1529" s="9">
        <v>-6</v>
      </c>
      <c r="L1529" s="10">
        <v>-16.105946140968253</v>
      </c>
      <c r="M1529" s="12"/>
    </row>
    <row r="1530" spans="7:13">
      <c r="G1530" s="1">
        <v>1529</v>
      </c>
      <c r="H1530" s="1" t="s">
        <v>80</v>
      </c>
      <c r="I1530" s="2">
        <v>38925</v>
      </c>
      <c r="J1530" s="1" t="s">
        <v>75</v>
      </c>
      <c r="K1530" s="9">
        <v>88</v>
      </c>
      <c r="L1530" s="10">
        <v>266.77209888218033</v>
      </c>
      <c r="M1530" s="12"/>
    </row>
    <row r="1531" spans="7:13">
      <c r="G1531" s="1">
        <v>1530</v>
      </c>
      <c r="H1531" s="1" t="s">
        <v>86</v>
      </c>
      <c r="I1531" s="2">
        <v>38859</v>
      </c>
      <c r="J1531" s="1" t="s">
        <v>82</v>
      </c>
      <c r="K1531" s="9">
        <v>62</v>
      </c>
      <c r="L1531" s="10">
        <v>187.54179752226122</v>
      </c>
      <c r="M1531" s="12"/>
    </row>
    <row r="1532" spans="7:13">
      <c r="G1532" s="1">
        <v>1531</v>
      </c>
      <c r="H1532" s="1" t="s">
        <v>76</v>
      </c>
      <c r="I1532" s="2">
        <v>37990</v>
      </c>
      <c r="J1532" s="1" t="s">
        <v>79</v>
      </c>
      <c r="K1532" s="9">
        <v>80</v>
      </c>
      <c r="L1532" s="10">
        <v>242.16012405865823</v>
      </c>
      <c r="M1532" s="12"/>
    </row>
    <row r="1533" spans="7:13">
      <c r="G1533" s="1">
        <v>1532</v>
      </c>
      <c r="H1533" s="1" t="s">
        <v>87</v>
      </c>
      <c r="I1533" s="2">
        <v>38056</v>
      </c>
      <c r="J1533" s="1" t="s">
        <v>79</v>
      </c>
      <c r="K1533" s="9">
        <v>66</v>
      </c>
      <c r="L1533" s="10">
        <v>199.70376718058844</v>
      </c>
      <c r="M1533" s="12"/>
    </row>
    <row r="1534" spans="7:13">
      <c r="G1534" s="1">
        <v>1533</v>
      </c>
      <c r="H1534" s="1" t="s">
        <v>85</v>
      </c>
      <c r="I1534" s="2">
        <v>38298</v>
      </c>
      <c r="J1534" s="1" t="s">
        <v>77</v>
      </c>
      <c r="K1534" s="9">
        <v>34</v>
      </c>
      <c r="L1534" s="10">
        <v>104.44930690558964</v>
      </c>
      <c r="M1534" s="12"/>
    </row>
    <row r="1535" spans="7:13">
      <c r="G1535" s="1">
        <v>1534</v>
      </c>
      <c r="H1535" s="1" t="s">
        <v>76</v>
      </c>
      <c r="I1535" s="2">
        <v>38331</v>
      </c>
      <c r="J1535" s="1" t="s">
        <v>82</v>
      </c>
      <c r="K1535" s="9">
        <v>49</v>
      </c>
      <c r="L1535" s="10">
        <v>149.81621502008079</v>
      </c>
      <c r="M1535" s="12"/>
    </row>
    <row r="1536" spans="7:13">
      <c r="G1536" s="1">
        <v>1535</v>
      </c>
      <c r="H1536" s="1" t="s">
        <v>87</v>
      </c>
      <c r="I1536" s="2">
        <v>38188</v>
      </c>
      <c r="J1536" s="1" t="s">
        <v>75</v>
      </c>
      <c r="K1536" s="9">
        <v>45</v>
      </c>
      <c r="L1536" s="10">
        <v>136.92331868568616</v>
      </c>
      <c r="M1536" s="12"/>
    </row>
    <row r="1537" spans="7:13">
      <c r="G1537" s="1">
        <v>1536</v>
      </c>
      <c r="H1537" s="1" t="s">
        <v>83</v>
      </c>
      <c r="I1537" s="2">
        <v>38705</v>
      </c>
      <c r="J1537" s="1" t="s">
        <v>77</v>
      </c>
      <c r="K1537" s="9">
        <v>16</v>
      </c>
      <c r="L1537" s="10">
        <v>49.650187557976459</v>
      </c>
      <c r="M1537" s="12"/>
    </row>
    <row r="1538" spans="7:13">
      <c r="G1538" s="1">
        <v>1537</v>
      </c>
      <c r="H1538" s="1" t="s">
        <v>86</v>
      </c>
      <c r="I1538" s="2">
        <v>38584</v>
      </c>
      <c r="J1538" s="1" t="s">
        <v>79</v>
      </c>
      <c r="K1538" s="9">
        <v>45</v>
      </c>
      <c r="L1538" s="10">
        <v>136.63786720901078</v>
      </c>
      <c r="M1538" s="12"/>
    </row>
    <row r="1539" spans="7:13">
      <c r="G1539" s="1">
        <v>1538</v>
      </c>
      <c r="H1539" s="1" t="s">
        <v>78</v>
      </c>
      <c r="I1539" s="2">
        <v>38155</v>
      </c>
      <c r="J1539" s="1" t="s">
        <v>82</v>
      </c>
      <c r="K1539" s="9">
        <v>1</v>
      </c>
      <c r="L1539" s="10">
        <v>5.7263479599581428</v>
      </c>
      <c r="M1539" s="12"/>
    </row>
    <row r="1540" spans="7:13">
      <c r="G1540" s="1">
        <v>1539</v>
      </c>
      <c r="H1540" s="1" t="s">
        <v>87</v>
      </c>
      <c r="I1540" s="2">
        <v>38562</v>
      </c>
      <c r="J1540" s="1" t="s">
        <v>84</v>
      </c>
      <c r="K1540" s="9">
        <v>33</v>
      </c>
      <c r="L1540" s="10">
        <v>100.97055324855179</v>
      </c>
      <c r="M1540" s="12"/>
    </row>
    <row r="1541" spans="7:13">
      <c r="G1541" s="1">
        <v>1540</v>
      </c>
      <c r="H1541" s="1" t="s">
        <v>76</v>
      </c>
      <c r="I1541" s="2">
        <v>38595</v>
      </c>
      <c r="J1541" s="1" t="s">
        <v>79</v>
      </c>
      <c r="K1541" s="9">
        <v>37</v>
      </c>
      <c r="L1541" s="10">
        <v>113.03930108234786</v>
      </c>
      <c r="M1541" s="12"/>
    </row>
    <row r="1542" spans="7:13">
      <c r="G1542" s="1">
        <v>1541</v>
      </c>
      <c r="H1542" s="1" t="s">
        <v>78</v>
      </c>
      <c r="I1542" s="2">
        <v>38540</v>
      </c>
      <c r="J1542" s="1" t="s">
        <v>82</v>
      </c>
      <c r="K1542" s="9">
        <v>46</v>
      </c>
      <c r="L1542" s="10">
        <v>139.33709070957588</v>
      </c>
      <c r="M1542" s="12"/>
    </row>
    <row r="1543" spans="7:13">
      <c r="G1543" s="1">
        <v>1542</v>
      </c>
      <c r="H1543" s="1" t="s">
        <v>74</v>
      </c>
      <c r="I1543" s="2">
        <v>38023</v>
      </c>
      <c r="J1543" s="1" t="s">
        <v>77</v>
      </c>
      <c r="K1543" s="9">
        <v>71</v>
      </c>
      <c r="L1543" s="10">
        <v>215.35016800732583</v>
      </c>
      <c r="M1543" s="12"/>
    </row>
    <row r="1544" spans="7:13">
      <c r="G1544" s="1">
        <v>1543</v>
      </c>
      <c r="H1544" s="1" t="s">
        <v>80</v>
      </c>
      <c r="I1544" s="2">
        <v>38320</v>
      </c>
      <c r="J1544" s="1" t="s">
        <v>84</v>
      </c>
      <c r="K1544" s="9">
        <v>59</v>
      </c>
      <c r="L1544" s="10">
        <v>179.11705650607632</v>
      </c>
      <c r="M1544" s="12"/>
    </row>
    <row r="1545" spans="7:13">
      <c r="G1545" s="1">
        <v>1544</v>
      </c>
      <c r="H1545" s="1" t="s">
        <v>80</v>
      </c>
      <c r="I1545" s="2">
        <v>38463</v>
      </c>
      <c r="J1545" s="1" t="s">
        <v>79</v>
      </c>
      <c r="K1545" s="9">
        <v>84</v>
      </c>
      <c r="L1545" s="10">
        <v>253.54108298185832</v>
      </c>
      <c r="M1545" s="12"/>
    </row>
    <row r="1546" spans="7:13">
      <c r="G1546" s="1">
        <v>1545</v>
      </c>
      <c r="H1546" s="1" t="s">
        <v>80</v>
      </c>
      <c r="I1546" s="2">
        <v>38892</v>
      </c>
      <c r="J1546" s="1" t="s">
        <v>82</v>
      </c>
      <c r="K1546" s="9">
        <v>91</v>
      </c>
      <c r="L1546" s="10">
        <v>274.23356541008826</v>
      </c>
      <c r="M1546" s="12"/>
    </row>
    <row r="1547" spans="7:13">
      <c r="G1547" s="1">
        <v>1546</v>
      </c>
      <c r="H1547" s="1" t="s">
        <v>83</v>
      </c>
      <c r="I1547" s="2">
        <v>38056</v>
      </c>
      <c r="J1547" s="1" t="s">
        <v>75</v>
      </c>
      <c r="K1547" s="9">
        <v>33</v>
      </c>
      <c r="L1547" s="10">
        <v>100.22871812086524</v>
      </c>
      <c r="M1547" s="12"/>
    </row>
    <row r="1548" spans="7:13">
      <c r="G1548" s="1">
        <v>1547</v>
      </c>
      <c r="H1548" s="1" t="s">
        <v>87</v>
      </c>
      <c r="I1548" s="2">
        <v>38342</v>
      </c>
      <c r="J1548" s="1" t="s">
        <v>82</v>
      </c>
      <c r="K1548" s="9">
        <v>34</v>
      </c>
      <c r="L1548" s="10">
        <v>104.04142923037654</v>
      </c>
      <c r="M1548" s="12"/>
    </row>
    <row r="1549" spans="7:13">
      <c r="G1549" s="1">
        <v>1548</v>
      </c>
      <c r="H1549" s="1" t="s">
        <v>80</v>
      </c>
      <c r="I1549" s="2">
        <v>39013</v>
      </c>
      <c r="J1549" s="1" t="s">
        <v>75</v>
      </c>
      <c r="K1549" s="9">
        <v>1</v>
      </c>
      <c r="L1549" s="10">
        <v>5.3199136076983713</v>
      </c>
      <c r="M1549" s="12"/>
    </row>
    <row r="1550" spans="7:13">
      <c r="G1550" s="1">
        <v>1549</v>
      </c>
      <c r="H1550" s="1" t="s">
        <v>76</v>
      </c>
      <c r="I1550" s="2">
        <v>38045</v>
      </c>
      <c r="J1550" s="1" t="s">
        <v>82</v>
      </c>
      <c r="K1550" s="9">
        <v>42</v>
      </c>
      <c r="L1550" s="10">
        <v>128.72768952762647</v>
      </c>
      <c r="M1550" s="12"/>
    </row>
    <row r="1551" spans="7:13">
      <c r="G1551" s="1">
        <v>1550</v>
      </c>
      <c r="H1551" s="1" t="s">
        <v>87</v>
      </c>
      <c r="I1551" s="2">
        <v>38705</v>
      </c>
      <c r="J1551" s="1" t="s">
        <v>82</v>
      </c>
      <c r="K1551" s="9">
        <v>45</v>
      </c>
      <c r="L1551" s="10">
        <v>137.92982227055688</v>
      </c>
      <c r="M1551" s="12"/>
    </row>
    <row r="1552" spans="7:13">
      <c r="G1552" s="1">
        <v>1551</v>
      </c>
      <c r="H1552" s="1" t="s">
        <v>85</v>
      </c>
      <c r="I1552" s="2">
        <v>38276</v>
      </c>
      <c r="J1552" s="1" t="s">
        <v>75</v>
      </c>
      <c r="K1552" s="9">
        <v>26</v>
      </c>
      <c r="L1552" s="10">
        <v>80.031587793648399</v>
      </c>
      <c r="M1552" s="12"/>
    </row>
    <row r="1553" spans="7:13">
      <c r="G1553" s="1">
        <v>1552</v>
      </c>
      <c r="H1553" s="1" t="s">
        <v>78</v>
      </c>
      <c r="I1553" s="2">
        <v>38012</v>
      </c>
      <c r="J1553" s="1" t="s">
        <v>82</v>
      </c>
      <c r="K1553" s="9">
        <v>72</v>
      </c>
      <c r="L1553" s="10">
        <v>218.32830582807657</v>
      </c>
      <c r="M1553" s="12"/>
    </row>
    <row r="1554" spans="7:13">
      <c r="G1554" s="1">
        <v>1553</v>
      </c>
      <c r="H1554" s="1" t="s">
        <v>80</v>
      </c>
      <c r="I1554" s="2">
        <v>38925</v>
      </c>
      <c r="J1554" s="1" t="s">
        <v>82</v>
      </c>
      <c r="K1554" s="9">
        <v>-5</v>
      </c>
      <c r="L1554" s="10">
        <v>-13.390709583317436</v>
      </c>
      <c r="M1554" s="12"/>
    </row>
    <row r="1555" spans="7:13">
      <c r="G1555" s="1">
        <v>1554</v>
      </c>
      <c r="H1555" s="1" t="s">
        <v>81</v>
      </c>
      <c r="I1555" s="2">
        <v>38067</v>
      </c>
      <c r="J1555" s="1" t="s">
        <v>77</v>
      </c>
      <c r="K1555" s="9">
        <v>31</v>
      </c>
      <c r="L1555" s="10">
        <v>94.662914692651583</v>
      </c>
      <c r="M1555" s="12"/>
    </row>
    <row r="1556" spans="7:13">
      <c r="G1556" s="1">
        <v>1555</v>
      </c>
      <c r="H1556" s="1" t="s">
        <v>87</v>
      </c>
      <c r="I1556" s="2">
        <v>37990</v>
      </c>
      <c r="J1556" s="1" t="s">
        <v>75</v>
      </c>
      <c r="K1556" s="9">
        <v>48</v>
      </c>
      <c r="L1556" s="10">
        <v>145.90859800554551</v>
      </c>
      <c r="M1556" s="12"/>
    </row>
    <row r="1557" spans="7:13">
      <c r="G1557" s="1">
        <v>1556</v>
      </c>
      <c r="H1557" s="1" t="s">
        <v>81</v>
      </c>
      <c r="I1557" s="2">
        <v>39024</v>
      </c>
      <c r="J1557" s="1" t="s">
        <v>84</v>
      </c>
      <c r="K1557" s="9">
        <v>84</v>
      </c>
      <c r="L1557" s="10">
        <v>253.59713370537463</v>
      </c>
      <c r="M1557" s="12"/>
    </row>
    <row r="1558" spans="7:13">
      <c r="G1558" s="1">
        <v>1557</v>
      </c>
      <c r="H1558" s="1" t="s">
        <v>80</v>
      </c>
      <c r="I1558" s="2">
        <v>38771</v>
      </c>
      <c r="J1558" s="1" t="s">
        <v>82</v>
      </c>
      <c r="K1558" s="9">
        <v>54</v>
      </c>
      <c r="L1558" s="10">
        <v>163.89560832413773</v>
      </c>
      <c r="M1558" s="12"/>
    </row>
    <row r="1559" spans="7:13">
      <c r="G1559" s="1">
        <v>1558</v>
      </c>
      <c r="H1559" s="1" t="s">
        <v>81</v>
      </c>
      <c r="I1559" s="2">
        <v>38001</v>
      </c>
      <c r="J1559" s="1" t="s">
        <v>84</v>
      </c>
      <c r="K1559" s="9">
        <v>44</v>
      </c>
      <c r="L1559" s="10">
        <v>134.18925327531994</v>
      </c>
      <c r="M1559" s="12"/>
    </row>
    <row r="1560" spans="7:13">
      <c r="G1560" s="1">
        <v>1559</v>
      </c>
      <c r="H1560" s="1" t="s">
        <v>83</v>
      </c>
      <c r="I1560" s="2">
        <v>38287</v>
      </c>
      <c r="J1560" s="1" t="s">
        <v>75</v>
      </c>
      <c r="K1560" s="9">
        <v>40</v>
      </c>
      <c r="L1560" s="10">
        <v>122.05331563226824</v>
      </c>
      <c r="M1560" s="12"/>
    </row>
    <row r="1561" spans="7:13">
      <c r="G1561" s="1">
        <v>1560</v>
      </c>
      <c r="H1561" s="1" t="s">
        <v>74</v>
      </c>
      <c r="I1561" s="2">
        <v>38595</v>
      </c>
      <c r="J1561" s="1" t="s">
        <v>75</v>
      </c>
      <c r="K1561" s="9">
        <v>25</v>
      </c>
      <c r="L1561" s="10">
        <v>76.896265241705308</v>
      </c>
      <c r="M1561" s="12"/>
    </row>
    <row r="1562" spans="7:13">
      <c r="G1562" s="1">
        <v>1561</v>
      </c>
      <c r="H1562" s="1" t="s">
        <v>85</v>
      </c>
      <c r="I1562" s="2">
        <v>38045</v>
      </c>
      <c r="J1562" s="1" t="s">
        <v>75</v>
      </c>
      <c r="K1562" s="9">
        <v>-8</v>
      </c>
      <c r="L1562" s="10">
        <v>-21.481967764977714</v>
      </c>
      <c r="M1562" s="12"/>
    </row>
    <row r="1563" spans="7:13">
      <c r="G1563" s="1">
        <v>1562</v>
      </c>
      <c r="H1563" s="1" t="s">
        <v>83</v>
      </c>
      <c r="I1563" s="2">
        <v>38848</v>
      </c>
      <c r="J1563" s="1" t="s">
        <v>82</v>
      </c>
      <c r="K1563" s="9">
        <v>59</v>
      </c>
      <c r="L1563" s="10">
        <v>178.70076770818625</v>
      </c>
      <c r="M1563" s="12"/>
    </row>
    <row r="1564" spans="7:13">
      <c r="G1564" s="1">
        <v>1563</v>
      </c>
      <c r="H1564" s="1" t="s">
        <v>80</v>
      </c>
      <c r="I1564" s="2">
        <v>38342</v>
      </c>
      <c r="J1564" s="1" t="s">
        <v>82</v>
      </c>
      <c r="K1564" s="9">
        <v>59</v>
      </c>
      <c r="L1564" s="10">
        <v>179.09938274190853</v>
      </c>
      <c r="M1564" s="12"/>
    </row>
    <row r="1565" spans="7:13">
      <c r="G1565" s="1">
        <v>1564</v>
      </c>
      <c r="H1565" s="1" t="s">
        <v>85</v>
      </c>
      <c r="I1565" s="2">
        <v>38672</v>
      </c>
      <c r="J1565" s="1" t="s">
        <v>77</v>
      </c>
      <c r="K1565" s="9">
        <v>34</v>
      </c>
      <c r="L1565" s="10">
        <v>103.72320973361035</v>
      </c>
      <c r="M1565" s="12"/>
    </row>
    <row r="1566" spans="7:13">
      <c r="G1566" s="1">
        <v>1565</v>
      </c>
      <c r="H1566" s="1" t="s">
        <v>85</v>
      </c>
      <c r="I1566" s="2">
        <v>38320</v>
      </c>
      <c r="J1566" s="1" t="s">
        <v>84</v>
      </c>
      <c r="K1566" s="9">
        <v>27</v>
      </c>
      <c r="L1566" s="10">
        <v>82.680755879941501</v>
      </c>
      <c r="M1566" s="12"/>
    </row>
    <row r="1567" spans="7:13">
      <c r="G1567" s="1">
        <v>1566</v>
      </c>
      <c r="H1567" s="1" t="s">
        <v>87</v>
      </c>
      <c r="I1567" s="2">
        <v>39013</v>
      </c>
      <c r="J1567" s="1" t="s">
        <v>77</v>
      </c>
      <c r="K1567" s="9">
        <v>3</v>
      </c>
      <c r="L1567" s="10">
        <v>10.695067513438698</v>
      </c>
      <c r="M1567" s="12"/>
    </row>
    <row r="1568" spans="7:13">
      <c r="G1568" s="1">
        <v>1567</v>
      </c>
      <c r="H1568" s="1" t="s">
        <v>76</v>
      </c>
      <c r="I1568" s="2">
        <v>38584</v>
      </c>
      <c r="J1568" s="1" t="s">
        <v>84</v>
      </c>
      <c r="K1568" s="9">
        <v>89</v>
      </c>
      <c r="L1568" s="10">
        <v>269.11976111617605</v>
      </c>
      <c r="M1568" s="12"/>
    </row>
    <row r="1569" spans="7:13">
      <c r="G1569" s="1">
        <v>1568</v>
      </c>
      <c r="H1569" s="1" t="s">
        <v>76</v>
      </c>
      <c r="I1569" s="2">
        <v>38485</v>
      </c>
      <c r="J1569" s="1" t="s">
        <v>82</v>
      </c>
      <c r="K1569" s="9">
        <v>58</v>
      </c>
      <c r="L1569" s="10">
        <v>175.98159998303569</v>
      </c>
      <c r="M1569" s="12"/>
    </row>
    <row r="1570" spans="7:13">
      <c r="G1570" s="1">
        <v>1569</v>
      </c>
      <c r="H1570" s="1" t="s">
        <v>87</v>
      </c>
      <c r="I1570" s="2">
        <v>38364</v>
      </c>
      <c r="J1570" s="1" t="s">
        <v>79</v>
      </c>
      <c r="K1570" s="9">
        <v>52</v>
      </c>
      <c r="L1570" s="10">
        <v>158.04571793449091</v>
      </c>
      <c r="M1570" s="12"/>
    </row>
    <row r="1571" spans="7:13">
      <c r="G1571" s="1">
        <v>1570</v>
      </c>
      <c r="H1571" s="1" t="s">
        <v>87</v>
      </c>
      <c r="I1571" s="2">
        <v>38925</v>
      </c>
      <c r="J1571" s="1" t="s">
        <v>84</v>
      </c>
      <c r="K1571" s="9">
        <v>32</v>
      </c>
      <c r="L1571" s="10">
        <v>98.04752721295516</v>
      </c>
      <c r="M1571" s="12"/>
    </row>
    <row r="1572" spans="7:13">
      <c r="G1572" s="1">
        <v>1571</v>
      </c>
      <c r="H1572" s="1" t="s">
        <v>83</v>
      </c>
      <c r="I1572" s="2">
        <v>38606</v>
      </c>
      <c r="J1572" s="1" t="s">
        <v>84</v>
      </c>
      <c r="K1572" s="9">
        <v>3</v>
      </c>
      <c r="L1572" s="10">
        <v>10.584064694476611</v>
      </c>
      <c r="M1572" s="12"/>
    </row>
    <row r="1573" spans="7:13">
      <c r="G1573" s="1">
        <v>1572</v>
      </c>
      <c r="H1573" s="1" t="s">
        <v>80</v>
      </c>
      <c r="I1573" s="2">
        <v>38309</v>
      </c>
      <c r="J1573" s="1" t="s">
        <v>82</v>
      </c>
      <c r="K1573" s="9">
        <v>45</v>
      </c>
      <c r="L1573" s="10">
        <v>137.07935411238626</v>
      </c>
      <c r="M1573" s="12"/>
    </row>
    <row r="1574" spans="7:13">
      <c r="G1574" s="1">
        <v>1573</v>
      </c>
      <c r="H1574" s="1" t="s">
        <v>81</v>
      </c>
      <c r="I1574" s="2">
        <v>38320</v>
      </c>
      <c r="J1574" s="1" t="s">
        <v>82</v>
      </c>
      <c r="K1574" s="9">
        <v>91</v>
      </c>
      <c r="L1574" s="10">
        <v>275.55805251311767</v>
      </c>
      <c r="M1574" s="12"/>
    </row>
    <row r="1575" spans="7:13">
      <c r="G1575" s="1">
        <v>1574</v>
      </c>
      <c r="H1575" s="1" t="s">
        <v>80</v>
      </c>
      <c r="I1575" s="2">
        <v>38760</v>
      </c>
      <c r="J1575" s="1" t="s">
        <v>77</v>
      </c>
      <c r="K1575" s="9">
        <v>-8</v>
      </c>
      <c r="L1575" s="10">
        <v>-21.448768772248492</v>
      </c>
      <c r="M1575" s="12"/>
    </row>
    <row r="1576" spans="7:13">
      <c r="G1576" s="1">
        <v>1575</v>
      </c>
      <c r="H1576" s="1" t="s">
        <v>74</v>
      </c>
      <c r="I1576" s="2">
        <v>38430</v>
      </c>
      <c r="J1576" s="1" t="s">
        <v>84</v>
      </c>
      <c r="K1576" s="9">
        <v>-7</v>
      </c>
      <c r="L1576" s="10">
        <v>-19.136046094162346</v>
      </c>
      <c r="M1576" s="12"/>
    </row>
    <row r="1577" spans="7:13">
      <c r="G1577" s="1">
        <v>1576</v>
      </c>
      <c r="H1577" s="1" t="s">
        <v>76</v>
      </c>
      <c r="I1577" s="2">
        <v>38661</v>
      </c>
      <c r="J1577" s="1" t="s">
        <v>77</v>
      </c>
      <c r="K1577" s="9">
        <v>33</v>
      </c>
      <c r="L1577" s="10">
        <v>100.88649672562114</v>
      </c>
      <c r="M1577" s="12"/>
    </row>
    <row r="1578" spans="7:13">
      <c r="G1578" s="1">
        <v>1577</v>
      </c>
      <c r="H1578" s="1" t="s">
        <v>81</v>
      </c>
      <c r="I1578" s="2">
        <v>38485</v>
      </c>
      <c r="J1578" s="1" t="s">
        <v>75</v>
      </c>
      <c r="K1578" s="9">
        <v>-7</v>
      </c>
      <c r="L1578" s="10">
        <v>-18.807164790570987</v>
      </c>
      <c r="M1578" s="12"/>
    </row>
    <row r="1579" spans="7:13">
      <c r="G1579" s="1">
        <v>1578</v>
      </c>
      <c r="H1579" s="1" t="s">
        <v>81</v>
      </c>
      <c r="I1579" s="2">
        <v>39002</v>
      </c>
      <c r="J1579" s="1" t="s">
        <v>77</v>
      </c>
      <c r="K1579" s="9">
        <v>82</v>
      </c>
      <c r="L1579" s="10">
        <v>248.42543228494586</v>
      </c>
      <c r="M1579" s="12"/>
    </row>
    <row r="1580" spans="7:13">
      <c r="G1580" s="1">
        <v>1579</v>
      </c>
      <c r="H1580" s="1" t="s">
        <v>78</v>
      </c>
      <c r="I1580" s="2">
        <v>38144</v>
      </c>
      <c r="J1580" s="1" t="s">
        <v>82</v>
      </c>
      <c r="K1580" s="9">
        <v>87</v>
      </c>
      <c r="L1580" s="10">
        <v>262.84645942190497</v>
      </c>
      <c r="M1580" s="12"/>
    </row>
    <row r="1581" spans="7:13">
      <c r="G1581" s="1">
        <v>1580</v>
      </c>
      <c r="H1581" s="1" t="s">
        <v>87</v>
      </c>
      <c r="I1581" s="2">
        <v>38397</v>
      </c>
      <c r="J1581" s="1" t="s">
        <v>84</v>
      </c>
      <c r="K1581" s="9">
        <v>93</v>
      </c>
      <c r="L1581" s="10">
        <v>281.52944446781271</v>
      </c>
      <c r="M1581" s="12"/>
    </row>
    <row r="1582" spans="7:13">
      <c r="G1582" s="1">
        <v>1581</v>
      </c>
      <c r="H1582" s="1" t="s">
        <v>83</v>
      </c>
      <c r="I1582" s="2">
        <v>38639</v>
      </c>
      <c r="J1582" s="1" t="s">
        <v>77</v>
      </c>
      <c r="K1582" s="9">
        <v>72</v>
      </c>
      <c r="L1582" s="10">
        <v>218.16905589645697</v>
      </c>
      <c r="M1582" s="12"/>
    </row>
    <row r="1583" spans="7:13">
      <c r="G1583" s="1">
        <v>1582</v>
      </c>
      <c r="H1583" s="1" t="s">
        <v>86</v>
      </c>
      <c r="I1583" s="2">
        <v>38276</v>
      </c>
      <c r="J1583" s="1" t="s">
        <v>84</v>
      </c>
      <c r="K1583" s="9">
        <v>11</v>
      </c>
      <c r="L1583" s="10">
        <v>35.116221937392133</v>
      </c>
      <c r="M1583" s="12"/>
    </row>
    <row r="1584" spans="7:13">
      <c r="G1584" s="1">
        <v>1583</v>
      </c>
      <c r="H1584" s="1" t="s">
        <v>81</v>
      </c>
      <c r="I1584" s="2">
        <v>38914</v>
      </c>
      <c r="J1584" s="1" t="s">
        <v>75</v>
      </c>
      <c r="K1584" s="9">
        <v>18</v>
      </c>
      <c r="L1584" s="10">
        <v>55.780124801169777</v>
      </c>
      <c r="M1584" s="12"/>
    </row>
    <row r="1585" spans="7:13">
      <c r="G1585" s="1">
        <v>1584</v>
      </c>
      <c r="H1585" s="1" t="s">
        <v>74</v>
      </c>
      <c r="I1585" s="2">
        <v>38947</v>
      </c>
      <c r="J1585" s="1" t="s">
        <v>77</v>
      </c>
      <c r="K1585" s="9">
        <v>93</v>
      </c>
      <c r="L1585" s="10">
        <v>281.25885991416516</v>
      </c>
      <c r="M1585" s="12"/>
    </row>
    <row r="1586" spans="7:13">
      <c r="G1586" s="1">
        <v>1585</v>
      </c>
      <c r="H1586" s="1" t="s">
        <v>76</v>
      </c>
      <c r="I1586" s="2">
        <v>38584</v>
      </c>
      <c r="J1586" s="1" t="s">
        <v>77</v>
      </c>
      <c r="K1586" s="9">
        <v>56</v>
      </c>
      <c r="L1586" s="10">
        <v>170.42559015332697</v>
      </c>
      <c r="M1586" s="12"/>
    </row>
    <row r="1587" spans="7:13">
      <c r="G1587" s="1">
        <v>1586</v>
      </c>
      <c r="H1587" s="1" t="s">
        <v>78</v>
      </c>
      <c r="I1587" s="2">
        <v>38254</v>
      </c>
      <c r="J1587" s="1" t="s">
        <v>75</v>
      </c>
      <c r="K1587" s="9">
        <v>66</v>
      </c>
      <c r="L1587" s="10">
        <v>199.70274563442874</v>
      </c>
      <c r="M1587" s="12"/>
    </row>
    <row r="1588" spans="7:13">
      <c r="G1588" s="1">
        <v>1587</v>
      </c>
      <c r="H1588" s="1" t="s">
        <v>78</v>
      </c>
      <c r="I1588" s="2">
        <v>38364</v>
      </c>
      <c r="J1588" s="1" t="s">
        <v>75</v>
      </c>
      <c r="K1588" s="9">
        <v>95</v>
      </c>
      <c r="L1588" s="10">
        <v>286.75530123408925</v>
      </c>
      <c r="M1588" s="12"/>
    </row>
    <row r="1589" spans="7:13">
      <c r="G1589" s="1">
        <v>1588</v>
      </c>
      <c r="H1589" s="1" t="s">
        <v>80</v>
      </c>
      <c r="I1589" s="2">
        <v>38540</v>
      </c>
      <c r="J1589" s="1" t="s">
        <v>84</v>
      </c>
      <c r="K1589" s="9">
        <v>61</v>
      </c>
      <c r="L1589" s="10">
        <v>184.83908498989172</v>
      </c>
      <c r="M1589" s="12"/>
    </row>
    <row r="1590" spans="7:13">
      <c r="G1590" s="1">
        <v>1589</v>
      </c>
      <c r="H1590" s="1" t="s">
        <v>81</v>
      </c>
      <c r="I1590" s="2">
        <v>38914</v>
      </c>
      <c r="J1590" s="1" t="s">
        <v>75</v>
      </c>
      <c r="K1590" s="9">
        <v>26</v>
      </c>
      <c r="L1590" s="10">
        <v>79.322466776997217</v>
      </c>
      <c r="M1590" s="12"/>
    </row>
    <row r="1591" spans="7:13">
      <c r="G1591" s="1">
        <v>1590</v>
      </c>
      <c r="H1591" s="1" t="s">
        <v>85</v>
      </c>
      <c r="I1591" s="2">
        <v>38694</v>
      </c>
      <c r="J1591" s="1" t="s">
        <v>84</v>
      </c>
      <c r="K1591" s="9">
        <v>29</v>
      </c>
      <c r="L1591" s="10">
        <v>89.116436100256237</v>
      </c>
      <c r="M1591" s="12"/>
    </row>
    <row r="1592" spans="7:13">
      <c r="G1592" s="1">
        <v>1591</v>
      </c>
      <c r="H1592" s="1" t="s">
        <v>85</v>
      </c>
      <c r="I1592" s="2">
        <v>38397</v>
      </c>
      <c r="J1592" s="1" t="s">
        <v>75</v>
      </c>
      <c r="K1592" s="9">
        <v>61</v>
      </c>
      <c r="L1592" s="10">
        <v>184.79269376899887</v>
      </c>
      <c r="M1592" s="12"/>
    </row>
    <row r="1593" spans="7:13">
      <c r="G1593" s="1">
        <v>1592</v>
      </c>
      <c r="H1593" s="1" t="s">
        <v>76</v>
      </c>
      <c r="I1593" s="2">
        <v>38881</v>
      </c>
      <c r="J1593" s="1" t="s">
        <v>84</v>
      </c>
      <c r="K1593" s="9">
        <v>-3</v>
      </c>
      <c r="L1593" s="10">
        <v>-7.0063461933355882</v>
      </c>
      <c r="M1593" s="12"/>
    </row>
    <row r="1594" spans="7:13">
      <c r="G1594" s="1">
        <v>1593</v>
      </c>
      <c r="H1594" s="1" t="s">
        <v>87</v>
      </c>
      <c r="I1594" s="2">
        <v>38727</v>
      </c>
      <c r="J1594" s="1" t="s">
        <v>77</v>
      </c>
      <c r="K1594" s="9">
        <v>40</v>
      </c>
      <c r="L1594" s="10">
        <v>122.05274122201725</v>
      </c>
      <c r="M1594" s="12"/>
    </row>
    <row r="1595" spans="7:13">
      <c r="G1595" s="1">
        <v>1594</v>
      </c>
      <c r="H1595" s="1" t="s">
        <v>76</v>
      </c>
      <c r="I1595" s="2">
        <v>38914</v>
      </c>
      <c r="J1595" s="1" t="s">
        <v>77</v>
      </c>
      <c r="K1595" s="9">
        <v>86</v>
      </c>
      <c r="L1595" s="10">
        <v>260.36699971588303</v>
      </c>
      <c r="M1595" s="12"/>
    </row>
    <row r="1596" spans="7:13">
      <c r="G1596" s="1">
        <v>1595</v>
      </c>
      <c r="H1596" s="1" t="s">
        <v>87</v>
      </c>
      <c r="I1596" s="2">
        <v>38507</v>
      </c>
      <c r="J1596" s="1" t="s">
        <v>79</v>
      </c>
      <c r="K1596" s="9">
        <v>58</v>
      </c>
      <c r="L1596" s="10">
        <v>176.57900116326704</v>
      </c>
      <c r="M1596" s="12"/>
    </row>
    <row r="1597" spans="7:13">
      <c r="G1597" s="1">
        <v>1596</v>
      </c>
      <c r="H1597" s="1" t="s">
        <v>76</v>
      </c>
      <c r="I1597" s="2">
        <v>38397</v>
      </c>
      <c r="J1597" s="1" t="s">
        <v>82</v>
      </c>
      <c r="K1597" s="9">
        <v>13</v>
      </c>
      <c r="L1597" s="10">
        <v>41.15897784518318</v>
      </c>
      <c r="M1597" s="12"/>
    </row>
    <row r="1598" spans="7:13">
      <c r="G1598" s="1">
        <v>1597</v>
      </c>
      <c r="H1598" s="1" t="s">
        <v>87</v>
      </c>
      <c r="I1598" s="2">
        <v>39079</v>
      </c>
      <c r="J1598" s="1" t="s">
        <v>82</v>
      </c>
      <c r="K1598" s="9">
        <v>14</v>
      </c>
      <c r="L1598" s="10">
        <v>44.433583210085722</v>
      </c>
      <c r="M1598" s="12"/>
    </row>
    <row r="1599" spans="7:13">
      <c r="G1599" s="1">
        <v>1598</v>
      </c>
      <c r="H1599" s="1" t="s">
        <v>85</v>
      </c>
      <c r="I1599" s="2">
        <v>38463</v>
      </c>
      <c r="J1599" s="1" t="s">
        <v>84</v>
      </c>
      <c r="K1599" s="9">
        <v>85</v>
      </c>
      <c r="L1599" s="10">
        <v>256.67637583501136</v>
      </c>
      <c r="M1599" s="12"/>
    </row>
    <row r="1600" spans="7:13">
      <c r="G1600" s="1">
        <v>1599</v>
      </c>
      <c r="H1600" s="1" t="s">
        <v>83</v>
      </c>
      <c r="I1600" s="2">
        <v>38749</v>
      </c>
      <c r="J1600" s="1" t="s">
        <v>75</v>
      </c>
      <c r="K1600" s="9">
        <v>42</v>
      </c>
      <c r="L1600" s="10">
        <v>127.6000829370011</v>
      </c>
      <c r="M1600" s="12"/>
    </row>
    <row r="1601" spans="7:13">
      <c r="G1601" s="1">
        <v>1600</v>
      </c>
      <c r="H1601" s="1" t="s">
        <v>87</v>
      </c>
      <c r="I1601" s="2">
        <v>39035</v>
      </c>
      <c r="J1601" s="1" t="s">
        <v>79</v>
      </c>
      <c r="K1601" s="9">
        <v>11</v>
      </c>
      <c r="L1601" s="10">
        <v>35.427503831280553</v>
      </c>
      <c r="M1601" s="12"/>
    </row>
    <row r="1602" spans="7:13">
      <c r="G1602" s="1">
        <v>1601</v>
      </c>
      <c r="H1602" s="1" t="s">
        <v>86</v>
      </c>
      <c r="I1602" s="2">
        <v>38012</v>
      </c>
      <c r="J1602" s="1" t="s">
        <v>75</v>
      </c>
      <c r="K1602" s="9">
        <v>32</v>
      </c>
      <c r="L1602" s="10">
        <v>98.405028744773347</v>
      </c>
      <c r="M1602" s="12"/>
    </row>
    <row r="1603" spans="7:13">
      <c r="G1603" s="1">
        <v>1602</v>
      </c>
      <c r="H1603" s="1" t="s">
        <v>76</v>
      </c>
      <c r="I1603" s="2">
        <v>38375</v>
      </c>
      <c r="J1603" s="1" t="s">
        <v>75</v>
      </c>
      <c r="K1603" s="9">
        <v>79</v>
      </c>
      <c r="L1603" s="10">
        <v>239.26463824341167</v>
      </c>
      <c r="M1603" s="12"/>
    </row>
    <row r="1604" spans="7:13">
      <c r="G1604" s="1">
        <v>1603</v>
      </c>
      <c r="H1604" s="1" t="s">
        <v>85</v>
      </c>
      <c r="I1604" s="2">
        <v>38155</v>
      </c>
      <c r="J1604" s="1" t="s">
        <v>75</v>
      </c>
      <c r="K1604" s="9">
        <v>25</v>
      </c>
      <c r="L1604" s="10">
        <v>77.046747006624841</v>
      </c>
      <c r="M1604" s="12"/>
    </row>
    <row r="1605" spans="7:13">
      <c r="G1605" s="1">
        <v>1604</v>
      </c>
      <c r="H1605" s="1" t="s">
        <v>83</v>
      </c>
      <c r="I1605" s="2">
        <v>38683</v>
      </c>
      <c r="J1605" s="1" t="s">
        <v>77</v>
      </c>
      <c r="K1605" s="9">
        <v>94</v>
      </c>
      <c r="L1605" s="10">
        <v>284.06034486899824</v>
      </c>
      <c r="M1605" s="12"/>
    </row>
    <row r="1606" spans="7:13">
      <c r="G1606" s="1">
        <v>1605</v>
      </c>
      <c r="H1606" s="1" t="s">
        <v>81</v>
      </c>
      <c r="I1606" s="2">
        <v>39035</v>
      </c>
      <c r="J1606" s="1" t="s">
        <v>82</v>
      </c>
      <c r="K1606" s="9">
        <v>6</v>
      </c>
      <c r="L1606" s="10">
        <v>20.057205766736782</v>
      </c>
      <c r="M1606" s="12"/>
    </row>
    <row r="1607" spans="7:13">
      <c r="G1607" s="1">
        <v>1606</v>
      </c>
      <c r="H1607" s="1" t="s">
        <v>80</v>
      </c>
      <c r="I1607" s="2">
        <v>38518</v>
      </c>
      <c r="J1607" s="1" t="s">
        <v>79</v>
      </c>
      <c r="K1607" s="9">
        <v>15</v>
      </c>
      <c r="L1607" s="10">
        <v>46.567063375670365</v>
      </c>
      <c r="M1607" s="12"/>
    </row>
    <row r="1608" spans="7:13">
      <c r="G1608" s="1">
        <v>1607</v>
      </c>
      <c r="H1608" s="1" t="s">
        <v>83</v>
      </c>
      <c r="I1608" s="2">
        <v>38166</v>
      </c>
      <c r="J1608" s="1" t="s">
        <v>82</v>
      </c>
      <c r="K1608" s="9">
        <v>15</v>
      </c>
      <c r="L1608" s="10">
        <v>47.252520248890754</v>
      </c>
      <c r="M1608" s="12"/>
    </row>
    <row r="1609" spans="7:13">
      <c r="G1609" s="1">
        <v>1608</v>
      </c>
      <c r="H1609" s="1" t="s">
        <v>85</v>
      </c>
      <c r="I1609" s="2">
        <v>38056</v>
      </c>
      <c r="J1609" s="1" t="s">
        <v>77</v>
      </c>
      <c r="K1609" s="9">
        <v>81</v>
      </c>
      <c r="L1609" s="10">
        <v>244.70980660248637</v>
      </c>
      <c r="M1609" s="12"/>
    </row>
    <row r="1610" spans="7:13">
      <c r="G1610" s="1">
        <v>1609</v>
      </c>
      <c r="H1610" s="1" t="s">
        <v>74</v>
      </c>
      <c r="I1610" s="2">
        <v>38452</v>
      </c>
      <c r="J1610" s="1" t="s">
        <v>82</v>
      </c>
      <c r="K1610" s="9">
        <v>94</v>
      </c>
      <c r="L1610" s="10">
        <v>283.45878652006695</v>
      </c>
      <c r="M1610" s="12"/>
    </row>
    <row r="1611" spans="7:13">
      <c r="G1611" s="1">
        <v>1610</v>
      </c>
      <c r="H1611" s="1" t="s">
        <v>80</v>
      </c>
      <c r="I1611" s="2">
        <v>38001</v>
      </c>
      <c r="J1611" s="1" t="s">
        <v>84</v>
      </c>
      <c r="K1611" s="9">
        <v>11</v>
      </c>
      <c r="L1611" s="10">
        <v>35.187328425003173</v>
      </c>
      <c r="M1611" s="12"/>
    </row>
    <row r="1612" spans="7:13">
      <c r="G1612" s="1">
        <v>1611</v>
      </c>
      <c r="H1612" s="1" t="s">
        <v>81</v>
      </c>
      <c r="I1612" s="2">
        <v>38078</v>
      </c>
      <c r="J1612" s="1" t="s">
        <v>82</v>
      </c>
      <c r="K1612" s="9">
        <v>12</v>
      </c>
      <c r="L1612" s="10">
        <v>38.183005482105493</v>
      </c>
      <c r="M1612" s="12"/>
    </row>
    <row r="1613" spans="7:13">
      <c r="G1613" s="1">
        <v>1612</v>
      </c>
      <c r="H1613" s="1" t="s">
        <v>76</v>
      </c>
      <c r="I1613" s="2">
        <v>38595</v>
      </c>
      <c r="J1613" s="1" t="s">
        <v>82</v>
      </c>
      <c r="K1613" s="9">
        <v>85</v>
      </c>
      <c r="L1613" s="10">
        <v>257.13848470493929</v>
      </c>
      <c r="M1613" s="12"/>
    </row>
    <row r="1614" spans="7:13">
      <c r="G1614" s="1">
        <v>1613</v>
      </c>
      <c r="H1614" s="1" t="s">
        <v>80</v>
      </c>
      <c r="I1614" s="2">
        <v>39046</v>
      </c>
      <c r="J1614" s="1" t="s">
        <v>82</v>
      </c>
      <c r="K1614" s="9">
        <v>39</v>
      </c>
      <c r="L1614" s="10">
        <v>119.05508877849219</v>
      </c>
      <c r="M1614" s="12"/>
    </row>
    <row r="1615" spans="7:13">
      <c r="G1615" s="1">
        <v>1614</v>
      </c>
      <c r="H1615" s="1" t="s">
        <v>80</v>
      </c>
      <c r="I1615" s="2">
        <v>38177</v>
      </c>
      <c r="J1615" s="1" t="s">
        <v>77</v>
      </c>
      <c r="K1615" s="9">
        <v>9</v>
      </c>
      <c r="L1615" s="10">
        <v>29.108535014212187</v>
      </c>
      <c r="M1615" s="12"/>
    </row>
    <row r="1616" spans="7:13">
      <c r="G1616" s="1">
        <v>1615</v>
      </c>
      <c r="H1616" s="1" t="s">
        <v>80</v>
      </c>
      <c r="I1616" s="2">
        <v>38386</v>
      </c>
      <c r="J1616" s="1" t="s">
        <v>84</v>
      </c>
      <c r="K1616" s="9">
        <v>25</v>
      </c>
      <c r="L1616" s="10">
        <v>77.542041967509959</v>
      </c>
      <c r="M1616" s="12"/>
    </row>
    <row r="1617" spans="7:13">
      <c r="G1617" s="1">
        <v>1616</v>
      </c>
      <c r="H1617" s="1" t="s">
        <v>86</v>
      </c>
      <c r="I1617" s="2">
        <v>38144</v>
      </c>
      <c r="J1617" s="1" t="s">
        <v>82</v>
      </c>
      <c r="K1617" s="9">
        <v>79</v>
      </c>
      <c r="L1617" s="10">
        <v>239.89003921274065</v>
      </c>
      <c r="M1617" s="12"/>
    </row>
    <row r="1618" spans="7:13">
      <c r="G1618" s="1">
        <v>1617</v>
      </c>
      <c r="H1618" s="1" t="s">
        <v>76</v>
      </c>
      <c r="I1618" s="2">
        <v>38133</v>
      </c>
      <c r="J1618" s="1" t="s">
        <v>82</v>
      </c>
      <c r="K1618" s="9">
        <v>83</v>
      </c>
      <c r="L1618" s="10">
        <v>250.62172213757762</v>
      </c>
      <c r="M1618" s="12"/>
    </row>
    <row r="1619" spans="7:13">
      <c r="G1619" s="1">
        <v>1618</v>
      </c>
      <c r="H1619" s="1" t="s">
        <v>76</v>
      </c>
      <c r="I1619" s="2">
        <v>38694</v>
      </c>
      <c r="J1619" s="1" t="s">
        <v>77</v>
      </c>
      <c r="K1619" s="9">
        <v>-3</v>
      </c>
      <c r="L1619" s="10">
        <v>-6.4441526293000173</v>
      </c>
      <c r="M1619" s="12"/>
    </row>
    <row r="1620" spans="7:13">
      <c r="G1620" s="1">
        <v>1619</v>
      </c>
      <c r="H1620" s="1" t="s">
        <v>87</v>
      </c>
      <c r="I1620" s="2">
        <v>38771</v>
      </c>
      <c r="J1620" s="1" t="s">
        <v>84</v>
      </c>
      <c r="K1620" s="9">
        <v>62</v>
      </c>
      <c r="L1620" s="10">
        <v>188.23625463241646</v>
      </c>
      <c r="M1620" s="12"/>
    </row>
    <row r="1621" spans="7:13">
      <c r="G1621" s="1">
        <v>1620</v>
      </c>
      <c r="H1621" s="1" t="s">
        <v>87</v>
      </c>
      <c r="I1621" s="2">
        <v>38023</v>
      </c>
      <c r="J1621" s="1" t="s">
        <v>82</v>
      </c>
      <c r="K1621" s="9">
        <v>6</v>
      </c>
      <c r="L1621" s="10">
        <v>19.315165106288639</v>
      </c>
      <c r="M1621" s="12"/>
    </row>
    <row r="1622" spans="7:13">
      <c r="G1622" s="1">
        <v>1621</v>
      </c>
      <c r="H1622" s="1" t="s">
        <v>78</v>
      </c>
      <c r="I1622" s="2">
        <v>38815</v>
      </c>
      <c r="J1622" s="1" t="s">
        <v>84</v>
      </c>
      <c r="K1622" s="9">
        <v>13</v>
      </c>
      <c r="L1622" s="10">
        <v>41.394747641625173</v>
      </c>
      <c r="M1622" s="12"/>
    </row>
    <row r="1623" spans="7:13">
      <c r="G1623" s="1">
        <v>1622</v>
      </c>
      <c r="H1623" s="1" t="s">
        <v>85</v>
      </c>
      <c r="I1623" s="2">
        <v>38617</v>
      </c>
      <c r="J1623" s="1" t="s">
        <v>82</v>
      </c>
      <c r="K1623" s="9">
        <v>88</v>
      </c>
      <c r="L1623" s="10">
        <v>266.15306975216902</v>
      </c>
      <c r="M1623" s="12"/>
    </row>
    <row r="1624" spans="7:13">
      <c r="G1624" s="1">
        <v>1623</v>
      </c>
      <c r="H1624" s="1" t="s">
        <v>85</v>
      </c>
      <c r="I1624" s="2">
        <v>38089</v>
      </c>
      <c r="J1624" s="1" t="s">
        <v>82</v>
      </c>
      <c r="K1624" s="9">
        <v>35</v>
      </c>
      <c r="L1624" s="10">
        <v>106.7048352932988</v>
      </c>
      <c r="M1624" s="12"/>
    </row>
    <row r="1625" spans="7:13">
      <c r="G1625" s="1">
        <v>1624</v>
      </c>
      <c r="H1625" s="1" t="s">
        <v>83</v>
      </c>
      <c r="I1625" s="2">
        <v>38276</v>
      </c>
      <c r="J1625" s="1" t="s">
        <v>82</v>
      </c>
      <c r="K1625" s="9">
        <v>61</v>
      </c>
      <c r="L1625" s="10">
        <v>185.38182854142642</v>
      </c>
      <c r="M1625" s="12"/>
    </row>
    <row r="1626" spans="7:13">
      <c r="G1626" s="1">
        <v>1625</v>
      </c>
      <c r="H1626" s="1" t="s">
        <v>76</v>
      </c>
      <c r="I1626" s="2">
        <v>38562</v>
      </c>
      <c r="J1626" s="1" t="s">
        <v>82</v>
      </c>
      <c r="K1626" s="9">
        <v>95</v>
      </c>
      <c r="L1626" s="10">
        <v>287.15467709700755</v>
      </c>
      <c r="M1626" s="12"/>
    </row>
    <row r="1627" spans="7:13">
      <c r="G1627" s="1">
        <v>1626</v>
      </c>
      <c r="H1627" s="1" t="s">
        <v>85</v>
      </c>
      <c r="I1627" s="2">
        <v>38353</v>
      </c>
      <c r="J1627" s="1" t="s">
        <v>82</v>
      </c>
      <c r="K1627" s="9">
        <v>30</v>
      </c>
      <c r="L1627" s="10">
        <v>92.417025758970482</v>
      </c>
      <c r="M1627" s="12"/>
    </row>
    <row r="1628" spans="7:13">
      <c r="G1628" s="1">
        <v>1627</v>
      </c>
      <c r="H1628" s="1" t="s">
        <v>85</v>
      </c>
      <c r="I1628" s="2">
        <v>38914</v>
      </c>
      <c r="J1628" s="1" t="s">
        <v>82</v>
      </c>
      <c r="K1628" s="9">
        <v>-1</v>
      </c>
      <c r="L1628" s="10">
        <v>-1.6370674232788498</v>
      </c>
      <c r="M1628" s="12"/>
    </row>
    <row r="1629" spans="7:13">
      <c r="G1629" s="1">
        <v>1628</v>
      </c>
      <c r="H1629" s="1" t="s">
        <v>74</v>
      </c>
      <c r="I1629" s="2">
        <v>38353</v>
      </c>
      <c r="J1629" s="1" t="s">
        <v>79</v>
      </c>
      <c r="K1629" s="9">
        <v>5</v>
      </c>
      <c r="L1629" s="10">
        <v>16.92808141657132</v>
      </c>
      <c r="M1629" s="12"/>
    </row>
    <row r="1630" spans="7:13">
      <c r="G1630" s="1">
        <v>1629</v>
      </c>
      <c r="H1630" s="1" t="s">
        <v>74</v>
      </c>
      <c r="I1630" s="2">
        <v>38419</v>
      </c>
      <c r="J1630" s="1" t="s">
        <v>77</v>
      </c>
      <c r="K1630" s="9">
        <v>42</v>
      </c>
      <c r="L1630" s="10">
        <v>127.31651996144141</v>
      </c>
      <c r="M1630" s="12"/>
    </row>
    <row r="1631" spans="7:13">
      <c r="G1631" s="1">
        <v>1630</v>
      </c>
      <c r="H1631" s="1" t="s">
        <v>80</v>
      </c>
      <c r="I1631" s="2">
        <v>38474</v>
      </c>
      <c r="J1631" s="1" t="s">
        <v>82</v>
      </c>
      <c r="K1631" s="9">
        <v>14</v>
      </c>
      <c r="L1631" s="10">
        <v>44.540640710887878</v>
      </c>
      <c r="M1631" s="12"/>
    </row>
    <row r="1632" spans="7:13">
      <c r="G1632" s="1">
        <v>1631</v>
      </c>
      <c r="H1632" s="1" t="s">
        <v>83</v>
      </c>
      <c r="I1632" s="2">
        <v>38573</v>
      </c>
      <c r="J1632" s="1" t="s">
        <v>82</v>
      </c>
      <c r="K1632" s="9">
        <v>-4</v>
      </c>
      <c r="L1632" s="10">
        <v>-10.005990967007831</v>
      </c>
      <c r="M1632" s="12"/>
    </row>
    <row r="1633" spans="7:13">
      <c r="G1633" s="1">
        <v>1632</v>
      </c>
      <c r="H1633" s="1" t="s">
        <v>87</v>
      </c>
      <c r="I1633" s="2">
        <v>38738</v>
      </c>
      <c r="J1633" s="1" t="s">
        <v>77</v>
      </c>
      <c r="K1633" s="9">
        <v>27</v>
      </c>
      <c r="L1633" s="10">
        <v>82.256344701253937</v>
      </c>
      <c r="M1633" s="12"/>
    </row>
    <row r="1634" spans="7:13">
      <c r="G1634" s="1">
        <v>1633</v>
      </c>
      <c r="H1634" s="1" t="s">
        <v>87</v>
      </c>
      <c r="I1634" s="2">
        <v>38111</v>
      </c>
      <c r="J1634" s="1" t="s">
        <v>84</v>
      </c>
      <c r="K1634" s="9">
        <v>5</v>
      </c>
      <c r="L1634" s="10">
        <v>17.11095820057195</v>
      </c>
      <c r="M1634" s="12"/>
    </row>
    <row r="1635" spans="7:13">
      <c r="G1635" s="1">
        <v>1634</v>
      </c>
      <c r="H1635" s="1" t="s">
        <v>78</v>
      </c>
      <c r="I1635" s="2">
        <v>38430</v>
      </c>
      <c r="J1635" s="1" t="s">
        <v>84</v>
      </c>
      <c r="K1635" s="9">
        <v>57</v>
      </c>
      <c r="L1635" s="10">
        <v>173.29644937565891</v>
      </c>
      <c r="M1635" s="12"/>
    </row>
    <row r="1636" spans="7:13">
      <c r="G1636" s="1">
        <v>1635</v>
      </c>
      <c r="H1636" s="1" t="s">
        <v>76</v>
      </c>
      <c r="I1636" s="2">
        <v>38265</v>
      </c>
      <c r="J1636" s="1" t="s">
        <v>75</v>
      </c>
      <c r="K1636" s="9">
        <v>78</v>
      </c>
      <c r="L1636" s="10">
        <v>235.61102661696142</v>
      </c>
      <c r="M1636" s="12"/>
    </row>
    <row r="1637" spans="7:13">
      <c r="G1637" s="1">
        <v>1636</v>
      </c>
      <c r="H1637" s="1" t="s">
        <v>87</v>
      </c>
      <c r="I1637" s="2">
        <v>38969</v>
      </c>
      <c r="J1637" s="1" t="s">
        <v>84</v>
      </c>
      <c r="K1637" s="9">
        <v>11</v>
      </c>
      <c r="L1637" s="10">
        <v>35.303927193880931</v>
      </c>
      <c r="M1637" s="12"/>
    </row>
    <row r="1638" spans="7:13">
      <c r="G1638" s="1">
        <v>1637</v>
      </c>
      <c r="H1638" s="1" t="s">
        <v>83</v>
      </c>
      <c r="I1638" s="2">
        <v>38265</v>
      </c>
      <c r="J1638" s="1" t="s">
        <v>75</v>
      </c>
      <c r="K1638" s="9">
        <v>55</v>
      </c>
      <c r="L1638" s="10">
        <v>166.9336198966493</v>
      </c>
      <c r="M1638" s="12"/>
    </row>
    <row r="1639" spans="7:13">
      <c r="G1639" s="1">
        <v>1638</v>
      </c>
      <c r="H1639" s="1" t="s">
        <v>78</v>
      </c>
      <c r="I1639" s="2">
        <v>38265</v>
      </c>
      <c r="J1639" s="1" t="s">
        <v>84</v>
      </c>
      <c r="K1639" s="9">
        <v>15</v>
      </c>
      <c r="L1639" s="10">
        <v>46.988168377437937</v>
      </c>
      <c r="M1639" s="12"/>
    </row>
    <row r="1640" spans="7:13">
      <c r="G1640" s="1">
        <v>1639</v>
      </c>
      <c r="H1640" s="1" t="s">
        <v>83</v>
      </c>
      <c r="I1640" s="2">
        <v>38023</v>
      </c>
      <c r="J1640" s="1" t="s">
        <v>82</v>
      </c>
      <c r="K1640" s="9">
        <v>53</v>
      </c>
      <c r="L1640" s="10">
        <v>161.39224032948613</v>
      </c>
      <c r="M1640" s="12"/>
    </row>
    <row r="1641" spans="7:13">
      <c r="G1641" s="1">
        <v>1640</v>
      </c>
      <c r="H1641" s="1" t="s">
        <v>80</v>
      </c>
      <c r="I1641" s="2">
        <v>38584</v>
      </c>
      <c r="J1641" s="1" t="s">
        <v>75</v>
      </c>
      <c r="K1641" s="9">
        <v>70</v>
      </c>
      <c r="L1641" s="10">
        <v>212.01090684722931</v>
      </c>
      <c r="M1641" s="12"/>
    </row>
    <row r="1642" spans="7:13">
      <c r="G1642" s="1">
        <v>1641</v>
      </c>
      <c r="H1642" s="1" t="s">
        <v>87</v>
      </c>
      <c r="I1642" s="2">
        <v>38947</v>
      </c>
      <c r="J1642" s="1" t="s">
        <v>77</v>
      </c>
      <c r="K1642" s="9">
        <v>56</v>
      </c>
      <c r="L1642" s="10">
        <v>170.03159669706065</v>
      </c>
      <c r="M1642" s="12"/>
    </row>
    <row r="1643" spans="7:13">
      <c r="G1643" s="1">
        <v>1642</v>
      </c>
      <c r="H1643" s="1" t="s">
        <v>80</v>
      </c>
      <c r="I1643" s="2">
        <v>38859</v>
      </c>
      <c r="J1643" s="1" t="s">
        <v>82</v>
      </c>
      <c r="K1643" s="9">
        <v>91</v>
      </c>
      <c r="L1643" s="10">
        <v>275.47209572369957</v>
      </c>
      <c r="M1643" s="12"/>
    </row>
    <row r="1644" spans="7:13">
      <c r="G1644" s="1">
        <v>1643</v>
      </c>
      <c r="H1644" s="1" t="s">
        <v>86</v>
      </c>
      <c r="I1644" s="2">
        <v>38342</v>
      </c>
      <c r="J1644" s="1" t="s">
        <v>79</v>
      </c>
      <c r="K1644" s="9">
        <v>55</v>
      </c>
      <c r="L1644" s="10">
        <v>167.80569976811464</v>
      </c>
      <c r="M1644" s="12"/>
    </row>
    <row r="1645" spans="7:13">
      <c r="G1645" s="1">
        <v>1644</v>
      </c>
      <c r="H1645" s="1" t="s">
        <v>83</v>
      </c>
      <c r="I1645" s="2">
        <v>38650</v>
      </c>
      <c r="J1645" s="1" t="s">
        <v>84</v>
      </c>
      <c r="K1645" s="9">
        <v>1</v>
      </c>
      <c r="L1645" s="10">
        <v>4.7067653474104088</v>
      </c>
      <c r="M1645" s="12"/>
    </row>
    <row r="1646" spans="7:13">
      <c r="G1646" s="1">
        <v>1645</v>
      </c>
      <c r="H1646" s="1" t="s">
        <v>83</v>
      </c>
      <c r="I1646" s="2">
        <v>38386</v>
      </c>
      <c r="J1646" s="1" t="s">
        <v>82</v>
      </c>
      <c r="K1646" s="9">
        <v>23</v>
      </c>
      <c r="L1646" s="10">
        <v>70.736237537390394</v>
      </c>
      <c r="M1646" s="12"/>
    </row>
    <row r="1647" spans="7:13">
      <c r="G1647" s="1">
        <v>1646</v>
      </c>
      <c r="H1647" s="1" t="s">
        <v>76</v>
      </c>
      <c r="I1647" s="2">
        <v>38705</v>
      </c>
      <c r="J1647" s="1" t="s">
        <v>75</v>
      </c>
      <c r="K1647" s="9">
        <v>0</v>
      </c>
      <c r="L1647" s="10">
        <v>2.2998593901546056</v>
      </c>
      <c r="M1647" s="12"/>
    </row>
    <row r="1648" spans="7:13">
      <c r="G1648" s="1">
        <v>1647</v>
      </c>
      <c r="H1648" s="1" t="s">
        <v>83</v>
      </c>
      <c r="I1648" s="2">
        <v>38342</v>
      </c>
      <c r="J1648" s="1" t="s">
        <v>84</v>
      </c>
      <c r="K1648" s="9">
        <v>86</v>
      </c>
      <c r="L1648" s="10">
        <v>259.96491478210521</v>
      </c>
      <c r="M1648" s="12"/>
    </row>
    <row r="1649" spans="7:13">
      <c r="G1649" s="1">
        <v>1648</v>
      </c>
      <c r="H1649" s="1" t="s">
        <v>81</v>
      </c>
      <c r="I1649" s="2">
        <v>38078</v>
      </c>
      <c r="J1649" s="1" t="s">
        <v>82</v>
      </c>
      <c r="K1649" s="9">
        <v>13</v>
      </c>
      <c r="L1649" s="10">
        <v>40.990045684129242</v>
      </c>
      <c r="M1649" s="12"/>
    </row>
    <row r="1650" spans="7:13">
      <c r="G1650" s="1">
        <v>1649</v>
      </c>
      <c r="H1650" s="1" t="s">
        <v>78</v>
      </c>
      <c r="I1650" s="2">
        <v>38826</v>
      </c>
      <c r="J1650" s="1" t="s">
        <v>84</v>
      </c>
      <c r="K1650" s="9">
        <v>54</v>
      </c>
      <c r="L1650" s="10">
        <v>163.68855299520598</v>
      </c>
      <c r="M1650" s="12"/>
    </row>
    <row r="1651" spans="7:13">
      <c r="G1651" s="1">
        <v>1650</v>
      </c>
      <c r="H1651" s="1" t="s">
        <v>81</v>
      </c>
      <c r="I1651" s="2">
        <v>38056</v>
      </c>
      <c r="J1651" s="1" t="s">
        <v>84</v>
      </c>
      <c r="K1651" s="9">
        <v>82</v>
      </c>
      <c r="L1651" s="10">
        <v>247.65702123487802</v>
      </c>
      <c r="M1651" s="12"/>
    </row>
    <row r="1652" spans="7:13">
      <c r="G1652" s="1">
        <v>1651</v>
      </c>
      <c r="H1652" s="1" t="s">
        <v>85</v>
      </c>
      <c r="I1652" s="2">
        <v>38397</v>
      </c>
      <c r="J1652" s="1" t="s">
        <v>77</v>
      </c>
      <c r="K1652" s="9">
        <v>27</v>
      </c>
      <c r="L1652" s="10">
        <v>82.646392449751019</v>
      </c>
      <c r="M1652" s="12"/>
    </row>
    <row r="1653" spans="7:13">
      <c r="G1653" s="1">
        <v>1652</v>
      </c>
      <c r="H1653" s="1" t="s">
        <v>80</v>
      </c>
      <c r="I1653" s="2">
        <v>39002</v>
      </c>
      <c r="J1653" s="1" t="s">
        <v>79</v>
      </c>
      <c r="K1653" s="9">
        <v>84</v>
      </c>
      <c r="L1653" s="10">
        <v>254.58342526964253</v>
      </c>
      <c r="M1653" s="12"/>
    </row>
    <row r="1654" spans="7:13">
      <c r="G1654" s="1">
        <v>1653</v>
      </c>
      <c r="H1654" s="1" t="s">
        <v>78</v>
      </c>
      <c r="I1654" s="2">
        <v>38111</v>
      </c>
      <c r="J1654" s="1" t="s">
        <v>82</v>
      </c>
      <c r="K1654" s="9">
        <v>56</v>
      </c>
      <c r="L1654" s="10">
        <v>170.24926391624365</v>
      </c>
      <c r="M1654" s="12"/>
    </row>
    <row r="1655" spans="7:13">
      <c r="G1655" s="1">
        <v>1654</v>
      </c>
      <c r="H1655" s="1" t="s">
        <v>74</v>
      </c>
      <c r="I1655" s="2">
        <v>38045</v>
      </c>
      <c r="J1655" s="1" t="s">
        <v>79</v>
      </c>
      <c r="K1655" s="9">
        <v>92</v>
      </c>
      <c r="L1655" s="10">
        <v>277.26934431778176</v>
      </c>
      <c r="M1655" s="12"/>
    </row>
    <row r="1656" spans="7:13">
      <c r="G1656" s="1">
        <v>1655</v>
      </c>
      <c r="H1656" s="1" t="s">
        <v>74</v>
      </c>
      <c r="I1656" s="2">
        <v>38001</v>
      </c>
      <c r="J1656" s="1" t="s">
        <v>75</v>
      </c>
      <c r="K1656" s="9">
        <v>25</v>
      </c>
      <c r="L1656" s="10">
        <v>77.553918573002605</v>
      </c>
      <c r="M1656" s="12"/>
    </row>
    <row r="1657" spans="7:13">
      <c r="G1657" s="1">
        <v>1656</v>
      </c>
      <c r="H1657" s="1" t="s">
        <v>74</v>
      </c>
      <c r="I1657" s="2">
        <v>38353</v>
      </c>
      <c r="J1657" s="1" t="s">
        <v>82</v>
      </c>
      <c r="K1657" s="9">
        <v>67</v>
      </c>
      <c r="L1657" s="10">
        <v>203.0044570204021</v>
      </c>
      <c r="M1657" s="12"/>
    </row>
    <row r="1658" spans="7:13">
      <c r="G1658" s="1">
        <v>1657</v>
      </c>
      <c r="H1658" s="1" t="s">
        <v>87</v>
      </c>
      <c r="I1658" s="2">
        <v>38089</v>
      </c>
      <c r="J1658" s="1" t="s">
        <v>79</v>
      </c>
      <c r="K1658" s="9">
        <v>75</v>
      </c>
      <c r="L1658" s="10">
        <v>226.86441343955028</v>
      </c>
      <c r="M1658" s="12"/>
    </row>
    <row r="1659" spans="7:13">
      <c r="G1659" s="1">
        <v>1658</v>
      </c>
      <c r="H1659" s="1" t="s">
        <v>85</v>
      </c>
      <c r="I1659" s="2">
        <v>38617</v>
      </c>
      <c r="J1659" s="1" t="s">
        <v>82</v>
      </c>
      <c r="K1659" s="9">
        <v>14</v>
      </c>
      <c r="L1659" s="10">
        <v>44.140520464612329</v>
      </c>
      <c r="M1659" s="12"/>
    </row>
    <row r="1660" spans="7:13">
      <c r="G1660" s="1">
        <v>1659</v>
      </c>
      <c r="H1660" s="1" t="s">
        <v>83</v>
      </c>
      <c r="I1660" s="2">
        <v>38705</v>
      </c>
      <c r="J1660" s="1" t="s">
        <v>75</v>
      </c>
      <c r="K1660" s="9">
        <v>48</v>
      </c>
      <c r="L1660" s="10">
        <v>145.81129384316213</v>
      </c>
      <c r="M1660" s="12"/>
    </row>
    <row r="1661" spans="7:13">
      <c r="G1661" s="1">
        <v>1660</v>
      </c>
      <c r="H1661" s="1" t="s">
        <v>81</v>
      </c>
      <c r="I1661" s="2">
        <v>38122</v>
      </c>
      <c r="J1661" s="1" t="s">
        <v>77</v>
      </c>
      <c r="K1661" s="9">
        <v>73</v>
      </c>
      <c r="L1661" s="10">
        <v>221.16800423559653</v>
      </c>
      <c r="M1661" s="12"/>
    </row>
    <row r="1662" spans="7:13">
      <c r="G1662" s="1">
        <v>1661</v>
      </c>
      <c r="H1662" s="1" t="s">
        <v>76</v>
      </c>
      <c r="I1662" s="2">
        <v>38507</v>
      </c>
      <c r="J1662" s="1" t="s">
        <v>77</v>
      </c>
      <c r="K1662" s="9">
        <v>28</v>
      </c>
      <c r="L1662" s="10">
        <v>85.646088345809403</v>
      </c>
      <c r="M1662" s="12"/>
    </row>
    <row r="1663" spans="7:13">
      <c r="G1663" s="1">
        <v>1662</v>
      </c>
      <c r="H1663" s="1" t="s">
        <v>78</v>
      </c>
      <c r="I1663" s="2">
        <v>38683</v>
      </c>
      <c r="J1663" s="1" t="s">
        <v>82</v>
      </c>
      <c r="K1663" s="9">
        <v>12</v>
      </c>
      <c r="L1663" s="10">
        <v>38.543998121108487</v>
      </c>
      <c r="M1663" s="12"/>
    </row>
    <row r="1664" spans="7:13">
      <c r="G1664" s="1">
        <v>1663</v>
      </c>
      <c r="H1664" s="1" t="s">
        <v>87</v>
      </c>
      <c r="I1664" s="2">
        <v>38474</v>
      </c>
      <c r="J1664" s="1" t="s">
        <v>75</v>
      </c>
      <c r="K1664" s="9">
        <v>50</v>
      </c>
      <c r="L1664" s="10">
        <v>152.11340525555411</v>
      </c>
      <c r="M1664" s="12"/>
    </row>
    <row r="1665" spans="7:13">
      <c r="G1665" s="1">
        <v>1664</v>
      </c>
      <c r="H1665" s="1" t="s">
        <v>83</v>
      </c>
      <c r="I1665" s="2">
        <v>38991</v>
      </c>
      <c r="J1665" s="1" t="s">
        <v>77</v>
      </c>
      <c r="K1665" s="9">
        <v>-5</v>
      </c>
      <c r="L1665" s="10">
        <v>-12.64098802195692</v>
      </c>
      <c r="M1665" s="12"/>
    </row>
    <row r="1666" spans="7:13">
      <c r="G1666" s="1">
        <v>1665</v>
      </c>
      <c r="H1666" s="1" t="s">
        <v>76</v>
      </c>
      <c r="I1666" s="2">
        <v>38375</v>
      </c>
      <c r="J1666" s="1" t="s">
        <v>75</v>
      </c>
      <c r="K1666" s="9">
        <v>6</v>
      </c>
      <c r="L1666" s="10">
        <v>19.476233913607583</v>
      </c>
      <c r="M1666" s="12"/>
    </row>
    <row r="1667" spans="7:13">
      <c r="G1667" s="1">
        <v>1666</v>
      </c>
      <c r="H1667" s="1" t="s">
        <v>76</v>
      </c>
      <c r="I1667" s="2">
        <v>38408</v>
      </c>
      <c r="J1667" s="1" t="s">
        <v>77</v>
      </c>
      <c r="K1667" s="9">
        <v>63</v>
      </c>
      <c r="L1667" s="10">
        <v>190.56862486239569</v>
      </c>
      <c r="M1667" s="12"/>
    </row>
    <row r="1668" spans="7:13">
      <c r="G1668" s="1">
        <v>1667</v>
      </c>
      <c r="H1668" s="1" t="s">
        <v>85</v>
      </c>
      <c r="I1668" s="2">
        <v>38881</v>
      </c>
      <c r="J1668" s="1" t="s">
        <v>77</v>
      </c>
      <c r="K1668" s="9">
        <v>33</v>
      </c>
      <c r="L1668" s="10">
        <v>100.75324427531469</v>
      </c>
      <c r="M1668" s="12"/>
    </row>
    <row r="1669" spans="7:13">
      <c r="G1669" s="1">
        <v>1668</v>
      </c>
      <c r="H1669" s="1" t="s">
        <v>87</v>
      </c>
      <c r="I1669" s="2">
        <v>38254</v>
      </c>
      <c r="J1669" s="1" t="s">
        <v>82</v>
      </c>
      <c r="K1669" s="9">
        <v>61</v>
      </c>
      <c r="L1669" s="10">
        <v>185.16541785072013</v>
      </c>
      <c r="M1669" s="12"/>
    </row>
    <row r="1670" spans="7:13">
      <c r="G1670" s="1">
        <v>1669</v>
      </c>
      <c r="H1670" s="1" t="s">
        <v>81</v>
      </c>
      <c r="I1670" s="2">
        <v>38331</v>
      </c>
      <c r="J1670" s="1" t="s">
        <v>77</v>
      </c>
      <c r="K1670" s="9">
        <v>16</v>
      </c>
      <c r="L1670" s="10">
        <v>50.709076483884871</v>
      </c>
      <c r="M1670" s="12"/>
    </row>
    <row r="1671" spans="7:13">
      <c r="G1671" s="1">
        <v>1670</v>
      </c>
      <c r="H1671" s="1" t="s">
        <v>86</v>
      </c>
      <c r="I1671" s="2">
        <v>38870</v>
      </c>
      <c r="J1671" s="1" t="s">
        <v>82</v>
      </c>
      <c r="K1671" s="9">
        <v>15</v>
      </c>
      <c r="L1671" s="10">
        <v>47.142751278135883</v>
      </c>
      <c r="M1671" s="12"/>
    </row>
    <row r="1672" spans="7:13">
      <c r="G1672" s="1">
        <v>1671</v>
      </c>
      <c r="H1672" s="1" t="s">
        <v>81</v>
      </c>
      <c r="I1672" s="2">
        <v>38925</v>
      </c>
      <c r="J1672" s="1" t="s">
        <v>82</v>
      </c>
      <c r="K1672" s="9">
        <v>-1</v>
      </c>
      <c r="L1672" s="10">
        <v>-0.59949529532525503</v>
      </c>
      <c r="M1672" s="12"/>
    </row>
    <row r="1673" spans="7:13">
      <c r="G1673" s="1">
        <v>1672</v>
      </c>
      <c r="H1673" s="1" t="s">
        <v>76</v>
      </c>
      <c r="I1673" s="2">
        <v>38507</v>
      </c>
      <c r="J1673" s="1" t="s">
        <v>75</v>
      </c>
      <c r="K1673" s="9">
        <v>28</v>
      </c>
      <c r="L1673" s="10">
        <v>85.359164284772746</v>
      </c>
      <c r="M1673" s="12"/>
    </row>
    <row r="1674" spans="7:13">
      <c r="G1674" s="1">
        <v>1673</v>
      </c>
      <c r="H1674" s="1" t="s">
        <v>86</v>
      </c>
      <c r="I1674" s="2">
        <v>38991</v>
      </c>
      <c r="J1674" s="1" t="s">
        <v>77</v>
      </c>
      <c r="K1674" s="9">
        <v>74</v>
      </c>
      <c r="L1674" s="10">
        <v>223.5358944867458</v>
      </c>
      <c r="M1674" s="12"/>
    </row>
    <row r="1675" spans="7:13">
      <c r="G1675" s="1">
        <v>1674</v>
      </c>
      <c r="H1675" s="1" t="s">
        <v>85</v>
      </c>
      <c r="I1675" s="2">
        <v>38089</v>
      </c>
      <c r="J1675" s="1" t="s">
        <v>75</v>
      </c>
      <c r="K1675" s="9">
        <v>60</v>
      </c>
      <c r="L1675" s="10">
        <v>182.52957283898829</v>
      </c>
      <c r="M1675" s="12"/>
    </row>
    <row r="1676" spans="7:13">
      <c r="G1676" s="1">
        <v>1675</v>
      </c>
      <c r="H1676" s="1" t="s">
        <v>83</v>
      </c>
      <c r="I1676" s="2">
        <v>38474</v>
      </c>
      <c r="J1676" s="1" t="s">
        <v>84</v>
      </c>
      <c r="K1676" s="9">
        <v>26</v>
      </c>
      <c r="L1676" s="10">
        <v>79.644787892751594</v>
      </c>
      <c r="M1676" s="12"/>
    </row>
    <row r="1677" spans="7:13">
      <c r="G1677" s="1">
        <v>1676</v>
      </c>
      <c r="H1677" s="1" t="s">
        <v>76</v>
      </c>
      <c r="I1677" s="2">
        <v>38045</v>
      </c>
      <c r="J1677" s="1" t="s">
        <v>77</v>
      </c>
      <c r="K1677" s="9">
        <v>41</v>
      </c>
      <c r="L1677" s="10">
        <v>124.80546413554566</v>
      </c>
      <c r="M1677" s="12"/>
    </row>
    <row r="1678" spans="7:13">
      <c r="G1678" s="1">
        <v>1677</v>
      </c>
      <c r="H1678" s="1" t="s">
        <v>78</v>
      </c>
      <c r="I1678" s="2">
        <v>38122</v>
      </c>
      <c r="J1678" s="1" t="s">
        <v>75</v>
      </c>
      <c r="K1678" s="9">
        <v>-1</v>
      </c>
      <c r="L1678" s="10">
        <v>-0.72875697552539753</v>
      </c>
      <c r="M1678" s="12"/>
    </row>
    <row r="1679" spans="7:13">
      <c r="G1679" s="1">
        <v>1678</v>
      </c>
      <c r="H1679" s="1" t="s">
        <v>78</v>
      </c>
      <c r="I1679" s="2">
        <v>38903</v>
      </c>
      <c r="J1679" s="1" t="s">
        <v>75</v>
      </c>
      <c r="K1679" s="9">
        <v>89</v>
      </c>
      <c r="L1679" s="10">
        <v>268.71620455118574</v>
      </c>
      <c r="M1679" s="12"/>
    </row>
    <row r="1680" spans="7:13">
      <c r="G1680" s="1">
        <v>1679</v>
      </c>
      <c r="H1680" s="1" t="s">
        <v>76</v>
      </c>
      <c r="I1680" s="2">
        <v>38144</v>
      </c>
      <c r="J1680" s="1" t="s">
        <v>84</v>
      </c>
      <c r="K1680" s="9">
        <v>12</v>
      </c>
      <c r="L1680" s="10">
        <v>38.034373617715126</v>
      </c>
      <c r="M1680" s="12"/>
    </row>
    <row r="1681" spans="7:13">
      <c r="G1681" s="1">
        <v>1680</v>
      </c>
      <c r="H1681" s="1" t="s">
        <v>83</v>
      </c>
      <c r="I1681" s="2">
        <v>38276</v>
      </c>
      <c r="J1681" s="1" t="s">
        <v>82</v>
      </c>
      <c r="K1681" s="9">
        <v>21</v>
      </c>
      <c r="L1681" s="10">
        <v>65.91159641394708</v>
      </c>
      <c r="M1681" s="12"/>
    </row>
    <row r="1682" spans="7:13">
      <c r="G1682" s="1">
        <v>1681</v>
      </c>
      <c r="H1682" s="1" t="s">
        <v>86</v>
      </c>
      <c r="I1682" s="2">
        <v>38892</v>
      </c>
      <c r="J1682" s="1" t="s">
        <v>84</v>
      </c>
      <c r="K1682" s="9">
        <v>23</v>
      </c>
      <c r="L1682" s="10">
        <v>71.518171146886857</v>
      </c>
      <c r="M1682" s="12"/>
    </row>
    <row r="1683" spans="7:13">
      <c r="G1683" s="1">
        <v>1682</v>
      </c>
      <c r="H1683" s="1" t="s">
        <v>87</v>
      </c>
      <c r="I1683" s="2">
        <v>38441</v>
      </c>
      <c r="J1683" s="1" t="s">
        <v>77</v>
      </c>
      <c r="K1683" s="9">
        <v>-7</v>
      </c>
      <c r="L1683" s="10">
        <v>-18.640973323270995</v>
      </c>
      <c r="M1683" s="12"/>
    </row>
    <row r="1684" spans="7:13">
      <c r="G1684" s="1">
        <v>1683</v>
      </c>
      <c r="H1684" s="1" t="s">
        <v>74</v>
      </c>
      <c r="I1684" s="2">
        <v>38056</v>
      </c>
      <c r="J1684" s="1" t="s">
        <v>77</v>
      </c>
      <c r="K1684" s="9">
        <v>35</v>
      </c>
      <c r="L1684" s="10">
        <v>106.65095335657088</v>
      </c>
      <c r="M1684" s="12"/>
    </row>
    <row r="1685" spans="7:13">
      <c r="G1685" s="1">
        <v>1684</v>
      </c>
      <c r="H1685" s="1" t="s">
        <v>78</v>
      </c>
      <c r="I1685" s="2">
        <v>38243</v>
      </c>
      <c r="J1685" s="1" t="s">
        <v>84</v>
      </c>
      <c r="K1685" s="9">
        <v>94</v>
      </c>
      <c r="L1685" s="10">
        <v>283.7951382741839</v>
      </c>
      <c r="M1685" s="12"/>
    </row>
    <row r="1686" spans="7:13">
      <c r="G1686" s="1">
        <v>1685</v>
      </c>
      <c r="H1686" s="1" t="s">
        <v>78</v>
      </c>
      <c r="I1686" s="2">
        <v>38661</v>
      </c>
      <c r="J1686" s="1" t="s">
        <v>82</v>
      </c>
      <c r="K1686" s="9">
        <v>88</v>
      </c>
      <c r="L1686" s="10">
        <v>265.96151267807471</v>
      </c>
      <c r="M1686" s="12"/>
    </row>
    <row r="1687" spans="7:13">
      <c r="G1687" s="1">
        <v>1686</v>
      </c>
      <c r="H1687" s="1" t="s">
        <v>78</v>
      </c>
      <c r="I1687" s="2">
        <v>38056</v>
      </c>
      <c r="J1687" s="1" t="s">
        <v>79</v>
      </c>
      <c r="K1687" s="9">
        <v>26</v>
      </c>
      <c r="L1687" s="10">
        <v>79.798393656893168</v>
      </c>
      <c r="M1687" s="12"/>
    </row>
    <row r="1688" spans="7:13">
      <c r="G1688" s="1">
        <v>1687</v>
      </c>
      <c r="H1688" s="1" t="s">
        <v>87</v>
      </c>
      <c r="I1688" s="2">
        <v>38177</v>
      </c>
      <c r="J1688" s="1" t="s">
        <v>77</v>
      </c>
      <c r="K1688" s="9">
        <v>83</v>
      </c>
      <c r="L1688" s="10">
        <v>250.98698082020448</v>
      </c>
      <c r="M1688" s="12"/>
    </row>
    <row r="1689" spans="7:13">
      <c r="G1689" s="1">
        <v>1688</v>
      </c>
      <c r="H1689" s="1" t="s">
        <v>85</v>
      </c>
      <c r="I1689" s="2">
        <v>38870</v>
      </c>
      <c r="J1689" s="1" t="s">
        <v>84</v>
      </c>
      <c r="K1689" s="9">
        <v>11</v>
      </c>
      <c r="L1689" s="10">
        <v>34.677474217404566</v>
      </c>
      <c r="M1689" s="12"/>
    </row>
    <row r="1690" spans="7:13">
      <c r="G1690" s="1">
        <v>1689</v>
      </c>
      <c r="H1690" s="1" t="s">
        <v>81</v>
      </c>
      <c r="I1690" s="2">
        <v>38980</v>
      </c>
      <c r="J1690" s="1" t="s">
        <v>77</v>
      </c>
      <c r="K1690" s="9">
        <v>18</v>
      </c>
      <c r="L1690" s="10">
        <v>56.570167419014545</v>
      </c>
      <c r="M1690" s="12"/>
    </row>
    <row r="1691" spans="7:13">
      <c r="G1691" s="1">
        <v>1690</v>
      </c>
      <c r="H1691" s="1" t="s">
        <v>80</v>
      </c>
      <c r="I1691" s="2">
        <v>38430</v>
      </c>
      <c r="J1691" s="1" t="s">
        <v>82</v>
      </c>
      <c r="K1691" s="9">
        <v>90</v>
      </c>
      <c r="L1691" s="10">
        <v>272.35988641044867</v>
      </c>
      <c r="M1691" s="12"/>
    </row>
    <row r="1692" spans="7:13">
      <c r="G1692" s="1">
        <v>1691</v>
      </c>
      <c r="H1692" s="1" t="s">
        <v>81</v>
      </c>
      <c r="I1692" s="2">
        <v>38628</v>
      </c>
      <c r="J1692" s="1" t="s">
        <v>84</v>
      </c>
      <c r="K1692" s="9">
        <v>12</v>
      </c>
      <c r="L1692" s="10">
        <v>38.358567090515102</v>
      </c>
      <c r="M1692" s="12"/>
    </row>
    <row r="1693" spans="7:13">
      <c r="G1693" s="1">
        <v>1692</v>
      </c>
      <c r="H1693" s="1" t="s">
        <v>81</v>
      </c>
      <c r="I1693" s="2">
        <v>38012</v>
      </c>
      <c r="J1693" s="1" t="s">
        <v>75</v>
      </c>
      <c r="K1693" s="9">
        <v>39</v>
      </c>
      <c r="L1693" s="10">
        <v>118.63508946594906</v>
      </c>
      <c r="M1693" s="12"/>
    </row>
    <row r="1694" spans="7:13">
      <c r="G1694" s="1">
        <v>1693</v>
      </c>
      <c r="H1694" s="1" t="s">
        <v>81</v>
      </c>
      <c r="I1694" s="2">
        <v>38034</v>
      </c>
      <c r="J1694" s="1" t="s">
        <v>79</v>
      </c>
      <c r="K1694" s="9">
        <v>45</v>
      </c>
      <c r="L1694" s="10">
        <v>137.71025367694813</v>
      </c>
      <c r="M1694" s="12"/>
    </row>
    <row r="1695" spans="7:13">
      <c r="G1695" s="1">
        <v>1694</v>
      </c>
      <c r="H1695" s="1" t="s">
        <v>80</v>
      </c>
      <c r="I1695" s="2">
        <v>39057</v>
      </c>
      <c r="J1695" s="1" t="s">
        <v>77</v>
      </c>
      <c r="K1695" s="9">
        <v>74</v>
      </c>
      <c r="L1695" s="10">
        <v>223.24261767904073</v>
      </c>
      <c r="M1695" s="12"/>
    </row>
    <row r="1696" spans="7:13">
      <c r="G1696" s="1">
        <v>1695</v>
      </c>
      <c r="H1696" s="1" t="s">
        <v>81</v>
      </c>
      <c r="I1696" s="2">
        <v>38551</v>
      </c>
      <c r="J1696" s="1" t="s">
        <v>77</v>
      </c>
      <c r="K1696" s="9">
        <v>95</v>
      </c>
      <c r="L1696" s="10">
        <v>286.97940760158696</v>
      </c>
      <c r="M1696" s="12"/>
    </row>
    <row r="1697" spans="7:13">
      <c r="G1697" s="1">
        <v>1696</v>
      </c>
      <c r="H1697" s="1" t="s">
        <v>76</v>
      </c>
      <c r="I1697" s="2">
        <v>38144</v>
      </c>
      <c r="J1697" s="1" t="s">
        <v>75</v>
      </c>
      <c r="K1697" s="9">
        <v>48</v>
      </c>
      <c r="L1697" s="10">
        <v>145.47941837398358</v>
      </c>
      <c r="M1697" s="12"/>
    </row>
    <row r="1698" spans="7:13">
      <c r="G1698" s="1">
        <v>1697</v>
      </c>
      <c r="H1698" s="1" t="s">
        <v>74</v>
      </c>
      <c r="I1698" s="2">
        <v>38276</v>
      </c>
      <c r="J1698" s="1" t="s">
        <v>84</v>
      </c>
      <c r="K1698" s="9">
        <v>-3</v>
      </c>
      <c r="L1698" s="10">
        <v>-7.0556984383694044</v>
      </c>
      <c r="M1698" s="12"/>
    </row>
    <row r="1699" spans="7:13">
      <c r="G1699" s="1">
        <v>1698</v>
      </c>
      <c r="H1699" s="1" t="s">
        <v>83</v>
      </c>
      <c r="I1699" s="2">
        <v>38496</v>
      </c>
      <c r="J1699" s="1" t="s">
        <v>79</v>
      </c>
      <c r="K1699" s="9">
        <v>92</v>
      </c>
      <c r="L1699" s="10">
        <v>278.51510126549795</v>
      </c>
      <c r="M1699" s="12"/>
    </row>
    <row r="1700" spans="7:13">
      <c r="G1700" s="1">
        <v>1699</v>
      </c>
      <c r="H1700" s="1" t="s">
        <v>80</v>
      </c>
      <c r="I1700" s="2">
        <v>38419</v>
      </c>
      <c r="J1700" s="1" t="s">
        <v>84</v>
      </c>
      <c r="K1700" s="9">
        <v>17</v>
      </c>
      <c r="L1700" s="10">
        <v>53.278847558385984</v>
      </c>
      <c r="M1700" s="12"/>
    </row>
    <row r="1701" spans="7:13">
      <c r="G1701" s="1">
        <v>1700</v>
      </c>
      <c r="H1701" s="1" t="s">
        <v>76</v>
      </c>
      <c r="I1701" s="2">
        <v>38287</v>
      </c>
      <c r="J1701" s="1" t="s">
        <v>75</v>
      </c>
      <c r="K1701" s="9">
        <v>45</v>
      </c>
      <c r="L1701" s="10">
        <v>136.31233370896607</v>
      </c>
      <c r="M1701" s="12"/>
    </row>
    <row r="1702" spans="7:13">
      <c r="G1702" s="1">
        <v>1701</v>
      </c>
      <c r="H1702" s="1" t="s">
        <v>83</v>
      </c>
      <c r="I1702" s="2">
        <v>39002</v>
      </c>
      <c r="J1702" s="1" t="s">
        <v>79</v>
      </c>
      <c r="K1702" s="9">
        <v>62</v>
      </c>
      <c r="L1702" s="10">
        <v>187.97208926447612</v>
      </c>
      <c r="M1702" s="12"/>
    </row>
    <row r="1703" spans="7:13">
      <c r="G1703" s="1">
        <v>1702</v>
      </c>
      <c r="H1703" s="1" t="s">
        <v>80</v>
      </c>
      <c r="I1703" s="2">
        <v>38287</v>
      </c>
      <c r="J1703" s="1" t="s">
        <v>77</v>
      </c>
      <c r="K1703" s="9">
        <v>52</v>
      </c>
      <c r="L1703" s="10">
        <v>158.0460445332865</v>
      </c>
      <c r="M1703" s="12"/>
    </row>
    <row r="1704" spans="7:13">
      <c r="G1704" s="1">
        <v>1703</v>
      </c>
      <c r="H1704" s="1" t="s">
        <v>76</v>
      </c>
      <c r="I1704" s="2">
        <v>38133</v>
      </c>
      <c r="J1704" s="1" t="s">
        <v>79</v>
      </c>
      <c r="K1704" s="9">
        <v>73</v>
      </c>
      <c r="L1704" s="10">
        <v>221.23952830258372</v>
      </c>
      <c r="M1704" s="12"/>
    </row>
    <row r="1705" spans="7:13">
      <c r="G1705" s="1">
        <v>1704</v>
      </c>
      <c r="H1705" s="1" t="s">
        <v>87</v>
      </c>
      <c r="I1705" s="2">
        <v>38551</v>
      </c>
      <c r="J1705" s="1" t="s">
        <v>79</v>
      </c>
      <c r="K1705" s="9">
        <v>38</v>
      </c>
      <c r="L1705" s="10">
        <v>116.53981147745662</v>
      </c>
      <c r="M1705" s="12"/>
    </row>
    <row r="1706" spans="7:13">
      <c r="G1706" s="1">
        <v>1705</v>
      </c>
      <c r="H1706" s="1" t="s">
        <v>76</v>
      </c>
      <c r="I1706" s="2">
        <v>38705</v>
      </c>
      <c r="J1706" s="1" t="s">
        <v>82</v>
      </c>
      <c r="K1706" s="9">
        <v>0</v>
      </c>
      <c r="L1706" s="10">
        <v>1.7059716699737852</v>
      </c>
      <c r="M1706" s="12"/>
    </row>
    <row r="1707" spans="7:13">
      <c r="G1707" s="1">
        <v>1706</v>
      </c>
      <c r="H1707" s="1" t="s">
        <v>86</v>
      </c>
      <c r="I1707" s="2">
        <v>38276</v>
      </c>
      <c r="J1707" s="1" t="s">
        <v>82</v>
      </c>
      <c r="K1707" s="9">
        <v>70</v>
      </c>
      <c r="L1707" s="10">
        <v>211.80942925062229</v>
      </c>
      <c r="M1707" s="12"/>
    </row>
    <row r="1708" spans="7:13">
      <c r="G1708" s="1">
        <v>1707</v>
      </c>
      <c r="H1708" s="1" t="s">
        <v>87</v>
      </c>
      <c r="I1708" s="2">
        <v>38485</v>
      </c>
      <c r="J1708" s="1" t="s">
        <v>77</v>
      </c>
      <c r="K1708" s="9">
        <v>-8</v>
      </c>
      <c r="L1708" s="10">
        <v>-22.16452981425434</v>
      </c>
      <c r="M1708" s="12"/>
    </row>
    <row r="1709" spans="7:13">
      <c r="G1709" s="1">
        <v>1708</v>
      </c>
      <c r="H1709" s="1" t="s">
        <v>87</v>
      </c>
      <c r="I1709" s="2">
        <v>38837</v>
      </c>
      <c r="J1709" s="1" t="s">
        <v>82</v>
      </c>
      <c r="K1709" s="9">
        <v>65</v>
      </c>
      <c r="L1709" s="10">
        <v>196.94966457435572</v>
      </c>
      <c r="M1709" s="12"/>
    </row>
    <row r="1710" spans="7:13">
      <c r="G1710" s="1">
        <v>1709</v>
      </c>
      <c r="H1710" s="1" t="s">
        <v>87</v>
      </c>
      <c r="I1710" s="2">
        <v>39046</v>
      </c>
      <c r="J1710" s="1" t="s">
        <v>75</v>
      </c>
      <c r="K1710" s="9">
        <v>-5</v>
      </c>
      <c r="L1710" s="10">
        <v>-12.235172213399022</v>
      </c>
      <c r="M1710" s="12"/>
    </row>
    <row r="1711" spans="7:13">
      <c r="G1711" s="1">
        <v>1710</v>
      </c>
      <c r="H1711" s="1" t="s">
        <v>87</v>
      </c>
      <c r="I1711" s="2">
        <v>38562</v>
      </c>
      <c r="J1711" s="1" t="s">
        <v>77</v>
      </c>
      <c r="K1711" s="9">
        <v>34</v>
      </c>
      <c r="L1711" s="10">
        <v>104.46148815266854</v>
      </c>
      <c r="M1711" s="12"/>
    </row>
    <row r="1712" spans="7:13">
      <c r="G1712" s="1">
        <v>1711</v>
      </c>
      <c r="H1712" s="1" t="s">
        <v>81</v>
      </c>
      <c r="I1712" s="2">
        <v>38804</v>
      </c>
      <c r="J1712" s="1" t="s">
        <v>75</v>
      </c>
      <c r="K1712" s="9">
        <v>72</v>
      </c>
      <c r="L1712" s="10">
        <v>217.88587173222501</v>
      </c>
      <c r="M1712" s="12"/>
    </row>
    <row r="1713" spans="7:13">
      <c r="G1713" s="1">
        <v>1712</v>
      </c>
      <c r="H1713" s="1" t="s">
        <v>86</v>
      </c>
      <c r="I1713" s="2">
        <v>38386</v>
      </c>
      <c r="J1713" s="1" t="s">
        <v>82</v>
      </c>
      <c r="K1713" s="9">
        <v>-1</v>
      </c>
      <c r="L1713" s="10">
        <v>-0.65444775995364735</v>
      </c>
      <c r="M1713" s="12"/>
    </row>
    <row r="1714" spans="7:13">
      <c r="G1714" s="1">
        <v>1713</v>
      </c>
      <c r="H1714" s="1" t="s">
        <v>85</v>
      </c>
      <c r="I1714" s="2">
        <v>38694</v>
      </c>
      <c r="J1714" s="1" t="s">
        <v>75</v>
      </c>
      <c r="K1714" s="9">
        <v>40</v>
      </c>
      <c r="L1714" s="10">
        <v>122.14268476291653</v>
      </c>
      <c r="M1714" s="12"/>
    </row>
    <row r="1715" spans="7:13">
      <c r="G1715" s="1">
        <v>1714</v>
      </c>
      <c r="H1715" s="1" t="s">
        <v>76</v>
      </c>
      <c r="I1715" s="2">
        <v>38969</v>
      </c>
      <c r="J1715" s="1" t="s">
        <v>84</v>
      </c>
      <c r="K1715" s="9">
        <v>65</v>
      </c>
      <c r="L1715" s="10">
        <v>196.70486780051661</v>
      </c>
      <c r="M1715" s="12"/>
    </row>
    <row r="1716" spans="7:13">
      <c r="G1716" s="1">
        <v>1715</v>
      </c>
      <c r="H1716" s="1" t="s">
        <v>87</v>
      </c>
      <c r="I1716" s="2">
        <v>38903</v>
      </c>
      <c r="J1716" s="1" t="s">
        <v>75</v>
      </c>
      <c r="K1716" s="9">
        <v>77</v>
      </c>
      <c r="L1716" s="10">
        <v>232.41740522130286</v>
      </c>
      <c r="M1716" s="12"/>
    </row>
    <row r="1717" spans="7:13">
      <c r="G1717" s="1">
        <v>1716</v>
      </c>
      <c r="H1717" s="1" t="s">
        <v>86</v>
      </c>
      <c r="I1717" s="2">
        <v>38826</v>
      </c>
      <c r="J1717" s="1" t="s">
        <v>84</v>
      </c>
      <c r="K1717" s="9">
        <v>51</v>
      </c>
      <c r="L1717" s="10">
        <v>155.00139731564644</v>
      </c>
      <c r="M1717" s="12"/>
    </row>
    <row r="1718" spans="7:13">
      <c r="G1718" s="1">
        <v>1717</v>
      </c>
      <c r="H1718" s="1" t="s">
        <v>80</v>
      </c>
      <c r="I1718" s="2">
        <v>38452</v>
      </c>
      <c r="J1718" s="1" t="s">
        <v>77</v>
      </c>
      <c r="K1718" s="9">
        <v>-9</v>
      </c>
      <c r="L1718" s="10">
        <v>-25.103275559538364</v>
      </c>
      <c r="M1718" s="12"/>
    </row>
    <row r="1719" spans="7:13">
      <c r="G1719" s="1">
        <v>1718</v>
      </c>
      <c r="H1719" s="1" t="s">
        <v>86</v>
      </c>
      <c r="I1719" s="2">
        <v>38441</v>
      </c>
      <c r="J1719" s="1" t="s">
        <v>84</v>
      </c>
      <c r="K1719" s="9">
        <v>17</v>
      </c>
      <c r="L1719" s="10">
        <v>52.732870933394423</v>
      </c>
      <c r="M1719" s="12"/>
    </row>
    <row r="1720" spans="7:13">
      <c r="G1720" s="1">
        <v>1719</v>
      </c>
      <c r="H1720" s="1" t="s">
        <v>78</v>
      </c>
      <c r="I1720" s="2">
        <v>38452</v>
      </c>
      <c r="J1720" s="1" t="s">
        <v>82</v>
      </c>
      <c r="K1720" s="9">
        <v>11</v>
      </c>
      <c r="L1720" s="10">
        <v>34.806777506140598</v>
      </c>
      <c r="M1720" s="12"/>
    </row>
    <row r="1721" spans="7:13">
      <c r="G1721" s="1">
        <v>1720</v>
      </c>
      <c r="H1721" s="1" t="s">
        <v>85</v>
      </c>
      <c r="I1721" s="2">
        <v>38892</v>
      </c>
      <c r="J1721" s="1" t="s">
        <v>75</v>
      </c>
      <c r="K1721" s="9">
        <v>40</v>
      </c>
      <c r="L1721" s="10">
        <v>121.64869809891456</v>
      </c>
      <c r="M1721" s="12"/>
    </row>
    <row r="1722" spans="7:13">
      <c r="G1722" s="1">
        <v>1721</v>
      </c>
      <c r="H1722" s="1" t="s">
        <v>78</v>
      </c>
      <c r="I1722" s="2">
        <v>38584</v>
      </c>
      <c r="J1722" s="1" t="s">
        <v>77</v>
      </c>
      <c r="K1722" s="9">
        <v>67</v>
      </c>
      <c r="L1722" s="10">
        <v>202.72483169959665</v>
      </c>
      <c r="M1722" s="12"/>
    </row>
    <row r="1723" spans="7:13">
      <c r="G1723" s="1">
        <v>1722</v>
      </c>
      <c r="H1723" s="1" t="s">
        <v>87</v>
      </c>
      <c r="I1723" s="2">
        <v>38562</v>
      </c>
      <c r="J1723" s="1" t="s">
        <v>79</v>
      </c>
      <c r="K1723" s="9">
        <v>79</v>
      </c>
      <c r="L1723" s="10">
        <v>239.25066766148794</v>
      </c>
      <c r="M1723" s="12"/>
    </row>
    <row r="1724" spans="7:13">
      <c r="G1724" s="1">
        <v>1723</v>
      </c>
      <c r="H1724" s="1" t="s">
        <v>80</v>
      </c>
      <c r="I1724" s="2">
        <v>38122</v>
      </c>
      <c r="J1724" s="1" t="s">
        <v>77</v>
      </c>
      <c r="K1724" s="9">
        <v>-7</v>
      </c>
      <c r="L1724" s="10">
        <v>-19.159862376296054</v>
      </c>
      <c r="M1724" s="12"/>
    </row>
    <row r="1725" spans="7:13">
      <c r="G1725" s="1">
        <v>1724</v>
      </c>
      <c r="H1725" s="1" t="s">
        <v>80</v>
      </c>
      <c r="I1725" s="2">
        <v>38496</v>
      </c>
      <c r="J1725" s="1" t="s">
        <v>84</v>
      </c>
      <c r="K1725" s="9">
        <v>72</v>
      </c>
      <c r="L1725" s="10">
        <v>218.05969697818949</v>
      </c>
      <c r="M1725" s="12"/>
    </row>
    <row r="1726" spans="7:13">
      <c r="G1726" s="1">
        <v>1725</v>
      </c>
      <c r="H1726" s="1" t="s">
        <v>81</v>
      </c>
      <c r="I1726" s="2">
        <v>38562</v>
      </c>
      <c r="J1726" s="1" t="s">
        <v>82</v>
      </c>
      <c r="K1726" s="9">
        <v>53</v>
      </c>
      <c r="L1726" s="10">
        <v>160.76900841046421</v>
      </c>
      <c r="M1726" s="12"/>
    </row>
    <row r="1727" spans="7:13">
      <c r="G1727" s="1">
        <v>1726</v>
      </c>
      <c r="H1727" s="1" t="s">
        <v>85</v>
      </c>
      <c r="I1727" s="2">
        <v>38903</v>
      </c>
      <c r="J1727" s="1" t="s">
        <v>82</v>
      </c>
      <c r="K1727" s="9">
        <v>35</v>
      </c>
      <c r="L1727" s="10">
        <v>107.40939275823844</v>
      </c>
      <c r="M1727" s="12"/>
    </row>
    <row r="1728" spans="7:13">
      <c r="G1728" s="1">
        <v>1727</v>
      </c>
      <c r="H1728" s="1" t="s">
        <v>78</v>
      </c>
      <c r="I1728" s="2">
        <v>39024</v>
      </c>
      <c r="J1728" s="1" t="s">
        <v>75</v>
      </c>
      <c r="K1728" s="9">
        <v>39</v>
      </c>
      <c r="L1728" s="10">
        <v>118.67053890819109</v>
      </c>
      <c r="M1728" s="12"/>
    </row>
    <row r="1729" spans="7:13">
      <c r="G1729" s="1">
        <v>1728</v>
      </c>
      <c r="H1729" s="1" t="s">
        <v>81</v>
      </c>
      <c r="I1729" s="2">
        <v>38177</v>
      </c>
      <c r="J1729" s="1" t="s">
        <v>84</v>
      </c>
      <c r="K1729" s="9">
        <v>-7</v>
      </c>
      <c r="L1729" s="10">
        <v>-19.354078968263273</v>
      </c>
      <c r="M1729" s="12"/>
    </row>
    <row r="1730" spans="7:13">
      <c r="G1730" s="1">
        <v>1729</v>
      </c>
      <c r="H1730" s="1" t="s">
        <v>83</v>
      </c>
      <c r="I1730" s="2">
        <v>38155</v>
      </c>
      <c r="J1730" s="1" t="s">
        <v>82</v>
      </c>
      <c r="K1730" s="9">
        <v>68</v>
      </c>
      <c r="L1730" s="10">
        <v>206.3442384317722</v>
      </c>
      <c r="M1730" s="12"/>
    </row>
    <row r="1731" spans="7:13">
      <c r="G1731" s="1">
        <v>1730</v>
      </c>
      <c r="H1731" s="1" t="s">
        <v>85</v>
      </c>
      <c r="I1731" s="2">
        <v>38287</v>
      </c>
      <c r="J1731" s="1" t="s">
        <v>82</v>
      </c>
      <c r="K1731" s="9">
        <v>86</v>
      </c>
      <c r="L1731" s="10">
        <v>260.29001268034375</v>
      </c>
      <c r="M1731" s="12"/>
    </row>
    <row r="1732" spans="7:13">
      <c r="G1732" s="1">
        <v>1731</v>
      </c>
      <c r="H1732" s="1" t="s">
        <v>74</v>
      </c>
      <c r="I1732" s="2">
        <v>38595</v>
      </c>
      <c r="J1732" s="1" t="s">
        <v>79</v>
      </c>
      <c r="K1732" s="9">
        <v>84</v>
      </c>
      <c r="L1732" s="10">
        <v>254.77631099529688</v>
      </c>
      <c r="M1732" s="12"/>
    </row>
    <row r="1733" spans="7:13">
      <c r="G1733" s="1">
        <v>1732</v>
      </c>
      <c r="H1733" s="1" t="s">
        <v>83</v>
      </c>
      <c r="I1733" s="2">
        <v>39046</v>
      </c>
      <c r="J1733" s="1" t="s">
        <v>84</v>
      </c>
      <c r="K1733" s="9">
        <v>6</v>
      </c>
      <c r="L1733" s="10">
        <v>19.965040351983745</v>
      </c>
      <c r="M1733" s="12"/>
    </row>
    <row r="1734" spans="7:13">
      <c r="G1734" s="1">
        <v>1733</v>
      </c>
      <c r="H1734" s="1" t="s">
        <v>74</v>
      </c>
      <c r="I1734" s="2">
        <v>38727</v>
      </c>
      <c r="J1734" s="1" t="s">
        <v>79</v>
      </c>
      <c r="K1734" s="9">
        <v>-5</v>
      </c>
      <c r="L1734" s="10">
        <v>-12.772394146444128</v>
      </c>
      <c r="M1734" s="12"/>
    </row>
    <row r="1735" spans="7:13">
      <c r="G1735" s="1">
        <v>1734</v>
      </c>
      <c r="H1735" s="1" t="s">
        <v>83</v>
      </c>
      <c r="I1735" s="2">
        <v>38815</v>
      </c>
      <c r="J1735" s="1" t="s">
        <v>75</v>
      </c>
      <c r="K1735" s="9">
        <v>22</v>
      </c>
      <c r="L1735" s="10">
        <v>67.936736058497871</v>
      </c>
      <c r="M1735" s="12"/>
    </row>
    <row r="1736" spans="7:13">
      <c r="G1736" s="1">
        <v>1735</v>
      </c>
      <c r="H1736" s="1" t="s">
        <v>74</v>
      </c>
      <c r="I1736" s="2">
        <v>38694</v>
      </c>
      <c r="J1736" s="1" t="s">
        <v>82</v>
      </c>
      <c r="K1736" s="9">
        <v>29</v>
      </c>
      <c r="L1736" s="10">
        <v>89.114636106343568</v>
      </c>
      <c r="M1736" s="12"/>
    </row>
    <row r="1737" spans="7:13">
      <c r="G1737" s="1">
        <v>1736</v>
      </c>
      <c r="H1737" s="1" t="s">
        <v>87</v>
      </c>
      <c r="I1737" s="2">
        <v>38298</v>
      </c>
      <c r="J1737" s="1" t="s">
        <v>75</v>
      </c>
      <c r="K1737" s="9">
        <v>3</v>
      </c>
      <c r="L1737" s="10">
        <v>10.889833668586128</v>
      </c>
      <c r="M1737" s="12"/>
    </row>
    <row r="1738" spans="7:13">
      <c r="G1738" s="1">
        <v>1737</v>
      </c>
      <c r="H1738" s="1" t="s">
        <v>78</v>
      </c>
      <c r="I1738" s="2">
        <v>38804</v>
      </c>
      <c r="J1738" s="1" t="s">
        <v>82</v>
      </c>
      <c r="K1738" s="9">
        <v>88</v>
      </c>
      <c r="L1738" s="10">
        <v>265.52523967441095</v>
      </c>
      <c r="M1738" s="12"/>
    </row>
    <row r="1739" spans="7:13">
      <c r="G1739" s="1">
        <v>1738</v>
      </c>
      <c r="H1739" s="1" t="s">
        <v>85</v>
      </c>
      <c r="I1739" s="2">
        <v>38408</v>
      </c>
      <c r="J1739" s="1" t="s">
        <v>82</v>
      </c>
      <c r="K1739" s="9">
        <v>41</v>
      </c>
      <c r="L1739" s="10">
        <v>124.98924123949018</v>
      </c>
      <c r="M1739" s="12"/>
    </row>
    <row r="1740" spans="7:13">
      <c r="G1740" s="1">
        <v>1739</v>
      </c>
      <c r="H1740" s="1" t="s">
        <v>86</v>
      </c>
      <c r="I1740" s="2">
        <v>38397</v>
      </c>
      <c r="J1740" s="1" t="s">
        <v>77</v>
      </c>
      <c r="K1740" s="9">
        <v>59</v>
      </c>
      <c r="L1740" s="10">
        <v>178.83628019769552</v>
      </c>
      <c r="M1740" s="12"/>
    </row>
    <row r="1741" spans="7:13">
      <c r="G1741" s="1">
        <v>1740</v>
      </c>
      <c r="H1741" s="1" t="s">
        <v>86</v>
      </c>
      <c r="I1741" s="2">
        <v>38265</v>
      </c>
      <c r="J1741" s="1" t="s">
        <v>84</v>
      </c>
      <c r="K1741" s="9">
        <v>29</v>
      </c>
      <c r="L1741" s="10">
        <v>89.261658607480399</v>
      </c>
      <c r="M1741" s="12"/>
    </row>
    <row r="1742" spans="7:13">
      <c r="G1742" s="1">
        <v>1741</v>
      </c>
      <c r="H1742" s="1" t="s">
        <v>78</v>
      </c>
      <c r="I1742" s="2">
        <v>38034</v>
      </c>
      <c r="J1742" s="1" t="s">
        <v>84</v>
      </c>
      <c r="K1742" s="9">
        <v>43</v>
      </c>
      <c r="L1742" s="10">
        <v>130.29965520792396</v>
      </c>
      <c r="M1742" s="12"/>
    </row>
    <row r="1743" spans="7:13">
      <c r="G1743" s="1">
        <v>1742</v>
      </c>
      <c r="H1743" s="1" t="s">
        <v>87</v>
      </c>
      <c r="I1743" s="2">
        <v>38826</v>
      </c>
      <c r="J1743" s="1" t="s">
        <v>75</v>
      </c>
      <c r="K1743" s="9">
        <v>75</v>
      </c>
      <c r="L1743" s="10">
        <v>227.51732588951381</v>
      </c>
      <c r="M1743" s="12"/>
    </row>
    <row r="1744" spans="7:13">
      <c r="G1744" s="1">
        <v>1743</v>
      </c>
      <c r="H1744" s="1" t="s">
        <v>74</v>
      </c>
      <c r="I1744" s="2">
        <v>38221</v>
      </c>
      <c r="J1744" s="1" t="s">
        <v>84</v>
      </c>
      <c r="K1744" s="9">
        <v>40</v>
      </c>
      <c r="L1744" s="10">
        <v>121.70811716084982</v>
      </c>
      <c r="M1744" s="12"/>
    </row>
    <row r="1745" spans="7:13">
      <c r="G1745" s="1">
        <v>1744</v>
      </c>
      <c r="H1745" s="1" t="s">
        <v>87</v>
      </c>
      <c r="I1745" s="2">
        <v>38309</v>
      </c>
      <c r="J1745" s="1" t="s">
        <v>84</v>
      </c>
      <c r="K1745" s="9">
        <v>78</v>
      </c>
      <c r="L1745" s="10">
        <v>235.886562763272</v>
      </c>
      <c r="M1745" s="12"/>
    </row>
    <row r="1746" spans="7:13">
      <c r="G1746" s="1">
        <v>1745</v>
      </c>
      <c r="H1746" s="1" t="s">
        <v>80</v>
      </c>
      <c r="I1746" s="2">
        <v>38430</v>
      </c>
      <c r="J1746" s="1" t="s">
        <v>82</v>
      </c>
      <c r="K1746" s="9">
        <v>38</v>
      </c>
      <c r="L1746" s="10">
        <v>115.79763515244602</v>
      </c>
      <c r="M1746" s="12"/>
    </row>
    <row r="1747" spans="7:13">
      <c r="G1747" s="1">
        <v>1746</v>
      </c>
      <c r="H1747" s="1" t="s">
        <v>85</v>
      </c>
      <c r="I1747" s="2">
        <v>38507</v>
      </c>
      <c r="J1747" s="1" t="s">
        <v>84</v>
      </c>
      <c r="K1747" s="9">
        <v>-3</v>
      </c>
      <c r="L1747" s="10">
        <v>-6.3542907791353951</v>
      </c>
      <c r="M1747" s="12"/>
    </row>
    <row r="1748" spans="7:13">
      <c r="G1748" s="1">
        <v>1747</v>
      </c>
      <c r="H1748" s="1" t="s">
        <v>76</v>
      </c>
      <c r="I1748" s="2">
        <v>38100</v>
      </c>
      <c r="J1748" s="1" t="s">
        <v>77</v>
      </c>
      <c r="K1748" s="9">
        <v>34</v>
      </c>
      <c r="L1748" s="10">
        <v>103.8978672415664</v>
      </c>
      <c r="M1748" s="12"/>
    </row>
    <row r="1749" spans="7:13">
      <c r="G1749" s="1">
        <v>1748</v>
      </c>
      <c r="H1749" s="1" t="s">
        <v>78</v>
      </c>
      <c r="I1749" s="2">
        <v>38111</v>
      </c>
      <c r="J1749" s="1" t="s">
        <v>82</v>
      </c>
      <c r="K1749" s="9">
        <v>85</v>
      </c>
      <c r="L1749" s="10">
        <v>256.4457111777549</v>
      </c>
      <c r="M1749" s="12"/>
    </row>
    <row r="1750" spans="7:13">
      <c r="G1750" s="1">
        <v>1749</v>
      </c>
      <c r="H1750" s="1" t="s">
        <v>83</v>
      </c>
      <c r="I1750" s="2">
        <v>38672</v>
      </c>
      <c r="J1750" s="1" t="s">
        <v>77</v>
      </c>
      <c r="K1750" s="9">
        <v>70</v>
      </c>
      <c r="L1750" s="10">
        <v>212.02897469121848</v>
      </c>
      <c r="M1750" s="12"/>
    </row>
    <row r="1751" spans="7:13">
      <c r="G1751" s="1">
        <v>1750</v>
      </c>
      <c r="H1751" s="1" t="s">
        <v>85</v>
      </c>
      <c r="I1751" s="2">
        <v>39024</v>
      </c>
      <c r="J1751" s="1" t="s">
        <v>82</v>
      </c>
      <c r="K1751" s="9">
        <v>86</v>
      </c>
      <c r="L1751" s="10">
        <v>259.75727876328739</v>
      </c>
      <c r="M1751" s="12"/>
    </row>
    <row r="1752" spans="7:13">
      <c r="G1752" s="1">
        <v>1751</v>
      </c>
      <c r="H1752" s="1" t="s">
        <v>87</v>
      </c>
      <c r="I1752" s="2">
        <v>39068</v>
      </c>
      <c r="J1752" s="1" t="s">
        <v>77</v>
      </c>
      <c r="K1752" s="9">
        <v>47</v>
      </c>
      <c r="L1752" s="10">
        <v>142.93190581421757</v>
      </c>
      <c r="M1752" s="12"/>
    </row>
    <row r="1753" spans="7:13">
      <c r="G1753" s="1">
        <v>1752</v>
      </c>
      <c r="H1753" s="1" t="s">
        <v>81</v>
      </c>
      <c r="I1753" s="2">
        <v>38881</v>
      </c>
      <c r="J1753" s="1" t="s">
        <v>79</v>
      </c>
      <c r="K1753" s="9">
        <v>20</v>
      </c>
      <c r="L1753" s="10">
        <v>62.6034037824639</v>
      </c>
      <c r="M1753" s="12"/>
    </row>
    <row r="1754" spans="7:13">
      <c r="G1754" s="1">
        <v>1753</v>
      </c>
      <c r="H1754" s="1" t="s">
        <v>86</v>
      </c>
      <c r="I1754" s="2">
        <v>38122</v>
      </c>
      <c r="J1754" s="1" t="s">
        <v>84</v>
      </c>
      <c r="K1754" s="9">
        <v>33</v>
      </c>
      <c r="L1754" s="10">
        <v>101.41906626440009</v>
      </c>
      <c r="M1754" s="12"/>
    </row>
    <row r="1755" spans="7:13">
      <c r="G1755" s="1">
        <v>1754</v>
      </c>
      <c r="H1755" s="1" t="s">
        <v>83</v>
      </c>
      <c r="I1755" s="2">
        <v>38298</v>
      </c>
      <c r="J1755" s="1" t="s">
        <v>84</v>
      </c>
      <c r="K1755" s="9">
        <v>-10</v>
      </c>
      <c r="L1755" s="10">
        <v>-27.865488210965292</v>
      </c>
      <c r="M1755" s="12"/>
    </row>
    <row r="1756" spans="7:13">
      <c r="G1756" s="1">
        <v>1755</v>
      </c>
      <c r="H1756" s="1" t="s">
        <v>87</v>
      </c>
      <c r="I1756" s="2">
        <v>39057</v>
      </c>
      <c r="J1756" s="1" t="s">
        <v>75</v>
      </c>
      <c r="K1756" s="9">
        <v>40</v>
      </c>
      <c r="L1756" s="10">
        <v>122.39966734312085</v>
      </c>
      <c r="M1756" s="12"/>
    </row>
    <row r="1757" spans="7:13">
      <c r="G1757" s="1">
        <v>1756</v>
      </c>
      <c r="H1757" s="1" t="s">
        <v>85</v>
      </c>
      <c r="I1757" s="2">
        <v>38188</v>
      </c>
      <c r="J1757" s="1" t="s">
        <v>77</v>
      </c>
      <c r="K1757" s="9">
        <v>13</v>
      </c>
      <c r="L1757" s="10">
        <v>40.440362188704526</v>
      </c>
      <c r="M1757" s="12"/>
    </row>
    <row r="1758" spans="7:13">
      <c r="G1758" s="1">
        <v>1757</v>
      </c>
      <c r="H1758" s="1" t="s">
        <v>78</v>
      </c>
      <c r="I1758" s="2">
        <v>38958</v>
      </c>
      <c r="J1758" s="1" t="s">
        <v>75</v>
      </c>
      <c r="K1758" s="9">
        <v>20</v>
      </c>
      <c r="L1758" s="10">
        <v>62.159874636859705</v>
      </c>
      <c r="M1758" s="12"/>
    </row>
    <row r="1759" spans="7:13">
      <c r="G1759" s="1">
        <v>1758</v>
      </c>
      <c r="H1759" s="1" t="s">
        <v>85</v>
      </c>
      <c r="I1759" s="2">
        <v>38045</v>
      </c>
      <c r="J1759" s="1" t="s">
        <v>82</v>
      </c>
      <c r="K1759" s="9">
        <v>22</v>
      </c>
      <c r="L1759" s="10">
        <v>68.778643754081543</v>
      </c>
      <c r="M1759" s="12"/>
    </row>
    <row r="1760" spans="7:13">
      <c r="G1760" s="1">
        <v>1759</v>
      </c>
      <c r="H1760" s="1" t="s">
        <v>80</v>
      </c>
      <c r="I1760" s="2">
        <v>38606</v>
      </c>
      <c r="J1760" s="1" t="s">
        <v>77</v>
      </c>
      <c r="K1760" s="9">
        <v>91</v>
      </c>
      <c r="L1760" s="10">
        <v>275.56378169889956</v>
      </c>
      <c r="M1760" s="12"/>
    </row>
    <row r="1761" spans="7:13">
      <c r="G1761" s="1">
        <v>1760</v>
      </c>
      <c r="H1761" s="1" t="s">
        <v>74</v>
      </c>
      <c r="I1761" s="2">
        <v>38848</v>
      </c>
      <c r="J1761" s="1" t="s">
        <v>75</v>
      </c>
      <c r="K1761" s="9">
        <v>17</v>
      </c>
      <c r="L1761" s="10">
        <v>53.536546154185139</v>
      </c>
      <c r="M1761" s="12"/>
    </row>
    <row r="1762" spans="7:13">
      <c r="G1762" s="1">
        <v>1761</v>
      </c>
      <c r="H1762" s="1" t="s">
        <v>80</v>
      </c>
      <c r="I1762" s="2">
        <v>38298</v>
      </c>
      <c r="J1762" s="1" t="s">
        <v>75</v>
      </c>
      <c r="K1762" s="9">
        <v>77</v>
      </c>
      <c r="L1762" s="10">
        <v>232.78300193286029</v>
      </c>
      <c r="M1762" s="12"/>
    </row>
    <row r="1763" spans="7:13">
      <c r="G1763" s="1">
        <v>1762</v>
      </c>
      <c r="H1763" s="1" t="s">
        <v>83</v>
      </c>
      <c r="I1763" s="2">
        <v>39057</v>
      </c>
      <c r="J1763" s="1" t="s">
        <v>84</v>
      </c>
      <c r="K1763" s="9">
        <v>8</v>
      </c>
      <c r="L1763" s="10">
        <v>25.170033543748811</v>
      </c>
      <c r="M1763" s="12"/>
    </row>
    <row r="1764" spans="7:13">
      <c r="G1764" s="1">
        <v>1763</v>
      </c>
      <c r="H1764" s="1" t="s">
        <v>78</v>
      </c>
      <c r="I1764" s="2">
        <v>38584</v>
      </c>
      <c r="J1764" s="1" t="s">
        <v>82</v>
      </c>
      <c r="K1764" s="9">
        <v>-1</v>
      </c>
      <c r="L1764" s="10">
        <v>-0.68878150112298231</v>
      </c>
      <c r="M1764" s="12"/>
    </row>
    <row r="1765" spans="7:13">
      <c r="G1765" s="1">
        <v>1764</v>
      </c>
      <c r="H1765" s="1" t="s">
        <v>76</v>
      </c>
      <c r="I1765" s="2">
        <v>38507</v>
      </c>
      <c r="J1765" s="1" t="s">
        <v>75</v>
      </c>
      <c r="K1765" s="9">
        <v>52</v>
      </c>
      <c r="L1765" s="10">
        <v>158.074363782803</v>
      </c>
      <c r="M1765" s="12"/>
    </row>
    <row r="1766" spans="7:13">
      <c r="G1766" s="1">
        <v>1765</v>
      </c>
      <c r="H1766" s="1" t="s">
        <v>87</v>
      </c>
      <c r="I1766" s="2">
        <v>38595</v>
      </c>
      <c r="J1766" s="1" t="s">
        <v>84</v>
      </c>
      <c r="K1766" s="9">
        <v>50</v>
      </c>
      <c r="L1766" s="10">
        <v>152.59801251978521</v>
      </c>
      <c r="M1766" s="12"/>
    </row>
    <row r="1767" spans="7:13">
      <c r="G1767" s="1">
        <v>1766</v>
      </c>
      <c r="H1767" s="1" t="s">
        <v>87</v>
      </c>
      <c r="I1767" s="2">
        <v>38892</v>
      </c>
      <c r="J1767" s="1" t="s">
        <v>77</v>
      </c>
      <c r="K1767" s="9">
        <v>69</v>
      </c>
      <c r="L1767" s="10">
        <v>209.27458050780132</v>
      </c>
      <c r="M1767" s="12"/>
    </row>
    <row r="1768" spans="7:13">
      <c r="G1768" s="1">
        <v>1767</v>
      </c>
      <c r="H1768" s="1" t="s">
        <v>85</v>
      </c>
      <c r="I1768" s="2">
        <v>38870</v>
      </c>
      <c r="J1768" s="1" t="s">
        <v>84</v>
      </c>
      <c r="K1768" s="9">
        <v>-10</v>
      </c>
      <c r="L1768" s="10">
        <v>-28.429474612283389</v>
      </c>
      <c r="M1768" s="12"/>
    </row>
    <row r="1769" spans="7:13">
      <c r="G1769" s="1">
        <v>1768</v>
      </c>
      <c r="H1769" s="1" t="s">
        <v>80</v>
      </c>
      <c r="I1769" s="2">
        <v>38243</v>
      </c>
      <c r="J1769" s="1" t="s">
        <v>77</v>
      </c>
      <c r="K1769" s="9">
        <v>-10</v>
      </c>
      <c r="L1769" s="10">
        <v>-27.787426760377638</v>
      </c>
      <c r="M1769" s="12"/>
    </row>
    <row r="1770" spans="7:13">
      <c r="G1770" s="1">
        <v>1769</v>
      </c>
      <c r="H1770" s="1" t="s">
        <v>86</v>
      </c>
      <c r="I1770" s="2">
        <v>38650</v>
      </c>
      <c r="J1770" s="1" t="s">
        <v>84</v>
      </c>
      <c r="K1770" s="9">
        <v>90</v>
      </c>
      <c r="L1770" s="10">
        <v>272.47244684275518</v>
      </c>
      <c r="M1770" s="12"/>
    </row>
    <row r="1771" spans="7:13">
      <c r="G1771" s="1">
        <v>1770</v>
      </c>
      <c r="H1771" s="1" t="s">
        <v>78</v>
      </c>
      <c r="I1771" s="2">
        <v>39035</v>
      </c>
      <c r="J1771" s="1" t="s">
        <v>77</v>
      </c>
      <c r="K1771" s="9">
        <v>-4</v>
      </c>
      <c r="L1771" s="10">
        <v>-9.8005201872550316</v>
      </c>
      <c r="M1771" s="12"/>
    </row>
    <row r="1772" spans="7:13">
      <c r="G1772" s="1">
        <v>1771</v>
      </c>
      <c r="H1772" s="1" t="s">
        <v>74</v>
      </c>
      <c r="I1772" s="2">
        <v>38947</v>
      </c>
      <c r="J1772" s="1" t="s">
        <v>75</v>
      </c>
      <c r="K1772" s="9">
        <v>14</v>
      </c>
      <c r="L1772" s="10">
        <v>44.066692086610537</v>
      </c>
      <c r="M1772" s="12"/>
    </row>
    <row r="1773" spans="7:13">
      <c r="G1773" s="1">
        <v>1772</v>
      </c>
      <c r="H1773" s="1" t="s">
        <v>85</v>
      </c>
      <c r="I1773" s="2">
        <v>38705</v>
      </c>
      <c r="J1773" s="1" t="s">
        <v>75</v>
      </c>
      <c r="K1773" s="9">
        <v>13</v>
      </c>
      <c r="L1773" s="10">
        <v>41.651608836226835</v>
      </c>
      <c r="M1773" s="12"/>
    </row>
    <row r="1774" spans="7:13">
      <c r="G1774" s="1">
        <v>1773</v>
      </c>
      <c r="H1774" s="1" t="s">
        <v>81</v>
      </c>
      <c r="I1774" s="2">
        <v>38188</v>
      </c>
      <c r="J1774" s="1" t="s">
        <v>77</v>
      </c>
      <c r="K1774" s="9">
        <v>-10</v>
      </c>
      <c r="L1774" s="10">
        <v>-27.449007372488328</v>
      </c>
      <c r="M1774" s="12"/>
    </row>
    <row r="1775" spans="7:13">
      <c r="G1775" s="1">
        <v>1774</v>
      </c>
      <c r="H1775" s="1" t="s">
        <v>87</v>
      </c>
      <c r="I1775" s="2">
        <v>38397</v>
      </c>
      <c r="J1775" s="1" t="s">
        <v>77</v>
      </c>
      <c r="K1775" s="9">
        <v>81</v>
      </c>
      <c r="L1775" s="10">
        <v>244.96209724909312</v>
      </c>
      <c r="M1775" s="12"/>
    </row>
    <row r="1776" spans="7:13">
      <c r="G1776" s="1">
        <v>1775</v>
      </c>
      <c r="H1776" s="1" t="s">
        <v>74</v>
      </c>
      <c r="I1776" s="2">
        <v>38353</v>
      </c>
      <c r="J1776" s="1" t="s">
        <v>77</v>
      </c>
      <c r="K1776" s="9">
        <v>91</v>
      </c>
      <c r="L1776" s="10">
        <v>274.01633323079733</v>
      </c>
      <c r="M1776" s="12"/>
    </row>
    <row r="1777" spans="7:13">
      <c r="G1777" s="1">
        <v>1776</v>
      </c>
      <c r="H1777" s="1" t="s">
        <v>83</v>
      </c>
      <c r="I1777" s="2">
        <v>38342</v>
      </c>
      <c r="J1777" s="1" t="s">
        <v>75</v>
      </c>
      <c r="K1777" s="9">
        <v>7</v>
      </c>
      <c r="L1777" s="10">
        <v>23.096103574094034</v>
      </c>
      <c r="M1777" s="12"/>
    </row>
    <row r="1778" spans="7:13">
      <c r="G1778" s="1">
        <v>1777</v>
      </c>
      <c r="H1778" s="1" t="s">
        <v>74</v>
      </c>
      <c r="I1778" s="2">
        <v>38705</v>
      </c>
      <c r="J1778" s="1" t="s">
        <v>82</v>
      </c>
      <c r="K1778" s="9">
        <v>95</v>
      </c>
      <c r="L1778" s="10">
        <v>286.4091350392265</v>
      </c>
      <c r="M1778" s="12"/>
    </row>
    <row r="1779" spans="7:13">
      <c r="G1779" s="1">
        <v>1778</v>
      </c>
      <c r="H1779" s="1" t="s">
        <v>81</v>
      </c>
      <c r="I1779" s="2">
        <v>38793</v>
      </c>
      <c r="J1779" s="1" t="s">
        <v>84</v>
      </c>
      <c r="K1779" s="9">
        <v>7</v>
      </c>
      <c r="L1779" s="10">
        <v>23.460398451433193</v>
      </c>
      <c r="M1779" s="12"/>
    </row>
    <row r="1780" spans="7:13">
      <c r="G1780" s="1">
        <v>1779</v>
      </c>
      <c r="H1780" s="1" t="s">
        <v>85</v>
      </c>
      <c r="I1780" s="2">
        <v>38452</v>
      </c>
      <c r="J1780" s="1" t="s">
        <v>84</v>
      </c>
      <c r="K1780" s="9">
        <v>9</v>
      </c>
      <c r="L1780" s="10">
        <v>29.496709116948491</v>
      </c>
      <c r="M1780" s="12"/>
    </row>
    <row r="1781" spans="7:13">
      <c r="G1781" s="1">
        <v>1780</v>
      </c>
      <c r="H1781" s="1" t="s">
        <v>85</v>
      </c>
      <c r="I1781" s="2">
        <v>38111</v>
      </c>
      <c r="J1781" s="1" t="s">
        <v>77</v>
      </c>
      <c r="K1781" s="9">
        <v>16</v>
      </c>
      <c r="L1781" s="10">
        <v>50.32304691843445</v>
      </c>
      <c r="M1781" s="12"/>
    </row>
    <row r="1782" spans="7:13">
      <c r="G1782" s="1">
        <v>1781</v>
      </c>
      <c r="H1782" s="1" t="s">
        <v>78</v>
      </c>
      <c r="I1782" s="2">
        <v>38408</v>
      </c>
      <c r="J1782" s="1" t="s">
        <v>75</v>
      </c>
      <c r="K1782" s="9">
        <v>37</v>
      </c>
      <c r="L1782" s="10">
        <v>112.6423668975758</v>
      </c>
      <c r="M1782" s="12"/>
    </row>
    <row r="1783" spans="7:13">
      <c r="G1783" s="1">
        <v>1782</v>
      </c>
      <c r="H1783" s="1" t="s">
        <v>87</v>
      </c>
      <c r="I1783" s="2">
        <v>38991</v>
      </c>
      <c r="J1783" s="1" t="s">
        <v>75</v>
      </c>
      <c r="K1783" s="9">
        <v>38</v>
      </c>
      <c r="L1783" s="10">
        <v>115.86694350408794</v>
      </c>
      <c r="M1783" s="12"/>
    </row>
    <row r="1784" spans="7:13">
      <c r="G1784" s="1">
        <v>1783</v>
      </c>
      <c r="H1784" s="1" t="s">
        <v>74</v>
      </c>
      <c r="I1784" s="2">
        <v>38980</v>
      </c>
      <c r="J1784" s="1" t="s">
        <v>79</v>
      </c>
      <c r="K1784" s="9">
        <v>43</v>
      </c>
      <c r="L1784" s="10">
        <v>130.38058732657913</v>
      </c>
      <c r="M1784" s="12"/>
    </row>
    <row r="1785" spans="7:13">
      <c r="G1785" s="1">
        <v>1784</v>
      </c>
      <c r="H1785" s="1" t="s">
        <v>87</v>
      </c>
      <c r="I1785" s="2">
        <v>38903</v>
      </c>
      <c r="J1785" s="1" t="s">
        <v>84</v>
      </c>
      <c r="K1785" s="9">
        <v>-5</v>
      </c>
      <c r="L1785" s="10">
        <v>-12.649706737241745</v>
      </c>
      <c r="M1785" s="12"/>
    </row>
    <row r="1786" spans="7:13">
      <c r="G1786" s="1">
        <v>1785</v>
      </c>
      <c r="H1786" s="1" t="s">
        <v>85</v>
      </c>
      <c r="I1786" s="2">
        <v>39035</v>
      </c>
      <c r="J1786" s="1" t="s">
        <v>82</v>
      </c>
      <c r="K1786" s="9">
        <v>9</v>
      </c>
      <c r="L1786" s="10">
        <v>28.951087924744211</v>
      </c>
      <c r="M1786" s="12"/>
    </row>
    <row r="1787" spans="7:13">
      <c r="G1787" s="1">
        <v>1786</v>
      </c>
      <c r="H1787" s="1" t="s">
        <v>74</v>
      </c>
      <c r="I1787" s="2">
        <v>38727</v>
      </c>
      <c r="J1787" s="1" t="s">
        <v>75</v>
      </c>
      <c r="K1787" s="9">
        <v>-9</v>
      </c>
      <c r="L1787" s="10">
        <v>-24.653364515512152</v>
      </c>
      <c r="M1787" s="12"/>
    </row>
    <row r="1788" spans="7:13">
      <c r="G1788" s="1">
        <v>1787</v>
      </c>
      <c r="H1788" s="1" t="s">
        <v>86</v>
      </c>
      <c r="I1788" s="2">
        <v>38595</v>
      </c>
      <c r="J1788" s="1" t="s">
        <v>79</v>
      </c>
      <c r="K1788" s="9">
        <v>24</v>
      </c>
      <c r="L1788" s="10">
        <v>74.611228324097638</v>
      </c>
      <c r="M1788" s="12"/>
    </row>
    <row r="1789" spans="7:13">
      <c r="G1789" s="1">
        <v>1788</v>
      </c>
      <c r="H1789" s="1" t="s">
        <v>87</v>
      </c>
      <c r="I1789" s="2">
        <v>38111</v>
      </c>
      <c r="J1789" s="1" t="s">
        <v>75</v>
      </c>
      <c r="K1789" s="9">
        <v>30</v>
      </c>
      <c r="L1789" s="10">
        <v>91.370060380593657</v>
      </c>
      <c r="M1789" s="12"/>
    </row>
    <row r="1790" spans="7:13">
      <c r="G1790" s="1">
        <v>1789</v>
      </c>
      <c r="H1790" s="1" t="s">
        <v>83</v>
      </c>
      <c r="I1790" s="2">
        <v>38694</v>
      </c>
      <c r="J1790" s="1" t="s">
        <v>75</v>
      </c>
      <c r="K1790" s="9">
        <v>83</v>
      </c>
      <c r="L1790" s="10">
        <v>250.84508105520038</v>
      </c>
      <c r="M1790" s="12"/>
    </row>
    <row r="1791" spans="7:13">
      <c r="G1791" s="1">
        <v>1790</v>
      </c>
      <c r="H1791" s="1" t="s">
        <v>85</v>
      </c>
      <c r="I1791" s="2">
        <v>38067</v>
      </c>
      <c r="J1791" s="1" t="s">
        <v>75</v>
      </c>
      <c r="K1791" s="9">
        <v>90</v>
      </c>
      <c r="L1791" s="10">
        <v>271.87067701120321</v>
      </c>
      <c r="M1791" s="12"/>
    </row>
    <row r="1792" spans="7:13">
      <c r="G1792" s="1">
        <v>1791</v>
      </c>
      <c r="H1792" s="1" t="s">
        <v>81</v>
      </c>
      <c r="I1792" s="2">
        <v>38441</v>
      </c>
      <c r="J1792" s="1" t="s">
        <v>82</v>
      </c>
      <c r="K1792" s="9">
        <v>82</v>
      </c>
      <c r="L1792" s="10">
        <v>248.22787993853669</v>
      </c>
      <c r="M1792" s="12"/>
    </row>
    <row r="1793" spans="7:13">
      <c r="G1793" s="1">
        <v>1792</v>
      </c>
      <c r="H1793" s="1" t="s">
        <v>76</v>
      </c>
      <c r="I1793" s="2">
        <v>38650</v>
      </c>
      <c r="J1793" s="1" t="s">
        <v>82</v>
      </c>
      <c r="K1793" s="9">
        <v>51</v>
      </c>
      <c r="L1793" s="10">
        <v>155.23329282201692</v>
      </c>
      <c r="M1793" s="12"/>
    </row>
    <row r="1794" spans="7:13">
      <c r="G1794" s="1">
        <v>1793</v>
      </c>
      <c r="H1794" s="1" t="s">
        <v>87</v>
      </c>
      <c r="I1794" s="2">
        <v>37990</v>
      </c>
      <c r="J1794" s="1" t="s">
        <v>75</v>
      </c>
      <c r="K1794" s="9">
        <v>66</v>
      </c>
      <c r="L1794" s="10">
        <v>200.12511432116293</v>
      </c>
      <c r="M1794" s="12"/>
    </row>
    <row r="1795" spans="7:13">
      <c r="G1795" s="1">
        <v>1794</v>
      </c>
      <c r="H1795" s="1" t="s">
        <v>85</v>
      </c>
      <c r="I1795" s="2">
        <v>38716</v>
      </c>
      <c r="J1795" s="1" t="s">
        <v>84</v>
      </c>
      <c r="K1795" s="9">
        <v>29</v>
      </c>
      <c r="L1795" s="10">
        <v>89.016407302334798</v>
      </c>
      <c r="M1795" s="12"/>
    </row>
    <row r="1796" spans="7:13">
      <c r="G1796" s="1">
        <v>1795</v>
      </c>
      <c r="H1796" s="1" t="s">
        <v>78</v>
      </c>
      <c r="I1796" s="2">
        <v>38628</v>
      </c>
      <c r="J1796" s="1" t="s">
        <v>75</v>
      </c>
      <c r="K1796" s="9">
        <v>93</v>
      </c>
      <c r="L1796" s="10">
        <v>280.87456053220649</v>
      </c>
      <c r="M1796" s="12"/>
    </row>
    <row r="1797" spans="7:13">
      <c r="G1797" s="1">
        <v>1796</v>
      </c>
      <c r="H1797" s="1" t="s">
        <v>86</v>
      </c>
      <c r="I1797" s="2">
        <v>39002</v>
      </c>
      <c r="J1797" s="1" t="s">
        <v>82</v>
      </c>
      <c r="K1797" s="9">
        <v>-3</v>
      </c>
      <c r="L1797" s="10">
        <v>-6.5419840395963593</v>
      </c>
      <c r="M1797" s="12"/>
    </row>
    <row r="1798" spans="7:13">
      <c r="G1798" s="1">
        <v>1797</v>
      </c>
      <c r="H1798" s="1" t="s">
        <v>78</v>
      </c>
      <c r="I1798" s="2">
        <v>38969</v>
      </c>
      <c r="J1798" s="1" t="s">
        <v>75</v>
      </c>
      <c r="K1798" s="9">
        <v>-2</v>
      </c>
      <c r="L1798" s="10">
        <v>-3.6355111778913436</v>
      </c>
      <c r="M1798" s="12"/>
    </row>
    <row r="1799" spans="7:13">
      <c r="G1799" s="1">
        <v>1798</v>
      </c>
      <c r="H1799" s="1" t="s">
        <v>83</v>
      </c>
      <c r="I1799" s="2">
        <v>38265</v>
      </c>
      <c r="J1799" s="1" t="s">
        <v>79</v>
      </c>
      <c r="K1799" s="9">
        <v>79</v>
      </c>
      <c r="L1799" s="10">
        <v>239.25077929031391</v>
      </c>
      <c r="M1799" s="12"/>
    </row>
    <row r="1800" spans="7:13">
      <c r="G1800" s="1">
        <v>1799</v>
      </c>
      <c r="H1800" s="1" t="s">
        <v>74</v>
      </c>
      <c r="I1800" s="2">
        <v>39079</v>
      </c>
      <c r="J1800" s="1" t="s">
        <v>75</v>
      </c>
      <c r="K1800" s="9">
        <v>31</v>
      </c>
      <c r="L1800" s="10">
        <v>94.72145499265082</v>
      </c>
      <c r="M1800" s="12"/>
    </row>
    <row r="1801" spans="7:13">
      <c r="G1801" s="1">
        <v>1800</v>
      </c>
      <c r="H1801" s="1" t="s">
        <v>76</v>
      </c>
      <c r="I1801" s="2">
        <v>38485</v>
      </c>
      <c r="J1801" s="1" t="s">
        <v>77</v>
      </c>
      <c r="K1801" s="9">
        <v>46</v>
      </c>
      <c r="L1801" s="10">
        <v>140.21517548818187</v>
      </c>
      <c r="M1801" s="12"/>
    </row>
    <row r="1802" spans="7:13">
      <c r="G1802" s="1">
        <v>1801</v>
      </c>
      <c r="H1802" s="1" t="s">
        <v>85</v>
      </c>
      <c r="I1802" s="2">
        <v>39079</v>
      </c>
      <c r="J1802" s="1" t="s">
        <v>77</v>
      </c>
      <c r="K1802" s="9">
        <v>93</v>
      </c>
      <c r="L1802" s="10">
        <v>281.78560885336435</v>
      </c>
      <c r="M1802" s="12"/>
    </row>
    <row r="1803" spans="7:13">
      <c r="G1803" s="1">
        <v>1802</v>
      </c>
      <c r="H1803" s="1" t="s">
        <v>85</v>
      </c>
      <c r="I1803" s="2">
        <v>38056</v>
      </c>
      <c r="J1803" s="1" t="s">
        <v>75</v>
      </c>
      <c r="K1803" s="9">
        <v>82</v>
      </c>
      <c r="L1803" s="10">
        <v>247.0191820862224</v>
      </c>
      <c r="M1803" s="12"/>
    </row>
    <row r="1804" spans="7:13">
      <c r="G1804" s="1">
        <v>1803</v>
      </c>
      <c r="H1804" s="1" t="s">
        <v>87</v>
      </c>
      <c r="I1804" s="2">
        <v>39057</v>
      </c>
      <c r="J1804" s="1" t="s">
        <v>79</v>
      </c>
      <c r="K1804" s="9">
        <v>87</v>
      </c>
      <c r="L1804" s="10">
        <v>263.71733330819893</v>
      </c>
      <c r="M1804" s="12"/>
    </row>
    <row r="1805" spans="7:13">
      <c r="G1805" s="1">
        <v>1804</v>
      </c>
      <c r="H1805" s="1" t="s">
        <v>78</v>
      </c>
      <c r="I1805" s="2">
        <v>38331</v>
      </c>
      <c r="J1805" s="1" t="s">
        <v>77</v>
      </c>
      <c r="K1805" s="9">
        <v>62</v>
      </c>
      <c r="L1805" s="10">
        <v>187.56768751552113</v>
      </c>
      <c r="M1805" s="12"/>
    </row>
    <row r="1806" spans="7:13">
      <c r="G1806" s="1">
        <v>1805</v>
      </c>
      <c r="H1806" s="1" t="s">
        <v>83</v>
      </c>
      <c r="I1806" s="2">
        <v>38342</v>
      </c>
      <c r="J1806" s="1" t="s">
        <v>77</v>
      </c>
      <c r="K1806" s="9">
        <v>31</v>
      </c>
      <c r="L1806" s="10">
        <v>94.571992971518611</v>
      </c>
      <c r="M1806" s="12"/>
    </row>
    <row r="1807" spans="7:13">
      <c r="G1807" s="1">
        <v>1806</v>
      </c>
      <c r="H1807" s="1" t="s">
        <v>78</v>
      </c>
      <c r="I1807" s="2">
        <v>38210</v>
      </c>
      <c r="J1807" s="1" t="s">
        <v>84</v>
      </c>
      <c r="K1807" s="9">
        <v>43</v>
      </c>
      <c r="L1807" s="10">
        <v>131.33084322347369</v>
      </c>
      <c r="M1807" s="12"/>
    </row>
    <row r="1808" spans="7:13">
      <c r="G1808" s="1">
        <v>1807</v>
      </c>
      <c r="H1808" s="1" t="s">
        <v>83</v>
      </c>
      <c r="I1808" s="2">
        <v>38298</v>
      </c>
      <c r="J1808" s="1" t="s">
        <v>75</v>
      </c>
      <c r="K1808" s="9">
        <v>78</v>
      </c>
      <c r="L1808" s="10">
        <v>236.44038982169729</v>
      </c>
      <c r="M1808" s="12"/>
    </row>
    <row r="1809" spans="7:13">
      <c r="G1809" s="1">
        <v>1808</v>
      </c>
      <c r="H1809" s="1" t="s">
        <v>83</v>
      </c>
      <c r="I1809" s="2">
        <v>38199</v>
      </c>
      <c r="J1809" s="1" t="s">
        <v>75</v>
      </c>
      <c r="K1809" s="9">
        <v>-1</v>
      </c>
      <c r="L1809" s="10">
        <v>-0.44195721388362097</v>
      </c>
      <c r="M1809" s="12"/>
    </row>
    <row r="1810" spans="7:13">
      <c r="G1810" s="1">
        <v>1809</v>
      </c>
      <c r="H1810" s="1" t="s">
        <v>80</v>
      </c>
      <c r="I1810" s="2">
        <v>38056</v>
      </c>
      <c r="J1810" s="1" t="s">
        <v>79</v>
      </c>
      <c r="K1810" s="9">
        <v>5</v>
      </c>
      <c r="L1810" s="10">
        <v>17.469809541800071</v>
      </c>
      <c r="M1810" s="12"/>
    </row>
    <row r="1811" spans="7:13">
      <c r="G1811" s="1">
        <v>1810</v>
      </c>
      <c r="H1811" s="1" t="s">
        <v>83</v>
      </c>
      <c r="I1811" s="2">
        <v>38859</v>
      </c>
      <c r="J1811" s="1" t="s">
        <v>79</v>
      </c>
      <c r="K1811" s="9">
        <v>30</v>
      </c>
      <c r="L1811" s="10">
        <v>92.310265407731023</v>
      </c>
      <c r="M1811" s="12"/>
    </row>
    <row r="1812" spans="7:13">
      <c r="G1812" s="1">
        <v>1811</v>
      </c>
      <c r="H1812" s="1" t="s">
        <v>76</v>
      </c>
      <c r="I1812" s="2">
        <v>38826</v>
      </c>
      <c r="J1812" s="1" t="s">
        <v>82</v>
      </c>
      <c r="K1812" s="9">
        <v>65</v>
      </c>
      <c r="L1812" s="10">
        <v>197.17585549268185</v>
      </c>
      <c r="M1812" s="12"/>
    </row>
    <row r="1813" spans="7:13">
      <c r="G1813" s="1">
        <v>1812</v>
      </c>
      <c r="H1813" s="1" t="s">
        <v>87</v>
      </c>
      <c r="I1813" s="2">
        <v>38848</v>
      </c>
      <c r="J1813" s="1" t="s">
        <v>84</v>
      </c>
      <c r="K1813" s="9">
        <v>14</v>
      </c>
      <c r="L1813" s="10">
        <v>43.795902693300988</v>
      </c>
      <c r="M1813" s="12"/>
    </row>
    <row r="1814" spans="7:13">
      <c r="G1814" s="1">
        <v>1813</v>
      </c>
      <c r="H1814" s="1" t="s">
        <v>87</v>
      </c>
      <c r="I1814" s="2">
        <v>38683</v>
      </c>
      <c r="J1814" s="1" t="s">
        <v>77</v>
      </c>
      <c r="K1814" s="9">
        <v>10</v>
      </c>
      <c r="L1814" s="10">
        <v>31.259562735955448</v>
      </c>
      <c r="M1814" s="12"/>
    </row>
    <row r="1815" spans="7:13">
      <c r="G1815" s="1">
        <v>1814</v>
      </c>
      <c r="H1815" s="1" t="s">
        <v>74</v>
      </c>
      <c r="I1815" s="2">
        <v>38056</v>
      </c>
      <c r="J1815" s="1" t="s">
        <v>79</v>
      </c>
      <c r="K1815" s="9">
        <v>31</v>
      </c>
      <c r="L1815" s="10">
        <v>94.729581013275251</v>
      </c>
      <c r="M1815" s="12"/>
    </row>
    <row r="1816" spans="7:13">
      <c r="G1816" s="1">
        <v>1815</v>
      </c>
      <c r="H1816" s="1" t="s">
        <v>74</v>
      </c>
      <c r="I1816" s="2">
        <v>38826</v>
      </c>
      <c r="J1816" s="1" t="s">
        <v>84</v>
      </c>
      <c r="K1816" s="9">
        <v>25</v>
      </c>
      <c r="L1816" s="10">
        <v>77.103127744417094</v>
      </c>
      <c r="M1816" s="12"/>
    </row>
    <row r="1817" spans="7:13">
      <c r="G1817" s="1">
        <v>1816</v>
      </c>
      <c r="H1817" s="1" t="s">
        <v>74</v>
      </c>
      <c r="I1817" s="2">
        <v>38430</v>
      </c>
      <c r="J1817" s="1" t="s">
        <v>79</v>
      </c>
      <c r="K1817" s="9">
        <v>11</v>
      </c>
      <c r="L1817" s="10">
        <v>35.295636570052608</v>
      </c>
      <c r="M1817" s="12"/>
    </row>
    <row r="1818" spans="7:13">
      <c r="G1818" s="1">
        <v>1817</v>
      </c>
      <c r="H1818" s="1" t="s">
        <v>74</v>
      </c>
      <c r="I1818" s="2">
        <v>38001</v>
      </c>
      <c r="J1818" s="1" t="s">
        <v>77</v>
      </c>
      <c r="K1818" s="9">
        <v>62</v>
      </c>
      <c r="L1818" s="10">
        <v>187.51222635081746</v>
      </c>
      <c r="M1818" s="12"/>
    </row>
    <row r="1819" spans="7:13">
      <c r="G1819" s="1">
        <v>1818</v>
      </c>
      <c r="H1819" s="1" t="s">
        <v>78</v>
      </c>
      <c r="I1819" s="2">
        <v>38012</v>
      </c>
      <c r="J1819" s="1" t="s">
        <v>77</v>
      </c>
      <c r="K1819" s="9">
        <v>4</v>
      </c>
      <c r="L1819" s="10">
        <v>14.186481337467258</v>
      </c>
      <c r="M1819" s="12"/>
    </row>
    <row r="1820" spans="7:13">
      <c r="G1820" s="1">
        <v>1819</v>
      </c>
      <c r="H1820" s="1" t="s">
        <v>80</v>
      </c>
      <c r="I1820" s="2">
        <v>38969</v>
      </c>
      <c r="J1820" s="1" t="s">
        <v>82</v>
      </c>
      <c r="K1820" s="9">
        <v>4</v>
      </c>
      <c r="L1820" s="10">
        <v>13.713847194878378</v>
      </c>
      <c r="M1820" s="12"/>
    </row>
    <row r="1821" spans="7:13">
      <c r="G1821" s="1">
        <v>1820</v>
      </c>
      <c r="H1821" s="1" t="s">
        <v>83</v>
      </c>
      <c r="I1821" s="2">
        <v>38683</v>
      </c>
      <c r="J1821" s="1" t="s">
        <v>75</v>
      </c>
      <c r="K1821" s="9">
        <v>71</v>
      </c>
      <c r="L1821" s="10">
        <v>215.12149125217519</v>
      </c>
      <c r="M1821" s="12"/>
    </row>
    <row r="1822" spans="7:13">
      <c r="G1822" s="1">
        <v>1821</v>
      </c>
      <c r="H1822" s="1" t="s">
        <v>86</v>
      </c>
      <c r="I1822" s="2">
        <v>38859</v>
      </c>
      <c r="J1822" s="1" t="s">
        <v>79</v>
      </c>
      <c r="K1822" s="9">
        <v>67</v>
      </c>
      <c r="L1822" s="10">
        <v>203.18155970987976</v>
      </c>
      <c r="M1822" s="12"/>
    </row>
    <row r="1823" spans="7:13">
      <c r="G1823" s="1">
        <v>1822</v>
      </c>
      <c r="H1823" s="1" t="s">
        <v>85</v>
      </c>
      <c r="I1823" s="2">
        <v>38463</v>
      </c>
      <c r="J1823" s="1" t="s">
        <v>75</v>
      </c>
      <c r="K1823" s="9">
        <v>19</v>
      </c>
      <c r="L1823" s="10">
        <v>59.451848680441209</v>
      </c>
      <c r="M1823" s="12"/>
    </row>
    <row r="1824" spans="7:13">
      <c r="G1824" s="1">
        <v>1823</v>
      </c>
      <c r="H1824" s="1" t="s">
        <v>87</v>
      </c>
      <c r="I1824" s="2">
        <v>38529</v>
      </c>
      <c r="J1824" s="1" t="s">
        <v>75</v>
      </c>
      <c r="K1824" s="9">
        <v>12</v>
      </c>
      <c r="L1824" s="10">
        <v>37.634507305486729</v>
      </c>
      <c r="M1824" s="12"/>
    </row>
    <row r="1825" spans="7:13">
      <c r="G1825" s="1">
        <v>1824</v>
      </c>
      <c r="H1825" s="1" t="s">
        <v>80</v>
      </c>
      <c r="I1825" s="2">
        <v>38892</v>
      </c>
      <c r="J1825" s="1" t="s">
        <v>75</v>
      </c>
      <c r="K1825" s="9">
        <v>50</v>
      </c>
      <c r="L1825" s="10">
        <v>151.66817286074655</v>
      </c>
      <c r="M1825" s="12"/>
    </row>
    <row r="1826" spans="7:13">
      <c r="G1826" s="1">
        <v>1825</v>
      </c>
      <c r="H1826" s="1" t="s">
        <v>74</v>
      </c>
      <c r="I1826" s="2">
        <v>38760</v>
      </c>
      <c r="J1826" s="1" t="s">
        <v>79</v>
      </c>
      <c r="K1826" s="9">
        <v>73</v>
      </c>
      <c r="L1826" s="10">
        <v>221.23251800803121</v>
      </c>
      <c r="M1826" s="12"/>
    </row>
    <row r="1827" spans="7:13">
      <c r="G1827" s="1">
        <v>1826</v>
      </c>
      <c r="H1827" s="1" t="s">
        <v>87</v>
      </c>
      <c r="I1827" s="2">
        <v>38947</v>
      </c>
      <c r="J1827" s="1" t="s">
        <v>79</v>
      </c>
      <c r="K1827" s="9">
        <v>30</v>
      </c>
      <c r="L1827" s="10">
        <v>91.686808812711931</v>
      </c>
      <c r="M1827" s="12"/>
    </row>
    <row r="1828" spans="7:13">
      <c r="G1828" s="1">
        <v>1827</v>
      </c>
      <c r="H1828" s="1" t="s">
        <v>78</v>
      </c>
      <c r="I1828" s="2">
        <v>38243</v>
      </c>
      <c r="J1828" s="1" t="s">
        <v>84</v>
      </c>
      <c r="K1828" s="9">
        <v>19</v>
      </c>
      <c r="L1828" s="10">
        <v>59.101466872333368</v>
      </c>
      <c r="M1828" s="12"/>
    </row>
    <row r="1829" spans="7:13">
      <c r="G1829" s="1">
        <v>1828</v>
      </c>
      <c r="H1829" s="1" t="s">
        <v>86</v>
      </c>
      <c r="I1829" s="2">
        <v>38507</v>
      </c>
      <c r="J1829" s="1" t="s">
        <v>82</v>
      </c>
      <c r="K1829" s="9">
        <v>48</v>
      </c>
      <c r="L1829" s="10">
        <v>145.21747547077908</v>
      </c>
      <c r="M1829" s="12"/>
    </row>
    <row r="1830" spans="7:13">
      <c r="G1830" s="1">
        <v>1829</v>
      </c>
      <c r="H1830" s="1" t="s">
        <v>76</v>
      </c>
      <c r="I1830" s="2">
        <v>38859</v>
      </c>
      <c r="J1830" s="1" t="s">
        <v>84</v>
      </c>
      <c r="K1830" s="9">
        <v>-8</v>
      </c>
      <c r="L1830" s="10">
        <v>-21.602633683096364</v>
      </c>
      <c r="M1830" s="12"/>
    </row>
    <row r="1831" spans="7:13">
      <c r="G1831" s="1">
        <v>1830</v>
      </c>
      <c r="H1831" s="1" t="s">
        <v>87</v>
      </c>
      <c r="I1831" s="2">
        <v>38947</v>
      </c>
      <c r="J1831" s="1" t="s">
        <v>75</v>
      </c>
      <c r="K1831" s="9">
        <v>-8</v>
      </c>
      <c r="L1831" s="10">
        <v>-22.143532028061156</v>
      </c>
      <c r="M1831" s="12"/>
    </row>
    <row r="1832" spans="7:13">
      <c r="G1832" s="1">
        <v>1831</v>
      </c>
      <c r="H1832" s="1" t="s">
        <v>87</v>
      </c>
      <c r="I1832" s="2">
        <v>38441</v>
      </c>
      <c r="J1832" s="1" t="s">
        <v>75</v>
      </c>
      <c r="K1832" s="9">
        <v>28</v>
      </c>
      <c r="L1832" s="10">
        <v>85.906767980675738</v>
      </c>
      <c r="M1832" s="12"/>
    </row>
    <row r="1833" spans="7:13">
      <c r="G1833" s="1">
        <v>1832</v>
      </c>
      <c r="H1833" s="1" t="s">
        <v>80</v>
      </c>
      <c r="I1833" s="2">
        <v>38617</v>
      </c>
      <c r="J1833" s="1" t="s">
        <v>84</v>
      </c>
      <c r="K1833" s="9">
        <v>81</v>
      </c>
      <c r="L1833" s="10">
        <v>245.21311554699477</v>
      </c>
      <c r="M1833" s="12"/>
    </row>
    <row r="1834" spans="7:13">
      <c r="G1834" s="1">
        <v>1833</v>
      </c>
      <c r="H1834" s="1" t="s">
        <v>80</v>
      </c>
      <c r="I1834" s="2">
        <v>38364</v>
      </c>
      <c r="J1834" s="1" t="s">
        <v>75</v>
      </c>
      <c r="K1834" s="9">
        <v>12</v>
      </c>
      <c r="L1834" s="10">
        <v>37.991916032039505</v>
      </c>
      <c r="M1834" s="12"/>
    </row>
    <row r="1835" spans="7:13">
      <c r="G1835" s="1">
        <v>1834</v>
      </c>
      <c r="H1835" s="1" t="s">
        <v>80</v>
      </c>
      <c r="I1835" s="2">
        <v>38782</v>
      </c>
      <c r="J1835" s="1" t="s">
        <v>82</v>
      </c>
      <c r="K1835" s="9">
        <v>54</v>
      </c>
      <c r="L1835" s="10">
        <v>164.03373721658585</v>
      </c>
      <c r="M1835" s="12"/>
    </row>
    <row r="1836" spans="7:13">
      <c r="G1836" s="1">
        <v>1835</v>
      </c>
      <c r="H1836" s="1" t="s">
        <v>80</v>
      </c>
      <c r="I1836" s="2">
        <v>38496</v>
      </c>
      <c r="J1836" s="1" t="s">
        <v>77</v>
      </c>
      <c r="K1836" s="9">
        <v>70</v>
      </c>
      <c r="L1836" s="10">
        <v>212.30572042127932</v>
      </c>
      <c r="M1836" s="12"/>
    </row>
    <row r="1837" spans="7:13">
      <c r="G1837" s="1">
        <v>1836</v>
      </c>
      <c r="H1837" s="1" t="s">
        <v>80</v>
      </c>
      <c r="I1837" s="2">
        <v>38573</v>
      </c>
      <c r="J1837" s="1" t="s">
        <v>82</v>
      </c>
      <c r="K1837" s="9">
        <v>89</v>
      </c>
      <c r="L1837" s="10">
        <v>269.07289128480653</v>
      </c>
      <c r="M1837" s="12"/>
    </row>
    <row r="1838" spans="7:13">
      <c r="G1838" s="1">
        <v>1837</v>
      </c>
      <c r="H1838" s="1" t="s">
        <v>83</v>
      </c>
      <c r="I1838" s="2">
        <v>38606</v>
      </c>
      <c r="J1838" s="1" t="s">
        <v>77</v>
      </c>
      <c r="K1838" s="9">
        <v>10</v>
      </c>
      <c r="L1838" s="10">
        <v>32.271941209300522</v>
      </c>
      <c r="M1838" s="12"/>
    </row>
    <row r="1839" spans="7:13">
      <c r="G1839" s="1">
        <v>1838</v>
      </c>
      <c r="H1839" s="1" t="s">
        <v>74</v>
      </c>
      <c r="I1839" s="2">
        <v>37990</v>
      </c>
      <c r="J1839" s="1" t="s">
        <v>77</v>
      </c>
      <c r="K1839" s="9">
        <v>52</v>
      </c>
      <c r="L1839" s="10">
        <v>158.17581888720281</v>
      </c>
      <c r="M1839" s="12"/>
    </row>
    <row r="1840" spans="7:13">
      <c r="G1840" s="1">
        <v>1839</v>
      </c>
      <c r="H1840" s="1" t="s">
        <v>83</v>
      </c>
      <c r="I1840" s="2">
        <v>38540</v>
      </c>
      <c r="J1840" s="1" t="s">
        <v>84</v>
      </c>
      <c r="K1840" s="9">
        <v>85</v>
      </c>
      <c r="L1840" s="10">
        <v>257.81669173781398</v>
      </c>
      <c r="M1840" s="12"/>
    </row>
    <row r="1841" spans="7:13">
      <c r="G1841" s="1">
        <v>1840</v>
      </c>
      <c r="H1841" s="1" t="s">
        <v>78</v>
      </c>
      <c r="I1841" s="2">
        <v>38529</v>
      </c>
      <c r="J1841" s="1" t="s">
        <v>77</v>
      </c>
      <c r="K1841" s="9">
        <v>31</v>
      </c>
      <c r="L1841" s="10">
        <v>93.983701954495999</v>
      </c>
      <c r="M1841" s="12"/>
    </row>
    <row r="1842" spans="7:13">
      <c r="G1842" s="1">
        <v>1841</v>
      </c>
      <c r="H1842" s="1" t="s">
        <v>85</v>
      </c>
      <c r="I1842" s="2">
        <v>38793</v>
      </c>
      <c r="J1842" s="1" t="s">
        <v>84</v>
      </c>
      <c r="K1842" s="9">
        <v>36</v>
      </c>
      <c r="L1842" s="10">
        <v>110.02990284078979</v>
      </c>
      <c r="M1842" s="12"/>
    </row>
    <row r="1843" spans="7:13">
      <c r="G1843" s="1">
        <v>1842</v>
      </c>
      <c r="H1843" s="1" t="s">
        <v>81</v>
      </c>
      <c r="I1843" s="2">
        <v>38089</v>
      </c>
      <c r="J1843" s="1" t="s">
        <v>75</v>
      </c>
      <c r="K1843" s="9">
        <v>80</v>
      </c>
      <c r="L1843" s="10">
        <v>241.83353913915346</v>
      </c>
      <c r="M1843" s="12"/>
    </row>
    <row r="1844" spans="7:13">
      <c r="G1844" s="1">
        <v>1843</v>
      </c>
      <c r="H1844" s="1" t="s">
        <v>81</v>
      </c>
      <c r="I1844" s="2">
        <v>38562</v>
      </c>
      <c r="J1844" s="1" t="s">
        <v>84</v>
      </c>
      <c r="K1844" s="9">
        <v>27</v>
      </c>
      <c r="L1844" s="10">
        <v>82.455751292325587</v>
      </c>
      <c r="M1844" s="12"/>
    </row>
    <row r="1845" spans="7:13">
      <c r="G1845" s="1">
        <v>1844</v>
      </c>
      <c r="H1845" s="1" t="s">
        <v>83</v>
      </c>
      <c r="I1845" s="2">
        <v>38111</v>
      </c>
      <c r="J1845" s="1" t="s">
        <v>77</v>
      </c>
      <c r="K1845" s="9">
        <v>46</v>
      </c>
      <c r="L1845" s="10">
        <v>140.39446141212673</v>
      </c>
      <c r="M1845" s="12"/>
    </row>
    <row r="1846" spans="7:13">
      <c r="G1846" s="1">
        <v>1845</v>
      </c>
      <c r="H1846" s="1" t="s">
        <v>83</v>
      </c>
      <c r="I1846" s="2">
        <v>38188</v>
      </c>
      <c r="J1846" s="1" t="s">
        <v>77</v>
      </c>
      <c r="K1846" s="9">
        <v>29</v>
      </c>
      <c r="L1846" s="10">
        <v>89.577515368145924</v>
      </c>
      <c r="M1846" s="12"/>
    </row>
    <row r="1847" spans="7:13">
      <c r="G1847" s="1">
        <v>1846</v>
      </c>
      <c r="H1847" s="1" t="s">
        <v>86</v>
      </c>
      <c r="I1847" s="2">
        <v>38760</v>
      </c>
      <c r="J1847" s="1" t="s">
        <v>75</v>
      </c>
      <c r="K1847" s="9">
        <v>55</v>
      </c>
      <c r="L1847" s="10">
        <v>167.03601910379061</v>
      </c>
      <c r="M1847" s="12"/>
    </row>
    <row r="1848" spans="7:13">
      <c r="G1848" s="1">
        <v>1847</v>
      </c>
      <c r="H1848" s="1" t="s">
        <v>85</v>
      </c>
      <c r="I1848" s="2">
        <v>38243</v>
      </c>
      <c r="J1848" s="1" t="s">
        <v>84</v>
      </c>
      <c r="K1848" s="9">
        <v>2</v>
      </c>
      <c r="L1848" s="10">
        <v>7.3173645509019103</v>
      </c>
      <c r="M1848" s="12"/>
    </row>
    <row r="1849" spans="7:13">
      <c r="G1849" s="1">
        <v>1848</v>
      </c>
      <c r="H1849" s="1" t="s">
        <v>74</v>
      </c>
      <c r="I1849" s="2">
        <v>38892</v>
      </c>
      <c r="J1849" s="1" t="s">
        <v>77</v>
      </c>
      <c r="K1849" s="9">
        <v>60</v>
      </c>
      <c r="L1849" s="10">
        <v>182.39254500689876</v>
      </c>
      <c r="M1849" s="12"/>
    </row>
    <row r="1850" spans="7:13">
      <c r="G1850" s="1">
        <v>1849</v>
      </c>
      <c r="H1850" s="1" t="s">
        <v>80</v>
      </c>
      <c r="I1850" s="2">
        <v>38562</v>
      </c>
      <c r="J1850" s="1" t="s">
        <v>75</v>
      </c>
      <c r="K1850" s="9">
        <v>12</v>
      </c>
      <c r="L1850" s="10">
        <v>37.851664258571823</v>
      </c>
      <c r="M1850" s="12"/>
    </row>
    <row r="1851" spans="7:13">
      <c r="G1851" s="1">
        <v>1850</v>
      </c>
      <c r="H1851" s="1" t="s">
        <v>86</v>
      </c>
      <c r="I1851" s="2">
        <v>38122</v>
      </c>
      <c r="J1851" s="1" t="s">
        <v>84</v>
      </c>
      <c r="K1851" s="9">
        <v>52</v>
      </c>
      <c r="L1851" s="10">
        <v>157.88309865957618</v>
      </c>
      <c r="M1851" s="12"/>
    </row>
    <row r="1852" spans="7:13">
      <c r="G1852" s="1">
        <v>1851</v>
      </c>
      <c r="H1852" s="1" t="s">
        <v>78</v>
      </c>
      <c r="I1852" s="2">
        <v>38100</v>
      </c>
      <c r="J1852" s="1" t="s">
        <v>75</v>
      </c>
      <c r="K1852" s="9">
        <v>37</v>
      </c>
      <c r="L1852" s="10">
        <v>113.27390397366521</v>
      </c>
      <c r="M1852" s="12"/>
    </row>
    <row r="1853" spans="7:13">
      <c r="G1853" s="1">
        <v>1852</v>
      </c>
      <c r="H1853" s="1" t="s">
        <v>78</v>
      </c>
      <c r="I1853" s="2">
        <v>38254</v>
      </c>
      <c r="J1853" s="1" t="s">
        <v>79</v>
      </c>
      <c r="K1853" s="9">
        <v>36</v>
      </c>
      <c r="L1853" s="10">
        <v>110.51900033744339</v>
      </c>
      <c r="M1853" s="12"/>
    </row>
    <row r="1854" spans="7:13">
      <c r="G1854" s="1">
        <v>1853</v>
      </c>
      <c r="H1854" s="1" t="s">
        <v>87</v>
      </c>
      <c r="I1854" s="2">
        <v>38100</v>
      </c>
      <c r="J1854" s="1" t="s">
        <v>75</v>
      </c>
      <c r="K1854" s="9">
        <v>87</v>
      </c>
      <c r="L1854" s="10">
        <v>262.81312845180031</v>
      </c>
      <c r="M1854" s="12"/>
    </row>
    <row r="1855" spans="7:13">
      <c r="G1855" s="1">
        <v>1854</v>
      </c>
      <c r="H1855" s="1" t="s">
        <v>83</v>
      </c>
      <c r="I1855" s="2">
        <v>38749</v>
      </c>
      <c r="J1855" s="1" t="s">
        <v>84</v>
      </c>
      <c r="K1855" s="9">
        <v>16</v>
      </c>
      <c r="L1855" s="10">
        <v>50.279574486289519</v>
      </c>
      <c r="M1855" s="12"/>
    </row>
    <row r="1856" spans="7:13">
      <c r="G1856" s="1">
        <v>1855</v>
      </c>
      <c r="H1856" s="1" t="s">
        <v>85</v>
      </c>
      <c r="I1856" s="2">
        <v>38551</v>
      </c>
      <c r="J1856" s="1" t="s">
        <v>75</v>
      </c>
      <c r="K1856" s="9">
        <v>50</v>
      </c>
      <c r="L1856" s="10">
        <v>152.12593577749263</v>
      </c>
      <c r="M1856" s="12"/>
    </row>
    <row r="1857" spans="7:13">
      <c r="G1857" s="1">
        <v>1856</v>
      </c>
      <c r="H1857" s="1" t="s">
        <v>76</v>
      </c>
      <c r="I1857" s="2">
        <v>38749</v>
      </c>
      <c r="J1857" s="1" t="s">
        <v>84</v>
      </c>
      <c r="K1857" s="9">
        <v>53</v>
      </c>
      <c r="L1857" s="10">
        <v>160.62764519173885</v>
      </c>
      <c r="M1857" s="12"/>
    </row>
    <row r="1858" spans="7:13">
      <c r="G1858" s="1">
        <v>1857</v>
      </c>
      <c r="H1858" s="1" t="s">
        <v>87</v>
      </c>
      <c r="I1858" s="2">
        <v>38133</v>
      </c>
      <c r="J1858" s="1" t="s">
        <v>77</v>
      </c>
      <c r="K1858" s="9">
        <v>61</v>
      </c>
      <c r="L1858" s="10">
        <v>184.76093809619837</v>
      </c>
      <c r="M1858" s="12"/>
    </row>
    <row r="1859" spans="7:13">
      <c r="G1859" s="1">
        <v>1858</v>
      </c>
      <c r="H1859" s="1" t="s">
        <v>78</v>
      </c>
      <c r="I1859" s="2">
        <v>38540</v>
      </c>
      <c r="J1859" s="1" t="s">
        <v>77</v>
      </c>
      <c r="K1859" s="9">
        <v>95</v>
      </c>
      <c r="L1859" s="10">
        <v>286.82526300294711</v>
      </c>
      <c r="M1859" s="12"/>
    </row>
    <row r="1860" spans="7:13">
      <c r="G1860" s="1">
        <v>1859</v>
      </c>
      <c r="H1860" s="1" t="s">
        <v>81</v>
      </c>
      <c r="I1860" s="2">
        <v>38221</v>
      </c>
      <c r="J1860" s="1" t="s">
        <v>79</v>
      </c>
      <c r="K1860" s="9">
        <v>-6</v>
      </c>
      <c r="L1860" s="10">
        <v>-16.589394597675682</v>
      </c>
      <c r="M1860" s="12"/>
    </row>
    <row r="1861" spans="7:13">
      <c r="G1861" s="1">
        <v>1860</v>
      </c>
      <c r="H1861" s="1" t="s">
        <v>85</v>
      </c>
      <c r="I1861" s="2">
        <v>38210</v>
      </c>
      <c r="J1861" s="1" t="s">
        <v>75</v>
      </c>
      <c r="K1861" s="9">
        <v>-9</v>
      </c>
      <c r="L1861" s="10">
        <v>-24.760053633714985</v>
      </c>
      <c r="M1861" s="12"/>
    </row>
    <row r="1862" spans="7:13">
      <c r="G1862" s="1">
        <v>1861</v>
      </c>
      <c r="H1862" s="1" t="s">
        <v>83</v>
      </c>
      <c r="I1862" s="2">
        <v>38793</v>
      </c>
      <c r="J1862" s="1" t="s">
        <v>82</v>
      </c>
      <c r="K1862" s="9">
        <v>74</v>
      </c>
      <c r="L1862" s="10">
        <v>223.82751177660725</v>
      </c>
      <c r="M1862" s="12"/>
    </row>
    <row r="1863" spans="7:13">
      <c r="G1863" s="1">
        <v>1862</v>
      </c>
      <c r="H1863" s="1" t="s">
        <v>76</v>
      </c>
      <c r="I1863" s="2">
        <v>38694</v>
      </c>
      <c r="J1863" s="1" t="s">
        <v>75</v>
      </c>
      <c r="K1863" s="9">
        <v>18</v>
      </c>
      <c r="L1863" s="10">
        <v>55.524146786750528</v>
      </c>
      <c r="M1863" s="12"/>
    </row>
    <row r="1864" spans="7:13">
      <c r="G1864" s="1">
        <v>1863</v>
      </c>
      <c r="H1864" s="1" t="s">
        <v>80</v>
      </c>
      <c r="I1864" s="2">
        <v>38782</v>
      </c>
      <c r="J1864" s="1" t="s">
        <v>82</v>
      </c>
      <c r="K1864" s="9">
        <v>73</v>
      </c>
      <c r="L1864" s="10">
        <v>220.67063477706461</v>
      </c>
      <c r="M1864" s="12"/>
    </row>
    <row r="1865" spans="7:13">
      <c r="G1865" s="1">
        <v>1864</v>
      </c>
      <c r="H1865" s="1" t="s">
        <v>85</v>
      </c>
      <c r="I1865" s="2">
        <v>38331</v>
      </c>
      <c r="J1865" s="1" t="s">
        <v>82</v>
      </c>
      <c r="K1865" s="9">
        <v>62</v>
      </c>
      <c r="L1865" s="10">
        <v>188.42678187961798</v>
      </c>
      <c r="M1865" s="12"/>
    </row>
    <row r="1866" spans="7:13">
      <c r="G1866" s="1">
        <v>1865</v>
      </c>
      <c r="H1866" s="1" t="s">
        <v>81</v>
      </c>
      <c r="I1866" s="2">
        <v>38903</v>
      </c>
      <c r="J1866" s="1" t="s">
        <v>77</v>
      </c>
      <c r="K1866" s="9">
        <v>-2</v>
      </c>
      <c r="L1866" s="10">
        <v>-3.5924377444896751</v>
      </c>
      <c r="M1866" s="12"/>
    </row>
    <row r="1867" spans="7:13">
      <c r="G1867" s="1">
        <v>1866</v>
      </c>
      <c r="H1867" s="1" t="s">
        <v>83</v>
      </c>
      <c r="I1867" s="2">
        <v>38991</v>
      </c>
      <c r="J1867" s="1" t="s">
        <v>77</v>
      </c>
      <c r="K1867" s="9">
        <v>-7</v>
      </c>
      <c r="L1867" s="10">
        <v>-18.939063444337712</v>
      </c>
      <c r="M1867" s="12"/>
    </row>
    <row r="1868" spans="7:13">
      <c r="G1868" s="1">
        <v>1867</v>
      </c>
      <c r="H1868" s="1" t="s">
        <v>83</v>
      </c>
      <c r="I1868" s="2">
        <v>38947</v>
      </c>
      <c r="J1868" s="1" t="s">
        <v>84</v>
      </c>
      <c r="K1868" s="9">
        <v>73</v>
      </c>
      <c r="L1868" s="10">
        <v>220.77421208293487</v>
      </c>
      <c r="M1868" s="12"/>
    </row>
    <row r="1869" spans="7:13">
      <c r="G1869" s="1">
        <v>1868</v>
      </c>
      <c r="H1869" s="1" t="s">
        <v>76</v>
      </c>
      <c r="I1869" s="2">
        <v>38452</v>
      </c>
      <c r="J1869" s="1" t="s">
        <v>82</v>
      </c>
      <c r="K1869" s="9">
        <v>24</v>
      </c>
      <c r="L1869" s="10">
        <v>73.585989082063819</v>
      </c>
      <c r="M1869" s="12"/>
    </row>
    <row r="1870" spans="7:13">
      <c r="G1870" s="1">
        <v>1869</v>
      </c>
      <c r="H1870" s="1" t="s">
        <v>74</v>
      </c>
      <c r="I1870" s="2">
        <v>38628</v>
      </c>
      <c r="J1870" s="1" t="s">
        <v>79</v>
      </c>
      <c r="K1870" s="9">
        <v>18</v>
      </c>
      <c r="L1870" s="10">
        <v>56.084454934208836</v>
      </c>
      <c r="M1870" s="12"/>
    </row>
    <row r="1871" spans="7:13">
      <c r="G1871" s="1">
        <v>1870</v>
      </c>
      <c r="H1871" s="1" t="s">
        <v>76</v>
      </c>
      <c r="I1871" s="2">
        <v>39046</v>
      </c>
      <c r="J1871" s="1" t="s">
        <v>84</v>
      </c>
      <c r="K1871" s="9">
        <v>49</v>
      </c>
      <c r="L1871" s="10">
        <v>149.40493820151829</v>
      </c>
      <c r="M1871" s="12"/>
    </row>
    <row r="1872" spans="7:13">
      <c r="G1872" s="1">
        <v>1871</v>
      </c>
      <c r="H1872" s="1" t="s">
        <v>87</v>
      </c>
      <c r="I1872" s="2">
        <v>38353</v>
      </c>
      <c r="J1872" s="1" t="s">
        <v>84</v>
      </c>
      <c r="K1872" s="9">
        <v>21</v>
      </c>
      <c r="L1872" s="10">
        <v>64.683872648507389</v>
      </c>
      <c r="M1872" s="12"/>
    </row>
    <row r="1873" spans="7:13">
      <c r="G1873" s="1">
        <v>1872</v>
      </c>
      <c r="H1873" s="1" t="s">
        <v>81</v>
      </c>
      <c r="I1873" s="2">
        <v>38122</v>
      </c>
      <c r="J1873" s="1" t="s">
        <v>77</v>
      </c>
      <c r="K1873" s="9">
        <v>2</v>
      </c>
      <c r="L1873" s="10">
        <v>7.9938401735771141</v>
      </c>
      <c r="M1873" s="12"/>
    </row>
    <row r="1874" spans="7:13">
      <c r="G1874" s="1">
        <v>1873</v>
      </c>
      <c r="H1874" s="1" t="s">
        <v>87</v>
      </c>
      <c r="I1874" s="2">
        <v>38309</v>
      </c>
      <c r="J1874" s="1" t="s">
        <v>77</v>
      </c>
      <c r="K1874" s="9">
        <v>83</v>
      </c>
      <c r="L1874" s="10">
        <v>250.87539350545751</v>
      </c>
      <c r="M1874" s="12"/>
    </row>
    <row r="1875" spans="7:13">
      <c r="G1875" s="1">
        <v>1874</v>
      </c>
      <c r="H1875" s="1" t="s">
        <v>81</v>
      </c>
      <c r="I1875" s="2">
        <v>38353</v>
      </c>
      <c r="J1875" s="1" t="s">
        <v>75</v>
      </c>
      <c r="K1875" s="9">
        <v>63</v>
      </c>
      <c r="L1875" s="10">
        <v>191.14760672109483</v>
      </c>
      <c r="M1875" s="12"/>
    </row>
    <row r="1876" spans="7:13">
      <c r="G1876" s="1">
        <v>1875</v>
      </c>
      <c r="H1876" s="1" t="s">
        <v>83</v>
      </c>
      <c r="I1876" s="2">
        <v>38045</v>
      </c>
      <c r="J1876" s="1" t="s">
        <v>79</v>
      </c>
      <c r="K1876" s="9">
        <v>54</v>
      </c>
      <c r="L1876" s="10">
        <v>163.86628539020685</v>
      </c>
      <c r="M1876" s="12"/>
    </row>
    <row r="1877" spans="7:13">
      <c r="G1877" s="1">
        <v>1876</v>
      </c>
      <c r="H1877" s="1" t="s">
        <v>81</v>
      </c>
      <c r="I1877" s="2">
        <v>38243</v>
      </c>
      <c r="J1877" s="1" t="s">
        <v>75</v>
      </c>
      <c r="K1877" s="9">
        <v>19</v>
      </c>
      <c r="L1877" s="10">
        <v>59.715260847522721</v>
      </c>
      <c r="M1877" s="12"/>
    </row>
    <row r="1878" spans="7:13">
      <c r="G1878" s="1">
        <v>1877</v>
      </c>
      <c r="H1878" s="1" t="s">
        <v>87</v>
      </c>
      <c r="I1878" s="2">
        <v>38243</v>
      </c>
      <c r="J1878" s="1" t="s">
        <v>82</v>
      </c>
      <c r="K1878" s="9">
        <v>66</v>
      </c>
      <c r="L1878" s="10">
        <v>199.3615971018873</v>
      </c>
      <c r="M1878" s="12"/>
    </row>
    <row r="1879" spans="7:13">
      <c r="G1879" s="1">
        <v>1878</v>
      </c>
      <c r="H1879" s="1" t="s">
        <v>74</v>
      </c>
      <c r="I1879" s="2">
        <v>38133</v>
      </c>
      <c r="J1879" s="1" t="s">
        <v>75</v>
      </c>
      <c r="K1879" s="9">
        <v>60</v>
      </c>
      <c r="L1879" s="10">
        <v>182.28071376505659</v>
      </c>
      <c r="M1879" s="12"/>
    </row>
    <row r="1880" spans="7:13">
      <c r="G1880" s="1">
        <v>1879</v>
      </c>
      <c r="H1880" s="1" t="s">
        <v>78</v>
      </c>
      <c r="I1880" s="2">
        <v>38947</v>
      </c>
      <c r="J1880" s="1" t="s">
        <v>82</v>
      </c>
      <c r="K1880" s="9">
        <v>90</v>
      </c>
      <c r="L1880" s="10">
        <v>271.85208039455387</v>
      </c>
      <c r="M1880" s="12"/>
    </row>
    <row r="1881" spans="7:13">
      <c r="G1881" s="1">
        <v>1880</v>
      </c>
      <c r="H1881" s="1" t="s">
        <v>85</v>
      </c>
      <c r="I1881" s="2">
        <v>39068</v>
      </c>
      <c r="J1881" s="1" t="s">
        <v>75</v>
      </c>
      <c r="K1881" s="9">
        <v>59</v>
      </c>
      <c r="L1881" s="10">
        <v>178.65030230399057</v>
      </c>
      <c r="M1881" s="12"/>
    </row>
    <row r="1882" spans="7:13">
      <c r="G1882" s="1">
        <v>1881</v>
      </c>
      <c r="H1882" s="1" t="s">
        <v>85</v>
      </c>
      <c r="I1882" s="2">
        <v>38628</v>
      </c>
      <c r="J1882" s="1" t="s">
        <v>77</v>
      </c>
      <c r="K1882" s="9">
        <v>0</v>
      </c>
      <c r="L1882" s="10">
        <v>2.6560689007562872</v>
      </c>
      <c r="M1882" s="12"/>
    </row>
    <row r="1883" spans="7:13">
      <c r="G1883" s="1">
        <v>1882</v>
      </c>
      <c r="H1883" s="1" t="s">
        <v>86</v>
      </c>
      <c r="I1883" s="2">
        <v>38067</v>
      </c>
      <c r="J1883" s="1" t="s">
        <v>77</v>
      </c>
      <c r="K1883" s="9">
        <v>72</v>
      </c>
      <c r="L1883" s="10">
        <v>217.90015045055327</v>
      </c>
      <c r="M1883" s="12"/>
    </row>
    <row r="1884" spans="7:13">
      <c r="G1884" s="1">
        <v>1883</v>
      </c>
      <c r="H1884" s="1" t="s">
        <v>74</v>
      </c>
      <c r="I1884" s="2">
        <v>38188</v>
      </c>
      <c r="J1884" s="1" t="s">
        <v>75</v>
      </c>
      <c r="K1884" s="9">
        <v>-6</v>
      </c>
      <c r="L1884" s="10">
        <v>-15.735959690520316</v>
      </c>
      <c r="M1884" s="12"/>
    </row>
    <row r="1885" spans="7:13">
      <c r="G1885" s="1">
        <v>1884</v>
      </c>
      <c r="H1885" s="1" t="s">
        <v>76</v>
      </c>
      <c r="I1885" s="2">
        <v>38859</v>
      </c>
      <c r="J1885" s="1" t="s">
        <v>75</v>
      </c>
      <c r="K1885" s="9">
        <v>89</v>
      </c>
      <c r="L1885" s="10">
        <v>269.39552816852074</v>
      </c>
      <c r="M1885" s="12"/>
    </row>
    <row r="1886" spans="7:13">
      <c r="G1886" s="1">
        <v>1885</v>
      </c>
      <c r="H1886" s="1" t="s">
        <v>78</v>
      </c>
      <c r="I1886" s="2">
        <v>38848</v>
      </c>
      <c r="J1886" s="1" t="s">
        <v>75</v>
      </c>
      <c r="K1886" s="9">
        <v>12</v>
      </c>
      <c r="L1886" s="10">
        <v>37.837711255972984</v>
      </c>
      <c r="M1886" s="12"/>
    </row>
    <row r="1887" spans="7:13">
      <c r="G1887" s="1">
        <v>1886</v>
      </c>
      <c r="H1887" s="1" t="s">
        <v>83</v>
      </c>
      <c r="I1887" s="2">
        <v>38573</v>
      </c>
      <c r="J1887" s="1" t="s">
        <v>84</v>
      </c>
      <c r="K1887" s="9">
        <v>89</v>
      </c>
      <c r="L1887" s="10">
        <v>269.14754282019447</v>
      </c>
      <c r="M1887" s="12"/>
    </row>
    <row r="1888" spans="7:13">
      <c r="G1888" s="1">
        <v>1887</v>
      </c>
      <c r="H1888" s="1" t="s">
        <v>80</v>
      </c>
      <c r="I1888" s="2">
        <v>38463</v>
      </c>
      <c r="J1888" s="1" t="s">
        <v>75</v>
      </c>
      <c r="K1888" s="9">
        <v>61</v>
      </c>
      <c r="L1888" s="10">
        <v>185.3147883164014</v>
      </c>
      <c r="M1888" s="12"/>
    </row>
    <row r="1889" spans="7:13">
      <c r="G1889" s="1">
        <v>1888</v>
      </c>
      <c r="H1889" s="1" t="s">
        <v>81</v>
      </c>
      <c r="I1889" s="2">
        <v>38551</v>
      </c>
      <c r="J1889" s="1" t="s">
        <v>82</v>
      </c>
      <c r="K1889" s="9">
        <v>24</v>
      </c>
      <c r="L1889" s="10">
        <v>73.811151860326262</v>
      </c>
      <c r="M1889" s="12"/>
    </row>
    <row r="1890" spans="7:13">
      <c r="G1890" s="1">
        <v>1889</v>
      </c>
      <c r="H1890" s="1" t="s">
        <v>85</v>
      </c>
      <c r="I1890" s="2">
        <v>39046</v>
      </c>
      <c r="J1890" s="1" t="s">
        <v>82</v>
      </c>
      <c r="K1890" s="9">
        <v>76</v>
      </c>
      <c r="L1890" s="10">
        <v>229.9178081264337</v>
      </c>
      <c r="M1890" s="12"/>
    </row>
    <row r="1891" spans="7:13">
      <c r="G1891" s="1">
        <v>1890</v>
      </c>
      <c r="H1891" s="1" t="s">
        <v>87</v>
      </c>
      <c r="I1891" s="2">
        <v>38518</v>
      </c>
      <c r="J1891" s="1" t="s">
        <v>77</v>
      </c>
      <c r="K1891" s="9">
        <v>16</v>
      </c>
      <c r="L1891" s="10">
        <v>49.753987400329763</v>
      </c>
      <c r="M1891" s="12"/>
    </row>
    <row r="1892" spans="7:13">
      <c r="G1892" s="1">
        <v>1891</v>
      </c>
      <c r="H1892" s="1" t="s">
        <v>74</v>
      </c>
      <c r="I1892" s="2">
        <v>38452</v>
      </c>
      <c r="J1892" s="1" t="s">
        <v>77</v>
      </c>
      <c r="K1892" s="9">
        <v>39</v>
      </c>
      <c r="L1892" s="10">
        <v>119.18883187506967</v>
      </c>
      <c r="M1892" s="12"/>
    </row>
    <row r="1893" spans="7:13">
      <c r="G1893" s="1">
        <v>1892</v>
      </c>
      <c r="H1893" s="1" t="s">
        <v>87</v>
      </c>
      <c r="I1893" s="2">
        <v>38771</v>
      </c>
      <c r="J1893" s="1" t="s">
        <v>84</v>
      </c>
      <c r="K1893" s="9">
        <v>92</v>
      </c>
      <c r="L1893" s="10">
        <v>278.43491112447333</v>
      </c>
      <c r="M1893" s="12"/>
    </row>
    <row r="1894" spans="7:13">
      <c r="G1894" s="1">
        <v>1893</v>
      </c>
      <c r="H1894" s="1" t="s">
        <v>87</v>
      </c>
      <c r="I1894" s="2">
        <v>38199</v>
      </c>
      <c r="J1894" s="1" t="s">
        <v>77</v>
      </c>
      <c r="K1894" s="9">
        <v>20</v>
      </c>
      <c r="L1894" s="10">
        <v>61.923857472779041</v>
      </c>
      <c r="M1894" s="12"/>
    </row>
    <row r="1895" spans="7:13">
      <c r="G1895" s="1">
        <v>1894</v>
      </c>
      <c r="H1895" s="1" t="s">
        <v>81</v>
      </c>
      <c r="I1895" s="2">
        <v>38122</v>
      </c>
      <c r="J1895" s="1" t="s">
        <v>75</v>
      </c>
      <c r="K1895" s="9">
        <v>60</v>
      </c>
      <c r="L1895" s="10">
        <v>181.87034788891373</v>
      </c>
      <c r="M1895" s="12"/>
    </row>
    <row r="1896" spans="7:13">
      <c r="G1896" s="1">
        <v>1895</v>
      </c>
      <c r="H1896" s="1" t="s">
        <v>85</v>
      </c>
      <c r="I1896" s="2">
        <v>38683</v>
      </c>
      <c r="J1896" s="1" t="s">
        <v>82</v>
      </c>
      <c r="K1896" s="9">
        <v>15</v>
      </c>
      <c r="L1896" s="10">
        <v>47.161022333179389</v>
      </c>
      <c r="M1896" s="12"/>
    </row>
    <row r="1897" spans="7:13">
      <c r="G1897" s="1">
        <v>1896</v>
      </c>
      <c r="H1897" s="1" t="s">
        <v>78</v>
      </c>
      <c r="I1897" s="2">
        <v>38397</v>
      </c>
      <c r="J1897" s="1" t="s">
        <v>77</v>
      </c>
      <c r="K1897" s="9">
        <v>36</v>
      </c>
      <c r="L1897" s="10">
        <v>109.84259915039922</v>
      </c>
      <c r="M1897" s="12"/>
    </row>
    <row r="1898" spans="7:13">
      <c r="G1898" s="1">
        <v>1897</v>
      </c>
      <c r="H1898" s="1" t="s">
        <v>81</v>
      </c>
      <c r="I1898" s="2">
        <v>38661</v>
      </c>
      <c r="J1898" s="1" t="s">
        <v>75</v>
      </c>
      <c r="K1898" s="9">
        <v>46</v>
      </c>
      <c r="L1898" s="10">
        <v>140.4088993575123</v>
      </c>
      <c r="M1898" s="12"/>
    </row>
    <row r="1899" spans="7:13">
      <c r="G1899" s="1">
        <v>1898</v>
      </c>
      <c r="H1899" s="1" t="s">
        <v>80</v>
      </c>
      <c r="I1899" s="2">
        <v>38001</v>
      </c>
      <c r="J1899" s="1" t="s">
        <v>79</v>
      </c>
      <c r="K1899" s="9">
        <v>72</v>
      </c>
      <c r="L1899" s="10">
        <v>217.83588624347365</v>
      </c>
      <c r="M1899" s="12"/>
    </row>
    <row r="1900" spans="7:13">
      <c r="G1900" s="1">
        <v>1899</v>
      </c>
      <c r="H1900" s="1" t="s">
        <v>76</v>
      </c>
      <c r="I1900" s="2">
        <v>39024</v>
      </c>
      <c r="J1900" s="1" t="s">
        <v>82</v>
      </c>
      <c r="K1900" s="9">
        <v>28</v>
      </c>
      <c r="L1900" s="10">
        <v>85.656829526557672</v>
      </c>
      <c r="M1900" s="12"/>
    </row>
    <row r="1901" spans="7:13">
      <c r="G1901" s="1">
        <v>1900</v>
      </c>
      <c r="H1901" s="1" t="s">
        <v>83</v>
      </c>
      <c r="I1901" s="2">
        <v>38881</v>
      </c>
      <c r="J1901" s="1" t="s">
        <v>82</v>
      </c>
      <c r="K1901" s="9">
        <v>54</v>
      </c>
      <c r="L1901" s="10">
        <v>164.48733423141368</v>
      </c>
      <c r="M1901" s="1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2D3F-6306-B747-A221-CB2FFB0EB4F2}">
  <dimension ref="A1:G1442"/>
  <sheetViews>
    <sheetView tabSelected="1" workbookViewId="0">
      <selection activeCell="G2" sqref="G2"/>
    </sheetView>
  </sheetViews>
  <sheetFormatPr baseColWidth="10" defaultRowHeight="16"/>
  <cols>
    <col min="1" max="1" width="14.1640625" bestFit="1" customWidth="1"/>
    <col min="4" max="4" width="11.83203125" customWidth="1"/>
    <col min="7" max="7" width="12.5" bestFit="1" customWidth="1"/>
  </cols>
  <sheetData>
    <row r="1" spans="1:7">
      <c r="A1" t="s">
        <v>109</v>
      </c>
      <c r="B1" t="s">
        <v>99</v>
      </c>
      <c r="C1" t="s">
        <v>111</v>
      </c>
      <c r="D1" t="s">
        <v>110</v>
      </c>
      <c r="F1" t="s">
        <v>111</v>
      </c>
      <c r="G1" t="s">
        <v>112</v>
      </c>
    </row>
    <row r="2" spans="1:7">
      <c r="A2">
        <v>189501</v>
      </c>
      <c r="B2">
        <f>VALUE(LEFT(A2,4))</f>
        <v>1895</v>
      </c>
      <c r="C2">
        <f>VALUE(RIGHT(A2,2))</f>
        <v>1</v>
      </c>
      <c r="D2">
        <v>26.69</v>
      </c>
      <c r="F2">
        <v>1</v>
      </c>
      <c r="G2" s="19">
        <f>AVERAGEIF(TemperatureMonth,F2,Temperature)</f>
        <v>30.403553719008261</v>
      </c>
    </row>
    <row r="3" spans="1:7">
      <c r="A3">
        <v>189502</v>
      </c>
      <c r="B3">
        <f t="shared" ref="B3:B66" si="0">VALUE(LEFT(A3,4))</f>
        <v>1895</v>
      </c>
      <c r="C3">
        <f t="shared" ref="C3:C66" si="1">VALUE(RIGHT(A3,2))</f>
        <v>2</v>
      </c>
      <c r="D3">
        <v>26.6</v>
      </c>
      <c r="F3">
        <v>2</v>
      </c>
      <c r="G3" s="19">
        <f>AVERAGEIF(TemperatureMonth,F3,Temperature)</f>
        <v>33.763583333333337</v>
      </c>
    </row>
    <row r="4" spans="1:7">
      <c r="A4">
        <v>189503</v>
      </c>
      <c r="B4">
        <f t="shared" si="0"/>
        <v>1895</v>
      </c>
      <c r="C4">
        <f t="shared" si="1"/>
        <v>3</v>
      </c>
      <c r="D4">
        <v>39.97</v>
      </c>
      <c r="F4">
        <v>3</v>
      </c>
      <c r="G4" s="19">
        <f>AVERAGEIF(TemperatureMonth,F4,Temperature)</f>
        <v>41.619666666666667</v>
      </c>
    </row>
    <row r="5" spans="1:7">
      <c r="A5">
        <v>189504</v>
      </c>
      <c r="B5">
        <f t="shared" si="0"/>
        <v>1895</v>
      </c>
      <c r="C5">
        <f t="shared" si="1"/>
        <v>4</v>
      </c>
      <c r="D5">
        <v>52.9</v>
      </c>
      <c r="F5">
        <v>4</v>
      </c>
      <c r="G5" s="19">
        <f>AVERAGEIF(TemperatureMonth,F5,Temperature)</f>
        <v>51.218916666666679</v>
      </c>
    </row>
    <row r="6" spans="1:7">
      <c r="A6">
        <v>189505</v>
      </c>
      <c r="B6">
        <f t="shared" si="0"/>
        <v>1895</v>
      </c>
      <c r="C6">
        <f t="shared" si="1"/>
        <v>5</v>
      </c>
      <c r="D6">
        <v>59.94</v>
      </c>
      <c r="F6">
        <v>5</v>
      </c>
      <c r="G6" s="19">
        <f>AVERAGEIF(TemperatureMonth,F6,Temperature)</f>
        <v>60.335999999999991</v>
      </c>
    </row>
    <row r="7" spans="1:7">
      <c r="A7">
        <v>189506</v>
      </c>
      <c r="B7">
        <f t="shared" si="0"/>
        <v>1895</v>
      </c>
      <c r="C7">
        <f t="shared" si="1"/>
        <v>6</v>
      </c>
      <c r="D7">
        <v>67.8</v>
      </c>
      <c r="F7">
        <v>6</v>
      </c>
      <c r="G7" s="19">
        <f>AVERAGEIF(TemperatureMonth,F7,Temperature)</f>
        <v>68.648833333333314</v>
      </c>
    </row>
    <row r="8" spans="1:7">
      <c r="A8">
        <v>189507</v>
      </c>
      <c r="B8">
        <f t="shared" si="0"/>
        <v>1895</v>
      </c>
      <c r="C8">
        <f t="shared" si="1"/>
        <v>7</v>
      </c>
      <c r="D8">
        <v>71.239999999999995</v>
      </c>
      <c r="F8">
        <v>7</v>
      </c>
      <c r="G8" s="19">
        <f>AVERAGEIF(TemperatureMonth,F8,Temperature)</f>
        <v>73.714916666666667</v>
      </c>
    </row>
    <row r="9" spans="1:7">
      <c r="A9">
        <v>189508</v>
      </c>
      <c r="B9">
        <f t="shared" si="0"/>
        <v>1895</v>
      </c>
      <c r="C9">
        <f t="shared" si="1"/>
        <v>8</v>
      </c>
      <c r="D9">
        <v>71.62</v>
      </c>
      <c r="F9">
        <v>8</v>
      </c>
      <c r="G9" s="19">
        <f>AVERAGEIF(TemperatureMonth,F9,Temperature)</f>
        <v>72.234999999999985</v>
      </c>
    </row>
    <row r="10" spans="1:7">
      <c r="A10">
        <v>189509</v>
      </c>
      <c r="B10">
        <f t="shared" si="0"/>
        <v>1895</v>
      </c>
      <c r="C10">
        <f t="shared" si="1"/>
        <v>9</v>
      </c>
      <c r="D10">
        <v>65.569999999999993</v>
      </c>
      <c r="F10">
        <v>9</v>
      </c>
      <c r="G10" s="19">
        <f>AVERAGEIF(TemperatureMonth,F10,Temperature)</f>
        <v>64.999666666666684</v>
      </c>
    </row>
    <row r="11" spans="1:7">
      <c r="A11">
        <v>189510</v>
      </c>
      <c r="B11">
        <f t="shared" si="0"/>
        <v>1895</v>
      </c>
      <c r="C11">
        <f t="shared" si="1"/>
        <v>10</v>
      </c>
      <c r="D11">
        <v>50.85</v>
      </c>
      <c r="F11">
        <v>10</v>
      </c>
      <c r="G11" s="19">
        <f>AVERAGEIF(TemperatureMonth,F11,Temperature)</f>
        <v>54.113583333333331</v>
      </c>
    </row>
    <row r="12" spans="1:7">
      <c r="A12">
        <v>189511</v>
      </c>
      <c r="B12">
        <f t="shared" si="0"/>
        <v>1895</v>
      </c>
      <c r="C12">
        <f t="shared" si="1"/>
        <v>11</v>
      </c>
      <c r="D12">
        <v>39.159999999999997</v>
      </c>
      <c r="F12">
        <v>11</v>
      </c>
      <c r="G12" s="19">
        <f>AVERAGEIF(TemperatureMonth,F12,Temperature)</f>
        <v>41.851333333333322</v>
      </c>
    </row>
    <row r="13" spans="1:7">
      <c r="A13">
        <v>189512</v>
      </c>
      <c r="B13">
        <f t="shared" si="0"/>
        <v>1895</v>
      </c>
      <c r="C13">
        <f t="shared" si="1"/>
        <v>12</v>
      </c>
      <c r="D13">
        <v>31.71</v>
      </c>
      <c r="F13">
        <v>12</v>
      </c>
      <c r="G13" s="19">
        <f>AVERAGEIF(TemperatureMonth,F13,Temperature)</f>
        <v>32.817249999999994</v>
      </c>
    </row>
    <row r="14" spans="1:7">
      <c r="A14">
        <v>189601</v>
      </c>
      <c r="B14">
        <f t="shared" si="0"/>
        <v>1896</v>
      </c>
      <c r="C14">
        <f t="shared" si="1"/>
        <v>1</v>
      </c>
      <c r="D14">
        <v>31.48</v>
      </c>
    </row>
    <row r="15" spans="1:7">
      <c r="A15">
        <v>189602</v>
      </c>
      <c r="B15">
        <f t="shared" si="0"/>
        <v>1896</v>
      </c>
      <c r="C15">
        <f t="shared" si="1"/>
        <v>2</v>
      </c>
      <c r="D15">
        <v>35.04</v>
      </c>
    </row>
    <row r="16" spans="1:7">
      <c r="A16">
        <v>189603</v>
      </c>
      <c r="B16">
        <f t="shared" si="0"/>
        <v>1896</v>
      </c>
      <c r="C16">
        <f t="shared" si="1"/>
        <v>3</v>
      </c>
      <c r="D16">
        <v>38.03</v>
      </c>
    </row>
    <row r="17" spans="1:4">
      <c r="A17">
        <v>189604</v>
      </c>
      <c r="B17">
        <f t="shared" si="0"/>
        <v>1896</v>
      </c>
      <c r="C17">
        <f t="shared" si="1"/>
        <v>4</v>
      </c>
      <c r="D17">
        <v>52.34</v>
      </c>
    </row>
    <row r="18" spans="1:4">
      <c r="A18">
        <v>189605</v>
      </c>
      <c r="B18">
        <f t="shared" si="0"/>
        <v>1896</v>
      </c>
      <c r="C18">
        <f t="shared" si="1"/>
        <v>5</v>
      </c>
      <c r="D18">
        <v>62.46</v>
      </c>
    </row>
    <row r="19" spans="1:4">
      <c r="A19">
        <v>189606</v>
      </c>
      <c r="B19">
        <f t="shared" si="0"/>
        <v>1896</v>
      </c>
      <c r="C19">
        <f t="shared" si="1"/>
        <v>6</v>
      </c>
      <c r="D19">
        <v>69.89</v>
      </c>
    </row>
    <row r="20" spans="1:4">
      <c r="A20">
        <v>189607</v>
      </c>
      <c r="B20">
        <f t="shared" si="0"/>
        <v>1896</v>
      </c>
      <c r="C20">
        <f t="shared" si="1"/>
        <v>7</v>
      </c>
      <c r="D20">
        <v>73.69</v>
      </c>
    </row>
    <row r="21" spans="1:4">
      <c r="A21">
        <v>189608</v>
      </c>
      <c r="B21">
        <f t="shared" si="0"/>
        <v>1896</v>
      </c>
      <c r="C21">
        <f t="shared" si="1"/>
        <v>8</v>
      </c>
      <c r="D21">
        <v>72.27</v>
      </c>
    </row>
    <row r="22" spans="1:4">
      <c r="A22">
        <v>189609</v>
      </c>
      <c r="B22">
        <f t="shared" si="0"/>
        <v>1896</v>
      </c>
      <c r="C22">
        <f t="shared" si="1"/>
        <v>9</v>
      </c>
      <c r="D22">
        <v>62.94</v>
      </c>
    </row>
    <row r="23" spans="1:4">
      <c r="A23">
        <v>189610</v>
      </c>
      <c r="B23">
        <f t="shared" si="0"/>
        <v>1896</v>
      </c>
      <c r="C23">
        <f t="shared" si="1"/>
        <v>10</v>
      </c>
      <c r="D23">
        <v>51.91</v>
      </c>
    </row>
    <row r="24" spans="1:4">
      <c r="A24">
        <v>189611</v>
      </c>
      <c r="B24">
        <f t="shared" si="0"/>
        <v>1896</v>
      </c>
      <c r="C24">
        <f t="shared" si="1"/>
        <v>11</v>
      </c>
      <c r="D24">
        <v>38.32</v>
      </c>
    </row>
    <row r="25" spans="1:4">
      <c r="A25">
        <v>189612</v>
      </c>
      <c r="B25">
        <f t="shared" si="0"/>
        <v>1896</v>
      </c>
      <c r="C25">
        <f t="shared" si="1"/>
        <v>12</v>
      </c>
      <c r="D25">
        <v>35.549999999999997</v>
      </c>
    </row>
    <row r="26" spans="1:4">
      <c r="A26">
        <v>189701</v>
      </c>
      <c r="B26">
        <f t="shared" si="0"/>
        <v>1897</v>
      </c>
      <c r="C26">
        <f t="shared" si="1"/>
        <v>1</v>
      </c>
      <c r="D26">
        <v>28.17</v>
      </c>
    </row>
    <row r="27" spans="1:4">
      <c r="A27">
        <v>189702</v>
      </c>
      <c r="B27">
        <f t="shared" si="0"/>
        <v>1897</v>
      </c>
      <c r="C27">
        <f t="shared" si="1"/>
        <v>2</v>
      </c>
      <c r="D27">
        <v>33.39</v>
      </c>
    </row>
    <row r="28" spans="1:4">
      <c r="A28">
        <v>189703</v>
      </c>
      <c r="B28">
        <f t="shared" si="0"/>
        <v>1897</v>
      </c>
      <c r="C28">
        <f t="shared" si="1"/>
        <v>3</v>
      </c>
      <c r="D28">
        <v>38.79</v>
      </c>
    </row>
    <row r="29" spans="1:4">
      <c r="A29">
        <v>189704</v>
      </c>
      <c r="B29">
        <f t="shared" si="0"/>
        <v>1897</v>
      </c>
      <c r="C29">
        <f t="shared" si="1"/>
        <v>4</v>
      </c>
      <c r="D29">
        <v>51.15</v>
      </c>
    </row>
    <row r="30" spans="1:4">
      <c r="A30">
        <v>189705</v>
      </c>
      <c r="B30">
        <f t="shared" si="0"/>
        <v>1897</v>
      </c>
      <c r="C30">
        <f t="shared" si="1"/>
        <v>5</v>
      </c>
      <c r="D30">
        <v>61.18</v>
      </c>
    </row>
    <row r="31" spans="1:4">
      <c r="A31">
        <v>189706</v>
      </c>
      <c r="B31">
        <f t="shared" si="0"/>
        <v>1897</v>
      </c>
      <c r="C31">
        <f t="shared" si="1"/>
        <v>6</v>
      </c>
      <c r="D31">
        <v>68.11</v>
      </c>
    </row>
    <row r="32" spans="1:4">
      <c r="A32">
        <v>189707</v>
      </c>
      <c r="B32">
        <f t="shared" si="0"/>
        <v>1897</v>
      </c>
      <c r="C32">
        <f t="shared" si="1"/>
        <v>7</v>
      </c>
      <c r="D32">
        <v>73.36</v>
      </c>
    </row>
    <row r="33" spans="1:4">
      <c r="A33">
        <v>189708</v>
      </c>
      <c r="B33">
        <f t="shared" si="0"/>
        <v>1897</v>
      </c>
      <c r="C33">
        <f t="shared" si="1"/>
        <v>8</v>
      </c>
      <c r="D33">
        <v>71.349999999999994</v>
      </c>
    </row>
    <row r="34" spans="1:4">
      <c r="A34">
        <v>189709</v>
      </c>
      <c r="B34">
        <f t="shared" si="0"/>
        <v>1897</v>
      </c>
      <c r="C34">
        <f t="shared" si="1"/>
        <v>9</v>
      </c>
      <c r="D34">
        <v>66.400000000000006</v>
      </c>
    </row>
    <row r="35" spans="1:4">
      <c r="A35">
        <v>189710</v>
      </c>
      <c r="B35">
        <f t="shared" si="0"/>
        <v>1897</v>
      </c>
      <c r="C35">
        <f t="shared" si="1"/>
        <v>10</v>
      </c>
      <c r="D35">
        <v>55.11</v>
      </c>
    </row>
    <row r="36" spans="1:4">
      <c r="A36">
        <v>189711</v>
      </c>
      <c r="B36">
        <f t="shared" si="0"/>
        <v>1897</v>
      </c>
      <c r="C36">
        <f t="shared" si="1"/>
        <v>11</v>
      </c>
      <c r="D36">
        <v>40.909999999999997</v>
      </c>
    </row>
    <row r="37" spans="1:4">
      <c r="A37">
        <v>189712</v>
      </c>
      <c r="B37">
        <f t="shared" si="0"/>
        <v>1897</v>
      </c>
      <c r="C37">
        <f t="shared" si="1"/>
        <v>12</v>
      </c>
      <c r="D37">
        <v>30.76</v>
      </c>
    </row>
    <row r="38" spans="1:4">
      <c r="A38">
        <v>189801</v>
      </c>
      <c r="B38">
        <f t="shared" si="0"/>
        <v>1898</v>
      </c>
      <c r="C38">
        <f t="shared" si="1"/>
        <v>1</v>
      </c>
      <c r="D38">
        <v>30.67</v>
      </c>
    </row>
    <row r="39" spans="1:4">
      <c r="A39">
        <v>189802</v>
      </c>
      <c r="B39">
        <f t="shared" si="0"/>
        <v>1898</v>
      </c>
      <c r="C39">
        <f t="shared" si="1"/>
        <v>2</v>
      </c>
      <c r="D39">
        <v>35.369999999999997</v>
      </c>
    </row>
    <row r="40" spans="1:4">
      <c r="A40">
        <v>189803</v>
      </c>
      <c r="B40">
        <f t="shared" si="0"/>
        <v>1898</v>
      </c>
      <c r="C40">
        <f t="shared" si="1"/>
        <v>3</v>
      </c>
      <c r="D40">
        <v>41.05</v>
      </c>
    </row>
    <row r="41" spans="1:4">
      <c r="A41">
        <v>189804</v>
      </c>
      <c r="B41">
        <f t="shared" si="0"/>
        <v>1898</v>
      </c>
      <c r="C41">
        <f t="shared" si="1"/>
        <v>4</v>
      </c>
      <c r="D41">
        <v>50.79</v>
      </c>
    </row>
    <row r="42" spans="1:4">
      <c r="A42">
        <v>189805</v>
      </c>
      <c r="B42">
        <f t="shared" si="0"/>
        <v>1898</v>
      </c>
      <c r="C42">
        <f t="shared" si="1"/>
        <v>5</v>
      </c>
      <c r="D42">
        <v>59.94</v>
      </c>
    </row>
    <row r="43" spans="1:4">
      <c r="A43">
        <v>189806</v>
      </c>
      <c r="B43">
        <f t="shared" si="0"/>
        <v>1898</v>
      </c>
      <c r="C43">
        <f t="shared" si="1"/>
        <v>6</v>
      </c>
      <c r="D43">
        <v>69.31</v>
      </c>
    </row>
    <row r="44" spans="1:4">
      <c r="A44">
        <v>189807</v>
      </c>
      <c r="B44">
        <f t="shared" si="0"/>
        <v>1898</v>
      </c>
      <c r="C44">
        <f t="shared" si="1"/>
        <v>7</v>
      </c>
      <c r="D44">
        <v>73.290000000000006</v>
      </c>
    </row>
    <row r="45" spans="1:4">
      <c r="A45">
        <v>189808</v>
      </c>
      <c r="B45">
        <f t="shared" si="0"/>
        <v>1898</v>
      </c>
      <c r="C45">
        <f t="shared" si="1"/>
        <v>8</v>
      </c>
      <c r="D45">
        <v>72.75</v>
      </c>
    </row>
    <row r="46" spans="1:4">
      <c r="A46">
        <v>189809</v>
      </c>
      <c r="B46">
        <f t="shared" si="0"/>
        <v>1898</v>
      </c>
      <c r="C46">
        <f t="shared" si="1"/>
        <v>9</v>
      </c>
      <c r="D46">
        <v>65.459999999999994</v>
      </c>
    </row>
    <row r="47" spans="1:4">
      <c r="A47">
        <v>189810</v>
      </c>
      <c r="B47">
        <f t="shared" si="0"/>
        <v>1898</v>
      </c>
      <c r="C47">
        <f t="shared" si="1"/>
        <v>10</v>
      </c>
      <c r="D47">
        <v>51.49</v>
      </c>
    </row>
    <row r="48" spans="1:4">
      <c r="A48">
        <v>189811</v>
      </c>
      <c r="B48">
        <f t="shared" si="0"/>
        <v>1898</v>
      </c>
      <c r="C48">
        <f t="shared" si="1"/>
        <v>11</v>
      </c>
      <c r="D48">
        <v>38.39</v>
      </c>
    </row>
    <row r="49" spans="1:4">
      <c r="A49">
        <v>189812</v>
      </c>
      <c r="B49">
        <f t="shared" si="0"/>
        <v>1898</v>
      </c>
      <c r="C49">
        <f t="shared" si="1"/>
        <v>12</v>
      </c>
      <c r="D49">
        <v>28.67</v>
      </c>
    </row>
    <row r="50" spans="1:4">
      <c r="A50">
        <v>189901</v>
      </c>
      <c r="B50">
        <f t="shared" si="0"/>
        <v>1899</v>
      </c>
      <c r="C50">
        <f t="shared" si="1"/>
        <v>1</v>
      </c>
      <c r="D50">
        <v>29.68</v>
      </c>
    </row>
    <row r="51" spans="1:4">
      <c r="A51">
        <v>189902</v>
      </c>
      <c r="B51">
        <f t="shared" si="0"/>
        <v>1899</v>
      </c>
      <c r="C51">
        <f t="shared" si="1"/>
        <v>2</v>
      </c>
      <c r="D51">
        <v>25.5</v>
      </c>
    </row>
    <row r="52" spans="1:4">
      <c r="A52">
        <v>189903</v>
      </c>
      <c r="B52">
        <f t="shared" si="0"/>
        <v>1899</v>
      </c>
      <c r="C52">
        <f t="shared" si="1"/>
        <v>3</v>
      </c>
      <c r="D52">
        <v>37.630000000000003</v>
      </c>
    </row>
    <row r="53" spans="1:4">
      <c r="A53">
        <v>189904</v>
      </c>
      <c r="B53">
        <f t="shared" si="0"/>
        <v>1899</v>
      </c>
      <c r="C53">
        <f t="shared" si="1"/>
        <v>4</v>
      </c>
      <c r="D53">
        <v>50.61</v>
      </c>
    </row>
    <row r="54" spans="1:4">
      <c r="A54">
        <v>189905</v>
      </c>
      <c r="B54">
        <f t="shared" si="0"/>
        <v>1899</v>
      </c>
      <c r="C54">
        <f t="shared" si="1"/>
        <v>5</v>
      </c>
      <c r="D54">
        <v>59.9</v>
      </c>
    </row>
    <row r="55" spans="1:4">
      <c r="A55">
        <v>189906</v>
      </c>
      <c r="B55">
        <f t="shared" si="0"/>
        <v>1899</v>
      </c>
      <c r="C55">
        <f t="shared" si="1"/>
        <v>6</v>
      </c>
      <c r="D55">
        <v>68.650000000000006</v>
      </c>
    </row>
    <row r="56" spans="1:4">
      <c r="A56">
        <v>189907</v>
      </c>
      <c r="B56">
        <f t="shared" si="0"/>
        <v>1899</v>
      </c>
      <c r="C56">
        <f t="shared" si="1"/>
        <v>7</v>
      </c>
      <c r="D56">
        <v>73.08</v>
      </c>
    </row>
    <row r="57" spans="1:4">
      <c r="A57">
        <v>189908</v>
      </c>
      <c r="B57">
        <f t="shared" si="0"/>
        <v>1899</v>
      </c>
      <c r="C57">
        <f t="shared" si="1"/>
        <v>8</v>
      </c>
      <c r="D57">
        <v>71.739999999999995</v>
      </c>
    </row>
    <row r="58" spans="1:4">
      <c r="A58">
        <v>189909</v>
      </c>
      <c r="B58">
        <f t="shared" si="0"/>
        <v>1899</v>
      </c>
      <c r="C58">
        <f t="shared" si="1"/>
        <v>9</v>
      </c>
      <c r="D58">
        <v>64.8</v>
      </c>
    </row>
    <row r="59" spans="1:4">
      <c r="A59">
        <v>189910</v>
      </c>
      <c r="B59">
        <f t="shared" si="0"/>
        <v>1899</v>
      </c>
      <c r="C59">
        <f t="shared" si="1"/>
        <v>10</v>
      </c>
      <c r="D59">
        <v>53.98</v>
      </c>
    </row>
    <row r="60" spans="1:4">
      <c r="A60">
        <v>189911</v>
      </c>
      <c r="B60">
        <f t="shared" si="0"/>
        <v>1899</v>
      </c>
      <c r="C60">
        <f t="shared" si="1"/>
        <v>11</v>
      </c>
      <c r="D60">
        <v>44.92</v>
      </c>
    </row>
    <row r="61" spans="1:4">
      <c r="A61">
        <v>189912</v>
      </c>
      <c r="B61">
        <f t="shared" si="0"/>
        <v>1899</v>
      </c>
      <c r="C61">
        <f t="shared" si="1"/>
        <v>12</v>
      </c>
      <c r="D61">
        <v>31.62</v>
      </c>
    </row>
    <row r="62" spans="1:4">
      <c r="A62">
        <v>190001</v>
      </c>
      <c r="B62">
        <f t="shared" si="0"/>
        <v>1900</v>
      </c>
      <c r="C62">
        <f t="shared" si="1"/>
        <v>1</v>
      </c>
      <c r="D62">
        <v>34.11</v>
      </c>
    </row>
    <row r="63" spans="1:4">
      <c r="A63">
        <v>190002</v>
      </c>
      <c r="B63">
        <f t="shared" si="0"/>
        <v>1900</v>
      </c>
      <c r="C63">
        <f t="shared" si="1"/>
        <v>2</v>
      </c>
      <c r="D63">
        <v>30.76</v>
      </c>
    </row>
    <row r="64" spans="1:4">
      <c r="A64">
        <v>190003</v>
      </c>
      <c r="B64">
        <f t="shared" si="0"/>
        <v>1900</v>
      </c>
      <c r="C64">
        <f t="shared" si="1"/>
        <v>3</v>
      </c>
      <c r="D64">
        <v>41.27</v>
      </c>
    </row>
    <row r="65" spans="1:4">
      <c r="A65">
        <v>190004</v>
      </c>
      <c r="B65">
        <f t="shared" si="0"/>
        <v>1900</v>
      </c>
      <c r="C65">
        <f t="shared" si="1"/>
        <v>4</v>
      </c>
      <c r="D65">
        <v>51.6</v>
      </c>
    </row>
    <row r="66" spans="1:4">
      <c r="A66">
        <v>190005</v>
      </c>
      <c r="B66">
        <f t="shared" si="0"/>
        <v>1900</v>
      </c>
      <c r="C66">
        <f t="shared" si="1"/>
        <v>5</v>
      </c>
      <c r="D66">
        <v>61.74</v>
      </c>
    </row>
    <row r="67" spans="1:4">
      <c r="A67">
        <v>190006</v>
      </c>
      <c r="B67">
        <f t="shared" ref="B67:B130" si="2">VALUE(LEFT(A67,4))</f>
        <v>1900</v>
      </c>
      <c r="C67">
        <f t="shared" ref="C67:C130" si="3">VALUE(RIGHT(A67,2))</f>
        <v>6</v>
      </c>
      <c r="D67">
        <v>70.3</v>
      </c>
    </row>
    <row r="68" spans="1:4">
      <c r="A68">
        <v>190007</v>
      </c>
      <c r="B68">
        <f t="shared" si="2"/>
        <v>1900</v>
      </c>
      <c r="C68">
        <f t="shared" si="3"/>
        <v>7</v>
      </c>
      <c r="D68">
        <v>73.13</v>
      </c>
    </row>
    <row r="69" spans="1:4">
      <c r="A69">
        <v>190008</v>
      </c>
      <c r="B69">
        <f t="shared" si="2"/>
        <v>1900</v>
      </c>
      <c r="C69">
        <f t="shared" si="3"/>
        <v>8</v>
      </c>
      <c r="D69">
        <v>72.86</v>
      </c>
    </row>
    <row r="70" spans="1:4">
      <c r="A70">
        <v>190009</v>
      </c>
      <c r="B70">
        <f t="shared" si="2"/>
        <v>1900</v>
      </c>
      <c r="C70">
        <f t="shared" si="3"/>
        <v>9</v>
      </c>
      <c r="D70">
        <v>65.14</v>
      </c>
    </row>
    <row r="71" spans="1:4">
      <c r="A71">
        <v>190010</v>
      </c>
      <c r="B71">
        <f t="shared" si="2"/>
        <v>1900</v>
      </c>
      <c r="C71">
        <f t="shared" si="3"/>
        <v>10</v>
      </c>
      <c r="D71">
        <v>56.35</v>
      </c>
    </row>
    <row r="72" spans="1:4">
      <c r="A72">
        <v>190011</v>
      </c>
      <c r="B72">
        <f t="shared" si="2"/>
        <v>1900</v>
      </c>
      <c r="C72">
        <f t="shared" si="3"/>
        <v>11</v>
      </c>
      <c r="D72">
        <v>41.54</v>
      </c>
    </row>
    <row r="73" spans="1:4">
      <c r="A73">
        <v>190012</v>
      </c>
      <c r="B73">
        <f t="shared" si="2"/>
        <v>1900</v>
      </c>
      <c r="C73">
        <f t="shared" si="3"/>
        <v>12</v>
      </c>
      <c r="D73">
        <v>34.479999999999997</v>
      </c>
    </row>
    <row r="74" spans="1:4">
      <c r="A74">
        <v>190101</v>
      </c>
      <c r="B74">
        <f t="shared" si="2"/>
        <v>1901</v>
      </c>
      <c r="C74">
        <f t="shared" si="3"/>
        <v>1</v>
      </c>
      <c r="D74">
        <v>31.62</v>
      </c>
    </row>
    <row r="75" spans="1:4">
      <c r="A75">
        <v>190102</v>
      </c>
      <c r="B75">
        <f t="shared" si="2"/>
        <v>1901</v>
      </c>
      <c r="C75">
        <f t="shared" si="3"/>
        <v>2</v>
      </c>
      <c r="D75">
        <v>29.86</v>
      </c>
    </row>
    <row r="76" spans="1:4">
      <c r="A76">
        <v>190103</v>
      </c>
      <c r="B76">
        <f t="shared" si="2"/>
        <v>1901</v>
      </c>
      <c r="C76">
        <f t="shared" si="3"/>
        <v>3</v>
      </c>
      <c r="D76">
        <v>40.71</v>
      </c>
    </row>
    <row r="77" spans="1:4">
      <c r="A77">
        <v>190104</v>
      </c>
      <c r="B77">
        <f t="shared" si="2"/>
        <v>1901</v>
      </c>
      <c r="C77">
        <f t="shared" si="3"/>
        <v>4</v>
      </c>
      <c r="D77">
        <v>49.39</v>
      </c>
    </row>
    <row r="78" spans="1:4">
      <c r="A78">
        <v>190105</v>
      </c>
      <c r="B78">
        <f t="shared" si="2"/>
        <v>1901</v>
      </c>
      <c r="C78">
        <f t="shared" si="3"/>
        <v>5</v>
      </c>
      <c r="D78">
        <v>61.18</v>
      </c>
    </row>
    <row r="79" spans="1:4">
      <c r="A79">
        <v>190106</v>
      </c>
      <c r="B79">
        <f t="shared" si="2"/>
        <v>1901</v>
      </c>
      <c r="C79">
        <f t="shared" si="3"/>
        <v>6</v>
      </c>
      <c r="D79">
        <v>68.430000000000007</v>
      </c>
    </row>
    <row r="80" spans="1:4">
      <c r="A80">
        <v>190107</v>
      </c>
      <c r="B80">
        <f t="shared" si="2"/>
        <v>1901</v>
      </c>
      <c r="C80">
        <f t="shared" si="3"/>
        <v>7</v>
      </c>
      <c r="D80">
        <v>76.239999999999995</v>
      </c>
    </row>
    <row r="81" spans="1:4">
      <c r="A81">
        <v>190108</v>
      </c>
      <c r="B81">
        <f t="shared" si="2"/>
        <v>1901</v>
      </c>
      <c r="C81">
        <f t="shared" si="3"/>
        <v>8</v>
      </c>
      <c r="D81">
        <v>73.2</v>
      </c>
    </row>
    <row r="82" spans="1:4">
      <c r="A82">
        <v>190109</v>
      </c>
      <c r="B82">
        <f t="shared" si="2"/>
        <v>1901</v>
      </c>
      <c r="C82">
        <f t="shared" si="3"/>
        <v>9</v>
      </c>
      <c r="D82">
        <v>63.25</v>
      </c>
    </row>
    <row r="83" spans="1:4">
      <c r="A83">
        <v>190110</v>
      </c>
      <c r="B83">
        <f t="shared" si="2"/>
        <v>1901</v>
      </c>
      <c r="C83">
        <f t="shared" si="3"/>
        <v>10</v>
      </c>
      <c r="D83">
        <v>55.45</v>
      </c>
    </row>
    <row r="84" spans="1:4">
      <c r="A84">
        <v>190111</v>
      </c>
      <c r="B84">
        <f t="shared" si="2"/>
        <v>1901</v>
      </c>
      <c r="C84">
        <f t="shared" si="3"/>
        <v>11</v>
      </c>
      <c r="D84">
        <v>41.68</v>
      </c>
    </row>
    <row r="85" spans="1:4">
      <c r="A85">
        <v>190112</v>
      </c>
      <c r="B85">
        <f t="shared" si="2"/>
        <v>1901</v>
      </c>
      <c r="C85">
        <f t="shared" si="3"/>
        <v>12</v>
      </c>
      <c r="D85">
        <v>31.48</v>
      </c>
    </row>
    <row r="86" spans="1:4">
      <c r="A86">
        <v>190201</v>
      </c>
      <c r="B86">
        <f t="shared" si="2"/>
        <v>1902</v>
      </c>
      <c r="C86">
        <f t="shared" si="3"/>
        <v>1</v>
      </c>
      <c r="D86">
        <v>30.06</v>
      </c>
    </row>
    <row r="87" spans="1:4">
      <c r="A87">
        <v>190202</v>
      </c>
      <c r="B87">
        <f t="shared" si="2"/>
        <v>1902</v>
      </c>
      <c r="C87">
        <f t="shared" si="3"/>
        <v>2</v>
      </c>
      <c r="D87">
        <v>31.46</v>
      </c>
    </row>
    <row r="88" spans="1:4">
      <c r="A88">
        <v>190203</v>
      </c>
      <c r="B88">
        <f t="shared" si="2"/>
        <v>1902</v>
      </c>
      <c r="C88">
        <f t="shared" si="3"/>
        <v>3</v>
      </c>
      <c r="D88">
        <v>41.58</v>
      </c>
    </row>
    <row r="89" spans="1:4">
      <c r="A89">
        <v>190204</v>
      </c>
      <c r="B89">
        <f t="shared" si="2"/>
        <v>1902</v>
      </c>
      <c r="C89">
        <f t="shared" si="3"/>
        <v>4</v>
      </c>
      <c r="D89">
        <v>50.85</v>
      </c>
    </row>
    <row r="90" spans="1:4">
      <c r="A90">
        <v>190205</v>
      </c>
      <c r="B90">
        <f t="shared" si="2"/>
        <v>1902</v>
      </c>
      <c r="C90">
        <f t="shared" si="3"/>
        <v>5</v>
      </c>
      <c r="D90">
        <v>61.99</v>
      </c>
    </row>
    <row r="91" spans="1:4">
      <c r="A91">
        <v>190206</v>
      </c>
      <c r="B91">
        <f t="shared" si="2"/>
        <v>1902</v>
      </c>
      <c r="C91">
        <f t="shared" si="3"/>
        <v>6</v>
      </c>
      <c r="D91">
        <v>68.040000000000006</v>
      </c>
    </row>
    <row r="92" spans="1:4">
      <c r="A92">
        <v>190207</v>
      </c>
      <c r="B92">
        <f t="shared" si="2"/>
        <v>1902</v>
      </c>
      <c r="C92">
        <f t="shared" si="3"/>
        <v>7</v>
      </c>
      <c r="D92">
        <v>72.05</v>
      </c>
    </row>
    <row r="93" spans="1:4">
      <c r="A93">
        <v>190208</v>
      </c>
      <c r="B93">
        <f t="shared" si="2"/>
        <v>1902</v>
      </c>
      <c r="C93">
        <f t="shared" si="3"/>
        <v>8</v>
      </c>
      <c r="D93">
        <v>71.37</v>
      </c>
    </row>
    <row r="94" spans="1:4">
      <c r="A94">
        <v>190209</v>
      </c>
      <c r="B94">
        <f t="shared" si="2"/>
        <v>1902</v>
      </c>
      <c r="C94">
        <f t="shared" si="3"/>
        <v>9</v>
      </c>
      <c r="D94">
        <v>62.76</v>
      </c>
    </row>
    <row r="95" spans="1:4">
      <c r="A95">
        <v>190210</v>
      </c>
      <c r="B95">
        <f t="shared" si="2"/>
        <v>1902</v>
      </c>
      <c r="C95">
        <f t="shared" si="3"/>
        <v>10</v>
      </c>
      <c r="D95">
        <v>54.43</v>
      </c>
    </row>
    <row r="96" spans="1:4">
      <c r="A96">
        <v>190211</v>
      </c>
      <c r="B96">
        <f t="shared" si="2"/>
        <v>1902</v>
      </c>
      <c r="C96">
        <f t="shared" si="3"/>
        <v>11</v>
      </c>
      <c r="D96">
        <v>43.68</v>
      </c>
    </row>
    <row r="97" spans="1:4">
      <c r="A97">
        <v>190212</v>
      </c>
      <c r="B97">
        <f t="shared" si="2"/>
        <v>1902</v>
      </c>
      <c r="C97">
        <f t="shared" si="3"/>
        <v>12</v>
      </c>
      <c r="D97">
        <v>30.79</v>
      </c>
    </row>
    <row r="98" spans="1:4">
      <c r="A98">
        <v>190301</v>
      </c>
      <c r="B98">
        <f t="shared" si="2"/>
        <v>1903</v>
      </c>
      <c r="C98">
        <f t="shared" si="3"/>
        <v>1</v>
      </c>
      <c r="D98">
        <v>30.88</v>
      </c>
    </row>
    <row r="99" spans="1:4">
      <c r="A99">
        <v>190302</v>
      </c>
      <c r="B99">
        <f t="shared" si="2"/>
        <v>1903</v>
      </c>
      <c r="C99">
        <f t="shared" si="3"/>
        <v>2</v>
      </c>
      <c r="D99">
        <v>28.42</v>
      </c>
    </row>
    <row r="100" spans="1:4">
      <c r="A100">
        <v>190303</v>
      </c>
      <c r="B100">
        <f t="shared" si="2"/>
        <v>1903</v>
      </c>
      <c r="C100">
        <f t="shared" si="3"/>
        <v>3</v>
      </c>
      <c r="D100">
        <v>42.21</v>
      </c>
    </row>
    <row r="101" spans="1:4">
      <c r="A101">
        <v>190304</v>
      </c>
      <c r="B101">
        <f t="shared" si="2"/>
        <v>1903</v>
      </c>
      <c r="C101">
        <f t="shared" si="3"/>
        <v>4</v>
      </c>
      <c r="D101">
        <v>50.22</v>
      </c>
    </row>
    <row r="102" spans="1:4">
      <c r="A102">
        <v>190305</v>
      </c>
      <c r="B102">
        <f t="shared" si="2"/>
        <v>1903</v>
      </c>
      <c r="C102">
        <f t="shared" si="3"/>
        <v>5</v>
      </c>
      <c r="D102">
        <v>59.54</v>
      </c>
    </row>
    <row r="103" spans="1:4">
      <c r="A103">
        <v>190306</v>
      </c>
      <c r="B103">
        <f t="shared" si="2"/>
        <v>1903</v>
      </c>
      <c r="C103">
        <f t="shared" si="3"/>
        <v>6</v>
      </c>
      <c r="D103">
        <v>65.89</v>
      </c>
    </row>
    <row r="104" spans="1:4">
      <c r="A104">
        <v>190307</v>
      </c>
      <c r="B104">
        <f t="shared" si="2"/>
        <v>1903</v>
      </c>
      <c r="C104">
        <f t="shared" si="3"/>
        <v>7</v>
      </c>
      <c r="D104">
        <v>71.92</v>
      </c>
    </row>
    <row r="105" spans="1:4">
      <c r="A105">
        <v>190308</v>
      </c>
      <c r="B105">
        <f t="shared" si="2"/>
        <v>1903</v>
      </c>
      <c r="C105">
        <f t="shared" si="3"/>
        <v>8</v>
      </c>
      <c r="D105">
        <v>70.97</v>
      </c>
    </row>
    <row r="106" spans="1:4">
      <c r="A106">
        <v>190309</v>
      </c>
      <c r="B106">
        <f t="shared" si="2"/>
        <v>1903</v>
      </c>
      <c r="C106">
        <f t="shared" si="3"/>
        <v>9</v>
      </c>
      <c r="D106">
        <v>62.73</v>
      </c>
    </row>
    <row r="107" spans="1:4">
      <c r="A107">
        <v>190310</v>
      </c>
      <c r="B107">
        <f t="shared" si="2"/>
        <v>1903</v>
      </c>
      <c r="C107">
        <f t="shared" si="3"/>
        <v>10</v>
      </c>
      <c r="D107">
        <v>53.94</v>
      </c>
    </row>
    <row r="108" spans="1:4">
      <c r="A108">
        <v>190311</v>
      </c>
      <c r="B108">
        <f t="shared" si="2"/>
        <v>1903</v>
      </c>
      <c r="C108">
        <f t="shared" si="3"/>
        <v>11</v>
      </c>
      <c r="D108">
        <v>40.229999999999997</v>
      </c>
    </row>
    <row r="109" spans="1:4">
      <c r="A109">
        <v>190312</v>
      </c>
      <c r="B109">
        <f t="shared" si="2"/>
        <v>1903</v>
      </c>
      <c r="C109">
        <f t="shared" si="3"/>
        <v>12</v>
      </c>
      <c r="D109">
        <v>30.54</v>
      </c>
    </row>
    <row r="110" spans="1:4">
      <c r="A110">
        <v>190401</v>
      </c>
      <c r="B110">
        <f t="shared" si="2"/>
        <v>1904</v>
      </c>
      <c r="C110">
        <f t="shared" si="3"/>
        <v>1</v>
      </c>
      <c r="D110">
        <v>27.55</v>
      </c>
    </row>
    <row r="111" spans="1:4">
      <c r="A111">
        <v>190402</v>
      </c>
      <c r="B111">
        <f t="shared" si="2"/>
        <v>1904</v>
      </c>
      <c r="C111">
        <f t="shared" si="3"/>
        <v>2</v>
      </c>
      <c r="D111">
        <v>31.59</v>
      </c>
    </row>
    <row r="112" spans="1:4">
      <c r="A112">
        <v>190403</v>
      </c>
      <c r="B112">
        <f t="shared" si="2"/>
        <v>1904</v>
      </c>
      <c r="C112">
        <f t="shared" si="3"/>
        <v>3</v>
      </c>
      <c r="D112">
        <v>41.76</v>
      </c>
    </row>
    <row r="113" spans="1:4">
      <c r="A113">
        <v>190404</v>
      </c>
      <c r="B113">
        <f t="shared" si="2"/>
        <v>1904</v>
      </c>
      <c r="C113">
        <f t="shared" si="3"/>
        <v>4</v>
      </c>
      <c r="D113">
        <v>49.46</v>
      </c>
    </row>
    <row r="114" spans="1:4">
      <c r="A114">
        <v>190405</v>
      </c>
      <c r="B114">
        <f t="shared" si="2"/>
        <v>1904</v>
      </c>
      <c r="C114">
        <f t="shared" si="3"/>
        <v>5</v>
      </c>
      <c r="D114">
        <v>60.13</v>
      </c>
    </row>
    <row r="115" spans="1:4">
      <c r="A115">
        <v>190406</v>
      </c>
      <c r="B115">
        <f t="shared" si="2"/>
        <v>1904</v>
      </c>
      <c r="C115">
        <f t="shared" si="3"/>
        <v>6</v>
      </c>
      <c r="D115">
        <v>67.260000000000005</v>
      </c>
    </row>
    <row r="116" spans="1:4">
      <c r="A116">
        <v>190407</v>
      </c>
      <c r="B116">
        <f t="shared" si="2"/>
        <v>1904</v>
      </c>
      <c r="C116">
        <f t="shared" si="3"/>
        <v>7</v>
      </c>
      <c r="D116">
        <v>71.349999999999994</v>
      </c>
    </row>
    <row r="117" spans="1:4">
      <c r="A117">
        <v>190408</v>
      </c>
      <c r="B117">
        <f t="shared" si="2"/>
        <v>1904</v>
      </c>
      <c r="C117">
        <f t="shared" si="3"/>
        <v>8</v>
      </c>
      <c r="D117">
        <v>70.72</v>
      </c>
    </row>
    <row r="118" spans="1:4">
      <c r="A118">
        <v>190409</v>
      </c>
      <c r="B118">
        <f t="shared" si="2"/>
        <v>1904</v>
      </c>
      <c r="C118">
        <f t="shared" si="3"/>
        <v>9</v>
      </c>
      <c r="D118">
        <v>64.959999999999994</v>
      </c>
    </row>
    <row r="119" spans="1:4">
      <c r="A119">
        <v>190410</v>
      </c>
      <c r="B119">
        <f t="shared" si="2"/>
        <v>1904</v>
      </c>
      <c r="C119">
        <f t="shared" si="3"/>
        <v>10</v>
      </c>
      <c r="D119">
        <v>53.92</v>
      </c>
    </row>
    <row r="120" spans="1:4">
      <c r="A120">
        <v>190411</v>
      </c>
      <c r="B120">
        <f t="shared" si="2"/>
        <v>1904</v>
      </c>
      <c r="C120">
        <f t="shared" si="3"/>
        <v>11</v>
      </c>
      <c r="D120">
        <v>43.14</v>
      </c>
    </row>
    <row r="121" spans="1:4">
      <c r="A121">
        <v>190412</v>
      </c>
      <c r="B121">
        <f t="shared" si="2"/>
        <v>1904</v>
      </c>
      <c r="C121">
        <f t="shared" si="3"/>
        <v>12</v>
      </c>
      <c r="D121">
        <v>32.020000000000003</v>
      </c>
    </row>
    <row r="122" spans="1:4">
      <c r="A122">
        <v>190501</v>
      </c>
      <c r="B122">
        <f t="shared" si="2"/>
        <v>1905</v>
      </c>
      <c r="C122">
        <f t="shared" si="3"/>
        <v>1</v>
      </c>
      <c r="D122">
        <v>27.1</v>
      </c>
    </row>
    <row r="123" spans="1:4">
      <c r="A123">
        <v>190502</v>
      </c>
      <c r="B123">
        <f t="shared" si="2"/>
        <v>1905</v>
      </c>
      <c r="C123">
        <f t="shared" si="3"/>
        <v>2</v>
      </c>
      <c r="D123">
        <v>26.94</v>
      </c>
    </row>
    <row r="124" spans="1:4">
      <c r="A124">
        <v>190503</v>
      </c>
      <c r="B124">
        <f t="shared" si="2"/>
        <v>1905</v>
      </c>
      <c r="C124">
        <f t="shared" si="3"/>
        <v>3</v>
      </c>
      <c r="D124">
        <v>45.12</v>
      </c>
    </row>
    <row r="125" spans="1:4">
      <c r="A125">
        <v>190504</v>
      </c>
      <c r="B125">
        <f t="shared" si="2"/>
        <v>1905</v>
      </c>
      <c r="C125">
        <f t="shared" si="3"/>
        <v>4</v>
      </c>
      <c r="D125">
        <v>50.49</v>
      </c>
    </row>
    <row r="126" spans="1:4">
      <c r="A126">
        <v>190505</v>
      </c>
      <c r="B126">
        <f t="shared" si="2"/>
        <v>1905</v>
      </c>
      <c r="C126">
        <f t="shared" si="3"/>
        <v>5</v>
      </c>
      <c r="D126">
        <v>59.14</v>
      </c>
    </row>
    <row r="127" spans="1:4">
      <c r="A127">
        <v>190506</v>
      </c>
      <c r="B127">
        <f t="shared" si="2"/>
        <v>1905</v>
      </c>
      <c r="C127">
        <f t="shared" si="3"/>
        <v>6</v>
      </c>
      <c r="D127">
        <v>68</v>
      </c>
    </row>
    <row r="128" spans="1:4">
      <c r="A128">
        <v>190507</v>
      </c>
      <c r="B128">
        <f t="shared" si="2"/>
        <v>1905</v>
      </c>
      <c r="C128">
        <f t="shared" si="3"/>
        <v>7</v>
      </c>
      <c r="D128">
        <v>71.98</v>
      </c>
    </row>
    <row r="129" spans="1:4">
      <c r="A129">
        <v>190508</v>
      </c>
      <c r="B129">
        <f t="shared" si="2"/>
        <v>1905</v>
      </c>
      <c r="C129">
        <f t="shared" si="3"/>
        <v>8</v>
      </c>
      <c r="D129">
        <v>72.37</v>
      </c>
    </row>
    <row r="130" spans="1:4">
      <c r="A130">
        <v>190509</v>
      </c>
      <c r="B130">
        <f t="shared" si="2"/>
        <v>1905</v>
      </c>
      <c r="C130">
        <f t="shared" si="3"/>
        <v>9</v>
      </c>
      <c r="D130">
        <v>65.95</v>
      </c>
    </row>
    <row r="131" spans="1:4">
      <c r="A131">
        <v>190510</v>
      </c>
      <c r="B131">
        <f t="shared" ref="B131:B194" si="4">VALUE(LEFT(A131,4))</f>
        <v>1905</v>
      </c>
      <c r="C131">
        <f t="shared" ref="C131:C194" si="5">VALUE(RIGHT(A131,2))</f>
        <v>10</v>
      </c>
      <c r="D131">
        <v>51.64</v>
      </c>
    </row>
    <row r="132" spans="1:4">
      <c r="A132">
        <v>190511</v>
      </c>
      <c r="B132">
        <f t="shared" si="4"/>
        <v>1905</v>
      </c>
      <c r="C132">
        <f t="shared" si="5"/>
        <v>11</v>
      </c>
      <c r="D132">
        <v>42.24</v>
      </c>
    </row>
    <row r="133" spans="1:4">
      <c r="A133">
        <v>190512</v>
      </c>
      <c r="B133">
        <f t="shared" si="4"/>
        <v>1905</v>
      </c>
      <c r="C133">
        <f t="shared" si="5"/>
        <v>12</v>
      </c>
      <c r="D133">
        <v>30.99</v>
      </c>
    </row>
    <row r="134" spans="1:4">
      <c r="A134">
        <v>190601</v>
      </c>
      <c r="B134">
        <f t="shared" si="4"/>
        <v>1906</v>
      </c>
      <c r="C134">
        <f t="shared" si="5"/>
        <v>1</v>
      </c>
      <c r="D134">
        <v>32.880000000000003</v>
      </c>
    </row>
    <row r="135" spans="1:4">
      <c r="A135">
        <v>190602</v>
      </c>
      <c r="B135">
        <f t="shared" si="4"/>
        <v>1906</v>
      </c>
      <c r="C135">
        <f t="shared" si="5"/>
        <v>2</v>
      </c>
      <c r="D135">
        <v>33.69</v>
      </c>
    </row>
    <row r="136" spans="1:4">
      <c r="A136">
        <v>190603</v>
      </c>
      <c r="B136">
        <f t="shared" si="4"/>
        <v>1906</v>
      </c>
      <c r="C136">
        <f t="shared" si="5"/>
        <v>3</v>
      </c>
      <c r="D136">
        <v>36.1</v>
      </c>
    </row>
    <row r="137" spans="1:4">
      <c r="A137">
        <v>190604</v>
      </c>
      <c r="B137">
        <f t="shared" si="4"/>
        <v>1906</v>
      </c>
      <c r="C137">
        <f t="shared" si="5"/>
        <v>4</v>
      </c>
      <c r="D137">
        <v>52.72</v>
      </c>
    </row>
    <row r="138" spans="1:4">
      <c r="A138">
        <v>190605</v>
      </c>
      <c r="B138">
        <f t="shared" si="4"/>
        <v>1906</v>
      </c>
      <c r="C138">
        <f t="shared" si="5"/>
        <v>5</v>
      </c>
      <c r="D138">
        <v>59.58</v>
      </c>
    </row>
    <row r="139" spans="1:4">
      <c r="A139">
        <v>190606</v>
      </c>
      <c r="B139">
        <f t="shared" si="4"/>
        <v>1906</v>
      </c>
      <c r="C139">
        <f t="shared" si="5"/>
        <v>6</v>
      </c>
      <c r="D139">
        <v>67.319999999999993</v>
      </c>
    </row>
    <row r="140" spans="1:4">
      <c r="A140">
        <v>190607</v>
      </c>
      <c r="B140">
        <f t="shared" si="4"/>
        <v>1906</v>
      </c>
      <c r="C140">
        <f t="shared" si="5"/>
        <v>7</v>
      </c>
      <c r="D140">
        <v>72.36</v>
      </c>
    </row>
    <row r="141" spans="1:4">
      <c r="A141">
        <v>190608</v>
      </c>
      <c r="B141">
        <f t="shared" si="4"/>
        <v>1906</v>
      </c>
      <c r="C141">
        <f t="shared" si="5"/>
        <v>8</v>
      </c>
      <c r="D141">
        <v>71.849999999999994</v>
      </c>
    </row>
    <row r="142" spans="1:4">
      <c r="A142">
        <v>190609</v>
      </c>
      <c r="B142">
        <f t="shared" si="4"/>
        <v>1906</v>
      </c>
      <c r="C142">
        <f t="shared" si="5"/>
        <v>9</v>
      </c>
      <c r="D142">
        <v>66.25</v>
      </c>
    </row>
    <row r="143" spans="1:4">
      <c r="A143">
        <v>190610</v>
      </c>
      <c r="B143">
        <f t="shared" si="4"/>
        <v>1906</v>
      </c>
      <c r="C143">
        <f t="shared" si="5"/>
        <v>10</v>
      </c>
      <c r="D143">
        <v>52.54</v>
      </c>
    </row>
    <row r="144" spans="1:4">
      <c r="A144">
        <v>190611</v>
      </c>
      <c r="B144">
        <f t="shared" si="4"/>
        <v>1906</v>
      </c>
      <c r="C144">
        <f t="shared" si="5"/>
        <v>11</v>
      </c>
      <c r="D144">
        <v>40.44</v>
      </c>
    </row>
    <row r="145" spans="1:4">
      <c r="A145">
        <v>190612</v>
      </c>
      <c r="B145">
        <f t="shared" si="4"/>
        <v>1906</v>
      </c>
      <c r="C145">
        <f t="shared" si="5"/>
        <v>12</v>
      </c>
      <c r="D145">
        <v>34.97</v>
      </c>
    </row>
    <row r="146" spans="1:4">
      <c r="A146">
        <v>190701</v>
      </c>
      <c r="B146">
        <f t="shared" si="4"/>
        <v>1907</v>
      </c>
      <c r="C146">
        <f t="shared" si="5"/>
        <v>1</v>
      </c>
      <c r="D146">
        <v>30.69</v>
      </c>
    </row>
    <row r="147" spans="1:4">
      <c r="A147">
        <v>190702</v>
      </c>
      <c r="B147">
        <f t="shared" si="4"/>
        <v>1907</v>
      </c>
      <c r="C147">
        <f t="shared" si="5"/>
        <v>2</v>
      </c>
      <c r="D147">
        <v>35.46</v>
      </c>
    </row>
    <row r="148" spans="1:4">
      <c r="A148">
        <v>190703</v>
      </c>
      <c r="B148">
        <f t="shared" si="4"/>
        <v>1907</v>
      </c>
      <c r="C148">
        <f t="shared" si="5"/>
        <v>3</v>
      </c>
      <c r="D148">
        <v>45.7</v>
      </c>
    </row>
    <row r="149" spans="1:4">
      <c r="A149">
        <v>190704</v>
      </c>
      <c r="B149">
        <f t="shared" si="4"/>
        <v>1907</v>
      </c>
      <c r="C149">
        <f t="shared" si="5"/>
        <v>4</v>
      </c>
      <c r="D149">
        <v>47.53</v>
      </c>
    </row>
    <row r="150" spans="1:4">
      <c r="A150">
        <v>190705</v>
      </c>
      <c r="B150">
        <f t="shared" si="4"/>
        <v>1907</v>
      </c>
      <c r="C150">
        <f t="shared" si="5"/>
        <v>5</v>
      </c>
      <c r="D150">
        <v>55.89</v>
      </c>
    </row>
    <row r="151" spans="1:4">
      <c r="A151">
        <v>190706</v>
      </c>
      <c r="B151">
        <f t="shared" si="4"/>
        <v>1907</v>
      </c>
      <c r="C151">
        <f t="shared" si="5"/>
        <v>6</v>
      </c>
      <c r="D151">
        <v>65.7</v>
      </c>
    </row>
    <row r="152" spans="1:4">
      <c r="A152">
        <v>190707</v>
      </c>
      <c r="B152">
        <f t="shared" si="4"/>
        <v>1907</v>
      </c>
      <c r="C152">
        <f t="shared" si="5"/>
        <v>7</v>
      </c>
      <c r="D152">
        <v>72.52</v>
      </c>
    </row>
    <row r="153" spans="1:4">
      <c r="A153">
        <v>190708</v>
      </c>
      <c r="B153">
        <f t="shared" si="4"/>
        <v>1907</v>
      </c>
      <c r="C153">
        <f t="shared" si="5"/>
        <v>8</v>
      </c>
      <c r="D153">
        <v>70.790000000000006</v>
      </c>
    </row>
    <row r="154" spans="1:4">
      <c r="A154">
        <v>190709</v>
      </c>
      <c r="B154">
        <f t="shared" si="4"/>
        <v>1907</v>
      </c>
      <c r="C154">
        <f t="shared" si="5"/>
        <v>9</v>
      </c>
      <c r="D154">
        <v>64.22</v>
      </c>
    </row>
    <row r="155" spans="1:4">
      <c r="A155">
        <v>190710</v>
      </c>
      <c r="B155">
        <f t="shared" si="4"/>
        <v>1907</v>
      </c>
      <c r="C155">
        <f t="shared" si="5"/>
        <v>10</v>
      </c>
      <c r="D155">
        <v>53.78</v>
      </c>
    </row>
    <row r="156" spans="1:4">
      <c r="A156">
        <v>190711</v>
      </c>
      <c r="B156">
        <f t="shared" si="4"/>
        <v>1907</v>
      </c>
      <c r="C156">
        <f t="shared" si="5"/>
        <v>11</v>
      </c>
      <c r="D156">
        <v>40.82</v>
      </c>
    </row>
    <row r="157" spans="1:4">
      <c r="A157">
        <v>190712</v>
      </c>
      <c r="B157">
        <f t="shared" si="4"/>
        <v>1907</v>
      </c>
      <c r="C157">
        <f t="shared" si="5"/>
        <v>12</v>
      </c>
      <c r="D157">
        <v>34.700000000000003</v>
      </c>
    </row>
    <row r="158" spans="1:4">
      <c r="A158">
        <v>190801</v>
      </c>
      <c r="B158">
        <f t="shared" si="4"/>
        <v>1908</v>
      </c>
      <c r="C158">
        <f t="shared" si="5"/>
        <v>1</v>
      </c>
      <c r="D158">
        <v>32.450000000000003</v>
      </c>
    </row>
    <row r="159" spans="1:4">
      <c r="A159">
        <v>190802</v>
      </c>
      <c r="B159">
        <f t="shared" si="4"/>
        <v>1908</v>
      </c>
      <c r="C159">
        <f t="shared" si="5"/>
        <v>2</v>
      </c>
      <c r="D159">
        <v>33.01</v>
      </c>
    </row>
    <row r="160" spans="1:4">
      <c r="A160">
        <v>190803</v>
      </c>
      <c r="B160">
        <f t="shared" si="4"/>
        <v>1908</v>
      </c>
      <c r="C160">
        <f t="shared" si="5"/>
        <v>3</v>
      </c>
      <c r="D160">
        <v>43.92</v>
      </c>
    </row>
    <row r="161" spans="1:4">
      <c r="A161">
        <v>190804</v>
      </c>
      <c r="B161">
        <f t="shared" si="4"/>
        <v>1908</v>
      </c>
      <c r="C161">
        <f t="shared" si="5"/>
        <v>4</v>
      </c>
      <c r="D161">
        <v>52.75</v>
      </c>
    </row>
    <row r="162" spans="1:4">
      <c r="A162">
        <v>190805</v>
      </c>
      <c r="B162">
        <f t="shared" si="4"/>
        <v>1908</v>
      </c>
      <c r="C162">
        <f t="shared" si="5"/>
        <v>5</v>
      </c>
      <c r="D162">
        <v>58.82</v>
      </c>
    </row>
    <row r="163" spans="1:4">
      <c r="A163">
        <v>190806</v>
      </c>
      <c r="B163">
        <f t="shared" si="4"/>
        <v>1908</v>
      </c>
      <c r="C163">
        <f t="shared" si="5"/>
        <v>6</v>
      </c>
      <c r="D163">
        <v>66.92</v>
      </c>
    </row>
    <row r="164" spans="1:4">
      <c r="A164">
        <v>190807</v>
      </c>
      <c r="B164">
        <f t="shared" si="4"/>
        <v>1908</v>
      </c>
      <c r="C164">
        <f t="shared" si="5"/>
        <v>7</v>
      </c>
      <c r="D164">
        <v>73.180000000000007</v>
      </c>
    </row>
    <row r="165" spans="1:4">
      <c r="A165">
        <v>190808</v>
      </c>
      <c r="B165">
        <f t="shared" si="4"/>
        <v>1908</v>
      </c>
      <c r="C165">
        <f t="shared" si="5"/>
        <v>8</v>
      </c>
      <c r="D165">
        <v>70.680000000000007</v>
      </c>
    </row>
    <row r="166" spans="1:4">
      <c r="A166">
        <v>190809</v>
      </c>
      <c r="B166">
        <f t="shared" si="4"/>
        <v>1908</v>
      </c>
      <c r="C166">
        <f t="shared" si="5"/>
        <v>9</v>
      </c>
      <c r="D166">
        <v>65.59</v>
      </c>
    </row>
    <row r="167" spans="1:4">
      <c r="A167">
        <v>190810</v>
      </c>
      <c r="B167">
        <f t="shared" si="4"/>
        <v>1908</v>
      </c>
      <c r="C167">
        <f t="shared" si="5"/>
        <v>10</v>
      </c>
      <c r="D167">
        <v>51.76</v>
      </c>
    </row>
    <row r="168" spans="1:4">
      <c r="A168">
        <v>190811</v>
      </c>
      <c r="B168">
        <f t="shared" si="4"/>
        <v>1908</v>
      </c>
      <c r="C168">
        <f t="shared" si="5"/>
        <v>11</v>
      </c>
      <c r="D168">
        <v>42.53</v>
      </c>
    </row>
    <row r="169" spans="1:4">
      <c r="A169">
        <v>190812</v>
      </c>
      <c r="B169">
        <f t="shared" si="4"/>
        <v>1908</v>
      </c>
      <c r="C169">
        <f t="shared" si="5"/>
        <v>12</v>
      </c>
      <c r="D169">
        <v>33.31</v>
      </c>
    </row>
    <row r="170" spans="1:4">
      <c r="A170">
        <v>190901</v>
      </c>
      <c r="B170">
        <f t="shared" si="4"/>
        <v>1909</v>
      </c>
      <c r="C170">
        <f t="shared" si="5"/>
        <v>1</v>
      </c>
      <c r="D170">
        <v>32.31</v>
      </c>
    </row>
    <row r="171" spans="1:4">
      <c r="A171">
        <v>190902</v>
      </c>
      <c r="B171">
        <f t="shared" si="4"/>
        <v>1909</v>
      </c>
      <c r="C171">
        <f t="shared" si="5"/>
        <v>2</v>
      </c>
      <c r="D171">
        <v>35.020000000000003</v>
      </c>
    </row>
    <row r="172" spans="1:4">
      <c r="A172">
        <v>190903</v>
      </c>
      <c r="B172">
        <f t="shared" si="4"/>
        <v>1909</v>
      </c>
      <c r="C172">
        <f t="shared" si="5"/>
        <v>3</v>
      </c>
      <c r="D172">
        <v>40.35</v>
      </c>
    </row>
    <row r="173" spans="1:4">
      <c r="A173">
        <v>190904</v>
      </c>
      <c r="B173">
        <f t="shared" si="4"/>
        <v>1909</v>
      </c>
      <c r="C173">
        <f t="shared" si="5"/>
        <v>4</v>
      </c>
      <c r="D173">
        <v>48.96</v>
      </c>
    </row>
    <row r="174" spans="1:4">
      <c r="A174">
        <v>190905</v>
      </c>
      <c r="B174">
        <f t="shared" si="4"/>
        <v>1909</v>
      </c>
      <c r="C174">
        <f t="shared" si="5"/>
        <v>5</v>
      </c>
      <c r="D174">
        <v>58.14</v>
      </c>
    </row>
    <row r="175" spans="1:4">
      <c r="A175">
        <v>190906</v>
      </c>
      <c r="B175">
        <f t="shared" si="4"/>
        <v>1909</v>
      </c>
      <c r="C175">
        <f t="shared" si="5"/>
        <v>6</v>
      </c>
      <c r="D175">
        <v>68.94</v>
      </c>
    </row>
    <row r="176" spans="1:4">
      <c r="A176">
        <v>190907</v>
      </c>
      <c r="B176">
        <f t="shared" si="4"/>
        <v>1909</v>
      </c>
      <c r="C176">
        <f t="shared" si="5"/>
        <v>7</v>
      </c>
      <c r="D176">
        <v>72.63</v>
      </c>
    </row>
    <row r="177" spans="1:4">
      <c r="A177">
        <v>190908</v>
      </c>
      <c r="B177">
        <f t="shared" si="4"/>
        <v>1909</v>
      </c>
      <c r="C177">
        <f t="shared" si="5"/>
        <v>8</v>
      </c>
      <c r="D177">
        <v>72.930000000000007</v>
      </c>
    </row>
    <row r="178" spans="1:4">
      <c r="A178">
        <v>190909</v>
      </c>
      <c r="B178">
        <f t="shared" si="4"/>
        <v>1909</v>
      </c>
      <c r="C178">
        <f t="shared" si="5"/>
        <v>9</v>
      </c>
      <c r="D178">
        <v>64.400000000000006</v>
      </c>
    </row>
    <row r="179" spans="1:4">
      <c r="A179">
        <v>190910</v>
      </c>
      <c r="B179">
        <f t="shared" si="4"/>
        <v>1909</v>
      </c>
      <c r="C179">
        <f t="shared" si="5"/>
        <v>10</v>
      </c>
      <c r="D179">
        <v>52.88</v>
      </c>
    </row>
    <row r="180" spans="1:4">
      <c r="A180">
        <v>190911</v>
      </c>
      <c r="B180">
        <f t="shared" si="4"/>
        <v>1909</v>
      </c>
      <c r="C180">
        <f t="shared" si="5"/>
        <v>11</v>
      </c>
      <c r="D180">
        <v>45.03</v>
      </c>
    </row>
    <row r="181" spans="1:4">
      <c r="A181">
        <v>190912</v>
      </c>
      <c r="B181">
        <f t="shared" si="4"/>
        <v>1909</v>
      </c>
      <c r="C181">
        <f t="shared" si="5"/>
        <v>12</v>
      </c>
      <c r="D181">
        <v>25.61</v>
      </c>
    </row>
    <row r="182" spans="1:4">
      <c r="A182">
        <v>191001</v>
      </c>
      <c r="B182">
        <f t="shared" si="4"/>
        <v>1910</v>
      </c>
      <c r="C182">
        <f t="shared" si="5"/>
        <v>1</v>
      </c>
      <c r="D182">
        <v>29.61</v>
      </c>
    </row>
    <row r="183" spans="1:4">
      <c r="A183">
        <v>191002</v>
      </c>
      <c r="B183">
        <f t="shared" si="4"/>
        <v>1910</v>
      </c>
      <c r="C183">
        <f t="shared" si="5"/>
        <v>2</v>
      </c>
      <c r="D183">
        <v>29.3</v>
      </c>
    </row>
    <row r="184" spans="1:4">
      <c r="A184">
        <v>191003</v>
      </c>
      <c r="B184">
        <f t="shared" si="4"/>
        <v>1910</v>
      </c>
      <c r="C184">
        <f t="shared" si="5"/>
        <v>3</v>
      </c>
      <c r="D184">
        <v>49.44</v>
      </c>
    </row>
    <row r="185" spans="1:4">
      <c r="A185">
        <v>191004</v>
      </c>
      <c r="B185">
        <f t="shared" si="4"/>
        <v>1910</v>
      </c>
      <c r="C185">
        <f t="shared" si="5"/>
        <v>4</v>
      </c>
      <c r="D185">
        <v>53.62</v>
      </c>
    </row>
    <row r="186" spans="1:4">
      <c r="A186">
        <v>191005</v>
      </c>
      <c r="B186">
        <f t="shared" si="4"/>
        <v>1910</v>
      </c>
      <c r="C186">
        <f t="shared" si="5"/>
        <v>5</v>
      </c>
      <c r="D186">
        <v>59.22</v>
      </c>
    </row>
    <row r="187" spans="1:4">
      <c r="A187">
        <v>191006</v>
      </c>
      <c r="B187">
        <f t="shared" si="4"/>
        <v>1910</v>
      </c>
      <c r="C187">
        <f t="shared" si="5"/>
        <v>6</v>
      </c>
      <c r="D187">
        <v>68.290000000000006</v>
      </c>
    </row>
    <row r="188" spans="1:4">
      <c r="A188">
        <v>191007</v>
      </c>
      <c r="B188">
        <f t="shared" si="4"/>
        <v>1910</v>
      </c>
      <c r="C188">
        <f t="shared" si="5"/>
        <v>7</v>
      </c>
      <c r="D188">
        <v>74.12</v>
      </c>
    </row>
    <row r="189" spans="1:4">
      <c r="A189">
        <v>191008</v>
      </c>
      <c r="B189">
        <f t="shared" si="4"/>
        <v>1910</v>
      </c>
      <c r="C189">
        <f t="shared" si="5"/>
        <v>8</v>
      </c>
      <c r="D189">
        <v>71.11</v>
      </c>
    </row>
    <row r="190" spans="1:4">
      <c r="A190">
        <v>191009</v>
      </c>
      <c r="B190">
        <f t="shared" si="4"/>
        <v>1910</v>
      </c>
      <c r="C190">
        <f t="shared" si="5"/>
        <v>9</v>
      </c>
      <c r="D190">
        <v>65.680000000000007</v>
      </c>
    </row>
    <row r="191" spans="1:4">
      <c r="A191">
        <v>191010</v>
      </c>
      <c r="B191">
        <f t="shared" si="4"/>
        <v>1910</v>
      </c>
      <c r="C191">
        <f t="shared" si="5"/>
        <v>10</v>
      </c>
      <c r="D191">
        <v>55.62</v>
      </c>
    </row>
    <row r="192" spans="1:4">
      <c r="A192">
        <v>191011</v>
      </c>
      <c r="B192">
        <f t="shared" si="4"/>
        <v>1910</v>
      </c>
      <c r="C192">
        <f t="shared" si="5"/>
        <v>11</v>
      </c>
      <c r="D192">
        <v>41.13</v>
      </c>
    </row>
    <row r="193" spans="1:4">
      <c r="A193">
        <v>191012</v>
      </c>
      <c r="B193">
        <f t="shared" si="4"/>
        <v>1910</v>
      </c>
      <c r="C193">
        <f t="shared" si="5"/>
        <v>12</v>
      </c>
      <c r="D193">
        <v>31.93</v>
      </c>
    </row>
    <row r="194" spans="1:4">
      <c r="A194">
        <v>191101</v>
      </c>
      <c r="B194">
        <f t="shared" si="4"/>
        <v>1911</v>
      </c>
      <c r="C194">
        <f t="shared" si="5"/>
        <v>1</v>
      </c>
      <c r="D194">
        <v>32.9</v>
      </c>
    </row>
    <row r="195" spans="1:4">
      <c r="A195">
        <v>191102</v>
      </c>
      <c r="B195">
        <f t="shared" ref="B195:B258" si="6">VALUE(LEFT(A195,4))</f>
        <v>1911</v>
      </c>
      <c r="C195">
        <f t="shared" ref="C195:C258" si="7">VALUE(RIGHT(A195,2))</f>
        <v>2</v>
      </c>
      <c r="D195">
        <v>33.659999999999997</v>
      </c>
    </row>
    <row r="196" spans="1:4">
      <c r="A196">
        <v>191103</v>
      </c>
      <c r="B196">
        <f t="shared" si="6"/>
        <v>1911</v>
      </c>
      <c r="C196">
        <f t="shared" si="7"/>
        <v>3</v>
      </c>
      <c r="D196">
        <v>44.02</v>
      </c>
    </row>
    <row r="197" spans="1:4">
      <c r="A197">
        <v>191104</v>
      </c>
      <c r="B197">
        <f t="shared" si="6"/>
        <v>1911</v>
      </c>
      <c r="C197">
        <f t="shared" si="7"/>
        <v>4</v>
      </c>
      <c r="D197">
        <v>50</v>
      </c>
    </row>
    <row r="198" spans="1:4">
      <c r="A198">
        <v>191105</v>
      </c>
      <c r="B198">
        <f t="shared" si="6"/>
        <v>1911</v>
      </c>
      <c r="C198">
        <f t="shared" si="7"/>
        <v>5</v>
      </c>
      <c r="D198">
        <v>61.21</v>
      </c>
    </row>
    <row r="199" spans="1:4">
      <c r="A199">
        <v>191106</v>
      </c>
      <c r="B199">
        <f t="shared" si="6"/>
        <v>1911</v>
      </c>
      <c r="C199">
        <f t="shared" si="7"/>
        <v>6</v>
      </c>
      <c r="D199">
        <v>70.75</v>
      </c>
    </row>
    <row r="200" spans="1:4">
      <c r="A200">
        <v>191107</v>
      </c>
      <c r="B200">
        <f t="shared" si="6"/>
        <v>1911</v>
      </c>
      <c r="C200">
        <f t="shared" si="7"/>
        <v>7</v>
      </c>
      <c r="D200">
        <v>72.680000000000007</v>
      </c>
    </row>
    <row r="201" spans="1:4">
      <c r="A201">
        <v>191108</v>
      </c>
      <c r="B201">
        <f t="shared" si="6"/>
        <v>1911</v>
      </c>
      <c r="C201">
        <f t="shared" si="7"/>
        <v>8</v>
      </c>
      <c r="D201">
        <v>70.900000000000006</v>
      </c>
    </row>
    <row r="202" spans="1:4">
      <c r="A202">
        <v>191109</v>
      </c>
      <c r="B202">
        <f t="shared" si="6"/>
        <v>1911</v>
      </c>
      <c r="C202">
        <f t="shared" si="7"/>
        <v>9</v>
      </c>
      <c r="D202">
        <v>66.09</v>
      </c>
    </row>
    <row r="203" spans="1:4">
      <c r="A203">
        <v>191110</v>
      </c>
      <c r="B203">
        <f t="shared" si="6"/>
        <v>1911</v>
      </c>
      <c r="C203">
        <f t="shared" si="7"/>
        <v>10</v>
      </c>
      <c r="D203">
        <v>52.66</v>
      </c>
    </row>
    <row r="204" spans="1:4">
      <c r="A204">
        <v>191111</v>
      </c>
      <c r="B204">
        <f t="shared" si="6"/>
        <v>1911</v>
      </c>
      <c r="C204">
        <f t="shared" si="7"/>
        <v>11</v>
      </c>
      <c r="D204">
        <v>37.270000000000003</v>
      </c>
    </row>
    <row r="205" spans="1:4">
      <c r="A205">
        <v>191112</v>
      </c>
      <c r="B205">
        <f t="shared" si="6"/>
        <v>1911</v>
      </c>
      <c r="C205">
        <f t="shared" si="7"/>
        <v>12</v>
      </c>
      <c r="D205">
        <v>32.200000000000003</v>
      </c>
    </row>
    <row r="206" spans="1:4">
      <c r="A206">
        <v>191201</v>
      </c>
      <c r="B206">
        <f t="shared" si="6"/>
        <v>1912</v>
      </c>
      <c r="C206">
        <f t="shared" si="7"/>
        <v>1</v>
      </c>
      <c r="D206">
        <v>24.76</v>
      </c>
    </row>
    <row r="207" spans="1:4">
      <c r="A207">
        <v>191202</v>
      </c>
      <c r="B207">
        <f t="shared" si="6"/>
        <v>1912</v>
      </c>
      <c r="C207">
        <f t="shared" si="7"/>
        <v>2</v>
      </c>
      <c r="D207">
        <v>31.08</v>
      </c>
    </row>
    <row r="208" spans="1:4">
      <c r="A208">
        <v>191203</v>
      </c>
      <c r="B208">
        <f t="shared" si="6"/>
        <v>1912</v>
      </c>
      <c r="C208">
        <f t="shared" si="7"/>
        <v>3</v>
      </c>
      <c r="D208">
        <v>35.76</v>
      </c>
    </row>
    <row r="209" spans="1:4">
      <c r="A209">
        <v>191204</v>
      </c>
      <c r="B209">
        <f t="shared" si="6"/>
        <v>1912</v>
      </c>
      <c r="C209">
        <f t="shared" si="7"/>
        <v>4</v>
      </c>
      <c r="D209">
        <v>50.58</v>
      </c>
    </row>
    <row r="210" spans="1:4">
      <c r="A210">
        <v>191205</v>
      </c>
      <c r="B210">
        <f t="shared" si="6"/>
        <v>1912</v>
      </c>
      <c r="C210">
        <f t="shared" si="7"/>
        <v>5</v>
      </c>
      <c r="D210">
        <v>60.48</v>
      </c>
    </row>
    <row r="211" spans="1:4">
      <c r="A211">
        <v>191206</v>
      </c>
      <c r="B211">
        <f t="shared" si="6"/>
        <v>1912</v>
      </c>
      <c r="C211">
        <f t="shared" si="7"/>
        <v>6</v>
      </c>
      <c r="D211">
        <v>66.7</v>
      </c>
    </row>
    <row r="212" spans="1:4">
      <c r="A212">
        <v>191207</v>
      </c>
      <c r="B212">
        <f t="shared" si="6"/>
        <v>1912</v>
      </c>
      <c r="C212">
        <f t="shared" si="7"/>
        <v>7</v>
      </c>
      <c r="D212">
        <v>72.25</v>
      </c>
    </row>
    <row r="213" spans="1:4">
      <c r="A213">
        <v>191208</v>
      </c>
      <c r="B213">
        <f t="shared" si="6"/>
        <v>1912</v>
      </c>
      <c r="C213">
        <f t="shared" si="7"/>
        <v>8</v>
      </c>
      <c r="D213">
        <v>70.12</v>
      </c>
    </row>
    <row r="214" spans="1:4">
      <c r="A214">
        <v>191209</v>
      </c>
      <c r="B214">
        <f t="shared" si="6"/>
        <v>1912</v>
      </c>
      <c r="C214">
        <f t="shared" si="7"/>
        <v>9</v>
      </c>
      <c r="D214">
        <v>62.73</v>
      </c>
    </row>
    <row r="215" spans="1:4">
      <c r="A215">
        <v>191210</v>
      </c>
      <c r="B215">
        <f t="shared" si="6"/>
        <v>1912</v>
      </c>
      <c r="C215">
        <f t="shared" si="7"/>
        <v>10</v>
      </c>
      <c r="D215">
        <v>53.17</v>
      </c>
    </row>
    <row r="216" spans="1:4">
      <c r="A216">
        <v>191211</v>
      </c>
      <c r="B216">
        <f t="shared" si="6"/>
        <v>1912</v>
      </c>
      <c r="C216">
        <f t="shared" si="7"/>
        <v>11</v>
      </c>
      <c r="D216">
        <v>42.21</v>
      </c>
    </row>
    <row r="217" spans="1:4">
      <c r="A217">
        <v>191212</v>
      </c>
      <c r="B217">
        <f t="shared" si="6"/>
        <v>1912</v>
      </c>
      <c r="C217">
        <f t="shared" si="7"/>
        <v>12</v>
      </c>
      <c r="D217">
        <v>32.950000000000003</v>
      </c>
    </row>
    <row r="218" spans="1:4">
      <c r="A218">
        <v>191301</v>
      </c>
      <c r="B218">
        <f t="shared" si="6"/>
        <v>1913</v>
      </c>
      <c r="C218">
        <f t="shared" si="7"/>
        <v>1</v>
      </c>
      <c r="D218">
        <v>30.47</v>
      </c>
    </row>
    <row r="219" spans="1:4">
      <c r="A219">
        <v>191302</v>
      </c>
      <c r="B219">
        <f t="shared" si="6"/>
        <v>1913</v>
      </c>
      <c r="C219">
        <f t="shared" si="7"/>
        <v>2</v>
      </c>
      <c r="D219">
        <v>29.5</v>
      </c>
    </row>
    <row r="220" spans="1:4">
      <c r="A220">
        <v>191303</v>
      </c>
      <c r="B220">
        <f t="shared" si="6"/>
        <v>1913</v>
      </c>
      <c r="C220">
        <f t="shared" si="7"/>
        <v>3</v>
      </c>
      <c r="D220">
        <v>38.71</v>
      </c>
    </row>
    <row r="221" spans="1:4">
      <c r="A221">
        <v>191304</v>
      </c>
      <c r="B221">
        <f t="shared" si="6"/>
        <v>1913</v>
      </c>
      <c r="C221">
        <f t="shared" si="7"/>
        <v>4</v>
      </c>
      <c r="D221">
        <v>51.39</v>
      </c>
    </row>
    <row r="222" spans="1:4">
      <c r="A222">
        <v>191305</v>
      </c>
      <c r="B222">
        <f t="shared" si="6"/>
        <v>1913</v>
      </c>
      <c r="C222">
        <f t="shared" si="7"/>
        <v>5</v>
      </c>
      <c r="D222">
        <v>60.13</v>
      </c>
    </row>
    <row r="223" spans="1:4">
      <c r="A223">
        <v>191306</v>
      </c>
      <c r="B223">
        <f t="shared" si="6"/>
        <v>1913</v>
      </c>
      <c r="C223">
        <f t="shared" si="7"/>
        <v>6</v>
      </c>
      <c r="D223">
        <v>68.22</v>
      </c>
    </row>
    <row r="224" spans="1:4">
      <c r="A224">
        <v>191307</v>
      </c>
      <c r="B224">
        <f t="shared" si="6"/>
        <v>1913</v>
      </c>
      <c r="C224">
        <f t="shared" si="7"/>
        <v>7</v>
      </c>
      <c r="D224">
        <v>73</v>
      </c>
    </row>
    <row r="225" spans="1:4">
      <c r="A225">
        <v>191308</v>
      </c>
      <c r="B225">
        <f t="shared" si="6"/>
        <v>1913</v>
      </c>
      <c r="C225">
        <f t="shared" si="7"/>
        <v>8</v>
      </c>
      <c r="D225">
        <v>73.36</v>
      </c>
    </row>
    <row r="226" spans="1:4">
      <c r="A226">
        <v>191309</v>
      </c>
      <c r="B226">
        <f t="shared" si="6"/>
        <v>1913</v>
      </c>
      <c r="C226">
        <f t="shared" si="7"/>
        <v>9</v>
      </c>
      <c r="D226">
        <v>63.64</v>
      </c>
    </row>
    <row r="227" spans="1:4">
      <c r="A227">
        <v>191310</v>
      </c>
      <c r="B227">
        <f t="shared" si="6"/>
        <v>1913</v>
      </c>
      <c r="C227">
        <f t="shared" si="7"/>
        <v>10</v>
      </c>
      <c r="D227">
        <v>51.64</v>
      </c>
    </row>
    <row r="228" spans="1:4">
      <c r="A228">
        <v>191311</v>
      </c>
      <c r="B228">
        <f t="shared" si="6"/>
        <v>1913</v>
      </c>
      <c r="C228">
        <f t="shared" si="7"/>
        <v>11</v>
      </c>
      <c r="D228">
        <v>45.12</v>
      </c>
    </row>
    <row r="229" spans="1:4">
      <c r="A229">
        <v>191312</v>
      </c>
      <c r="B229">
        <f t="shared" si="6"/>
        <v>1913</v>
      </c>
      <c r="C229">
        <f t="shared" si="7"/>
        <v>12</v>
      </c>
      <c r="D229">
        <v>33.33</v>
      </c>
    </row>
    <row r="230" spans="1:4">
      <c r="A230">
        <v>191401</v>
      </c>
      <c r="B230">
        <f t="shared" si="6"/>
        <v>1914</v>
      </c>
      <c r="C230">
        <f t="shared" si="7"/>
        <v>1</v>
      </c>
      <c r="D230">
        <v>34.5</v>
      </c>
    </row>
    <row r="231" spans="1:4">
      <c r="A231">
        <v>191402</v>
      </c>
      <c r="B231">
        <f t="shared" si="6"/>
        <v>1914</v>
      </c>
      <c r="C231">
        <f t="shared" si="7"/>
        <v>2</v>
      </c>
      <c r="D231">
        <v>29.52</v>
      </c>
    </row>
    <row r="232" spans="1:4">
      <c r="A232">
        <v>191403</v>
      </c>
      <c r="B232">
        <f t="shared" si="6"/>
        <v>1914</v>
      </c>
      <c r="C232">
        <f t="shared" si="7"/>
        <v>3</v>
      </c>
      <c r="D232">
        <v>40.75</v>
      </c>
    </row>
    <row r="233" spans="1:4">
      <c r="A233">
        <v>191404</v>
      </c>
      <c r="B233">
        <f t="shared" si="6"/>
        <v>1914</v>
      </c>
      <c r="C233">
        <f t="shared" si="7"/>
        <v>4</v>
      </c>
      <c r="D233">
        <v>51.04</v>
      </c>
    </row>
    <row r="234" spans="1:4">
      <c r="A234">
        <v>191405</v>
      </c>
      <c r="B234">
        <f t="shared" si="6"/>
        <v>1914</v>
      </c>
      <c r="C234">
        <f t="shared" si="7"/>
        <v>5</v>
      </c>
      <c r="D234">
        <v>61.14</v>
      </c>
    </row>
    <row r="235" spans="1:4">
      <c r="A235">
        <v>191406</v>
      </c>
      <c r="B235">
        <f t="shared" si="6"/>
        <v>1914</v>
      </c>
      <c r="C235">
        <f t="shared" si="7"/>
        <v>6</v>
      </c>
      <c r="D235">
        <v>69.349999999999994</v>
      </c>
    </row>
    <row r="236" spans="1:4">
      <c r="A236">
        <v>191407</v>
      </c>
      <c r="B236">
        <f t="shared" si="6"/>
        <v>1914</v>
      </c>
      <c r="C236">
        <f t="shared" si="7"/>
        <v>7</v>
      </c>
      <c r="D236">
        <v>74.08</v>
      </c>
    </row>
    <row r="237" spans="1:4">
      <c r="A237">
        <v>191408</v>
      </c>
      <c r="B237">
        <f t="shared" si="6"/>
        <v>1914</v>
      </c>
      <c r="C237">
        <f t="shared" si="7"/>
        <v>8</v>
      </c>
      <c r="D237">
        <v>71.69</v>
      </c>
    </row>
    <row r="238" spans="1:4">
      <c r="A238">
        <v>191409</v>
      </c>
      <c r="B238">
        <f t="shared" si="6"/>
        <v>1914</v>
      </c>
      <c r="C238">
        <f t="shared" si="7"/>
        <v>9</v>
      </c>
      <c r="D238">
        <v>64.58</v>
      </c>
    </row>
    <row r="239" spans="1:4">
      <c r="A239">
        <v>191410</v>
      </c>
      <c r="B239">
        <f t="shared" si="6"/>
        <v>1914</v>
      </c>
      <c r="C239">
        <f t="shared" si="7"/>
        <v>10</v>
      </c>
      <c r="D239">
        <v>55.24</v>
      </c>
    </row>
    <row r="240" spans="1:4">
      <c r="A240">
        <v>191411</v>
      </c>
      <c r="B240">
        <f t="shared" si="6"/>
        <v>1914</v>
      </c>
      <c r="C240">
        <f t="shared" si="7"/>
        <v>11</v>
      </c>
      <c r="D240">
        <v>43.41</v>
      </c>
    </row>
    <row r="241" spans="1:4">
      <c r="A241">
        <v>191412</v>
      </c>
      <c r="B241">
        <f t="shared" si="6"/>
        <v>1914</v>
      </c>
      <c r="C241">
        <f t="shared" si="7"/>
        <v>12</v>
      </c>
      <c r="D241">
        <v>26.78</v>
      </c>
    </row>
    <row r="242" spans="1:4">
      <c r="A242">
        <v>191501</v>
      </c>
      <c r="B242">
        <f t="shared" si="6"/>
        <v>1915</v>
      </c>
      <c r="C242">
        <f t="shared" si="7"/>
        <v>1</v>
      </c>
      <c r="D242">
        <v>28.44</v>
      </c>
    </row>
    <row r="243" spans="1:4">
      <c r="A243">
        <v>191502</v>
      </c>
      <c r="B243">
        <f t="shared" si="6"/>
        <v>1915</v>
      </c>
      <c r="C243">
        <f t="shared" si="7"/>
        <v>2</v>
      </c>
      <c r="D243">
        <v>35.94</v>
      </c>
    </row>
    <row r="244" spans="1:4">
      <c r="A244">
        <v>191503</v>
      </c>
      <c r="B244">
        <f t="shared" si="6"/>
        <v>1915</v>
      </c>
      <c r="C244">
        <f t="shared" si="7"/>
        <v>3</v>
      </c>
      <c r="D244">
        <v>36.950000000000003</v>
      </c>
    </row>
    <row r="245" spans="1:4">
      <c r="A245">
        <v>191504</v>
      </c>
      <c r="B245">
        <f t="shared" si="6"/>
        <v>1915</v>
      </c>
      <c r="C245">
        <f t="shared" si="7"/>
        <v>4</v>
      </c>
      <c r="D245">
        <v>54.57</v>
      </c>
    </row>
    <row r="246" spans="1:4">
      <c r="A246">
        <v>191505</v>
      </c>
      <c r="B246">
        <f t="shared" si="6"/>
        <v>1915</v>
      </c>
      <c r="C246">
        <f t="shared" si="7"/>
        <v>5</v>
      </c>
      <c r="D246">
        <v>58.17</v>
      </c>
    </row>
    <row r="247" spans="1:4">
      <c r="A247">
        <v>191506</v>
      </c>
      <c r="B247">
        <f t="shared" si="6"/>
        <v>1915</v>
      </c>
      <c r="C247">
        <f t="shared" si="7"/>
        <v>6</v>
      </c>
      <c r="D247">
        <v>66.069999999999993</v>
      </c>
    </row>
    <row r="248" spans="1:4">
      <c r="A248">
        <v>191507</v>
      </c>
      <c r="B248">
        <f t="shared" si="6"/>
        <v>1915</v>
      </c>
      <c r="C248">
        <f t="shared" si="7"/>
        <v>7</v>
      </c>
      <c r="D248">
        <v>71.010000000000005</v>
      </c>
    </row>
    <row r="249" spans="1:4">
      <c r="A249">
        <v>191508</v>
      </c>
      <c r="B249">
        <f t="shared" si="6"/>
        <v>1915</v>
      </c>
      <c r="C249">
        <f t="shared" si="7"/>
        <v>8</v>
      </c>
      <c r="D249">
        <v>70.16</v>
      </c>
    </row>
    <row r="250" spans="1:4">
      <c r="A250">
        <v>191509</v>
      </c>
      <c r="B250">
        <f t="shared" si="6"/>
        <v>1915</v>
      </c>
      <c r="C250">
        <f t="shared" si="7"/>
        <v>9</v>
      </c>
      <c r="D250">
        <v>64.42</v>
      </c>
    </row>
    <row r="251" spans="1:4">
      <c r="A251">
        <v>191510</v>
      </c>
      <c r="B251">
        <f t="shared" si="6"/>
        <v>1915</v>
      </c>
      <c r="C251">
        <f t="shared" si="7"/>
        <v>10</v>
      </c>
      <c r="D251">
        <v>55.35</v>
      </c>
    </row>
    <row r="252" spans="1:4">
      <c r="A252">
        <v>191511</v>
      </c>
      <c r="B252">
        <f t="shared" si="6"/>
        <v>1915</v>
      </c>
      <c r="C252">
        <f t="shared" si="7"/>
        <v>11</v>
      </c>
      <c r="D252">
        <v>43.11</v>
      </c>
    </row>
    <row r="253" spans="1:4">
      <c r="A253">
        <v>191512</v>
      </c>
      <c r="B253">
        <f t="shared" si="6"/>
        <v>1915</v>
      </c>
      <c r="C253">
        <f t="shared" si="7"/>
        <v>12</v>
      </c>
      <c r="D253">
        <v>33.17</v>
      </c>
    </row>
    <row r="254" spans="1:4">
      <c r="A254">
        <v>191601</v>
      </c>
      <c r="B254">
        <f t="shared" si="6"/>
        <v>1916</v>
      </c>
      <c r="C254">
        <f t="shared" si="7"/>
        <v>1</v>
      </c>
      <c r="D254">
        <v>28.22</v>
      </c>
    </row>
    <row r="255" spans="1:4">
      <c r="A255">
        <v>191602</v>
      </c>
      <c r="B255">
        <f t="shared" si="6"/>
        <v>1916</v>
      </c>
      <c r="C255">
        <f t="shared" si="7"/>
        <v>2</v>
      </c>
      <c r="D255">
        <v>33.03</v>
      </c>
    </row>
    <row r="256" spans="1:4">
      <c r="A256">
        <v>191603</v>
      </c>
      <c r="B256">
        <f t="shared" si="6"/>
        <v>1916</v>
      </c>
      <c r="C256">
        <f t="shared" si="7"/>
        <v>3</v>
      </c>
      <c r="D256">
        <v>42.15</v>
      </c>
    </row>
    <row r="257" spans="1:4">
      <c r="A257">
        <v>191604</v>
      </c>
      <c r="B257">
        <f t="shared" si="6"/>
        <v>1916</v>
      </c>
      <c r="C257">
        <f t="shared" si="7"/>
        <v>4</v>
      </c>
      <c r="D257">
        <v>50.25</v>
      </c>
    </row>
    <row r="258" spans="1:4">
      <c r="A258">
        <v>191605</v>
      </c>
      <c r="B258">
        <f t="shared" si="6"/>
        <v>1916</v>
      </c>
      <c r="C258">
        <f t="shared" si="7"/>
        <v>5</v>
      </c>
      <c r="D258">
        <v>59.31</v>
      </c>
    </row>
    <row r="259" spans="1:4">
      <c r="A259">
        <v>191606</v>
      </c>
      <c r="B259">
        <f t="shared" ref="B259:B322" si="8">VALUE(LEFT(A259,4))</f>
        <v>1916</v>
      </c>
      <c r="C259">
        <f t="shared" ref="C259:C322" si="9">VALUE(RIGHT(A259,2))</f>
        <v>6</v>
      </c>
      <c r="D259">
        <v>66.31</v>
      </c>
    </row>
    <row r="260" spans="1:4">
      <c r="A260">
        <v>191607</v>
      </c>
      <c r="B260">
        <f t="shared" si="8"/>
        <v>1916</v>
      </c>
      <c r="C260">
        <f t="shared" si="9"/>
        <v>7</v>
      </c>
      <c r="D260">
        <v>74.28</v>
      </c>
    </row>
    <row r="261" spans="1:4">
      <c r="A261">
        <v>191608</v>
      </c>
      <c r="B261">
        <f t="shared" si="8"/>
        <v>1916</v>
      </c>
      <c r="C261">
        <f t="shared" si="9"/>
        <v>8</v>
      </c>
      <c r="D261">
        <v>71.819999999999993</v>
      </c>
    </row>
    <row r="262" spans="1:4">
      <c r="A262">
        <v>191609</v>
      </c>
      <c r="B262">
        <f t="shared" si="8"/>
        <v>1916</v>
      </c>
      <c r="C262">
        <f t="shared" si="9"/>
        <v>9</v>
      </c>
      <c r="D262">
        <v>63.5</v>
      </c>
    </row>
    <row r="263" spans="1:4">
      <c r="A263">
        <v>191610</v>
      </c>
      <c r="B263">
        <f t="shared" si="8"/>
        <v>1916</v>
      </c>
      <c r="C263">
        <f t="shared" si="9"/>
        <v>10</v>
      </c>
      <c r="D263">
        <v>52.14</v>
      </c>
    </row>
    <row r="264" spans="1:4">
      <c r="A264">
        <v>191611</v>
      </c>
      <c r="B264">
        <f t="shared" si="8"/>
        <v>1916</v>
      </c>
      <c r="C264">
        <f t="shared" si="9"/>
        <v>11</v>
      </c>
      <c r="D264">
        <v>40.229999999999997</v>
      </c>
    </row>
    <row r="265" spans="1:4">
      <c r="A265">
        <v>191612</v>
      </c>
      <c r="B265">
        <f t="shared" si="8"/>
        <v>1916</v>
      </c>
      <c r="C265">
        <f t="shared" si="9"/>
        <v>12</v>
      </c>
      <c r="D265">
        <v>28.94</v>
      </c>
    </row>
    <row r="266" spans="1:4">
      <c r="A266">
        <v>191701</v>
      </c>
      <c r="B266">
        <f t="shared" si="8"/>
        <v>1917</v>
      </c>
      <c r="C266">
        <f t="shared" si="9"/>
        <v>1</v>
      </c>
      <c r="D266">
        <v>28.27</v>
      </c>
    </row>
    <row r="267" spans="1:4">
      <c r="A267">
        <v>191702</v>
      </c>
      <c r="B267">
        <f t="shared" si="8"/>
        <v>1917</v>
      </c>
      <c r="C267">
        <f t="shared" si="9"/>
        <v>2</v>
      </c>
      <c r="D267">
        <v>30.09</v>
      </c>
    </row>
    <row r="268" spans="1:4">
      <c r="A268">
        <v>191703</v>
      </c>
      <c r="B268">
        <f t="shared" si="8"/>
        <v>1917</v>
      </c>
      <c r="C268">
        <f t="shared" si="9"/>
        <v>3</v>
      </c>
      <c r="D268">
        <v>38.35</v>
      </c>
    </row>
    <row r="269" spans="1:4">
      <c r="A269">
        <v>191704</v>
      </c>
      <c r="B269">
        <f t="shared" si="8"/>
        <v>1917</v>
      </c>
      <c r="C269">
        <f t="shared" si="9"/>
        <v>4</v>
      </c>
      <c r="D269">
        <v>48.63</v>
      </c>
    </row>
    <row r="270" spans="1:4">
      <c r="A270">
        <v>191705</v>
      </c>
      <c r="B270">
        <f t="shared" si="8"/>
        <v>1917</v>
      </c>
      <c r="C270">
        <f t="shared" si="9"/>
        <v>5</v>
      </c>
      <c r="D270">
        <v>55.13</v>
      </c>
    </row>
    <row r="271" spans="1:4">
      <c r="A271">
        <v>191706</v>
      </c>
      <c r="B271">
        <f t="shared" si="8"/>
        <v>1917</v>
      </c>
      <c r="C271">
        <f t="shared" si="9"/>
        <v>6</v>
      </c>
      <c r="D271">
        <v>66.97</v>
      </c>
    </row>
    <row r="272" spans="1:4">
      <c r="A272">
        <v>191707</v>
      </c>
      <c r="B272">
        <f t="shared" si="8"/>
        <v>1917</v>
      </c>
      <c r="C272">
        <f t="shared" si="9"/>
        <v>7</v>
      </c>
      <c r="D272">
        <v>74.61</v>
      </c>
    </row>
    <row r="273" spans="1:4">
      <c r="A273">
        <v>191708</v>
      </c>
      <c r="B273">
        <f t="shared" si="8"/>
        <v>1917</v>
      </c>
      <c r="C273">
        <f t="shared" si="9"/>
        <v>8</v>
      </c>
      <c r="D273">
        <v>71.02</v>
      </c>
    </row>
    <row r="274" spans="1:4">
      <c r="A274">
        <v>191709</v>
      </c>
      <c r="B274">
        <f t="shared" si="8"/>
        <v>1917</v>
      </c>
      <c r="C274">
        <f t="shared" si="9"/>
        <v>9</v>
      </c>
      <c r="D274">
        <v>64.09</v>
      </c>
    </row>
    <row r="275" spans="1:4">
      <c r="A275">
        <v>191710</v>
      </c>
      <c r="B275">
        <f t="shared" si="8"/>
        <v>1917</v>
      </c>
      <c r="C275">
        <f t="shared" si="9"/>
        <v>10</v>
      </c>
      <c r="D275">
        <v>50.41</v>
      </c>
    </row>
    <row r="276" spans="1:4">
      <c r="A276">
        <v>191711</v>
      </c>
      <c r="B276">
        <f t="shared" si="8"/>
        <v>1917</v>
      </c>
      <c r="C276">
        <f t="shared" si="9"/>
        <v>11</v>
      </c>
      <c r="D276">
        <v>43.54</v>
      </c>
    </row>
    <row r="277" spans="1:4">
      <c r="A277">
        <v>191712</v>
      </c>
      <c r="B277">
        <f t="shared" si="8"/>
        <v>1917</v>
      </c>
      <c r="C277">
        <f t="shared" si="9"/>
        <v>12</v>
      </c>
      <c r="D277">
        <v>29.64</v>
      </c>
    </row>
    <row r="278" spans="1:4">
      <c r="A278">
        <v>191801</v>
      </c>
      <c r="B278">
        <f t="shared" si="8"/>
        <v>1918</v>
      </c>
      <c r="C278">
        <f t="shared" si="9"/>
        <v>1</v>
      </c>
      <c r="D278">
        <v>23.86</v>
      </c>
    </row>
    <row r="279" spans="1:4">
      <c r="A279">
        <v>191802</v>
      </c>
      <c r="B279">
        <f t="shared" si="8"/>
        <v>1918</v>
      </c>
      <c r="C279">
        <f t="shared" si="9"/>
        <v>2</v>
      </c>
      <c r="D279">
        <v>33.82</v>
      </c>
    </row>
    <row r="280" spans="1:4">
      <c r="A280">
        <v>191803</v>
      </c>
      <c r="B280">
        <f t="shared" si="8"/>
        <v>1918</v>
      </c>
      <c r="C280">
        <f t="shared" si="9"/>
        <v>3</v>
      </c>
      <c r="D280">
        <v>45.75</v>
      </c>
    </row>
    <row r="281" spans="1:4">
      <c r="A281">
        <v>191804</v>
      </c>
      <c r="B281">
        <f t="shared" si="8"/>
        <v>1918</v>
      </c>
      <c r="C281">
        <f t="shared" si="9"/>
        <v>4</v>
      </c>
      <c r="D281">
        <v>49.03</v>
      </c>
    </row>
    <row r="282" spans="1:4">
      <c r="A282">
        <v>191805</v>
      </c>
      <c r="B282">
        <f t="shared" si="8"/>
        <v>1918</v>
      </c>
      <c r="C282">
        <f t="shared" si="9"/>
        <v>5</v>
      </c>
      <c r="D282">
        <v>60.8</v>
      </c>
    </row>
    <row r="283" spans="1:4">
      <c r="A283">
        <v>191806</v>
      </c>
      <c r="B283">
        <f t="shared" si="8"/>
        <v>1918</v>
      </c>
      <c r="C283">
        <f t="shared" si="9"/>
        <v>6</v>
      </c>
      <c r="D283">
        <v>71.150000000000006</v>
      </c>
    </row>
    <row r="284" spans="1:4">
      <c r="A284">
        <v>191807</v>
      </c>
      <c r="B284">
        <f t="shared" si="8"/>
        <v>1918</v>
      </c>
      <c r="C284">
        <f t="shared" si="9"/>
        <v>7</v>
      </c>
      <c r="D284">
        <v>72.45</v>
      </c>
    </row>
    <row r="285" spans="1:4">
      <c r="A285">
        <v>191808</v>
      </c>
      <c r="B285">
        <f t="shared" si="8"/>
        <v>1918</v>
      </c>
      <c r="C285">
        <f t="shared" si="9"/>
        <v>8</v>
      </c>
      <c r="D285">
        <v>72.5</v>
      </c>
    </row>
    <row r="286" spans="1:4">
      <c r="A286">
        <v>191809</v>
      </c>
      <c r="B286">
        <f t="shared" si="8"/>
        <v>1918</v>
      </c>
      <c r="C286">
        <f t="shared" si="9"/>
        <v>9</v>
      </c>
      <c r="D286">
        <v>61.92</v>
      </c>
    </row>
    <row r="287" spans="1:4">
      <c r="A287">
        <v>191810</v>
      </c>
      <c r="B287">
        <f t="shared" si="8"/>
        <v>1918</v>
      </c>
      <c r="C287">
        <f t="shared" si="9"/>
        <v>10</v>
      </c>
      <c r="D287">
        <v>56.17</v>
      </c>
    </row>
    <row r="288" spans="1:4">
      <c r="A288">
        <v>191811</v>
      </c>
      <c r="B288">
        <f t="shared" si="8"/>
        <v>1918</v>
      </c>
      <c r="C288">
        <f t="shared" si="9"/>
        <v>11</v>
      </c>
      <c r="D288">
        <v>40.51</v>
      </c>
    </row>
    <row r="289" spans="1:4">
      <c r="A289">
        <v>191812</v>
      </c>
      <c r="B289">
        <f t="shared" si="8"/>
        <v>1918</v>
      </c>
      <c r="C289">
        <f t="shared" si="9"/>
        <v>12</v>
      </c>
      <c r="D289">
        <v>34.450000000000003</v>
      </c>
    </row>
    <row r="290" spans="1:4">
      <c r="A290">
        <v>191901</v>
      </c>
      <c r="B290">
        <f t="shared" si="8"/>
        <v>1919</v>
      </c>
      <c r="C290">
        <f t="shared" si="9"/>
        <v>1</v>
      </c>
      <c r="D290">
        <v>31.82</v>
      </c>
    </row>
    <row r="291" spans="1:4">
      <c r="A291">
        <v>191902</v>
      </c>
      <c r="B291">
        <f t="shared" si="8"/>
        <v>1919</v>
      </c>
      <c r="C291">
        <f t="shared" si="9"/>
        <v>2</v>
      </c>
      <c r="D291">
        <v>32.25</v>
      </c>
    </row>
    <row r="292" spans="1:4">
      <c r="A292">
        <v>191903</v>
      </c>
      <c r="B292">
        <f t="shared" si="8"/>
        <v>1919</v>
      </c>
      <c r="C292">
        <f t="shared" si="9"/>
        <v>3</v>
      </c>
      <c r="D292">
        <v>40.89</v>
      </c>
    </row>
    <row r="293" spans="1:4">
      <c r="A293">
        <v>191904</v>
      </c>
      <c r="B293">
        <f t="shared" si="8"/>
        <v>1919</v>
      </c>
      <c r="C293">
        <f t="shared" si="9"/>
        <v>4</v>
      </c>
      <c r="D293">
        <v>51.35</v>
      </c>
    </row>
    <row r="294" spans="1:4">
      <c r="A294">
        <v>191905</v>
      </c>
      <c r="B294">
        <f t="shared" si="8"/>
        <v>1919</v>
      </c>
      <c r="C294">
        <f t="shared" si="9"/>
        <v>5</v>
      </c>
      <c r="D294">
        <v>60.03</v>
      </c>
    </row>
    <row r="295" spans="1:4">
      <c r="A295">
        <v>191906</v>
      </c>
      <c r="B295">
        <f t="shared" si="8"/>
        <v>1919</v>
      </c>
      <c r="C295">
        <f t="shared" si="9"/>
        <v>6</v>
      </c>
      <c r="D295">
        <v>69.3</v>
      </c>
    </row>
    <row r="296" spans="1:4">
      <c r="A296">
        <v>191907</v>
      </c>
      <c r="B296">
        <f t="shared" si="8"/>
        <v>1919</v>
      </c>
      <c r="C296">
        <f t="shared" si="9"/>
        <v>7</v>
      </c>
      <c r="D296">
        <v>74.349999999999994</v>
      </c>
    </row>
    <row r="297" spans="1:4">
      <c r="A297">
        <v>191908</v>
      </c>
      <c r="B297">
        <f t="shared" si="8"/>
        <v>1919</v>
      </c>
      <c r="C297">
        <f t="shared" si="9"/>
        <v>8</v>
      </c>
      <c r="D297">
        <v>72.27</v>
      </c>
    </row>
    <row r="298" spans="1:4">
      <c r="A298">
        <v>191909</v>
      </c>
      <c r="B298">
        <f t="shared" si="8"/>
        <v>1919</v>
      </c>
      <c r="C298">
        <f t="shared" si="9"/>
        <v>9</v>
      </c>
      <c r="D298">
        <v>65.64</v>
      </c>
    </row>
    <row r="299" spans="1:4">
      <c r="A299">
        <v>191910</v>
      </c>
      <c r="B299">
        <f t="shared" si="8"/>
        <v>1919</v>
      </c>
      <c r="C299">
        <f t="shared" si="9"/>
        <v>10</v>
      </c>
      <c r="D299">
        <v>52.59</v>
      </c>
    </row>
    <row r="300" spans="1:4">
      <c r="A300">
        <v>191911</v>
      </c>
      <c r="B300">
        <f t="shared" si="8"/>
        <v>1919</v>
      </c>
      <c r="C300">
        <f t="shared" si="9"/>
        <v>11</v>
      </c>
      <c r="D300">
        <v>39.31</v>
      </c>
    </row>
    <row r="301" spans="1:4">
      <c r="A301">
        <v>191912</v>
      </c>
      <c r="B301">
        <f t="shared" si="8"/>
        <v>1919</v>
      </c>
      <c r="C301">
        <f t="shared" si="9"/>
        <v>12</v>
      </c>
      <c r="D301">
        <v>28.78</v>
      </c>
    </row>
    <row r="302" spans="1:4">
      <c r="A302">
        <v>192001</v>
      </c>
      <c r="B302">
        <f t="shared" si="8"/>
        <v>1920</v>
      </c>
      <c r="C302">
        <f t="shared" si="9"/>
        <v>1</v>
      </c>
      <c r="D302">
        <v>29.23</v>
      </c>
    </row>
    <row r="303" spans="1:4">
      <c r="A303">
        <v>192002</v>
      </c>
      <c r="B303">
        <f t="shared" si="8"/>
        <v>1920</v>
      </c>
      <c r="C303">
        <f t="shared" si="9"/>
        <v>2</v>
      </c>
      <c r="D303">
        <v>33.69</v>
      </c>
    </row>
    <row r="304" spans="1:4">
      <c r="A304">
        <v>192003</v>
      </c>
      <c r="B304">
        <f t="shared" si="8"/>
        <v>1920</v>
      </c>
      <c r="C304">
        <f t="shared" si="9"/>
        <v>3</v>
      </c>
      <c r="D304">
        <v>40.28</v>
      </c>
    </row>
    <row r="305" spans="1:4">
      <c r="A305">
        <v>192004</v>
      </c>
      <c r="B305">
        <f t="shared" si="8"/>
        <v>1920</v>
      </c>
      <c r="C305">
        <f t="shared" si="9"/>
        <v>4</v>
      </c>
      <c r="D305">
        <v>46.78</v>
      </c>
    </row>
    <row r="306" spans="1:4">
      <c r="A306">
        <v>192005</v>
      </c>
      <c r="B306">
        <f t="shared" si="8"/>
        <v>1920</v>
      </c>
      <c r="C306">
        <f t="shared" si="9"/>
        <v>5</v>
      </c>
      <c r="D306">
        <v>59.31</v>
      </c>
    </row>
    <row r="307" spans="1:4">
      <c r="A307">
        <v>192006</v>
      </c>
      <c r="B307">
        <f t="shared" si="8"/>
        <v>1920</v>
      </c>
      <c r="C307">
        <f t="shared" si="9"/>
        <v>6</v>
      </c>
      <c r="D307">
        <v>67.37</v>
      </c>
    </row>
    <row r="308" spans="1:4">
      <c r="A308">
        <v>192007</v>
      </c>
      <c r="B308">
        <f t="shared" si="8"/>
        <v>1920</v>
      </c>
      <c r="C308">
        <f t="shared" si="9"/>
        <v>7</v>
      </c>
      <c r="D308">
        <v>72.7</v>
      </c>
    </row>
    <row r="309" spans="1:4">
      <c r="A309">
        <v>192008</v>
      </c>
      <c r="B309">
        <f t="shared" si="8"/>
        <v>1920</v>
      </c>
      <c r="C309">
        <f t="shared" si="9"/>
        <v>8</v>
      </c>
      <c r="D309">
        <v>70.63</v>
      </c>
    </row>
    <row r="310" spans="1:4">
      <c r="A310">
        <v>192009</v>
      </c>
      <c r="B310">
        <f t="shared" si="8"/>
        <v>1920</v>
      </c>
      <c r="C310">
        <f t="shared" si="9"/>
        <v>9</v>
      </c>
      <c r="D310">
        <v>65.44</v>
      </c>
    </row>
    <row r="311" spans="1:4">
      <c r="A311">
        <v>192010</v>
      </c>
      <c r="B311">
        <f t="shared" si="8"/>
        <v>1920</v>
      </c>
      <c r="C311">
        <f t="shared" si="9"/>
        <v>10</v>
      </c>
      <c r="D311">
        <v>54.63</v>
      </c>
    </row>
    <row r="312" spans="1:4">
      <c r="A312">
        <v>192011</v>
      </c>
      <c r="B312">
        <f t="shared" si="8"/>
        <v>1920</v>
      </c>
      <c r="C312">
        <f t="shared" si="9"/>
        <v>11</v>
      </c>
      <c r="D312">
        <v>39.700000000000003</v>
      </c>
    </row>
    <row r="313" spans="1:4">
      <c r="A313">
        <v>192012</v>
      </c>
      <c r="B313">
        <f t="shared" si="8"/>
        <v>1920</v>
      </c>
      <c r="C313">
        <f t="shared" si="9"/>
        <v>12</v>
      </c>
      <c r="D313">
        <v>33.130000000000003</v>
      </c>
    </row>
    <row r="314" spans="1:4">
      <c r="A314">
        <v>192101</v>
      </c>
      <c r="B314">
        <f t="shared" si="8"/>
        <v>1921</v>
      </c>
      <c r="C314">
        <f t="shared" si="9"/>
        <v>1</v>
      </c>
      <c r="D314">
        <v>34.36</v>
      </c>
    </row>
    <row r="315" spans="1:4">
      <c r="A315">
        <v>192102</v>
      </c>
      <c r="B315">
        <f t="shared" si="8"/>
        <v>1921</v>
      </c>
      <c r="C315">
        <f t="shared" si="9"/>
        <v>2</v>
      </c>
      <c r="D315">
        <v>36.9</v>
      </c>
    </row>
    <row r="316" spans="1:4">
      <c r="A316">
        <v>192103</v>
      </c>
      <c r="B316">
        <f t="shared" si="8"/>
        <v>1921</v>
      </c>
      <c r="C316">
        <f t="shared" si="9"/>
        <v>3</v>
      </c>
      <c r="D316">
        <v>46.63</v>
      </c>
    </row>
    <row r="317" spans="1:4">
      <c r="A317">
        <v>192104</v>
      </c>
      <c r="B317">
        <f t="shared" si="8"/>
        <v>1921</v>
      </c>
      <c r="C317">
        <f t="shared" si="9"/>
        <v>4</v>
      </c>
      <c r="D317">
        <v>51.01</v>
      </c>
    </row>
    <row r="318" spans="1:4">
      <c r="A318">
        <v>192105</v>
      </c>
      <c r="B318">
        <f t="shared" si="8"/>
        <v>1921</v>
      </c>
      <c r="C318">
        <f t="shared" si="9"/>
        <v>5</v>
      </c>
      <c r="D318">
        <v>60.1</v>
      </c>
    </row>
    <row r="319" spans="1:4">
      <c r="A319">
        <v>192106</v>
      </c>
      <c r="B319">
        <f t="shared" si="8"/>
        <v>1921</v>
      </c>
      <c r="C319">
        <f t="shared" si="9"/>
        <v>6</v>
      </c>
      <c r="D319">
        <v>70.36</v>
      </c>
    </row>
    <row r="320" spans="1:4">
      <c r="A320">
        <v>192107</v>
      </c>
      <c r="B320">
        <f t="shared" si="8"/>
        <v>1921</v>
      </c>
      <c r="C320">
        <f t="shared" si="9"/>
        <v>7</v>
      </c>
      <c r="D320">
        <v>74.66</v>
      </c>
    </row>
    <row r="321" spans="1:4">
      <c r="A321">
        <v>192108</v>
      </c>
      <c r="B321">
        <f t="shared" si="8"/>
        <v>1921</v>
      </c>
      <c r="C321">
        <f t="shared" si="9"/>
        <v>8</v>
      </c>
      <c r="D321">
        <v>72.03</v>
      </c>
    </row>
    <row r="322" spans="1:4">
      <c r="A322">
        <v>192109</v>
      </c>
      <c r="B322">
        <f t="shared" si="8"/>
        <v>1921</v>
      </c>
      <c r="C322">
        <f t="shared" si="9"/>
        <v>9</v>
      </c>
      <c r="D322">
        <v>66.540000000000006</v>
      </c>
    </row>
    <row r="323" spans="1:4">
      <c r="A323">
        <v>192110</v>
      </c>
      <c r="B323">
        <f t="shared" ref="B323:B386" si="10">VALUE(LEFT(A323,4))</f>
        <v>1921</v>
      </c>
      <c r="C323">
        <f t="shared" ref="C323:C386" si="11">VALUE(RIGHT(A323,2))</f>
        <v>10</v>
      </c>
      <c r="D323">
        <v>55.35</v>
      </c>
    </row>
    <row r="324" spans="1:4">
      <c r="A324">
        <v>192111</v>
      </c>
      <c r="B324">
        <f t="shared" si="10"/>
        <v>1921</v>
      </c>
      <c r="C324">
        <f t="shared" si="11"/>
        <v>11</v>
      </c>
      <c r="D324">
        <v>42.58</v>
      </c>
    </row>
    <row r="325" spans="1:4">
      <c r="A325">
        <v>192112</v>
      </c>
      <c r="B325">
        <f t="shared" si="10"/>
        <v>1921</v>
      </c>
      <c r="C325">
        <f t="shared" si="11"/>
        <v>12</v>
      </c>
      <c r="D325">
        <v>35.08</v>
      </c>
    </row>
    <row r="326" spans="1:4">
      <c r="A326">
        <v>192201</v>
      </c>
      <c r="B326">
        <f t="shared" si="10"/>
        <v>1922</v>
      </c>
      <c r="C326">
        <f t="shared" si="11"/>
        <v>1</v>
      </c>
      <c r="D326">
        <v>26.8</v>
      </c>
    </row>
    <row r="327" spans="1:4">
      <c r="A327">
        <v>192202</v>
      </c>
      <c r="B327">
        <f t="shared" si="10"/>
        <v>1922</v>
      </c>
      <c r="C327">
        <f t="shared" si="11"/>
        <v>2</v>
      </c>
      <c r="D327">
        <v>31.95</v>
      </c>
    </row>
    <row r="328" spans="1:4">
      <c r="A328">
        <v>192203</v>
      </c>
      <c r="B328">
        <f t="shared" si="10"/>
        <v>1922</v>
      </c>
      <c r="C328">
        <f t="shared" si="11"/>
        <v>3</v>
      </c>
      <c r="D328">
        <v>40.42</v>
      </c>
    </row>
    <row r="329" spans="1:4">
      <c r="A329">
        <v>192204</v>
      </c>
      <c r="B329">
        <f t="shared" si="10"/>
        <v>1922</v>
      </c>
      <c r="C329">
        <f t="shared" si="11"/>
        <v>4</v>
      </c>
      <c r="D329">
        <v>50.31</v>
      </c>
    </row>
    <row r="330" spans="1:4">
      <c r="A330">
        <v>192205</v>
      </c>
      <c r="B330">
        <f t="shared" si="10"/>
        <v>1922</v>
      </c>
      <c r="C330">
        <f t="shared" si="11"/>
        <v>5</v>
      </c>
      <c r="D330">
        <v>61.18</v>
      </c>
    </row>
    <row r="331" spans="1:4">
      <c r="A331">
        <v>192206</v>
      </c>
      <c r="B331">
        <f t="shared" si="10"/>
        <v>1922</v>
      </c>
      <c r="C331">
        <f t="shared" si="11"/>
        <v>6</v>
      </c>
      <c r="D331">
        <v>70.14</v>
      </c>
    </row>
    <row r="332" spans="1:4">
      <c r="A332">
        <v>192207</v>
      </c>
      <c r="B332">
        <f t="shared" si="10"/>
        <v>1922</v>
      </c>
      <c r="C332">
        <f t="shared" si="11"/>
        <v>7</v>
      </c>
      <c r="D332">
        <v>73</v>
      </c>
    </row>
    <row r="333" spans="1:4">
      <c r="A333">
        <v>192208</v>
      </c>
      <c r="B333">
        <f t="shared" si="10"/>
        <v>1922</v>
      </c>
      <c r="C333">
        <f t="shared" si="11"/>
        <v>8</v>
      </c>
      <c r="D333">
        <v>72.81</v>
      </c>
    </row>
    <row r="334" spans="1:4">
      <c r="A334">
        <v>192209</v>
      </c>
      <c r="B334">
        <f t="shared" si="10"/>
        <v>1922</v>
      </c>
      <c r="C334">
        <f t="shared" si="11"/>
        <v>9</v>
      </c>
      <c r="D334">
        <v>67.28</v>
      </c>
    </row>
    <row r="335" spans="1:4">
      <c r="A335">
        <v>192210</v>
      </c>
      <c r="B335">
        <f t="shared" si="10"/>
        <v>1922</v>
      </c>
      <c r="C335">
        <f t="shared" si="11"/>
        <v>10</v>
      </c>
      <c r="D335">
        <v>55.02</v>
      </c>
    </row>
    <row r="336" spans="1:4">
      <c r="A336">
        <v>192211</v>
      </c>
      <c r="B336">
        <f t="shared" si="10"/>
        <v>1922</v>
      </c>
      <c r="C336">
        <f t="shared" si="11"/>
        <v>11</v>
      </c>
      <c r="D336">
        <v>41.86</v>
      </c>
    </row>
    <row r="337" spans="1:4">
      <c r="A337">
        <v>192212</v>
      </c>
      <c r="B337">
        <f t="shared" si="10"/>
        <v>1922</v>
      </c>
      <c r="C337">
        <f t="shared" si="11"/>
        <v>12</v>
      </c>
      <c r="D337">
        <v>33.549999999999997</v>
      </c>
    </row>
    <row r="338" spans="1:4">
      <c r="A338">
        <v>192301</v>
      </c>
      <c r="B338">
        <f t="shared" si="10"/>
        <v>1923</v>
      </c>
      <c r="C338">
        <f t="shared" si="11"/>
        <v>1</v>
      </c>
      <c r="D338">
        <v>34.590000000000003</v>
      </c>
    </row>
    <row r="339" spans="1:4">
      <c r="A339">
        <v>192302</v>
      </c>
      <c r="B339">
        <f t="shared" si="10"/>
        <v>1923</v>
      </c>
      <c r="C339">
        <f t="shared" si="11"/>
        <v>2</v>
      </c>
      <c r="D339">
        <v>29.57</v>
      </c>
    </row>
    <row r="340" spans="1:4">
      <c r="A340">
        <v>192303</v>
      </c>
      <c r="B340">
        <f t="shared" si="10"/>
        <v>1923</v>
      </c>
      <c r="C340">
        <f t="shared" si="11"/>
        <v>3</v>
      </c>
      <c r="D340">
        <v>38.299999999999997</v>
      </c>
    </row>
    <row r="341" spans="1:4">
      <c r="A341">
        <v>192304</v>
      </c>
      <c r="B341">
        <f t="shared" si="10"/>
        <v>1923</v>
      </c>
      <c r="C341">
        <f t="shared" si="11"/>
        <v>4</v>
      </c>
      <c r="D341">
        <v>49.91</v>
      </c>
    </row>
    <row r="342" spans="1:4">
      <c r="A342">
        <v>192305</v>
      </c>
      <c r="B342">
        <f t="shared" si="10"/>
        <v>1923</v>
      </c>
      <c r="C342">
        <f t="shared" si="11"/>
        <v>5</v>
      </c>
      <c r="D342">
        <v>59.52</v>
      </c>
    </row>
    <row r="343" spans="1:4">
      <c r="A343">
        <v>192306</v>
      </c>
      <c r="B343">
        <f t="shared" si="10"/>
        <v>1923</v>
      </c>
      <c r="C343">
        <f t="shared" si="11"/>
        <v>6</v>
      </c>
      <c r="D343">
        <v>68.040000000000006</v>
      </c>
    </row>
    <row r="344" spans="1:4">
      <c r="A344">
        <v>192307</v>
      </c>
      <c r="B344">
        <f t="shared" si="10"/>
        <v>1923</v>
      </c>
      <c r="C344">
        <f t="shared" si="11"/>
        <v>7</v>
      </c>
      <c r="D344">
        <v>73.760000000000005</v>
      </c>
    </row>
    <row r="345" spans="1:4">
      <c r="A345">
        <v>192308</v>
      </c>
      <c r="B345">
        <f t="shared" si="10"/>
        <v>1923</v>
      </c>
      <c r="C345">
        <f t="shared" si="11"/>
        <v>8</v>
      </c>
      <c r="D345">
        <v>71.11</v>
      </c>
    </row>
    <row r="346" spans="1:4">
      <c r="A346">
        <v>192309</v>
      </c>
      <c r="B346">
        <f t="shared" si="10"/>
        <v>1923</v>
      </c>
      <c r="C346">
        <f t="shared" si="11"/>
        <v>9</v>
      </c>
      <c r="D346">
        <v>65.069999999999993</v>
      </c>
    </row>
    <row r="347" spans="1:4">
      <c r="A347">
        <v>192310</v>
      </c>
      <c r="B347">
        <f t="shared" si="10"/>
        <v>1923</v>
      </c>
      <c r="C347">
        <f t="shared" si="11"/>
        <v>10</v>
      </c>
      <c r="D347">
        <v>51.24</v>
      </c>
    </row>
    <row r="348" spans="1:4">
      <c r="A348">
        <v>192311</v>
      </c>
      <c r="B348">
        <f t="shared" si="10"/>
        <v>1923</v>
      </c>
      <c r="C348">
        <f t="shared" si="11"/>
        <v>11</v>
      </c>
      <c r="D348">
        <v>42.58</v>
      </c>
    </row>
    <row r="349" spans="1:4">
      <c r="A349">
        <v>192312</v>
      </c>
      <c r="B349">
        <f t="shared" si="10"/>
        <v>1923</v>
      </c>
      <c r="C349">
        <f t="shared" si="11"/>
        <v>12</v>
      </c>
      <c r="D349">
        <v>35.979999999999997</v>
      </c>
    </row>
    <row r="350" spans="1:4">
      <c r="A350">
        <v>192401</v>
      </c>
      <c r="B350">
        <f t="shared" si="10"/>
        <v>1924</v>
      </c>
      <c r="C350">
        <f t="shared" si="11"/>
        <v>1</v>
      </c>
      <c r="D350">
        <v>26.26</v>
      </c>
    </row>
    <row r="351" spans="1:4">
      <c r="A351">
        <v>192402</v>
      </c>
      <c r="B351">
        <f t="shared" si="10"/>
        <v>1924</v>
      </c>
      <c r="C351">
        <f t="shared" si="11"/>
        <v>2</v>
      </c>
      <c r="D351">
        <v>35.19</v>
      </c>
    </row>
    <row r="352" spans="1:4">
      <c r="A352">
        <v>192403</v>
      </c>
      <c r="B352">
        <f t="shared" si="10"/>
        <v>1924</v>
      </c>
      <c r="C352">
        <f t="shared" si="11"/>
        <v>3</v>
      </c>
      <c r="D352">
        <v>37.18</v>
      </c>
    </row>
    <row r="353" spans="1:4">
      <c r="A353">
        <v>192404</v>
      </c>
      <c r="B353">
        <f t="shared" si="10"/>
        <v>1924</v>
      </c>
      <c r="C353">
        <f t="shared" si="11"/>
        <v>4</v>
      </c>
      <c r="D353">
        <v>50.27</v>
      </c>
    </row>
    <row r="354" spans="1:4">
      <c r="A354">
        <v>192405</v>
      </c>
      <c r="B354">
        <f t="shared" si="10"/>
        <v>1924</v>
      </c>
      <c r="C354">
        <f t="shared" si="11"/>
        <v>5</v>
      </c>
      <c r="D354">
        <v>57.9</v>
      </c>
    </row>
    <row r="355" spans="1:4">
      <c r="A355">
        <v>192406</v>
      </c>
      <c r="B355">
        <f t="shared" si="10"/>
        <v>1924</v>
      </c>
      <c r="C355">
        <f t="shared" si="11"/>
        <v>6</v>
      </c>
      <c r="D355">
        <v>68.59</v>
      </c>
    </row>
    <row r="356" spans="1:4">
      <c r="A356">
        <v>192407</v>
      </c>
      <c r="B356">
        <f t="shared" si="10"/>
        <v>1924</v>
      </c>
      <c r="C356">
        <f t="shared" si="11"/>
        <v>7</v>
      </c>
      <c r="D356">
        <v>71.89</v>
      </c>
    </row>
    <row r="357" spans="1:4">
      <c r="A357">
        <v>192408</v>
      </c>
      <c r="B357">
        <f t="shared" si="10"/>
        <v>1924</v>
      </c>
      <c r="C357">
        <f t="shared" si="11"/>
        <v>8</v>
      </c>
      <c r="D357">
        <v>72.069999999999993</v>
      </c>
    </row>
    <row r="358" spans="1:4">
      <c r="A358">
        <v>192409</v>
      </c>
      <c r="B358">
        <f t="shared" si="10"/>
        <v>1924</v>
      </c>
      <c r="C358">
        <f t="shared" si="11"/>
        <v>9</v>
      </c>
      <c r="D358">
        <v>62.74</v>
      </c>
    </row>
    <row r="359" spans="1:4">
      <c r="A359">
        <v>192410</v>
      </c>
      <c r="B359">
        <f t="shared" si="10"/>
        <v>1924</v>
      </c>
      <c r="C359">
        <f t="shared" si="11"/>
        <v>10</v>
      </c>
      <c r="D359">
        <v>54.97</v>
      </c>
    </row>
    <row r="360" spans="1:4">
      <c r="A360">
        <v>192411</v>
      </c>
      <c r="B360">
        <f t="shared" si="10"/>
        <v>1924</v>
      </c>
      <c r="C360">
        <f t="shared" si="11"/>
        <v>11</v>
      </c>
      <c r="D360">
        <v>42.4</v>
      </c>
    </row>
    <row r="361" spans="1:4">
      <c r="A361">
        <v>192412</v>
      </c>
      <c r="B361">
        <f t="shared" si="10"/>
        <v>1924</v>
      </c>
      <c r="C361">
        <f t="shared" si="11"/>
        <v>12</v>
      </c>
      <c r="D361">
        <v>27.59</v>
      </c>
    </row>
    <row r="362" spans="1:4">
      <c r="A362">
        <v>192501</v>
      </c>
      <c r="B362">
        <f t="shared" si="10"/>
        <v>1925</v>
      </c>
      <c r="C362">
        <f t="shared" si="11"/>
        <v>1</v>
      </c>
      <c r="D362">
        <v>29.08</v>
      </c>
    </row>
    <row r="363" spans="1:4">
      <c r="A363">
        <v>192502</v>
      </c>
      <c r="B363">
        <f t="shared" si="10"/>
        <v>1925</v>
      </c>
      <c r="C363">
        <f t="shared" si="11"/>
        <v>2</v>
      </c>
      <c r="D363">
        <v>38.299999999999997</v>
      </c>
    </row>
    <row r="364" spans="1:4">
      <c r="A364">
        <v>192503</v>
      </c>
      <c r="B364">
        <f t="shared" si="10"/>
        <v>1925</v>
      </c>
      <c r="C364">
        <f t="shared" si="11"/>
        <v>3</v>
      </c>
      <c r="D364">
        <v>44.24</v>
      </c>
    </row>
    <row r="365" spans="1:4">
      <c r="A365">
        <v>192504</v>
      </c>
      <c r="B365">
        <f t="shared" si="10"/>
        <v>1925</v>
      </c>
      <c r="C365">
        <f t="shared" si="11"/>
        <v>4</v>
      </c>
      <c r="D365">
        <v>54.72</v>
      </c>
    </row>
    <row r="366" spans="1:4">
      <c r="A366">
        <v>192505</v>
      </c>
      <c r="B366">
        <f t="shared" si="10"/>
        <v>1925</v>
      </c>
      <c r="C366">
        <f t="shared" si="11"/>
        <v>5</v>
      </c>
      <c r="D366">
        <v>60.01</v>
      </c>
    </row>
    <row r="367" spans="1:4">
      <c r="A367">
        <v>192506</v>
      </c>
      <c r="B367">
        <f t="shared" si="10"/>
        <v>1925</v>
      </c>
      <c r="C367">
        <f t="shared" si="11"/>
        <v>6</v>
      </c>
      <c r="D367">
        <v>69.84</v>
      </c>
    </row>
    <row r="368" spans="1:4">
      <c r="A368">
        <v>192507</v>
      </c>
      <c r="B368">
        <f t="shared" si="10"/>
        <v>1925</v>
      </c>
      <c r="C368">
        <f t="shared" si="11"/>
        <v>7</v>
      </c>
      <c r="D368">
        <v>74.14</v>
      </c>
    </row>
    <row r="369" spans="1:4">
      <c r="A369">
        <v>192508</v>
      </c>
      <c r="B369">
        <f t="shared" si="10"/>
        <v>1925</v>
      </c>
      <c r="C369">
        <f t="shared" si="11"/>
        <v>8</v>
      </c>
      <c r="D369">
        <v>71.400000000000006</v>
      </c>
    </row>
    <row r="370" spans="1:4">
      <c r="A370">
        <v>192509</v>
      </c>
      <c r="B370">
        <f t="shared" si="10"/>
        <v>1925</v>
      </c>
      <c r="C370">
        <f t="shared" si="11"/>
        <v>9</v>
      </c>
      <c r="D370">
        <v>66.67</v>
      </c>
    </row>
    <row r="371" spans="1:4">
      <c r="A371">
        <v>192510</v>
      </c>
      <c r="B371">
        <f t="shared" si="10"/>
        <v>1925</v>
      </c>
      <c r="C371">
        <f t="shared" si="11"/>
        <v>10</v>
      </c>
      <c r="D371">
        <v>48.92</v>
      </c>
    </row>
    <row r="372" spans="1:4">
      <c r="A372">
        <v>192511</v>
      </c>
      <c r="B372">
        <f t="shared" si="10"/>
        <v>1925</v>
      </c>
      <c r="C372">
        <f t="shared" si="11"/>
        <v>11</v>
      </c>
      <c r="D372">
        <v>40.409999999999997</v>
      </c>
    </row>
    <row r="373" spans="1:4">
      <c r="A373">
        <v>192512</v>
      </c>
      <c r="B373">
        <f t="shared" si="10"/>
        <v>1925</v>
      </c>
      <c r="C373">
        <f t="shared" si="11"/>
        <v>12</v>
      </c>
      <c r="D373">
        <v>32.5</v>
      </c>
    </row>
    <row r="374" spans="1:4">
      <c r="A374">
        <v>192601</v>
      </c>
      <c r="B374">
        <f t="shared" si="10"/>
        <v>1926</v>
      </c>
      <c r="C374">
        <f t="shared" si="11"/>
        <v>1</v>
      </c>
      <c r="D374">
        <v>30.31</v>
      </c>
    </row>
    <row r="375" spans="1:4">
      <c r="A375">
        <v>192602</v>
      </c>
      <c r="B375">
        <f t="shared" si="10"/>
        <v>1926</v>
      </c>
      <c r="C375">
        <f t="shared" si="11"/>
        <v>2</v>
      </c>
      <c r="D375">
        <v>37.67</v>
      </c>
    </row>
    <row r="376" spans="1:4">
      <c r="A376">
        <v>192603</v>
      </c>
      <c r="B376">
        <f t="shared" si="10"/>
        <v>1926</v>
      </c>
      <c r="C376">
        <f t="shared" si="11"/>
        <v>3</v>
      </c>
      <c r="D376">
        <v>39.65</v>
      </c>
    </row>
    <row r="377" spans="1:4">
      <c r="A377">
        <v>192604</v>
      </c>
      <c r="B377">
        <f t="shared" si="10"/>
        <v>1926</v>
      </c>
      <c r="C377">
        <f t="shared" si="11"/>
        <v>4</v>
      </c>
      <c r="D377">
        <v>50.04</v>
      </c>
    </row>
    <row r="378" spans="1:4">
      <c r="A378">
        <v>192605</v>
      </c>
      <c r="B378">
        <f t="shared" si="10"/>
        <v>1926</v>
      </c>
      <c r="C378">
        <f t="shared" si="11"/>
        <v>5</v>
      </c>
      <c r="D378">
        <v>61.02</v>
      </c>
    </row>
    <row r="379" spans="1:4">
      <c r="A379">
        <v>192606</v>
      </c>
      <c r="B379">
        <f t="shared" si="10"/>
        <v>1926</v>
      </c>
      <c r="C379">
        <f t="shared" si="11"/>
        <v>6</v>
      </c>
      <c r="D379">
        <v>68.2</v>
      </c>
    </row>
    <row r="380" spans="1:4">
      <c r="A380">
        <v>192607</v>
      </c>
      <c r="B380">
        <f t="shared" si="10"/>
        <v>1926</v>
      </c>
      <c r="C380">
        <f t="shared" si="11"/>
        <v>7</v>
      </c>
      <c r="D380">
        <v>73.36</v>
      </c>
    </row>
    <row r="381" spans="1:4">
      <c r="A381">
        <v>192608</v>
      </c>
      <c r="B381">
        <f t="shared" si="10"/>
        <v>1926</v>
      </c>
      <c r="C381">
        <f t="shared" si="11"/>
        <v>8</v>
      </c>
      <c r="D381">
        <v>72.34</v>
      </c>
    </row>
    <row r="382" spans="1:4">
      <c r="A382">
        <v>192609</v>
      </c>
      <c r="B382">
        <f t="shared" si="10"/>
        <v>1926</v>
      </c>
      <c r="C382">
        <f t="shared" si="11"/>
        <v>9</v>
      </c>
      <c r="D382">
        <v>64.11</v>
      </c>
    </row>
    <row r="383" spans="1:4">
      <c r="A383">
        <v>192610</v>
      </c>
      <c r="B383">
        <f t="shared" si="10"/>
        <v>1926</v>
      </c>
      <c r="C383">
        <f t="shared" si="11"/>
        <v>10</v>
      </c>
      <c r="D383">
        <v>54.95</v>
      </c>
    </row>
    <row r="384" spans="1:4">
      <c r="A384">
        <v>192611</v>
      </c>
      <c r="B384">
        <f t="shared" si="10"/>
        <v>1926</v>
      </c>
      <c r="C384">
        <f t="shared" si="11"/>
        <v>11</v>
      </c>
      <c r="D384">
        <v>40.46</v>
      </c>
    </row>
    <row r="385" spans="1:4">
      <c r="A385">
        <v>192612</v>
      </c>
      <c r="B385">
        <f t="shared" si="10"/>
        <v>1926</v>
      </c>
      <c r="C385">
        <f t="shared" si="11"/>
        <v>12</v>
      </c>
      <c r="D385">
        <v>31.33</v>
      </c>
    </row>
    <row r="386" spans="1:4">
      <c r="A386">
        <v>192701</v>
      </c>
      <c r="B386">
        <f t="shared" si="10"/>
        <v>1927</v>
      </c>
      <c r="C386">
        <f t="shared" si="11"/>
        <v>1</v>
      </c>
      <c r="D386">
        <v>31.55</v>
      </c>
    </row>
    <row r="387" spans="1:4">
      <c r="A387">
        <v>192702</v>
      </c>
      <c r="B387">
        <f t="shared" ref="B387:B450" si="12">VALUE(LEFT(A387,4))</f>
        <v>1927</v>
      </c>
      <c r="C387">
        <f t="shared" ref="C387:C450" si="13">VALUE(RIGHT(A387,2))</f>
        <v>2</v>
      </c>
      <c r="D387">
        <v>37.9</v>
      </c>
    </row>
    <row r="388" spans="1:4">
      <c r="A388">
        <v>192703</v>
      </c>
      <c r="B388">
        <f t="shared" si="12"/>
        <v>1927</v>
      </c>
      <c r="C388">
        <f t="shared" si="13"/>
        <v>3</v>
      </c>
      <c r="D388">
        <v>42.26</v>
      </c>
    </row>
    <row r="389" spans="1:4">
      <c r="A389">
        <v>192704</v>
      </c>
      <c r="B389">
        <f t="shared" si="12"/>
        <v>1927</v>
      </c>
      <c r="C389">
        <f t="shared" si="13"/>
        <v>4</v>
      </c>
      <c r="D389">
        <v>51.58</v>
      </c>
    </row>
    <row r="390" spans="1:4">
      <c r="A390">
        <v>192705</v>
      </c>
      <c r="B390">
        <f t="shared" si="12"/>
        <v>1927</v>
      </c>
      <c r="C390">
        <f t="shared" si="13"/>
        <v>5</v>
      </c>
      <c r="D390">
        <v>59.76</v>
      </c>
    </row>
    <row r="391" spans="1:4">
      <c r="A391">
        <v>192706</v>
      </c>
      <c r="B391">
        <f t="shared" si="12"/>
        <v>1927</v>
      </c>
      <c r="C391">
        <f t="shared" si="13"/>
        <v>6</v>
      </c>
      <c r="D391">
        <v>67.209999999999994</v>
      </c>
    </row>
    <row r="392" spans="1:4">
      <c r="A392">
        <v>192707</v>
      </c>
      <c r="B392">
        <f t="shared" si="12"/>
        <v>1927</v>
      </c>
      <c r="C392">
        <f t="shared" si="13"/>
        <v>7</v>
      </c>
      <c r="D392">
        <v>72.680000000000007</v>
      </c>
    </row>
    <row r="393" spans="1:4">
      <c r="A393">
        <v>192708</v>
      </c>
      <c r="B393">
        <f t="shared" si="12"/>
        <v>1927</v>
      </c>
      <c r="C393">
        <f t="shared" si="13"/>
        <v>8</v>
      </c>
      <c r="D393">
        <v>69.37</v>
      </c>
    </row>
    <row r="394" spans="1:4">
      <c r="A394">
        <v>192709</v>
      </c>
      <c r="B394">
        <f t="shared" si="12"/>
        <v>1927</v>
      </c>
      <c r="C394">
        <f t="shared" si="13"/>
        <v>9</v>
      </c>
      <c r="D394">
        <v>64.98</v>
      </c>
    </row>
    <row r="395" spans="1:4">
      <c r="A395">
        <v>192710</v>
      </c>
      <c r="B395">
        <f t="shared" si="12"/>
        <v>1927</v>
      </c>
      <c r="C395">
        <f t="shared" si="13"/>
        <v>10</v>
      </c>
      <c r="D395">
        <v>55.9</v>
      </c>
    </row>
    <row r="396" spans="1:4">
      <c r="A396">
        <v>192711</v>
      </c>
      <c r="B396">
        <f t="shared" si="12"/>
        <v>1927</v>
      </c>
      <c r="C396">
        <f t="shared" si="13"/>
        <v>11</v>
      </c>
      <c r="D396">
        <v>44.35</v>
      </c>
    </row>
    <row r="397" spans="1:4">
      <c r="A397">
        <v>192712</v>
      </c>
      <c r="B397">
        <f t="shared" si="12"/>
        <v>1927</v>
      </c>
      <c r="C397">
        <f t="shared" si="13"/>
        <v>12</v>
      </c>
      <c r="D397">
        <v>28.22</v>
      </c>
    </row>
    <row r="398" spans="1:4">
      <c r="A398">
        <v>192801</v>
      </c>
      <c r="B398">
        <f t="shared" si="12"/>
        <v>1928</v>
      </c>
      <c r="C398">
        <f t="shared" si="13"/>
        <v>1</v>
      </c>
      <c r="D398">
        <v>31.98</v>
      </c>
    </row>
    <row r="399" spans="1:4">
      <c r="A399">
        <v>192802</v>
      </c>
      <c r="B399">
        <f t="shared" si="12"/>
        <v>1928</v>
      </c>
      <c r="C399">
        <f t="shared" si="13"/>
        <v>2</v>
      </c>
      <c r="D399">
        <v>34.340000000000003</v>
      </c>
    </row>
    <row r="400" spans="1:4">
      <c r="A400">
        <v>192803</v>
      </c>
      <c r="B400">
        <f t="shared" si="12"/>
        <v>1928</v>
      </c>
      <c r="C400">
        <f t="shared" si="13"/>
        <v>3</v>
      </c>
      <c r="D400">
        <v>43.12</v>
      </c>
    </row>
    <row r="401" spans="1:4">
      <c r="A401">
        <v>192804</v>
      </c>
      <c r="B401">
        <f t="shared" si="12"/>
        <v>1928</v>
      </c>
      <c r="C401">
        <f t="shared" si="13"/>
        <v>4</v>
      </c>
      <c r="D401">
        <v>48.06</v>
      </c>
    </row>
    <row r="402" spans="1:4">
      <c r="A402">
        <v>192805</v>
      </c>
      <c r="B402">
        <f t="shared" si="12"/>
        <v>1928</v>
      </c>
      <c r="C402">
        <f t="shared" si="13"/>
        <v>5</v>
      </c>
      <c r="D402">
        <v>61.52</v>
      </c>
    </row>
    <row r="403" spans="1:4">
      <c r="A403">
        <v>192806</v>
      </c>
      <c r="B403">
        <f t="shared" si="12"/>
        <v>1928</v>
      </c>
      <c r="C403">
        <f t="shared" si="13"/>
        <v>6</v>
      </c>
      <c r="D403">
        <v>65.91</v>
      </c>
    </row>
    <row r="404" spans="1:4">
      <c r="A404">
        <v>192807</v>
      </c>
      <c r="B404">
        <f t="shared" si="12"/>
        <v>1928</v>
      </c>
      <c r="C404">
        <f t="shared" si="13"/>
        <v>7</v>
      </c>
      <c r="D404">
        <v>73.400000000000006</v>
      </c>
    </row>
    <row r="405" spans="1:4">
      <c r="A405">
        <v>192808</v>
      </c>
      <c r="B405">
        <f t="shared" si="12"/>
        <v>1928</v>
      </c>
      <c r="C405">
        <f t="shared" si="13"/>
        <v>8</v>
      </c>
      <c r="D405">
        <v>71.819999999999993</v>
      </c>
    </row>
    <row r="406" spans="1:4">
      <c r="A406">
        <v>192809</v>
      </c>
      <c r="B406">
        <f t="shared" si="12"/>
        <v>1928</v>
      </c>
      <c r="C406">
        <f t="shared" si="13"/>
        <v>9</v>
      </c>
      <c r="D406">
        <v>63.27</v>
      </c>
    </row>
    <row r="407" spans="1:4">
      <c r="A407">
        <v>192810</v>
      </c>
      <c r="B407">
        <f t="shared" si="12"/>
        <v>1928</v>
      </c>
      <c r="C407">
        <f t="shared" si="13"/>
        <v>10</v>
      </c>
      <c r="D407">
        <v>55.08</v>
      </c>
    </row>
    <row r="408" spans="1:4">
      <c r="A408">
        <v>192811</v>
      </c>
      <c r="B408">
        <f t="shared" si="12"/>
        <v>1928</v>
      </c>
      <c r="C408">
        <f t="shared" si="13"/>
        <v>11</v>
      </c>
      <c r="D408">
        <v>41.58</v>
      </c>
    </row>
    <row r="409" spans="1:4">
      <c r="A409">
        <v>192812</v>
      </c>
      <c r="B409">
        <f t="shared" si="12"/>
        <v>1928</v>
      </c>
      <c r="C409">
        <f t="shared" si="13"/>
        <v>12</v>
      </c>
      <c r="D409">
        <v>32.94</v>
      </c>
    </row>
    <row r="410" spans="1:4">
      <c r="A410">
        <v>192901</v>
      </c>
      <c r="B410">
        <f t="shared" si="12"/>
        <v>1929</v>
      </c>
      <c r="C410">
        <f t="shared" si="13"/>
        <v>1</v>
      </c>
      <c r="D410">
        <v>26.31</v>
      </c>
    </row>
    <row r="411" spans="1:4">
      <c r="A411">
        <v>192902</v>
      </c>
      <c r="B411">
        <f t="shared" si="12"/>
        <v>1929</v>
      </c>
      <c r="C411">
        <f t="shared" si="13"/>
        <v>2</v>
      </c>
      <c r="D411">
        <v>26.92</v>
      </c>
    </row>
    <row r="412" spans="1:4">
      <c r="A412">
        <v>192903</v>
      </c>
      <c r="B412">
        <f t="shared" si="12"/>
        <v>1929</v>
      </c>
      <c r="C412">
        <f t="shared" si="13"/>
        <v>3</v>
      </c>
      <c r="D412">
        <v>43.56</v>
      </c>
    </row>
    <row r="413" spans="1:4">
      <c r="A413">
        <v>192904</v>
      </c>
      <c r="B413">
        <f t="shared" si="12"/>
        <v>1929</v>
      </c>
      <c r="C413">
        <f t="shared" si="13"/>
        <v>4</v>
      </c>
      <c r="D413">
        <v>51.17</v>
      </c>
    </row>
    <row r="414" spans="1:4">
      <c r="A414">
        <v>192905</v>
      </c>
      <c r="B414">
        <f t="shared" si="12"/>
        <v>1929</v>
      </c>
      <c r="C414">
        <f t="shared" si="13"/>
        <v>5</v>
      </c>
      <c r="D414">
        <v>58.86</v>
      </c>
    </row>
    <row r="415" spans="1:4">
      <c r="A415">
        <v>192906</v>
      </c>
      <c r="B415">
        <f t="shared" si="12"/>
        <v>1929</v>
      </c>
      <c r="C415">
        <f t="shared" si="13"/>
        <v>6</v>
      </c>
      <c r="D415">
        <v>67.5</v>
      </c>
    </row>
    <row r="416" spans="1:4">
      <c r="A416">
        <v>192907</v>
      </c>
      <c r="B416">
        <f t="shared" si="12"/>
        <v>1929</v>
      </c>
      <c r="C416">
        <f t="shared" si="13"/>
        <v>7</v>
      </c>
      <c r="D416">
        <v>73.599999999999994</v>
      </c>
    </row>
    <row r="417" spans="1:4">
      <c r="A417">
        <v>192908</v>
      </c>
      <c r="B417">
        <f t="shared" si="12"/>
        <v>1929</v>
      </c>
      <c r="C417">
        <f t="shared" si="13"/>
        <v>8</v>
      </c>
      <c r="D417">
        <v>72.63</v>
      </c>
    </row>
    <row r="418" spans="1:4">
      <c r="A418">
        <v>192909</v>
      </c>
      <c r="B418">
        <f t="shared" si="12"/>
        <v>1929</v>
      </c>
      <c r="C418">
        <f t="shared" si="13"/>
        <v>9</v>
      </c>
      <c r="D418">
        <v>63.41</v>
      </c>
    </row>
    <row r="419" spans="1:4">
      <c r="A419">
        <v>192910</v>
      </c>
      <c r="B419">
        <f t="shared" si="12"/>
        <v>1929</v>
      </c>
      <c r="C419">
        <f t="shared" si="13"/>
        <v>10</v>
      </c>
      <c r="D419">
        <v>53.92</v>
      </c>
    </row>
    <row r="420" spans="1:4">
      <c r="A420">
        <v>192911</v>
      </c>
      <c r="B420">
        <f t="shared" si="12"/>
        <v>1929</v>
      </c>
      <c r="C420">
        <f t="shared" si="13"/>
        <v>11</v>
      </c>
      <c r="D420">
        <v>38.409999999999997</v>
      </c>
    </row>
    <row r="421" spans="1:4">
      <c r="A421">
        <v>192912</v>
      </c>
      <c r="B421">
        <f t="shared" si="12"/>
        <v>1929</v>
      </c>
      <c r="C421">
        <f t="shared" si="13"/>
        <v>12</v>
      </c>
      <c r="D421">
        <v>33.96</v>
      </c>
    </row>
    <row r="422" spans="1:4">
      <c r="A422">
        <v>193001</v>
      </c>
      <c r="B422">
        <f t="shared" si="12"/>
        <v>1930</v>
      </c>
      <c r="C422">
        <f t="shared" si="13"/>
        <v>1</v>
      </c>
      <c r="D422">
        <v>23.54</v>
      </c>
    </row>
    <row r="423" spans="1:4">
      <c r="A423">
        <v>193002</v>
      </c>
      <c r="B423">
        <f t="shared" si="12"/>
        <v>1930</v>
      </c>
      <c r="C423">
        <f t="shared" si="13"/>
        <v>2</v>
      </c>
      <c r="D423">
        <v>40.1</v>
      </c>
    </row>
    <row r="424" spans="1:4">
      <c r="A424">
        <v>193003</v>
      </c>
      <c r="B424">
        <f t="shared" si="12"/>
        <v>1930</v>
      </c>
      <c r="C424">
        <f t="shared" si="13"/>
        <v>3</v>
      </c>
      <c r="D424">
        <v>40.409999999999997</v>
      </c>
    </row>
    <row r="425" spans="1:4">
      <c r="A425">
        <v>193004</v>
      </c>
      <c r="B425">
        <f t="shared" si="12"/>
        <v>1930</v>
      </c>
      <c r="C425">
        <f t="shared" si="13"/>
        <v>4</v>
      </c>
      <c r="D425">
        <v>54.41</v>
      </c>
    </row>
    <row r="426" spans="1:4">
      <c r="A426">
        <v>193005</v>
      </c>
      <c r="B426">
        <f t="shared" si="12"/>
        <v>1930</v>
      </c>
      <c r="C426">
        <f t="shared" si="13"/>
        <v>5</v>
      </c>
      <c r="D426">
        <v>59.23</v>
      </c>
    </row>
    <row r="427" spans="1:4">
      <c r="A427">
        <v>193006</v>
      </c>
      <c r="B427">
        <f t="shared" si="12"/>
        <v>1930</v>
      </c>
      <c r="C427">
        <f t="shared" si="13"/>
        <v>6</v>
      </c>
      <c r="D427">
        <v>68.41</v>
      </c>
    </row>
    <row r="428" spans="1:4">
      <c r="A428">
        <v>193007</v>
      </c>
      <c r="B428">
        <f t="shared" si="12"/>
        <v>1930</v>
      </c>
      <c r="C428">
        <f t="shared" si="13"/>
        <v>7</v>
      </c>
      <c r="D428">
        <v>75.040000000000006</v>
      </c>
    </row>
    <row r="429" spans="1:4">
      <c r="A429">
        <v>193008</v>
      </c>
      <c r="B429">
        <f t="shared" si="12"/>
        <v>1930</v>
      </c>
      <c r="C429">
        <f t="shared" si="13"/>
        <v>8</v>
      </c>
      <c r="D429">
        <v>72.900000000000006</v>
      </c>
    </row>
    <row r="430" spans="1:4">
      <c r="A430">
        <v>193009</v>
      </c>
      <c r="B430">
        <f t="shared" si="12"/>
        <v>1930</v>
      </c>
      <c r="C430">
        <f t="shared" si="13"/>
        <v>9</v>
      </c>
      <c r="D430">
        <v>65.75</v>
      </c>
    </row>
    <row r="431" spans="1:4">
      <c r="A431">
        <v>193010</v>
      </c>
      <c r="B431">
        <f t="shared" si="12"/>
        <v>1930</v>
      </c>
      <c r="C431">
        <f t="shared" si="13"/>
        <v>10</v>
      </c>
      <c r="D431">
        <v>51.69</v>
      </c>
    </row>
    <row r="432" spans="1:4">
      <c r="A432">
        <v>193011</v>
      </c>
      <c r="B432">
        <f t="shared" si="12"/>
        <v>1930</v>
      </c>
      <c r="C432">
        <f t="shared" si="13"/>
        <v>11</v>
      </c>
      <c r="D432">
        <v>41.09</v>
      </c>
    </row>
    <row r="433" spans="1:4">
      <c r="A433">
        <v>193012</v>
      </c>
      <c r="B433">
        <f t="shared" si="12"/>
        <v>1930</v>
      </c>
      <c r="C433">
        <f t="shared" si="13"/>
        <v>12</v>
      </c>
      <c r="D433">
        <v>31.17</v>
      </c>
    </row>
    <row r="434" spans="1:4">
      <c r="A434">
        <v>193101</v>
      </c>
      <c r="B434">
        <f t="shared" si="12"/>
        <v>1931</v>
      </c>
      <c r="C434">
        <f t="shared" si="13"/>
        <v>1</v>
      </c>
      <c r="D434">
        <v>32.99</v>
      </c>
    </row>
    <row r="435" spans="1:4">
      <c r="A435">
        <v>193102</v>
      </c>
      <c r="B435">
        <f t="shared" si="12"/>
        <v>1931</v>
      </c>
      <c r="C435">
        <f t="shared" si="13"/>
        <v>2</v>
      </c>
      <c r="D435">
        <v>37.94</v>
      </c>
    </row>
    <row r="436" spans="1:4">
      <c r="A436">
        <v>193103</v>
      </c>
      <c r="B436">
        <f t="shared" si="12"/>
        <v>1931</v>
      </c>
      <c r="C436">
        <f t="shared" si="13"/>
        <v>3</v>
      </c>
      <c r="D436">
        <v>39.42</v>
      </c>
    </row>
    <row r="437" spans="1:4">
      <c r="A437">
        <v>193104</v>
      </c>
      <c r="B437">
        <f t="shared" si="12"/>
        <v>1931</v>
      </c>
      <c r="C437">
        <f t="shared" si="13"/>
        <v>4</v>
      </c>
      <c r="D437">
        <v>51.06</v>
      </c>
    </row>
    <row r="438" spans="1:4">
      <c r="A438">
        <v>193105</v>
      </c>
      <c r="B438">
        <f t="shared" si="12"/>
        <v>1931</v>
      </c>
      <c r="C438">
        <f t="shared" si="13"/>
        <v>5</v>
      </c>
      <c r="D438">
        <v>59.43</v>
      </c>
    </row>
    <row r="439" spans="1:4">
      <c r="A439">
        <v>193106</v>
      </c>
      <c r="B439">
        <f t="shared" si="12"/>
        <v>1931</v>
      </c>
      <c r="C439">
        <f t="shared" si="13"/>
        <v>6</v>
      </c>
      <c r="D439">
        <v>70.7</v>
      </c>
    </row>
    <row r="440" spans="1:4">
      <c r="A440">
        <v>193107</v>
      </c>
      <c r="B440">
        <f t="shared" si="12"/>
        <v>1931</v>
      </c>
      <c r="C440">
        <f t="shared" si="13"/>
        <v>7</v>
      </c>
      <c r="D440">
        <v>75.81</v>
      </c>
    </row>
    <row r="441" spans="1:4">
      <c r="A441">
        <v>193108</v>
      </c>
      <c r="B441">
        <f t="shared" si="12"/>
        <v>1931</v>
      </c>
      <c r="C441">
        <f t="shared" si="13"/>
        <v>8</v>
      </c>
      <c r="D441">
        <v>71.959999999999994</v>
      </c>
    </row>
    <row r="442" spans="1:4">
      <c r="A442">
        <v>193109</v>
      </c>
      <c r="B442">
        <f t="shared" si="12"/>
        <v>1931</v>
      </c>
      <c r="C442">
        <f t="shared" si="13"/>
        <v>9</v>
      </c>
      <c r="D442">
        <v>68.13</v>
      </c>
    </row>
    <row r="443" spans="1:4">
      <c r="A443">
        <v>193110</v>
      </c>
      <c r="B443">
        <f t="shared" si="12"/>
        <v>1931</v>
      </c>
      <c r="C443">
        <f t="shared" si="13"/>
        <v>10</v>
      </c>
      <c r="D443">
        <v>56.57</v>
      </c>
    </row>
    <row r="444" spans="1:4">
      <c r="A444">
        <v>193111</v>
      </c>
      <c r="B444">
        <f t="shared" si="12"/>
        <v>1931</v>
      </c>
      <c r="C444">
        <f t="shared" si="13"/>
        <v>11</v>
      </c>
      <c r="D444">
        <v>43.38</v>
      </c>
    </row>
    <row r="445" spans="1:4">
      <c r="A445">
        <v>193112</v>
      </c>
      <c r="B445">
        <f t="shared" si="12"/>
        <v>1931</v>
      </c>
      <c r="C445">
        <f t="shared" si="13"/>
        <v>12</v>
      </c>
      <c r="D445">
        <v>35.06</v>
      </c>
    </row>
    <row r="446" spans="1:4">
      <c r="A446">
        <v>193201</v>
      </c>
      <c r="B446">
        <f t="shared" si="12"/>
        <v>1932</v>
      </c>
      <c r="C446">
        <f t="shared" si="13"/>
        <v>1</v>
      </c>
      <c r="D446">
        <v>31.55</v>
      </c>
    </row>
    <row r="447" spans="1:4">
      <c r="A447">
        <v>193202</v>
      </c>
      <c r="B447">
        <f t="shared" si="12"/>
        <v>1932</v>
      </c>
      <c r="C447">
        <f t="shared" si="13"/>
        <v>2</v>
      </c>
      <c r="D447">
        <v>36.700000000000003</v>
      </c>
    </row>
    <row r="448" spans="1:4">
      <c r="A448">
        <v>193203</v>
      </c>
      <c r="B448">
        <f t="shared" si="12"/>
        <v>1932</v>
      </c>
      <c r="C448">
        <f t="shared" si="13"/>
        <v>3</v>
      </c>
      <c r="D448">
        <v>37.36</v>
      </c>
    </row>
    <row r="449" spans="1:4">
      <c r="A449">
        <v>193204</v>
      </c>
      <c r="B449">
        <f t="shared" si="12"/>
        <v>1932</v>
      </c>
      <c r="C449">
        <f t="shared" si="13"/>
        <v>4</v>
      </c>
      <c r="D449">
        <v>51.6</v>
      </c>
    </row>
    <row r="450" spans="1:4">
      <c r="A450">
        <v>193205</v>
      </c>
      <c r="B450">
        <f t="shared" si="12"/>
        <v>1932</v>
      </c>
      <c r="C450">
        <f t="shared" si="13"/>
        <v>5</v>
      </c>
      <c r="D450">
        <v>60.51</v>
      </c>
    </row>
    <row r="451" spans="1:4">
      <c r="A451">
        <v>193206</v>
      </c>
      <c r="B451">
        <f t="shared" ref="B451:B514" si="14">VALUE(LEFT(A451,4))</f>
        <v>1932</v>
      </c>
      <c r="C451">
        <f t="shared" ref="C451:C514" si="15">VALUE(RIGHT(A451,2))</f>
        <v>6</v>
      </c>
      <c r="D451">
        <v>69.239999999999995</v>
      </c>
    </row>
    <row r="452" spans="1:4">
      <c r="A452">
        <v>193207</v>
      </c>
      <c r="B452">
        <f t="shared" si="14"/>
        <v>1932</v>
      </c>
      <c r="C452">
        <f t="shared" si="15"/>
        <v>7</v>
      </c>
      <c r="D452">
        <v>74.099999999999994</v>
      </c>
    </row>
    <row r="453" spans="1:4">
      <c r="A453">
        <v>193208</v>
      </c>
      <c r="B453">
        <f t="shared" si="14"/>
        <v>1932</v>
      </c>
      <c r="C453">
        <f t="shared" si="15"/>
        <v>8</v>
      </c>
      <c r="D453">
        <v>72.569999999999993</v>
      </c>
    </row>
    <row r="454" spans="1:4">
      <c r="A454">
        <v>193209</v>
      </c>
      <c r="B454">
        <f t="shared" si="14"/>
        <v>1932</v>
      </c>
      <c r="C454">
        <f t="shared" si="15"/>
        <v>9</v>
      </c>
      <c r="D454">
        <v>64.69</v>
      </c>
    </row>
    <row r="455" spans="1:4">
      <c r="A455">
        <v>193210</v>
      </c>
      <c r="B455">
        <f t="shared" si="14"/>
        <v>1932</v>
      </c>
      <c r="C455">
        <f t="shared" si="15"/>
        <v>10</v>
      </c>
      <c r="D455">
        <v>52.32</v>
      </c>
    </row>
    <row r="456" spans="1:4">
      <c r="A456">
        <v>193211</v>
      </c>
      <c r="B456">
        <f t="shared" si="14"/>
        <v>1932</v>
      </c>
      <c r="C456">
        <f t="shared" si="15"/>
        <v>11</v>
      </c>
      <c r="D456">
        <v>40.75</v>
      </c>
    </row>
    <row r="457" spans="1:4">
      <c r="A457">
        <v>193212</v>
      </c>
      <c r="B457">
        <f t="shared" si="14"/>
        <v>1932</v>
      </c>
      <c r="C457">
        <f t="shared" si="15"/>
        <v>12</v>
      </c>
      <c r="D457">
        <v>29.41</v>
      </c>
    </row>
    <row r="458" spans="1:4">
      <c r="A458">
        <v>193301</v>
      </c>
      <c r="B458">
        <f t="shared" si="14"/>
        <v>1933</v>
      </c>
      <c r="C458">
        <f t="shared" si="15"/>
        <v>1</v>
      </c>
      <c r="D458">
        <v>34.299999999999997</v>
      </c>
    </row>
    <row r="459" spans="1:4">
      <c r="A459">
        <v>193302</v>
      </c>
      <c r="B459">
        <f t="shared" si="14"/>
        <v>1933</v>
      </c>
      <c r="C459">
        <f t="shared" si="15"/>
        <v>2</v>
      </c>
      <c r="D459">
        <v>29.59</v>
      </c>
    </row>
    <row r="460" spans="1:4">
      <c r="A460">
        <v>193303</v>
      </c>
      <c r="B460">
        <f t="shared" si="14"/>
        <v>1933</v>
      </c>
      <c r="C460">
        <f t="shared" si="15"/>
        <v>3</v>
      </c>
      <c r="D460">
        <v>41.83</v>
      </c>
    </row>
    <row r="461" spans="1:4">
      <c r="A461">
        <v>193304</v>
      </c>
      <c r="B461">
        <f t="shared" si="14"/>
        <v>1933</v>
      </c>
      <c r="C461">
        <f t="shared" si="15"/>
        <v>4</v>
      </c>
      <c r="D461">
        <v>49.84</v>
      </c>
    </row>
    <row r="462" spans="1:4">
      <c r="A462">
        <v>193305</v>
      </c>
      <c r="B462">
        <f t="shared" si="14"/>
        <v>1933</v>
      </c>
      <c r="C462">
        <f t="shared" si="15"/>
        <v>5</v>
      </c>
      <c r="D462">
        <v>59.83</v>
      </c>
    </row>
    <row r="463" spans="1:4">
      <c r="A463">
        <v>193306</v>
      </c>
      <c r="B463">
        <f t="shared" si="14"/>
        <v>1933</v>
      </c>
      <c r="C463">
        <f t="shared" si="15"/>
        <v>6</v>
      </c>
      <c r="D463">
        <v>71.56</v>
      </c>
    </row>
    <row r="464" spans="1:4">
      <c r="A464">
        <v>193307</v>
      </c>
      <c r="B464">
        <f t="shared" si="14"/>
        <v>1933</v>
      </c>
      <c r="C464">
        <f t="shared" si="15"/>
        <v>7</v>
      </c>
      <c r="D464">
        <v>75.13</v>
      </c>
    </row>
    <row r="465" spans="1:4">
      <c r="A465">
        <v>193308</v>
      </c>
      <c r="B465">
        <f t="shared" si="14"/>
        <v>1933</v>
      </c>
      <c r="C465">
        <f t="shared" si="15"/>
        <v>8</v>
      </c>
      <c r="D465">
        <v>71.92</v>
      </c>
    </row>
    <row r="466" spans="1:4">
      <c r="A466">
        <v>193309</v>
      </c>
      <c r="B466">
        <f t="shared" si="14"/>
        <v>1933</v>
      </c>
      <c r="C466">
        <f t="shared" si="15"/>
        <v>9</v>
      </c>
      <c r="D466">
        <v>67.73</v>
      </c>
    </row>
    <row r="467" spans="1:4">
      <c r="A467">
        <v>193310</v>
      </c>
      <c r="B467">
        <f t="shared" si="14"/>
        <v>1933</v>
      </c>
      <c r="C467">
        <f t="shared" si="15"/>
        <v>10</v>
      </c>
      <c r="D467">
        <v>55.2</v>
      </c>
    </row>
    <row r="468" spans="1:4">
      <c r="A468">
        <v>193311</v>
      </c>
      <c r="B468">
        <f t="shared" si="14"/>
        <v>1933</v>
      </c>
      <c r="C468">
        <f t="shared" si="15"/>
        <v>11</v>
      </c>
      <c r="D468">
        <v>42.53</v>
      </c>
    </row>
    <row r="469" spans="1:4">
      <c r="A469">
        <v>193312</v>
      </c>
      <c r="B469">
        <f t="shared" si="14"/>
        <v>1933</v>
      </c>
      <c r="C469">
        <f t="shared" si="15"/>
        <v>12</v>
      </c>
      <c r="D469">
        <v>36.43</v>
      </c>
    </row>
    <row r="470" spans="1:4">
      <c r="A470">
        <v>193401</v>
      </c>
      <c r="B470">
        <f t="shared" si="14"/>
        <v>1934</v>
      </c>
      <c r="C470">
        <f t="shared" si="15"/>
        <v>1</v>
      </c>
      <c r="D470">
        <v>35.08</v>
      </c>
    </row>
    <row r="471" spans="1:4">
      <c r="A471">
        <v>193402</v>
      </c>
      <c r="B471">
        <f t="shared" si="14"/>
        <v>1934</v>
      </c>
      <c r="C471">
        <f t="shared" si="15"/>
        <v>2</v>
      </c>
      <c r="D471">
        <v>34.32</v>
      </c>
    </row>
    <row r="472" spans="1:4">
      <c r="A472">
        <v>193403</v>
      </c>
      <c r="B472">
        <f t="shared" si="14"/>
        <v>1934</v>
      </c>
      <c r="C472">
        <f t="shared" si="15"/>
        <v>3</v>
      </c>
      <c r="D472">
        <v>42.78</v>
      </c>
    </row>
    <row r="473" spans="1:4">
      <c r="A473">
        <v>193404</v>
      </c>
      <c r="B473">
        <f t="shared" si="14"/>
        <v>1934</v>
      </c>
      <c r="C473">
        <f t="shared" si="15"/>
        <v>4</v>
      </c>
      <c r="D473">
        <v>53.74</v>
      </c>
    </row>
    <row r="474" spans="1:4">
      <c r="A474">
        <v>193405</v>
      </c>
      <c r="B474">
        <f t="shared" si="14"/>
        <v>1934</v>
      </c>
      <c r="C474">
        <f t="shared" si="15"/>
        <v>5</v>
      </c>
      <c r="D474">
        <v>64.709999999999994</v>
      </c>
    </row>
    <row r="475" spans="1:4">
      <c r="A475">
        <v>193406</v>
      </c>
      <c r="B475">
        <f t="shared" si="14"/>
        <v>1934</v>
      </c>
      <c r="C475">
        <f t="shared" si="15"/>
        <v>6</v>
      </c>
      <c r="D475">
        <v>70.680000000000007</v>
      </c>
    </row>
    <row r="476" spans="1:4">
      <c r="A476">
        <v>193407</v>
      </c>
      <c r="B476">
        <f t="shared" si="14"/>
        <v>1934</v>
      </c>
      <c r="C476">
        <f t="shared" si="15"/>
        <v>7</v>
      </c>
      <c r="D476">
        <v>76.37</v>
      </c>
    </row>
    <row r="477" spans="1:4">
      <c r="A477">
        <v>193408</v>
      </c>
      <c r="B477">
        <f t="shared" si="14"/>
        <v>1934</v>
      </c>
      <c r="C477">
        <f t="shared" si="15"/>
        <v>8</v>
      </c>
      <c r="D477">
        <v>73.53</v>
      </c>
    </row>
    <row r="478" spans="1:4">
      <c r="A478">
        <v>193409</v>
      </c>
      <c r="B478">
        <f t="shared" si="14"/>
        <v>1934</v>
      </c>
      <c r="C478">
        <f t="shared" si="15"/>
        <v>9</v>
      </c>
      <c r="D478">
        <v>63.84</v>
      </c>
    </row>
    <row r="479" spans="1:4">
      <c r="A479">
        <v>193410</v>
      </c>
      <c r="B479">
        <f t="shared" si="14"/>
        <v>1934</v>
      </c>
      <c r="C479">
        <f t="shared" si="15"/>
        <v>10</v>
      </c>
      <c r="D479">
        <v>56.52</v>
      </c>
    </row>
    <row r="480" spans="1:4">
      <c r="A480">
        <v>193411</v>
      </c>
      <c r="B480">
        <f t="shared" si="14"/>
        <v>1934</v>
      </c>
      <c r="C480">
        <f t="shared" si="15"/>
        <v>11</v>
      </c>
      <c r="D480">
        <v>45.01</v>
      </c>
    </row>
    <row r="481" spans="1:4">
      <c r="A481">
        <v>193412</v>
      </c>
      <c r="B481">
        <f t="shared" si="14"/>
        <v>1934</v>
      </c>
      <c r="C481">
        <f t="shared" si="15"/>
        <v>12</v>
      </c>
      <c r="D481">
        <v>32.67</v>
      </c>
    </row>
    <row r="482" spans="1:4">
      <c r="A482">
        <v>193501</v>
      </c>
      <c r="B482">
        <f t="shared" si="14"/>
        <v>1935</v>
      </c>
      <c r="C482">
        <f t="shared" si="15"/>
        <v>1</v>
      </c>
      <c r="D482">
        <v>31.51</v>
      </c>
    </row>
    <row r="483" spans="1:4">
      <c r="A483">
        <v>193502</v>
      </c>
      <c r="B483">
        <f t="shared" si="14"/>
        <v>1935</v>
      </c>
      <c r="C483">
        <f t="shared" si="15"/>
        <v>2</v>
      </c>
      <c r="D483">
        <v>36.01</v>
      </c>
    </row>
    <row r="484" spans="1:4">
      <c r="A484">
        <v>193503</v>
      </c>
      <c r="B484">
        <f t="shared" si="14"/>
        <v>1935</v>
      </c>
      <c r="C484">
        <f t="shared" si="15"/>
        <v>3</v>
      </c>
      <c r="D484">
        <v>43.61</v>
      </c>
    </row>
    <row r="485" spans="1:4">
      <c r="A485">
        <v>193504</v>
      </c>
      <c r="B485">
        <f t="shared" si="14"/>
        <v>1935</v>
      </c>
      <c r="C485">
        <f t="shared" si="15"/>
        <v>4</v>
      </c>
      <c r="D485">
        <v>49.71</v>
      </c>
    </row>
    <row r="486" spans="1:4">
      <c r="A486">
        <v>193505</v>
      </c>
      <c r="B486">
        <f t="shared" si="14"/>
        <v>1935</v>
      </c>
      <c r="C486">
        <f t="shared" si="15"/>
        <v>5</v>
      </c>
      <c r="D486">
        <v>57.33</v>
      </c>
    </row>
    <row r="487" spans="1:4">
      <c r="A487">
        <v>193506</v>
      </c>
      <c r="B487">
        <f t="shared" si="14"/>
        <v>1935</v>
      </c>
      <c r="C487">
        <f t="shared" si="15"/>
        <v>6</v>
      </c>
      <c r="D487">
        <v>67.64</v>
      </c>
    </row>
    <row r="488" spans="1:4">
      <c r="A488">
        <v>193507</v>
      </c>
      <c r="B488">
        <f t="shared" si="14"/>
        <v>1935</v>
      </c>
      <c r="C488">
        <f t="shared" si="15"/>
        <v>7</v>
      </c>
      <c r="D488">
        <v>75.13</v>
      </c>
    </row>
    <row r="489" spans="1:4">
      <c r="A489">
        <v>193508</v>
      </c>
      <c r="B489">
        <f t="shared" si="14"/>
        <v>1935</v>
      </c>
      <c r="C489">
        <f t="shared" si="15"/>
        <v>8</v>
      </c>
      <c r="D489">
        <v>72.989999999999995</v>
      </c>
    </row>
    <row r="490" spans="1:4">
      <c r="A490">
        <v>193509</v>
      </c>
      <c r="B490">
        <f t="shared" si="14"/>
        <v>1935</v>
      </c>
      <c r="C490">
        <f t="shared" si="15"/>
        <v>9</v>
      </c>
      <c r="D490">
        <v>64.8</v>
      </c>
    </row>
    <row r="491" spans="1:4">
      <c r="A491">
        <v>193510</v>
      </c>
      <c r="B491">
        <f t="shared" si="14"/>
        <v>1935</v>
      </c>
      <c r="C491">
        <f t="shared" si="15"/>
        <v>10</v>
      </c>
      <c r="D491">
        <v>53.8</v>
      </c>
    </row>
    <row r="492" spans="1:4">
      <c r="A492">
        <v>193511</v>
      </c>
      <c r="B492">
        <f t="shared" si="14"/>
        <v>1935</v>
      </c>
      <c r="C492">
        <f t="shared" si="15"/>
        <v>11</v>
      </c>
      <c r="D492">
        <v>39.49</v>
      </c>
    </row>
    <row r="493" spans="1:4">
      <c r="A493">
        <v>193512</v>
      </c>
      <c r="B493">
        <f t="shared" si="14"/>
        <v>1935</v>
      </c>
      <c r="C493">
        <f t="shared" si="15"/>
        <v>12</v>
      </c>
      <c r="D493">
        <v>30.74</v>
      </c>
    </row>
    <row r="494" spans="1:4">
      <c r="A494">
        <v>193601</v>
      </c>
      <c r="B494">
        <f t="shared" si="14"/>
        <v>1936</v>
      </c>
      <c r="C494">
        <f t="shared" si="15"/>
        <v>1</v>
      </c>
      <c r="D494">
        <v>27.36</v>
      </c>
    </row>
    <row r="495" spans="1:4">
      <c r="A495">
        <v>193602</v>
      </c>
      <c r="B495">
        <f t="shared" si="14"/>
        <v>1936</v>
      </c>
      <c r="C495">
        <f t="shared" si="15"/>
        <v>2</v>
      </c>
      <c r="D495">
        <v>25.23</v>
      </c>
    </row>
    <row r="496" spans="1:4">
      <c r="A496">
        <v>193603</v>
      </c>
      <c r="B496">
        <f t="shared" si="14"/>
        <v>1936</v>
      </c>
      <c r="C496">
        <f t="shared" si="15"/>
        <v>3</v>
      </c>
      <c r="D496">
        <v>43.43</v>
      </c>
    </row>
    <row r="497" spans="1:4">
      <c r="A497">
        <v>193604</v>
      </c>
      <c r="B497">
        <f t="shared" si="14"/>
        <v>1936</v>
      </c>
      <c r="C497">
        <f t="shared" si="15"/>
        <v>4</v>
      </c>
      <c r="D497">
        <v>50.22</v>
      </c>
    </row>
    <row r="498" spans="1:4">
      <c r="A498">
        <v>193605</v>
      </c>
      <c r="B498">
        <f t="shared" si="14"/>
        <v>1936</v>
      </c>
      <c r="C498">
        <f t="shared" si="15"/>
        <v>5</v>
      </c>
      <c r="D498">
        <v>63.46</v>
      </c>
    </row>
    <row r="499" spans="1:4">
      <c r="A499">
        <v>193606</v>
      </c>
      <c r="B499">
        <f t="shared" si="14"/>
        <v>1936</v>
      </c>
      <c r="C499">
        <f t="shared" si="15"/>
        <v>6</v>
      </c>
      <c r="D499">
        <v>70.61</v>
      </c>
    </row>
    <row r="500" spans="1:4">
      <c r="A500">
        <v>193607</v>
      </c>
      <c r="B500">
        <f t="shared" si="14"/>
        <v>1936</v>
      </c>
      <c r="C500">
        <f t="shared" si="15"/>
        <v>7</v>
      </c>
      <c r="D500">
        <v>76.8</v>
      </c>
    </row>
    <row r="501" spans="1:4">
      <c r="A501">
        <v>193608</v>
      </c>
      <c r="B501">
        <f t="shared" si="14"/>
        <v>1936</v>
      </c>
      <c r="C501">
        <f t="shared" si="15"/>
        <v>8</v>
      </c>
      <c r="D501">
        <v>74.59</v>
      </c>
    </row>
    <row r="502" spans="1:4">
      <c r="A502">
        <v>193609</v>
      </c>
      <c r="B502">
        <f t="shared" si="14"/>
        <v>1936</v>
      </c>
      <c r="C502">
        <f t="shared" si="15"/>
        <v>9</v>
      </c>
      <c r="D502">
        <v>66.36</v>
      </c>
    </row>
    <row r="503" spans="1:4">
      <c r="A503">
        <v>193610</v>
      </c>
      <c r="B503">
        <f t="shared" si="14"/>
        <v>1936</v>
      </c>
      <c r="C503">
        <f t="shared" si="15"/>
        <v>10</v>
      </c>
      <c r="D503">
        <v>53.49</v>
      </c>
    </row>
    <row r="504" spans="1:4">
      <c r="A504">
        <v>193611</v>
      </c>
      <c r="B504">
        <f t="shared" si="14"/>
        <v>1936</v>
      </c>
      <c r="C504">
        <f t="shared" si="15"/>
        <v>11</v>
      </c>
      <c r="D504">
        <v>39.81</v>
      </c>
    </row>
    <row r="505" spans="1:4">
      <c r="A505">
        <v>193612</v>
      </c>
      <c r="B505">
        <f t="shared" si="14"/>
        <v>1936</v>
      </c>
      <c r="C505">
        <f t="shared" si="15"/>
        <v>12</v>
      </c>
      <c r="D505">
        <v>34.47</v>
      </c>
    </row>
    <row r="506" spans="1:4">
      <c r="A506">
        <v>193701</v>
      </c>
      <c r="B506">
        <f t="shared" si="14"/>
        <v>1937</v>
      </c>
      <c r="C506">
        <f t="shared" si="15"/>
        <v>1</v>
      </c>
      <c r="D506">
        <v>24.84</v>
      </c>
    </row>
    <row r="507" spans="1:4">
      <c r="A507">
        <v>193702</v>
      </c>
      <c r="B507">
        <f t="shared" si="14"/>
        <v>1937</v>
      </c>
      <c r="C507">
        <f t="shared" si="15"/>
        <v>2</v>
      </c>
      <c r="D507">
        <v>31.73</v>
      </c>
    </row>
    <row r="508" spans="1:4">
      <c r="A508">
        <v>193703</v>
      </c>
      <c r="B508">
        <f t="shared" si="14"/>
        <v>1937</v>
      </c>
      <c r="C508">
        <f t="shared" si="15"/>
        <v>3</v>
      </c>
      <c r="D508">
        <v>38.840000000000003</v>
      </c>
    </row>
    <row r="509" spans="1:4">
      <c r="A509">
        <v>193704</v>
      </c>
      <c r="B509">
        <f t="shared" si="14"/>
        <v>1937</v>
      </c>
      <c r="C509">
        <f t="shared" si="15"/>
        <v>4</v>
      </c>
      <c r="D509">
        <v>50.11</v>
      </c>
    </row>
    <row r="510" spans="1:4">
      <c r="A510">
        <v>193705</v>
      </c>
      <c r="B510">
        <f t="shared" si="14"/>
        <v>1937</v>
      </c>
      <c r="C510">
        <f t="shared" si="15"/>
        <v>5</v>
      </c>
      <c r="D510">
        <v>61.93</v>
      </c>
    </row>
    <row r="511" spans="1:4">
      <c r="A511">
        <v>193706</v>
      </c>
      <c r="B511">
        <f t="shared" si="14"/>
        <v>1937</v>
      </c>
      <c r="C511">
        <f t="shared" si="15"/>
        <v>6</v>
      </c>
      <c r="D511">
        <v>68.790000000000006</v>
      </c>
    </row>
    <row r="512" spans="1:4">
      <c r="A512">
        <v>193707</v>
      </c>
      <c r="B512">
        <f t="shared" si="14"/>
        <v>1937</v>
      </c>
      <c r="C512">
        <f t="shared" si="15"/>
        <v>7</v>
      </c>
      <c r="D512">
        <v>74.59</v>
      </c>
    </row>
    <row r="513" spans="1:4">
      <c r="A513">
        <v>193708</v>
      </c>
      <c r="B513">
        <f t="shared" si="14"/>
        <v>1937</v>
      </c>
      <c r="C513">
        <f t="shared" si="15"/>
        <v>8</v>
      </c>
      <c r="D513">
        <v>74.66</v>
      </c>
    </row>
    <row r="514" spans="1:4">
      <c r="A514">
        <v>193709</v>
      </c>
      <c r="B514">
        <f t="shared" si="14"/>
        <v>1937</v>
      </c>
      <c r="C514">
        <f t="shared" si="15"/>
        <v>9</v>
      </c>
      <c r="D514">
        <v>65.7</v>
      </c>
    </row>
    <row r="515" spans="1:4">
      <c r="A515">
        <v>193710</v>
      </c>
      <c r="B515">
        <f t="shared" ref="B515:B578" si="16">VALUE(LEFT(A515,4))</f>
        <v>1937</v>
      </c>
      <c r="C515">
        <f t="shared" ref="C515:C578" si="17">VALUE(RIGHT(A515,2))</f>
        <v>10</v>
      </c>
      <c r="D515">
        <v>53.89</v>
      </c>
    </row>
    <row r="516" spans="1:4">
      <c r="A516">
        <v>193711</v>
      </c>
      <c r="B516">
        <f t="shared" si="16"/>
        <v>1937</v>
      </c>
      <c r="C516">
        <f t="shared" si="17"/>
        <v>11</v>
      </c>
      <c r="D516">
        <v>40.82</v>
      </c>
    </row>
    <row r="517" spans="1:4">
      <c r="A517">
        <v>193712</v>
      </c>
      <c r="B517">
        <f t="shared" si="16"/>
        <v>1937</v>
      </c>
      <c r="C517">
        <f t="shared" si="17"/>
        <v>12</v>
      </c>
      <c r="D517">
        <v>32.700000000000003</v>
      </c>
    </row>
    <row r="518" spans="1:4">
      <c r="A518">
        <v>193801</v>
      </c>
      <c r="B518">
        <f t="shared" si="16"/>
        <v>1938</v>
      </c>
      <c r="C518">
        <f t="shared" si="17"/>
        <v>1</v>
      </c>
      <c r="D518">
        <v>32.14</v>
      </c>
    </row>
    <row r="519" spans="1:4">
      <c r="A519">
        <v>193802</v>
      </c>
      <c r="B519">
        <f t="shared" si="16"/>
        <v>1938</v>
      </c>
      <c r="C519">
        <f t="shared" si="17"/>
        <v>2</v>
      </c>
      <c r="D519">
        <v>36</v>
      </c>
    </row>
    <row r="520" spans="1:4">
      <c r="A520">
        <v>193803</v>
      </c>
      <c r="B520">
        <f t="shared" si="16"/>
        <v>1938</v>
      </c>
      <c r="C520">
        <f t="shared" si="17"/>
        <v>3</v>
      </c>
      <c r="D520">
        <v>45.01</v>
      </c>
    </row>
    <row r="521" spans="1:4">
      <c r="A521">
        <v>193804</v>
      </c>
      <c r="B521">
        <f t="shared" si="16"/>
        <v>1938</v>
      </c>
      <c r="C521">
        <f t="shared" si="17"/>
        <v>4</v>
      </c>
      <c r="D521">
        <v>51.73</v>
      </c>
    </row>
    <row r="522" spans="1:4">
      <c r="A522">
        <v>193805</v>
      </c>
      <c r="B522">
        <f t="shared" si="16"/>
        <v>1938</v>
      </c>
      <c r="C522">
        <f t="shared" si="17"/>
        <v>5</v>
      </c>
      <c r="D522">
        <v>59.85</v>
      </c>
    </row>
    <row r="523" spans="1:4">
      <c r="A523">
        <v>193806</v>
      </c>
      <c r="B523">
        <f t="shared" si="16"/>
        <v>1938</v>
      </c>
      <c r="C523">
        <f t="shared" si="17"/>
        <v>6</v>
      </c>
      <c r="D523">
        <v>68.77</v>
      </c>
    </row>
    <row r="524" spans="1:4">
      <c r="A524">
        <v>193807</v>
      </c>
      <c r="B524">
        <f t="shared" si="16"/>
        <v>1938</v>
      </c>
      <c r="C524">
        <f t="shared" si="17"/>
        <v>7</v>
      </c>
      <c r="D524">
        <v>73.78</v>
      </c>
    </row>
    <row r="525" spans="1:4">
      <c r="A525">
        <v>193808</v>
      </c>
      <c r="B525">
        <f t="shared" si="16"/>
        <v>1938</v>
      </c>
      <c r="C525">
        <f t="shared" si="17"/>
        <v>8</v>
      </c>
      <c r="D525">
        <v>73.72</v>
      </c>
    </row>
    <row r="526" spans="1:4">
      <c r="A526">
        <v>193809</v>
      </c>
      <c r="B526">
        <f t="shared" si="16"/>
        <v>1938</v>
      </c>
      <c r="C526">
        <f t="shared" si="17"/>
        <v>9</v>
      </c>
      <c r="D526">
        <v>66.63</v>
      </c>
    </row>
    <row r="527" spans="1:4">
      <c r="A527">
        <v>193810</v>
      </c>
      <c r="B527">
        <f t="shared" si="16"/>
        <v>1938</v>
      </c>
      <c r="C527">
        <f t="shared" si="17"/>
        <v>10</v>
      </c>
      <c r="D527">
        <v>56.41</v>
      </c>
    </row>
    <row r="528" spans="1:4">
      <c r="A528">
        <v>193811</v>
      </c>
      <c r="B528">
        <f t="shared" si="16"/>
        <v>1938</v>
      </c>
      <c r="C528">
        <f t="shared" si="17"/>
        <v>11</v>
      </c>
      <c r="D528">
        <v>39.94</v>
      </c>
    </row>
    <row r="529" spans="1:4">
      <c r="A529">
        <v>193812</v>
      </c>
      <c r="B529">
        <f t="shared" si="16"/>
        <v>1938</v>
      </c>
      <c r="C529">
        <f t="shared" si="17"/>
        <v>12</v>
      </c>
      <c r="D529">
        <v>34.21</v>
      </c>
    </row>
    <row r="530" spans="1:4">
      <c r="A530">
        <v>193901</v>
      </c>
      <c r="B530">
        <f t="shared" si="16"/>
        <v>1939</v>
      </c>
      <c r="C530">
        <f t="shared" si="17"/>
        <v>1</v>
      </c>
      <c r="D530">
        <v>33.909999999999997</v>
      </c>
    </row>
    <row r="531" spans="1:4">
      <c r="A531">
        <v>193902</v>
      </c>
      <c r="B531">
        <f t="shared" si="16"/>
        <v>1939</v>
      </c>
      <c r="C531">
        <f t="shared" si="17"/>
        <v>2</v>
      </c>
      <c r="D531">
        <v>29.98</v>
      </c>
    </row>
    <row r="532" spans="1:4">
      <c r="A532">
        <v>193903</v>
      </c>
      <c r="B532">
        <f t="shared" si="16"/>
        <v>1939</v>
      </c>
      <c r="C532">
        <f t="shared" si="17"/>
        <v>3</v>
      </c>
      <c r="D532">
        <v>42.51</v>
      </c>
    </row>
    <row r="533" spans="1:4">
      <c r="A533">
        <v>193904</v>
      </c>
      <c r="B533">
        <f t="shared" si="16"/>
        <v>1939</v>
      </c>
      <c r="C533">
        <f t="shared" si="17"/>
        <v>4</v>
      </c>
      <c r="D533">
        <v>51.53</v>
      </c>
    </row>
    <row r="534" spans="1:4">
      <c r="A534">
        <v>193905</v>
      </c>
      <c r="B534">
        <f t="shared" si="16"/>
        <v>1939</v>
      </c>
      <c r="C534">
        <f t="shared" si="17"/>
        <v>5</v>
      </c>
      <c r="D534">
        <v>62.71</v>
      </c>
    </row>
    <row r="535" spans="1:4">
      <c r="A535">
        <v>193906</v>
      </c>
      <c r="B535">
        <f t="shared" si="16"/>
        <v>1939</v>
      </c>
      <c r="C535">
        <f t="shared" si="17"/>
        <v>6</v>
      </c>
      <c r="D535">
        <v>68.86</v>
      </c>
    </row>
    <row r="536" spans="1:4">
      <c r="A536">
        <v>193907</v>
      </c>
      <c r="B536">
        <f t="shared" si="16"/>
        <v>1939</v>
      </c>
      <c r="C536">
        <f t="shared" si="17"/>
        <v>7</v>
      </c>
      <c r="D536">
        <v>74.88</v>
      </c>
    </row>
    <row r="537" spans="1:4">
      <c r="A537">
        <v>193908</v>
      </c>
      <c r="B537">
        <f t="shared" si="16"/>
        <v>1939</v>
      </c>
      <c r="C537">
        <f t="shared" si="17"/>
        <v>8</v>
      </c>
      <c r="D537">
        <v>72.64</v>
      </c>
    </row>
    <row r="538" spans="1:4">
      <c r="A538">
        <v>193909</v>
      </c>
      <c r="B538">
        <f t="shared" si="16"/>
        <v>1939</v>
      </c>
      <c r="C538">
        <f t="shared" si="17"/>
        <v>9</v>
      </c>
      <c r="D538">
        <v>67.37</v>
      </c>
    </row>
    <row r="539" spans="1:4">
      <c r="A539">
        <v>193910</v>
      </c>
      <c r="B539">
        <f t="shared" si="16"/>
        <v>1939</v>
      </c>
      <c r="C539">
        <f t="shared" si="17"/>
        <v>10</v>
      </c>
      <c r="D539">
        <v>54.72</v>
      </c>
    </row>
    <row r="540" spans="1:4">
      <c r="A540">
        <v>193911</v>
      </c>
      <c r="B540">
        <f t="shared" si="16"/>
        <v>1939</v>
      </c>
      <c r="C540">
        <f t="shared" si="17"/>
        <v>11</v>
      </c>
      <c r="D540">
        <v>42.3</v>
      </c>
    </row>
    <row r="541" spans="1:4">
      <c r="A541">
        <v>193912</v>
      </c>
      <c r="B541">
        <f t="shared" si="16"/>
        <v>1939</v>
      </c>
      <c r="C541">
        <f t="shared" si="17"/>
        <v>12</v>
      </c>
      <c r="D541">
        <v>37.72</v>
      </c>
    </row>
    <row r="542" spans="1:4">
      <c r="A542">
        <v>194001</v>
      </c>
      <c r="B542">
        <f t="shared" si="16"/>
        <v>1940</v>
      </c>
      <c r="C542">
        <f t="shared" si="17"/>
        <v>1</v>
      </c>
      <c r="D542">
        <v>23.83</v>
      </c>
    </row>
    <row r="543" spans="1:4">
      <c r="A543">
        <v>194002</v>
      </c>
      <c r="B543">
        <f t="shared" si="16"/>
        <v>1940</v>
      </c>
      <c r="C543">
        <f t="shared" si="17"/>
        <v>2</v>
      </c>
      <c r="D543">
        <v>33.85</v>
      </c>
    </row>
    <row r="544" spans="1:4">
      <c r="A544">
        <v>194003</v>
      </c>
      <c r="B544">
        <f t="shared" si="16"/>
        <v>1940</v>
      </c>
      <c r="C544">
        <f t="shared" si="17"/>
        <v>3</v>
      </c>
      <c r="D544">
        <v>41.52</v>
      </c>
    </row>
    <row r="545" spans="1:4">
      <c r="A545">
        <v>194004</v>
      </c>
      <c r="B545">
        <f t="shared" si="16"/>
        <v>1940</v>
      </c>
      <c r="C545">
        <f t="shared" si="17"/>
        <v>4</v>
      </c>
      <c r="D545">
        <v>50.23</v>
      </c>
    </row>
    <row r="546" spans="1:4">
      <c r="A546">
        <v>194005</v>
      </c>
      <c r="B546">
        <f t="shared" si="16"/>
        <v>1940</v>
      </c>
      <c r="C546">
        <f t="shared" si="17"/>
        <v>5</v>
      </c>
      <c r="D546">
        <v>60.85</v>
      </c>
    </row>
    <row r="547" spans="1:4">
      <c r="A547">
        <v>194006</v>
      </c>
      <c r="B547">
        <f t="shared" si="16"/>
        <v>1940</v>
      </c>
      <c r="C547">
        <f t="shared" si="17"/>
        <v>6</v>
      </c>
      <c r="D547">
        <v>69.599999999999994</v>
      </c>
    </row>
    <row r="548" spans="1:4">
      <c r="A548">
        <v>194007</v>
      </c>
      <c r="B548">
        <f t="shared" si="16"/>
        <v>1940</v>
      </c>
      <c r="C548">
        <f t="shared" si="17"/>
        <v>7</v>
      </c>
      <c r="D548">
        <v>74.14</v>
      </c>
    </row>
    <row r="549" spans="1:4">
      <c r="A549">
        <v>194008</v>
      </c>
      <c r="B549">
        <f t="shared" si="16"/>
        <v>1940</v>
      </c>
      <c r="C549">
        <f t="shared" si="17"/>
        <v>8</v>
      </c>
      <c r="D549">
        <v>72.14</v>
      </c>
    </row>
    <row r="550" spans="1:4">
      <c r="A550">
        <v>194009</v>
      </c>
      <c r="B550">
        <f t="shared" si="16"/>
        <v>1940</v>
      </c>
      <c r="C550">
        <f t="shared" si="17"/>
        <v>9</v>
      </c>
      <c r="D550">
        <v>65.349999999999994</v>
      </c>
    </row>
    <row r="551" spans="1:4">
      <c r="A551">
        <v>194010</v>
      </c>
      <c r="B551">
        <f t="shared" si="16"/>
        <v>1940</v>
      </c>
      <c r="C551">
        <f t="shared" si="17"/>
        <v>10</v>
      </c>
      <c r="D551">
        <v>56.08</v>
      </c>
    </row>
    <row r="552" spans="1:4">
      <c r="A552">
        <v>194011</v>
      </c>
      <c r="B552">
        <f t="shared" si="16"/>
        <v>1940</v>
      </c>
      <c r="C552">
        <f t="shared" si="17"/>
        <v>11</v>
      </c>
      <c r="D552">
        <v>39</v>
      </c>
    </row>
    <row r="553" spans="1:4">
      <c r="A553">
        <v>194012</v>
      </c>
      <c r="B553">
        <f t="shared" si="16"/>
        <v>1940</v>
      </c>
      <c r="C553">
        <f t="shared" si="17"/>
        <v>12</v>
      </c>
      <c r="D553">
        <v>36.049999999999997</v>
      </c>
    </row>
    <row r="554" spans="1:4">
      <c r="A554">
        <v>194101</v>
      </c>
      <c r="B554">
        <f t="shared" si="16"/>
        <v>1941</v>
      </c>
      <c r="C554">
        <f t="shared" si="17"/>
        <v>1</v>
      </c>
      <c r="D554">
        <v>32.200000000000003</v>
      </c>
    </row>
    <row r="555" spans="1:4">
      <c r="A555">
        <v>194102</v>
      </c>
      <c r="B555">
        <f t="shared" si="16"/>
        <v>1941</v>
      </c>
      <c r="C555">
        <f t="shared" si="17"/>
        <v>2</v>
      </c>
      <c r="D555">
        <v>33.53</v>
      </c>
    </row>
    <row r="556" spans="1:4">
      <c r="A556">
        <v>194103</v>
      </c>
      <c r="B556">
        <f t="shared" si="16"/>
        <v>1941</v>
      </c>
      <c r="C556">
        <f t="shared" si="17"/>
        <v>3</v>
      </c>
      <c r="D556">
        <v>39.200000000000003</v>
      </c>
    </row>
    <row r="557" spans="1:4">
      <c r="A557">
        <v>194104</v>
      </c>
      <c r="B557">
        <f t="shared" si="16"/>
        <v>1941</v>
      </c>
      <c r="C557">
        <f t="shared" si="17"/>
        <v>4</v>
      </c>
      <c r="D557">
        <v>52.02</v>
      </c>
    </row>
    <row r="558" spans="1:4">
      <c r="A558">
        <v>194105</v>
      </c>
      <c r="B558">
        <f t="shared" si="16"/>
        <v>1941</v>
      </c>
      <c r="C558">
        <f t="shared" si="17"/>
        <v>5</v>
      </c>
      <c r="D558">
        <v>62.33</v>
      </c>
    </row>
    <row r="559" spans="1:4">
      <c r="A559">
        <v>194106</v>
      </c>
      <c r="B559">
        <f t="shared" si="16"/>
        <v>1941</v>
      </c>
      <c r="C559">
        <f t="shared" si="17"/>
        <v>6</v>
      </c>
      <c r="D559">
        <v>67.8</v>
      </c>
    </row>
    <row r="560" spans="1:4">
      <c r="A560">
        <v>194107</v>
      </c>
      <c r="B560">
        <f t="shared" si="16"/>
        <v>1941</v>
      </c>
      <c r="C560">
        <f t="shared" si="17"/>
        <v>7</v>
      </c>
      <c r="D560">
        <v>73.98</v>
      </c>
    </row>
    <row r="561" spans="1:4">
      <c r="A561">
        <v>194108</v>
      </c>
      <c r="B561">
        <f t="shared" si="16"/>
        <v>1941</v>
      </c>
      <c r="C561">
        <f t="shared" si="17"/>
        <v>8</v>
      </c>
      <c r="D561">
        <v>72.069999999999993</v>
      </c>
    </row>
    <row r="562" spans="1:4">
      <c r="A562">
        <v>194109</v>
      </c>
      <c r="B562">
        <f t="shared" si="16"/>
        <v>1941</v>
      </c>
      <c r="C562">
        <f t="shared" si="17"/>
        <v>9</v>
      </c>
      <c r="D562">
        <v>64.53</v>
      </c>
    </row>
    <row r="563" spans="1:4">
      <c r="A563">
        <v>194110</v>
      </c>
      <c r="B563">
        <f t="shared" si="16"/>
        <v>1941</v>
      </c>
      <c r="C563">
        <f t="shared" si="17"/>
        <v>10</v>
      </c>
      <c r="D563">
        <v>55.2</v>
      </c>
    </row>
    <row r="564" spans="1:4">
      <c r="A564">
        <v>194111</v>
      </c>
      <c r="B564">
        <f t="shared" si="16"/>
        <v>1941</v>
      </c>
      <c r="C564">
        <f t="shared" si="17"/>
        <v>11</v>
      </c>
      <c r="D564">
        <v>42.91</v>
      </c>
    </row>
    <row r="565" spans="1:4">
      <c r="A565">
        <v>194112</v>
      </c>
      <c r="B565">
        <f t="shared" si="16"/>
        <v>1941</v>
      </c>
      <c r="C565">
        <f t="shared" si="17"/>
        <v>12</v>
      </c>
      <c r="D565">
        <v>36.119999999999997</v>
      </c>
    </row>
    <row r="566" spans="1:4">
      <c r="A566">
        <v>194201</v>
      </c>
      <c r="B566">
        <f t="shared" si="16"/>
        <v>1942</v>
      </c>
      <c r="C566">
        <f t="shared" si="17"/>
        <v>1</v>
      </c>
      <c r="D566">
        <v>29.84</v>
      </c>
    </row>
    <row r="567" spans="1:4">
      <c r="A567">
        <v>194202</v>
      </c>
      <c r="B567">
        <f t="shared" si="16"/>
        <v>1942</v>
      </c>
      <c r="C567">
        <f t="shared" si="17"/>
        <v>2</v>
      </c>
      <c r="D567">
        <v>30.74</v>
      </c>
    </row>
    <row r="568" spans="1:4">
      <c r="A568">
        <v>194203</v>
      </c>
      <c r="B568">
        <f t="shared" si="16"/>
        <v>1942</v>
      </c>
      <c r="C568">
        <f t="shared" si="17"/>
        <v>3</v>
      </c>
      <c r="D568">
        <v>41.31</v>
      </c>
    </row>
    <row r="569" spans="1:4">
      <c r="A569">
        <v>194204</v>
      </c>
      <c r="B569">
        <f t="shared" si="16"/>
        <v>1942</v>
      </c>
      <c r="C569">
        <f t="shared" si="17"/>
        <v>4</v>
      </c>
      <c r="D569">
        <v>53.06</v>
      </c>
    </row>
    <row r="570" spans="1:4">
      <c r="A570">
        <v>194205</v>
      </c>
      <c r="B570">
        <f t="shared" si="16"/>
        <v>1942</v>
      </c>
      <c r="C570">
        <f t="shared" si="17"/>
        <v>5</v>
      </c>
      <c r="D570">
        <v>59.09</v>
      </c>
    </row>
    <row r="571" spans="1:4">
      <c r="A571">
        <v>194206</v>
      </c>
      <c r="B571">
        <f t="shared" si="16"/>
        <v>1942</v>
      </c>
      <c r="C571">
        <f t="shared" si="17"/>
        <v>6</v>
      </c>
      <c r="D571">
        <v>67.91</v>
      </c>
    </row>
    <row r="572" spans="1:4">
      <c r="A572">
        <v>194207</v>
      </c>
      <c r="B572">
        <f t="shared" si="16"/>
        <v>1942</v>
      </c>
      <c r="C572">
        <f t="shared" si="17"/>
        <v>7</v>
      </c>
      <c r="D572">
        <v>73.959999999999994</v>
      </c>
    </row>
    <row r="573" spans="1:4">
      <c r="A573">
        <v>194208</v>
      </c>
      <c r="B573">
        <f t="shared" si="16"/>
        <v>1942</v>
      </c>
      <c r="C573">
        <f t="shared" si="17"/>
        <v>8</v>
      </c>
      <c r="D573">
        <v>71.78</v>
      </c>
    </row>
    <row r="574" spans="1:4">
      <c r="A574">
        <v>194209</v>
      </c>
      <c r="B574">
        <f t="shared" si="16"/>
        <v>1942</v>
      </c>
      <c r="C574">
        <f t="shared" si="17"/>
        <v>9</v>
      </c>
      <c r="D574">
        <v>63.66</v>
      </c>
    </row>
    <row r="575" spans="1:4">
      <c r="A575">
        <v>194210</v>
      </c>
      <c r="B575">
        <f t="shared" si="16"/>
        <v>1942</v>
      </c>
      <c r="C575">
        <f t="shared" si="17"/>
        <v>10</v>
      </c>
      <c r="D575">
        <v>54.57</v>
      </c>
    </row>
    <row r="576" spans="1:4">
      <c r="A576">
        <v>194211</v>
      </c>
      <c r="B576">
        <f t="shared" si="16"/>
        <v>1942</v>
      </c>
      <c r="C576">
        <f t="shared" si="17"/>
        <v>11</v>
      </c>
      <c r="D576">
        <v>43.16</v>
      </c>
    </row>
    <row r="577" spans="1:4">
      <c r="A577">
        <v>194212</v>
      </c>
      <c r="B577">
        <f t="shared" si="16"/>
        <v>1942</v>
      </c>
      <c r="C577">
        <f t="shared" si="17"/>
        <v>12</v>
      </c>
      <c r="D577">
        <v>32.97</v>
      </c>
    </row>
    <row r="578" spans="1:4">
      <c r="A578">
        <v>194301</v>
      </c>
      <c r="B578">
        <f t="shared" si="16"/>
        <v>1943</v>
      </c>
      <c r="C578">
        <f t="shared" si="17"/>
        <v>1</v>
      </c>
      <c r="D578">
        <v>29.41</v>
      </c>
    </row>
    <row r="579" spans="1:4">
      <c r="A579">
        <v>194302</v>
      </c>
      <c r="B579">
        <f t="shared" ref="B579:B642" si="18">VALUE(LEFT(A579,4))</f>
        <v>1943</v>
      </c>
      <c r="C579">
        <f t="shared" ref="C579:C642" si="19">VALUE(RIGHT(A579,2))</f>
        <v>2</v>
      </c>
      <c r="D579">
        <v>36.28</v>
      </c>
    </row>
    <row r="580" spans="1:4">
      <c r="A580">
        <v>194303</v>
      </c>
      <c r="B580">
        <f t="shared" si="18"/>
        <v>1943</v>
      </c>
      <c r="C580">
        <f t="shared" si="19"/>
        <v>3</v>
      </c>
      <c r="D580">
        <v>38.5</v>
      </c>
    </row>
    <row r="581" spans="1:4">
      <c r="A581">
        <v>194304</v>
      </c>
      <c r="B581">
        <f t="shared" si="18"/>
        <v>1943</v>
      </c>
      <c r="C581">
        <f t="shared" si="19"/>
        <v>4</v>
      </c>
      <c r="D581">
        <v>52.88</v>
      </c>
    </row>
    <row r="582" spans="1:4">
      <c r="A582">
        <v>194305</v>
      </c>
      <c r="B582">
        <f t="shared" si="18"/>
        <v>1943</v>
      </c>
      <c r="C582">
        <f t="shared" si="19"/>
        <v>5</v>
      </c>
      <c r="D582">
        <v>59.72</v>
      </c>
    </row>
    <row r="583" spans="1:4">
      <c r="A583">
        <v>194306</v>
      </c>
      <c r="B583">
        <f t="shared" si="18"/>
        <v>1943</v>
      </c>
      <c r="C583">
        <f t="shared" si="19"/>
        <v>6</v>
      </c>
      <c r="D583">
        <v>68.77</v>
      </c>
    </row>
    <row r="584" spans="1:4">
      <c r="A584">
        <v>194307</v>
      </c>
      <c r="B584">
        <f t="shared" si="18"/>
        <v>1943</v>
      </c>
      <c r="C584">
        <f t="shared" si="19"/>
        <v>7</v>
      </c>
      <c r="D584">
        <v>74.260000000000005</v>
      </c>
    </row>
    <row r="585" spans="1:4">
      <c r="A585">
        <v>194308</v>
      </c>
      <c r="B585">
        <f t="shared" si="18"/>
        <v>1943</v>
      </c>
      <c r="C585">
        <f t="shared" si="19"/>
        <v>8</v>
      </c>
      <c r="D585">
        <v>73.45</v>
      </c>
    </row>
    <row r="586" spans="1:4">
      <c r="A586">
        <v>194309</v>
      </c>
      <c r="B586">
        <f t="shared" si="18"/>
        <v>1943</v>
      </c>
      <c r="C586">
        <f t="shared" si="19"/>
        <v>9</v>
      </c>
      <c r="D586">
        <v>64.33</v>
      </c>
    </row>
    <row r="587" spans="1:4">
      <c r="A587">
        <v>194310</v>
      </c>
      <c r="B587">
        <f t="shared" si="18"/>
        <v>1943</v>
      </c>
      <c r="C587">
        <f t="shared" si="19"/>
        <v>10</v>
      </c>
      <c r="D587">
        <v>53.69</v>
      </c>
    </row>
    <row r="588" spans="1:4">
      <c r="A588">
        <v>194311</v>
      </c>
      <c r="B588">
        <f t="shared" si="18"/>
        <v>1943</v>
      </c>
      <c r="C588">
        <f t="shared" si="19"/>
        <v>11</v>
      </c>
      <c r="D588">
        <v>40.909999999999997</v>
      </c>
    </row>
    <row r="589" spans="1:4">
      <c r="A589">
        <v>194312</v>
      </c>
      <c r="B589">
        <f t="shared" si="18"/>
        <v>1943</v>
      </c>
      <c r="C589">
        <f t="shared" si="19"/>
        <v>12</v>
      </c>
      <c r="D589">
        <v>32.590000000000003</v>
      </c>
    </row>
    <row r="590" spans="1:4">
      <c r="A590">
        <v>194401</v>
      </c>
      <c r="B590">
        <f t="shared" si="18"/>
        <v>1944</v>
      </c>
      <c r="C590">
        <f t="shared" si="19"/>
        <v>1</v>
      </c>
      <c r="D590">
        <v>32.020000000000003</v>
      </c>
    </row>
    <row r="591" spans="1:4">
      <c r="A591">
        <v>194402</v>
      </c>
      <c r="B591">
        <f t="shared" si="18"/>
        <v>1944</v>
      </c>
      <c r="C591">
        <f t="shared" si="19"/>
        <v>2</v>
      </c>
      <c r="D591">
        <v>34.5</v>
      </c>
    </row>
    <row r="592" spans="1:4">
      <c r="A592">
        <v>194403</v>
      </c>
      <c r="B592">
        <f t="shared" si="18"/>
        <v>1944</v>
      </c>
      <c r="C592">
        <f t="shared" si="19"/>
        <v>3</v>
      </c>
      <c r="D592">
        <v>38.5</v>
      </c>
    </row>
    <row r="593" spans="1:4">
      <c r="A593">
        <v>194404</v>
      </c>
      <c r="B593">
        <f t="shared" si="18"/>
        <v>1944</v>
      </c>
      <c r="C593">
        <f t="shared" si="19"/>
        <v>4</v>
      </c>
      <c r="D593">
        <v>48.97</v>
      </c>
    </row>
    <row r="594" spans="1:4">
      <c r="A594">
        <v>194405</v>
      </c>
      <c r="B594">
        <f t="shared" si="18"/>
        <v>1944</v>
      </c>
      <c r="C594">
        <f t="shared" si="19"/>
        <v>5</v>
      </c>
      <c r="D594">
        <v>62.02</v>
      </c>
    </row>
    <row r="595" spans="1:4">
      <c r="A595">
        <v>194406</v>
      </c>
      <c r="B595">
        <f t="shared" si="18"/>
        <v>1944</v>
      </c>
      <c r="C595">
        <f t="shared" si="19"/>
        <v>6</v>
      </c>
      <c r="D595">
        <v>68.36</v>
      </c>
    </row>
    <row r="596" spans="1:4">
      <c r="A596">
        <v>194407</v>
      </c>
      <c r="B596">
        <f t="shared" si="18"/>
        <v>1944</v>
      </c>
      <c r="C596">
        <f t="shared" si="19"/>
        <v>7</v>
      </c>
      <c r="D596">
        <v>72.790000000000006</v>
      </c>
    </row>
    <row r="597" spans="1:4">
      <c r="A597">
        <v>194408</v>
      </c>
      <c r="B597">
        <f t="shared" si="18"/>
        <v>1944</v>
      </c>
      <c r="C597">
        <f t="shared" si="19"/>
        <v>8</v>
      </c>
      <c r="D597">
        <v>72.099999999999994</v>
      </c>
    </row>
    <row r="598" spans="1:4">
      <c r="A598">
        <v>194409</v>
      </c>
      <c r="B598">
        <f t="shared" si="18"/>
        <v>1944</v>
      </c>
      <c r="C598">
        <f t="shared" si="19"/>
        <v>9</v>
      </c>
      <c r="D598">
        <v>65.260000000000005</v>
      </c>
    </row>
    <row r="599" spans="1:4">
      <c r="A599">
        <v>194410</v>
      </c>
      <c r="B599">
        <f t="shared" si="18"/>
        <v>1944</v>
      </c>
      <c r="C599">
        <f t="shared" si="19"/>
        <v>10</v>
      </c>
      <c r="D599">
        <v>55.27</v>
      </c>
    </row>
    <row r="600" spans="1:4">
      <c r="A600">
        <v>194411</v>
      </c>
      <c r="B600">
        <f t="shared" si="18"/>
        <v>1944</v>
      </c>
      <c r="C600">
        <f t="shared" si="19"/>
        <v>11</v>
      </c>
      <c r="D600">
        <v>41.5</v>
      </c>
    </row>
    <row r="601" spans="1:4">
      <c r="A601">
        <v>194412</v>
      </c>
      <c r="B601">
        <f t="shared" si="18"/>
        <v>1944</v>
      </c>
      <c r="C601">
        <f t="shared" si="19"/>
        <v>12</v>
      </c>
      <c r="D601">
        <v>30.67</v>
      </c>
    </row>
    <row r="602" spans="1:4">
      <c r="A602">
        <v>194501</v>
      </c>
      <c r="B602">
        <f t="shared" si="18"/>
        <v>1945</v>
      </c>
      <c r="C602">
        <f t="shared" si="19"/>
        <v>1</v>
      </c>
      <c r="D602">
        <v>30.49</v>
      </c>
    </row>
    <row r="603" spans="1:4">
      <c r="A603">
        <v>194502</v>
      </c>
      <c r="B603">
        <f t="shared" si="18"/>
        <v>1945</v>
      </c>
      <c r="C603">
        <f t="shared" si="19"/>
        <v>2</v>
      </c>
      <c r="D603">
        <v>35.28</v>
      </c>
    </row>
    <row r="604" spans="1:4">
      <c r="A604">
        <v>194503</v>
      </c>
      <c r="B604">
        <f t="shared" si="18"/>
        <v>1945</v>
      </c>
      <c r="C604">
        <f t="shared" si="19"/>
        <v>3</v>
      </c>
      <c r="D604">
        <v>45.54</v>
      </c>
    </row>
    <row r="605" spans="1:4">
      <c r="A605">
        <v>194504</v>
      </c>
      <c r="B605">
        <f t="shared" si="18"/>
        <v>1945</v>
      </c>
      <c r="C605">
        <f t="shared" si="19"/>
        <v>4</v>
      </c>
      <c r="D605">
        <v>50.22</v>
      </c>
    </row>
    <row r="606" spans="1:4">
      <c r="A606">
        <v>194505</v>
      </c>
      <c r="B606">
        <f t="shared" si="18"/>
        <v>1945</v>
      </c>
      <c r="C606">
        <f t="shared" si="19"/>
        <v>5</v>
      </c>
      <c r="D606">
        <v>58.28</v>
      </c>
    </row>
    <row r="607" spans="1:4">
      <c r="A607">
        <v>194506</v>
      </c>
      <c r="B607">
        <f t="shared" si="18"/>
        <v>1945</v>
      </c>
      <c r="C607">
        <f t="shared" si="19"/>
        <v>6</v>
      </c>
      <c r="D607">
        <v>65.88</v>
      </c>
    </row>
    <row r="608" spans="1:4">
      <c r="A608">
        <v>194507</v>
      </c>
      <c r="B608">
        <f t="shared" si="18"/>
        <v>1945</v>
      </c>
      <c r="C608">
        <f t="shared" si="19"/>
        <v>7</v>
      </c>
      <c r="D608">
        <v>72.930000000000007</v>
      </c>
    </row>
    <row r="609" spans="1:4">
      <c r="A609">
        <v>194508</v>
      </c>
      <c r="B609">
        <f t="shared" si="18"/>
        <v>1945</v>
      </c>
      <c r="C609">
        <f t="shared" si="19"/>
        <v>8</v>
      </c>
      <c r="D609">
        <v>72.16</v>
      </c>
    </row>
    <row r="610" spans="1:4">
      <c r="A610">
        <v>194509</v>
      </c>
      <c r="B610">
        <f t="shared" si="18"/>
        <v>1945</v>
      </c>
      <c r="C610">
        <f t="shared" si="19"/>
        <v>9</v>
      </c>
      <c r="D610">
        <v>64.989999999999995</v>
      </c>
    </row>
    <row r="611" spans="1:4">
      <c r="A611">
        <v>194510</v>
      </c>
      <c r="B611">
        <f t="shared" si="18"/>
        <v>1945</v>
      </c>
      <c r="C611">
        <f t="shared" si="19"/>
        <v>10</v>
      </c>
      <c r="D611">
        <v>54.14</v>
      </c>
    </row>
    <row r="612" spans="1:4">
      <c r="A612">
        <v>194511</v>
      </c>
      <c r="B612">
        <f t="shared" si="18"/>
        <v>1945</v>
      </c>
      <c r="C612">
        <f t="shared" si="19"/>
        <v>11</v>
      </c>
      <c r="D612">
        <v>42.01</v>
      </c>
    </row>
    <row r="613" spans="1:4">
      <c r="A613">
        <v>194512</v>
      </c>
      <c r="B613">
        <f t="shared" si="18"/>
        <v>1945</v>
      </c>
      <c r="C613">
        <f t="shared" si="19"/>
        <v>12</v>
      </c>
      <c r="D613">
        <v>29.08</v>
      </c>
    </row>
    <row r="614" spans="1:4">
      <c r="A614">
        <v>194601</v>
      </c>
      <c r="B614">
        <f t="shared" si="18"/>
        <v>1946</v>
      </c>
      <c r="C614">
        <f t="shared" si="19"/>
        <v>1</v>
      </c>
      <c r="D614">
        <v>31.39</v>
      </c>
    </row>
    <row r="615" spans="1:4">
      <c r="A615">
        <v>194602</v>
      </c>
      <c r="B615">
        <f t="shared" si="18"/>
        <v>1946</v>
      </c>
      <c r="C615">
        <f t="shared" si="19"/>
        <v>2</v>
      </c>
      <c r="D615">
        <v>34.880000000000003</v>
      </c>
    </row>
    <row r="616" spans="1:4">
      <c r="A616">
        <v>194603</v>
      </c>
      <c r="B616">
        <f t="shared" si="18"/>
        <v>1946</v>
      </c>
      <c r="C616">
        <f t="shared" si="19"/>
        <v>3</v>
      </c>
      <c r="D616">
        <v>46.78</v>
      </c>
    </row>
    <row r="617" spans="1:4">
      <c r="A617">
        <v>194604</v>
      </c>
      <c r="B617">
        <f t="shared" si="18"/>
        <v>1946</v>
      </c>
      <c r="C617">
        <f t="shared" si="19"/>
        <v>4</v>
      </c>
      <c r="D617">
        <v>54.61</v>
      </c>
    </row>
    <row r="618" spans="1:4">
      <c r="A618">
        <v>194605</v>
      </c>
      <c r="B618">
        <f t="shared" si="18"/>
        <v>1946</v>
      </c>
      <c r="C618">
        <f t="shared" si="19"/>
        <v>5</v>
      </c>
      <c r="D618">
        <v>58.75</v>
      </c>
    </row>
    <row r="619" spans="1:4">
      <c r="A619">
        <v>194606</v>
      </c>
      <c r="B619">
        <f t="shared" si="18"/>
        <v>1946</v>
      </c>
      <c r="C619">
        <f t="shared" si="19"/>
        <v>6</v>
      </c>
      <c r="D619">
        <v>68.319999999999993</v>
      </c>
    </row>
    <row r="620" spans="1:4">
      <c r="A620">
        <v>194607</v>
      </c>
      <c r="B620">
        <f t="shared" si="18"/>
        <v>1946</v>
      </c>
      <c r="C620">
        <f t="shared" si="19"/>
        <v>7</v>
      </c>
      <c r="D620">
        <v>73.849999999999994</v>
      </c>
    </row>
    <row r="621" spans="1:4">
      <c r="A621">
        <v>194608</v>
      </c>
      <c r="B621">
        <f t="shared" si="18"/>
        <v>1946</v>
      </c>
      <c r="C621">
        <f t="shared" si="19"/>
        <v>8</v>
      </c>
      <c r="D621">
        <v>71.17</v>
      </c>
    </row>
    <row r="622" spans="1:4">
      <c r="A622">
        <v>194609</v>
      </c>
      <c r="B622">
        <f t="shared" si="18"/>
        <v>1946</v>
      </c>
      <c r="C622">
        <f t="shared" si="19"/>
        <v>9</v>
      </c>
      <c r="D622">
        <v>64.540000000000006</v>
      </c>
    </row>
    <row r="623" spans="1:4">
      <c r="A623">
        <v>194610</v>
      </c>
      <c r="B623">
        <f t="shared" si="18"/>
        <v>1946</v>
      </c>
      <c r="C623">
        <f t="shared" si="19"/>
        <v>10</v>
      </c>
      <c r="D623">
        <v>53.15</v>
      </c>
    </row>
    <row r="624" spans="1:4">
      <c r="A624">
        <v>194611</v>
      </c>
      <c r="B624">
        <f t="shared" si="18"/>
        <v>1946</v>
      </c>
      <c r="C624">
        <f t="shared" si="19"/>
        <v>11</v>
      </c>
      <c r="D624">
        <v>41.74</v>
      </c>
    </row>
    <row r="625" spans="1:4">
      <c r="A625">
        <v>194612</v>
      </c>
      <c r="B625">
        <f t="shared" si="18"/>
        <v>1946</v>
      </c>
      <c r="C625">
        <f t="shared" si="19"/>
        <v>12</v>
      </c>
      <c r="D625">
        <v>36.18</v>
      </c>
    </row>
    <row r="626" spans="1:4">
      <c r="A626">
        <v>194701</v>
      </c>
      <c r="B626">
        <f t="shared" si="18"/>
        <v>1947</v>
      </c>
      <c r="C626">
        <f t="shared" si="19"/>
        <v>1</v>
      </c>
      <c r="D626">
        <v>31.78</v>
      </c>
    </row>
    <row r="627" spans="1:4">
      <c r="A627">
        <v>194702</v>
      </c>
      <c r="B627">
        <f t="shared" si="18"/>
        <v>1947</v>
      </c>
      <c r="C627">
        <f t="shared" si="19"/>
        <v>2</v>
      </c>
      <c r="D627">
        <v>31.41</v>
      </c>
    </row>
    <row r="628" spans="1:4">
      <c r="A628">
        <v>194703</v>
      </c>
      <c r="B628">
        <f t="shared" si="18"/>
        <v>1947</v>
      </c>
      <c r="C628">
        <f t="shared" si="19"/>
        <v>3</v>
      </c>
      <c r="D628">
        <v>38.75</v>
      </c>
    </row>
    <row r="629" spans="1:4">
      <c r="A629">
        <v>194704</v>
      </c>
      <c r="B629">
        <f t="shared" si="18"/>
        <v>1947</v>
      </c>
      <c r="C629">
        <f t="shared" si="19"/>
        <v>4</v>
      </c>
      <c r="D629">
        <v>50.95</v>
      </c>
    </row>
    <row r="630" spans="1:4">
      <c r="A630">
        <v>194705</v>
      </c>
      <c r="B630">
        <f t="shared" si="18"/>
        <v>1947</v>
      </c>
      <c r="C630">
        <f t="shared" si="19"/>
        <v>5</v>
      </c>
      <c r="D630">
        <v>60.13</v>
      </c>
    </row>
    <row r="631" spans="1:4">
      <c r="A631">
        <v>194706</v>
      </c>
      <c r="B631">
        <f t="shared" si="18"/>
        <v>1947</v>
      </c>
      <c r="C631">
        <f t="shared" si="19"/>
        <v>6</v>
      </c>
      <c r="D631">
        <v>66.72</v>
      </c>
    </row>
    <row r="632" spans="1:4">
      <c r="A632">
        <v>194707</v>
      </c>
      <c r="B632">
        <f t="shared" si="18"/>
        <v>1947</v>
      </c>
      <c r="C632">
        <f t="shared" si="19"/>
        <v>7</v>
      </c>
      <c r="D632">
        <v>72.81</v>
      </c>
    </row>
    <row r="633" spans="1:4">
      <c r="A633">
        <v>194708</v>
      </c>
      <c r="B633">
        <f t="shared" si="18"/>
        <v>1947</v>
      </c>
      <c r="C633">
        <f t="shared" si="19"/>
        <v>8</v>
      </c>
      <c r="D633">
        <v>74.08</v>
      </c>
    </row>
    <row r="634" spans="1:4">
      <c r="A634">
        <v>194709</v>
      </c>
      <c r="B634">
        <f t="shared" si="18"/>
        <v>1947</v>
      </c>
      <c r="C634">
        <f t="shared" si="19"/>
        <v>9</v>
      </c>
      <c r="D634">
        <v>66.540000000000006</v>
      </c>
    </row>
    <row r="635" spans="1:4">
      <c r="A635">
        <v>194710</v>
      </c>
      <c r="B635">
        <f t="shared" si="18"/>
        <v>1947</v>
      </c>
      <c r="C635">
        <f t="shared" si="19"/>
        <v>10</v>
      </c>
      <c r="D635">
        <v>58.8</v>
      </c>
    </row>
    <row r="636" spans="1:4">
      <c r="A636">
        <v>194711</v>
      </c>
      <c r="B636">
        <f t="shared" si="18"/>
        <v>1947</v>
      </c>
      <c r="C636">
        <f t="shared" si="19"/>
        <v>11</v>
      </c>
      <c r="D636">
        <v>38.1</v>
      </c>
    </row>
    <row r="637" spans="1:4">
      <c r="A637">
        <v>194712</v>
      </c>
      <c r="B637">
        <f t="shared" si="18"/>
        <v>1947</v>
      </c>
      <c r="C637">
        <f t="shared" si="19"/>
        <v>12</v>
      </c>
      <c r="D637">
        <v>32.92</v>
      </c>
    </row>
    <row r="638" spans="1:4">
      <c r="A638">
        <v>194801</v>
      </c>
      <c r="B638">
        <f t="shared" si="18"/>
        <v>1948</v>
      </c>
      <c r="C638">
        <f t="shared" si="19"/>
        <v>1</v>
      </c>
      <c r="D638">
        <v>27.88</v>
      </c>
    </row>
    <row r="639" spans="1:4">
      <c r="A639">
        <v>194802</v>
      </c>
      <c r="B639">
        <f t="shared" si="18"/>
        <v>1948</v>
      </c>
      <c r="C639">
        <f t="shared" si="19"/>
        <v>2</v>
      </c>
      <c r="D639">
        <v>31.62</v>
      </c>
    </row>
    <row r="640" spans="1:4">
      <c r="A640">
        <v>194803</v>
      </c>
      <c r="B640">
        <f t="shared" si="18"/>
        <v>1948</v>
      </c>
      <c r="C640">
        <f t="shared" si="19"/>
        <v>3</v>
      </c>
      <c r="D640">
        <v>38.71</v>
      </c>
    </row>
    <row r="641" spans="1:4">
      <c r="A641">
        <v>194804</v>
      </c>
      <c r="B641">
        <f t="shared" si="18"/>
        <v>1948</v>
      </c>
      <c r="C641">
        <f t="shared" si="19"/>
        <v>4</v>
      </c>
      <c r="D641">
        <v>53.35</v>
      </c>
    </row>
    <row r="642" spans="1:4">
      <c r="A642">
        <v>194805</v>
      </c>
      <c r="B642">
        <f t="shared" si="18"/>
        <v>1948</v>
      </c>
      <c r="C642">
        <f t="shared" si="19"/>
        <v>5</v>
      </c>
      <c r="D642">
        <v>60.24</v>
      </c>
    </row>
    <row r="643" spans="1:4">
      <c r="A643">
        <v>194806</v>
      </c>
      <c r="B643">
        <f t="shared" ref="B643:B706" si="20">VALUE(LEFT(A643,4))</f>
        <v>1948</v>
      </c>
      <c r="C643">
        <f t="shared" ref="C643:C706" si="21">VALUE(RIGHT(A643,2))</f>
        <v>6</v>
      </c>
      <c r="D643">
        <v>68.760000000000005</v>
      </c>
    </row>
    <row r="644" spans="1:4">
      <c r="A644">
        <v>194807</v>
      </c>
      <c r="B644">
        <f t="shared" si="20"/>
        <v>1948</v>
      </c>
      <c r="C644">
        <f t="shared" si="21"/>
        <v>7</v>
      </c>
      <c r="D644">
        <v>73.260000000000005</v>
      </c>
    </row>
    <row r="645" spans="1:4">
      <c r="A645">
        <v>194808</v>
      </c>
      <c r="B645">
        <f t="shared" si="20"/>
        <v>1948</v>
      </c>
      <c r="C645">
        <f t="shared" si="21"/>
        <v>8</v>
      </c>
      <c r="D645">
        <v>72.05</v>
      </c>
    </row>
    <row r="646" spans="1:4">
      <c r="A646">
        <v>194809</v>
      </c>
      <c r="B646">
        <f t="shared" si="20"/>
        <v>1948</v>
      </c>
      <c r="C646">
        <f t="shared" si="21"/>
        <v>9</v>
      </c>
      <c r="D646">
        <v>66.069999999999993</v>
      </c>
    </row>
    <row r="647" spans="1:4">
      <c r="A647">
        <v>194810</v>
      </c>
      <c r="B647">
        <f t="shared" si="20"/>
        <v>1948</v>
      </c>
      <c r="C647">
        <f t="shared" si="21"/>
        <v>10</v>
      </c>
      <c r="D647">
        <v>53.19</v>
      </c>
    </row>
    <row r="648" spans="1:4">
      <c r="A648">
        <v>194811</v>
      </c>
      <c r="B648">
        <f t="shared" si="20"/>
        <v>1948</v>
      </c>
      <c r="C648">
        <f t="shared" si="21"/>
        <v>11</v>
      </c>
      <c r="D648">
        <v>41.59</v>
      </c>
    </row>
    <row r="649" spans="1:4">
      <c r="A649">
        <v>194812</v>
      </c>
      <c r="B649">
        <f t="shared" si="20"/>
        <v>1948</v>
      </c>
      <c r="C649">
        <f t="shared" si="21"/>
        <v>12</v>
      </c>
      <c r="D649">
        <v>32.58</v>
      </c>
    </row>
    <row r="650" spans="1:4">
      <c r="A650">
        <v>194901</v>
      </c>
      <c r="B650">
        <f t="shared" si="20"/>
        <v>1949</v>
      </c>
      <c r="C650">
        <f t="shared" si="21"/>
        <v>1</v>
      </c>
      <c r="D650">
        <v>25.92</v>
      </c>
    </row>
    <row r="651" spans="1:4">
      <c r="A651">
        <v>194902</v>
      </c>
      <c r="B651">
        <f t="shared" si="20"/>
        <v>1949</v>
      </c>
      <c r="C651">
        <f t="shared" si="21"/>
        <v>2</v>
      </c>
      <c r="D651">
        <v>31.91</v>
      </c>
    </row>
    <row r="652" spans="1:4">
      <c r="A652">
        <v>194903</v>
      </c>
      <c r="B652">
        <f t="shared" si="20"/>
        <v>1949</v>
      </c>
      <c r="C652">
        <f t="shared" si="21"/>
        <v>3</v>
      </c>
      <c r="D652">
        <v>40.770000000000003</v>
      </c>
    </row>
    <row r="653" spans="1:4">
      <c r="A653">
        <v>194904</v>
      </c>
      <c r="B653">
        <f t="shared" si="20"/>
        <v>1949</v>
      </c>
      <c r="C653">
        <f t="shared" si="21"/>
        <v>4</v>
      </c>
      <c r="D653">
        <v>52.07</v>
      </c>
    </row>
    <row r="654" spans="1:4">
      <c r="A654">
        <v>194905</v>
      </c>
      <c r="B654">
        <f t="shared" si="20"/>
        <v>1949</v>
      </c>
      <c r="C654">
        <f t="shared" si="21"/>
        <v>5</v>
      </c>
      <c r="D654">
        <v>61.72</v>
      </c>
    </row>
    <row r="655" spans="1:4">
      <c r="A655">
        <v>194906</v>
      </c>
      <c r="B655">
        <f t="shared" si="20"/>
        <v>1949</v>
      </c>
      <c r="C655">
        <f t="shared" si="21"/>
        <v>6</v>
      </c>
      <c r="D655">
        <v>69.239999999999995</v>
      </c>
    </row>
    <row r="656" spans="1:4">
      <c r="A656">
        <v>194907</v>
      </c>
      <c r="B656">
        <f t="shared" si="20"/>
        <v>1949</v>
      </c>
      <c r="C656">
        <f t="shared" si="21"/>
        <v>7</v>
      </c>
      <c r="D656">
        <v>74.209999999999994</v>
      </c>
    </row>
    <row r="657" spans="1:4">
      <c r="A657">
        <v>194908</v>
      </c>
      <c r="B657">
        <f t="shared" si="20"/>
        <v>1949</v>
      </c>
      <c r="C657">
        <f t="shared" si="21"/>
        <v>8</v>
      </c>
      <c r="D657">
        <v>72.099999999999994</v>
      </c>
    </row>
    <row r="658" spans="1:4">
      <c r="A658">
        <v>194909</v>
      </c>
      <c r="B658">
        <f t="shared" si="20"/>
        <v>1949</v>
      </c>
      <c r="C658">
        <f t="shared" si="21"/>
        <v>9</v>
      </c>
      <c r="D658">
        <v>63.73</v>
      </c>
    </row>
    <row r="659" spans="1:4">
      <c r="A659">
        <v>194910</v>
      </c>
      <c r="B659">
        <f t="shared" si="20"/>
        <v>1949</v>
      </c>
      <c r="C659">
        <f t="shared" si="21"/>
        <v>10</v>
      </c>
      <c r="D659">
        <v>54.05</v>
      </c>
    </row>
    <row r="660" spans="1:4">
      <c r="A660">
        <v>194911</v>
      </c>
      <c r="B660">
        <f t="shared" si="20"/>
        <v>1949</v>
      </c>
      <c r="C660">
        <f t="shared" si="21"/>
        <v>11</v>
      </c>
      <c r="D660">
        <v>45.27</v>
      </c>
    </row>
    <row r="661" spans="1:4">
      <c r="A661">
        <v>194912</v>
      </c>
      <c r="B661">
        <f t="shared" si="20"/>
        <v>1949</v>
      </c>
      <c r="C661">
        <f t="shared" si="21"/>
        <v>12</v>
      </c>
      <c r="D661">
        <v>33.26</v>
      </c>
    </row>
    <row r="662" spans="1:4">
      <c r="A662">
        <v>195001</v>
      </c>
      <c r="B662">
        <f t="shared" si="20"/>
        <v>1950</v>
      </c>
      <c r="C662">
        <f t="shared" si="21"/>
        <v>1</v>
      </c>
      <c r="D662">
        <v>30.43</v>
      </c>
    </row>
    <row r="663" spans="1:4">
      <c r="A663">
        <v>195002</v>
      </c>
      <c r="B663">
        <f t="shared" si="20"/>
        <v>1950</v>
      </c>
      <c r="C663">
        <f t="shared" si="21"/>
        <v>2</v>
      </c>
      <c r="D663">
        <v>35.549999999999997</v>
      </c>
    </row>
    <row r="664" spans="1:4">
      <c r="A664">
        <v>195003</v>
      </c>
      <c r="B664">
        <f t="shared" si="20"/>
        <v>1950</v>
      </c>
      <c r="C664">
        <f t="shared" si="21"/>
        <v>3</v>
      </c>
      <c r="D664">
        <v>38.840000000000003</v>
      </c>
    </row>
    <row r="665" spans="1:4">
      <c r="A665">
        <v>195004</v>
      </c>
      <c r="B665">
        <f t="shared" si="20"/>
        <v>1950</v>
      </c>
      <c r="C665">
        <f t="shared" si="21"/>
        <v>4</v>
      </c>
      <c r="D665">
        <v>48.65</v>
      </c>
    </row>
    <row r="666" spans="1:4">
      <c r="A666">
        <v>195005</v>
      </c>
      <c r="B666">
        <f t="shared" si="20"/>
        <v>1950</v>
      </c>
      <c r="C666">
        <f t="shared" si="21"/>
        <v>5</v>
      </c>
      <c r="D666">
        <v>59.45</v>
      </c>
    </row>
    <row r="667" spans="1:4">
      <c r="A667">
        <v>195006</v>
      </c>
      <c r="B667">
        <f t="shared" si="20"/>
        <v>1950</v>
      </c>
      <c r="C667">
        <f t="shared" si="21"/>
        <v>6</v>
      </c>
      <c r="D667">
        <v>67.930000000000007</v>
      </c>
    </row>
    <row r="668" spans="1:4">
      <c r="A668">
        <v>195007</v>
      </c>
      <c r="B668">
        <f t="shared" si="20"/>
        <v>1950</v>
      </c>
      <c r="C668">
        <f t="shared" si="21"/>
        <v>7</v>
      </c>
      <c r="D668">
        <v>71.22</v>
      </c>
    </row>
    <row r="669" spans="1:4">
      <c r="A669">
        <v>195008</v>
      </c>
      <c r="B669">
        <f t="shared" si="20"/>
        <v>1950</v>
      </c>
      <c r="C669">
        <f t="shared" si="21"/>
        <v>8</v>
      </c>
      <c r="D669">
        <v>70.02</v>
      </c>
    </row>
    <row r="670" spans="1:4">
      <c r="A670">
        <v>195009</v>
      </c>
      <c r="B670">
        <f t="shared" si="20"/>
        <v>1950</v>
      </c>
      <c r="C670">
        <f t="shared" si="21"/>
        <v>9</v>
      </c>
      <c r="D670">
        <v>63.5</v>
      </c>
    </row>
    <row r="671" spans="1:4">
      <c r="A671">
        <v>195010</v>
      </c>
      <c r="B671">
        <f t="shared" si="20"/>
        <v>1950</v>
      </c>
      <c r="C671">
        <f t="shared" si="21"/>
        <v>10</v>
      </c>
      <c r="D671">
        <v>57.47</v>
      </c>
    </row>
    <row r="672" spans="1:4">
      <c r="A672">
        <v>195011</v>
      </c>
      <c r="B672">
        <f t="shared" si="20"/>
        <v>1950</v>
      </c>
      <c r="C672">
        <f t="shared" si="21"/>
        <v>11</v>
      </c>
      <c r="D672">
        <v>40.64</v>
      </c>
    </row>
    <row r="673" spans="1:4">
      <c r="A673">
        <v>195012</v>
      </c>
      <c r="B673">
        <f t="shared" si="20"/>
        <v>1950</v>
      </c>
      <c r="C673">
        <f t="shared" si="21"/>
        <v>12</v>
      </c>
      <c r="D673">
        <v>33.01</v>
      </c>
    </row>
    <row r="674" spans="1:4">
      <c r="A674">
        <v>195101</v>
      </c>
      <c r="B674">
        <f t="shared" si="20"/>
        <v>1951</v>
      </c>
      <c r="C674">
        <f t="shared" si="21"/>
        <v>1</v>
      </c>
      <c r="D674">
        <v>30.2</v>
      </c>
    </row>
    <row r="675" spans="1:4">
      <c r="A675">
        <v>195102</v>
      </c>
      <c r="B675">
        <f t="shared" si="20"/>
        <v>1951</v>
      </c>
      <c r="C675">
        <f t="shared" si="21"/>
        <v>2</v>
      </c>
      <c r="D675">
        <v>34.54</v>
      </c>
    </row>
    <row r="676" spans="1:4">
      <c r="A676">
        <v>195103</v>
      </c>
      <c r="B676">
        <f t="shared" si="20"/>
        <v>1951</v>
      </c>
      <c r="C676">
        <f t="shared" si="21"/>
        <v>3</v>
      </c>
      <c r="D676">
        <v>38.549999999999997</v>
      </c>
    </row>
    <row r="677" spans="1:4">
      <c r="A677">
        <v>195104</v>
      </c>
      <c r="B677">
        <f t="shared" si="20"/>
        <v>1951</v>
      </c>
      <c r="C677">
        <f t="shared" si="21"/>
        <v>4</v>
      </c>
      <c r="D677">
        <v>49.73</v>
      </c>
    </row>
    <row r="678" spans="1:4">
      <c r="A678">
        <v>195105</v>
      </c>
      <c r="B678">
        <f t="shared" si="20"/>
        <v>1951</v>
      </c>
      <c r="C678">
        <f t="shared" si="21"/>
        <v>5</v>
      </c>
      <c r="D678">
        <v>60.76</v>
      </c>
    </row>
    <row r="679" spans="1:4">
      <c r="A679">
        <v>195106</v>
      </c>
      <c r="B679">
        <f t="shared" si="20"/>
        <v>1951</v>
      </c>
      <c r="C679">
        <f t="shared" si="21"/>
        <v>6</v>
      </c>
      <c r="D679">
        <v>66.650000000000006</v>
      </c>
    </row>
    <row r="680" spans="1:4">
      <c r="A680">
        <v>195107</v>
      </c>
      <c r="B680">
        <f t="shared" si="20"/>
        <v>1951</v>
      </c>
      <c r="C680">
        <f t="shared" si="21"/>
        <v>7</v>
      </c>
      <c r="D680">
        <v>73.69</v>
      </c>
    </row>
    <row r="681" spans="1:4">
      <c r="A681">
        <v>195108</v>
      </c>
      <c r="B681">
        <f t="shared" si="20"/>
        <v>1951</v>
      </c>
      <c r="C681">
        <f t="shared" si="21"/>
        <v>8</v>
      </c>
      <c r="D681">
        <v>71.89</v>
      </c>
    </row>
    <row r="682" spans="1:4">
      <c r="A682">
        <v>195109</v>
      </c>
      <c r="B682">
        <f t="shared" si="20"/>
        <v>1951</v>
      </c>
      <c r="C682">
        <f t="shared" si="21"/>
        <v>9</v>
      </c>
      <c r="D682">
        <v>64.09</v>
      </c>
    </row>
    <row r="683" spans="1:4">
      <c r="A683">
        <v>195110</v>
      </c>
      <c r="B683">
        <f t="shared" si="20"/>
        <v>1951</v>
      </c>
      <c r="C683">
        <f t="shared" si="21"/>
        <v>10</v>
      </c>
      <c r="D683">
        <v>54</v>
      </c>
    </row>
    <row r="684" spans="1:4">
      <c r="A684">
        <v>195111</v>
      </c>
      <c r="B684">
        <f t="shared" si="20"/>
        <v>1951</v>
      </c>
      <c r="C684">
        <f t="shared" si="21"/>
        <v>11</v>
      </c>
      <c r="D684">
        <v>38.08</v>
      </c>
    </row>
    <row r="685" spans="1:4">
      <c r="A685">
        <v>195112</v>
      </c>
      <c r="B685">
        <f t="shared" si="20"/>
        <v>1951</v>
      </c>
      <c r="C685">
        <f t="shared" si="21"/>
        <v>12</v>
      </c>
      <c r="D685">
        <v>31.23</v>
      </c>
    </row>
    <row r="686" spans="1:4">
      <c r="A686">
        <v>195201</v>
      </c>
      <c r="B686">
        <f t="shared" si="20"/>
        <v>1952</v>
      </c>
      <c r="C686">
        <f t="shared" si="21"/>
        <v>1</v>
      </c>
      <c r="D686">
        <v>32</v>
      </c>
    </row>
    <row r="687" spans="1:4">
      <c r="A687">
        <v>195202</v>
      </c>
      <c r="B687">
        <f t="shared" si="20"/>
        <v>1952</v>
      </c>
      <c r="C687">
        <f t="shared" si="21"/>
        <v>2</v>
      </c>
      <c r="D687">
        <v>35.46</v>
      </c>
    </row>
    <row r="688" spans="1:4">
      <c r="A688">
        <v>195203</v>
      </c>
      <c r="B688">
        <f t="shared" si="20"/>
        <v>1952</v>
      </c>
      <c r="C688">
        <f t="shared" si="21"/>
        <v>3</v>
      </c>
      <c r="D688">
        <v>37.69</v>
      </c>
    </row>
    <row r="689" spans="1:4">
      <c r="A689">
        <v>195204</v>
      </c>
      <c r="B689">
        <f t="shared" si="20"/>
        <v>1952</v>
      </c>
      <c r="C689">
        <f t="shared" si="21"/>
        <v>4</v>
      </c>
      <c r="D689">
        <v>51.66</v>
      </c>
    </row>
    <row r="690" spans="1:4">
      <c r="A690">
        <v>195205</v>
      </c>
      <c r="B690">
        <f t="shared" si="20"/>
        <v>1952</v>
      </c>
      <c r="C690">
        <f t="shared" si="21"/>
        <v>5</v>
      </c>
      <c r="D690">
        <v>60.58</v>
      </c>
    </row>
    <row r="691" spans="1:4">
      <c r="A691">
        <v>195206</v>
      </c>
      <c r="B691">
        <f t="shared" si="20"/>
        <v>1952</v>
      </c>
      <c r="C691">
        <f t="shared" si="21"/>
        <v>6</v>
      </c>
      <c r="D691">
        <v>70.75</v>
      </c>
    </row>
    <row r="692" spans="1:4">
      <c r="A692">
        <v>195207</v>
      </c>
      <c r="B692">
        <f t="shared" si="20"/>
        <v>1952</v>
      </c>
      <c r="C692">
        <f t="shared" si="21"/>
        <v>7</v>
      </c>
      <c r="D692">
        <v>74.099999999999994</v>
      </c>
    </row>
    <row r="693" spans="1:4">
      <c r="A693">
        <v>195208</v>
      </c>
      <c r="B693">
        <f t="shared" si="20"/>
        <v>1952</v>
      </c>
      <c r="C693">
        <f t="shared" si="21"/>
        <v>8</v>
      </c>
      <c r="D693">
        <v>72.819999999999993</v>
      </c>
    </row>
    <row r="694" spans="1:4">
      <c r="A694">
        <v>195209</v>
      </c>
      <c r="B694">
        <f t="shared" si="20"/>
        <v>1952</v>
      </c>
      <c r="C694">
        <f t="shared" si="21"/>
        <v>9</v>
      </c>
      <c r="D694">
        <v>65.89</v>
      </c>
    </row>
    <row r="695" spans="1:4">
      <c r="A695">
        <v>195210</v>
      </c>
      <c r="B695">
        <f t="shared" si="20"/>
        <v>1952</v>
      </c>
      <c r="C695">
        <f t="shared" si="21"/>
        <v>10</v>
      </c>
      <c r="D695">
        <v>52.95</v>
      </c>
    </row>
    <row r="696" spans="1:4">
      <c r="A696">
        <v>195211</v>
      </c>
      <c r="B696">
        <f t="shared" si="20"/>
        <v>1952</v>
      </c>
      <c r="C696">
        <f t="shared" si="21"/>
        <v>11</v>
      </c>
      <c r="D696">
        <v>39.92</v>
      </c>
    </row>
    <row r="697" spans="1:4">
      <c r="A697">
        <v>195212</v>
      </c>
      <c r="B697">
        <f t="shared" si="20"/>
        <v>1952</v>
      </c>
      <c r="C697">
        <f t="shared" si="21"/>
        <v>12</v>
      </c>
      <c r="D697">
        <v>33.44</v>
      </c>
    </row>
    <row r="698" spans="1:4">
      <c r="A698">
        <v>195301</v>
      </c>
      <c r="B698">
        <f t="shared" si="20"/>
        <v>1953</v>
      </c>
      <c r="C698">
        <f t="shared" si="21"/>
        <v>1</v>
      </c>
      <c r="D698">
        <v>36.43</v>
      </c>
    </row>
    <row r="699" spans="1:4">
      <c r="A699">
        <v>195302</v>
      </c>
      <c r="B699">
        <f t="shared" si="20"/>
        <v>1953</v>
      </c>
      <c r="C699">
        <f t="shared" si="21"/>
        <v>2</v>
      </c>
      <c r="D699">
        <v>35.869999999999997</v>
      </c>
    </row>
    <row r="700" spans="1:4">
      <c r="A700">
        <v>195303</v>
      </c>
      <c r="B700">
        <f t="shared" si="20"/>
        <v>1953</v>
      </c>
      <c r="C700">
        <f t="shared" si="21"/>
        <v>3</v>
      </c>
      <c r="D700">
        <v>43.75</v>
      </c>
    </row>
    <row r="701" spans="1:4">
      <c r="A701">
        <v>195304</v>
      </c>
      <c r="B701">
        <f t="shared" si="20"/>
        <v>1953</v>
      </c>
      <c r="C701">
        <f t="shared" si="21"/>
        <v>4</v>
      </c>
      <c r="D701">
        <v>48.76</v>
      </c>
    </row>
    <row r="702" spans="1:4">
      <c r="A702">
        <v>195305</v>
      </c>
      <c r="B702">
        <f t="shared" si="20"/>
        <v>1953</v>
      </c>
      <c r="C702">
        <f t="shared" si="21"/>
        <v>5</v>
      </c>
      <c r="D702">
        <v>59.18</v>
      </c>
    </row>
    <row r="703" spans="1:4">
      <c r="A703">
        <v>195306</v>
      </c>
      <c r="B703">
        <f t="shared" si="20"/>
        <v>1953</v>
      </c>
      <c r="C703">
        <f t="shared" si="21"/>
        <v>6</v>
      </c>
      <c r="D703">
        <v>70.180000000000007</v>
      </c>
    </row>
    <row r="704" spans="1:4">
      <c r="A704">
        <v>195307</v>
      </c>
      <c r="B704">
        <f t="shared" si="20"/>
        <v>1953</v>
      </c>
      <c r="C704">
        <f t="shared" si="21"/>
        <v>7</v>
      </c>
      <c r="D704">
        <v>74.17</v>
      </c>
    </row>
    <row r="705" spans="1:4">
      <c r="A705">
        <v>195308</v>
      </c>
      <c r="B705">
        <f t="shared" si="20"/>
        <v>1953</v>
      </c>
      <c r="C705">
        <f t="shared" si="21"/>
        <v>8</v>
      </c>
      <c r="D705">
        <v>72.099999999999994</v>
      </c>
    </row>
    <row r="706" spans="1:4">
      <c r="A706">
        <v>195309</v>
      </c>
      <c r="B706">
        <f t="shared" si="20"/>
        <v>1953</v>
      </c>
      <c r="C706">
        <f t="shared" si="21"/>
        <v>9</v>
      </c>
      <c r="D706">
        <v>66.16</v>
      </c>
    </row>
    <row r="707" spans="1:4">
      <c r="A707">
        <v>195310</v>
      </c>
      <c r="B707">
        <f t="shared" ref="B707:B770" si="22">VALUE(LEFT(A707,4))</f>
        <v>1953</v>
      </c>
      <c r="C707">
        <f t="shared" ref="C707:C770" si="23">VALUE(RIGHT(A707,2))</f>
        <v>10</v>
      </c>
      <c r="D707">
        <v>56.21</v>
      </c>
    </row>
    <row r="708" spans="1:4">
      <c r="A708">
        <v>195311</v>
      </c>
      <c r="B708">
        <f t="shared" si="22"/>
        <v>1953</v>
      </c>
      <c r="C708">
        <f t="shared" si="23"/>
        <v>11</v>
      </c>
      <c r="D708">
        <v>43.88</v>
      </c>
    </row>
    <row r="709" spans="1:4">
      <c r="A709">
        <v>195312</v>
      </c>
      <c r="B709">
        <f t="shared" si="22"/>
        <v>1953</v>
      </c>
      <c r="C709">
        <f t="shared" si="23"/>
        <v>12</v>
      </c>
      <c r="D709">
        <v>33.69</v>
      </c>
    </row>
    <row r="710" spans="1:4">
      <c r="A710">
        <v>195401</v>
      </c>
      <c r="B710">
        <f t="shared" si="22"/>
        <v>1954</v>
      </c>
      <c r="C710">
        <f t="shared" si="23"/>
        <v>1</v>
      </c>
      <c r="D710">
        <v>30.9</v>
      </c>
    </row>
    <row r="711" spans="1:4">
      <c r="A711">
        <v>195402</v>
      </c>
      <c r="B711">
        <f t="shared" si="22"/>
        <v>1954</v>
      </c>
      <c r="C711">
        <f t="shared" si="23"/>
        <v>2</v>
      </c>
      <c r="D711">
        <v>41.41</v>
      </c>
    </row>
    <row r="712" spans="1:4">
      <c r="A712">
        <v>195403</v>
      </c>
      <c r="B712">
        <f t="shared" si="22"/>
        <v>1954</v>
      </c>
      <c r="C712">
        <f t="shared" si="23"/>
        <v>3</v>
      </c>
      <c r="D712">
        <v>39.25</v>
      </c>
    </row>
    <row r="713" spans="1:4">
      <c r="A713">
        <v>195404</v>
      </c>
      <c r="B713">
        <f t="shared" si="22"/>
        <v>1954</v>
      </c>
      <c r="C713">
        <f t="shared" si="23"/>
        <v>4</v>
      </c>
      <c r="D713">
        <v>54.18</v>
      </c>
    </row>
    <row r="714" spans="1:4">
      <c r="A714">
        <v>195405</v>
      </c>
      <c r="B714">
        <f t="shared" si="22"/>
        <v>1954</v>
      </c>
      <c r="C714">
        <f t="shared" si="23"/>
        <v>5</v>
      </c>
      <c r="D714">
        <v>58.59</v>
      </c>
    </row>
    <row r="715" spans="1:4">
      <c r="A715">
        <v>195406</v>
      </c>
      <c r="B715">
        <f t="shared" si="22"/>
        <v>1954</v>
      </c>
      <c r="C715">
        <f t="shared" si="23"/>
        <v>6</v>
      </c>
      <c r="D715">
        <v>68.849999999999994</v>
      </c>
    </row>
    <row r="716" spans="1:4">
      <c r="A716">
        <v>195407</v>
      </c>
      <c r="B716">
        <f t="shared" si="22"/>
        <v>1954</v>
      </c>
      <c r="C716">
        <f t="shared" si="23"/>
        <v>7</v>
      </c>
      <c r="D716">
        <v>75.47</v>
      </c>
    </row>
    <row r="717" spans="1:4">
      <c r="A717">
        <v>195408</v>
      </c>
      <c r="B717">
        <f t="shared" si="22"/>
        <v>1954</v>
      </c>
      <c r="C717">
        <f t="shared" si="23"/>
        <v>8</v>
      </c>
      <c r="D717">
        <v>72.180000000000007</v>
      </c>
    </row>
    <row r="718" spans="1:4">
      <c r="A718">
        <v>195409</v>
      </c>
      <c r="B718">
        <f t="shared" si="22"/>
        <v>1954</v>
      </c>
      <c r="C718">
        <f t="shared" si="23"/>
        <v>9</v>
      </c>
      <c r="D718">
        <v>66.45</v>
      </c>
    </row>
    <row r="719" spans="1:4">
      <c r="A719">
        <v>195410</v>
      </c>
      <c r="B719">
        <f t="shared" si="22"/>
        <v>1954</v>
      </c>
      <c r="C719">
        <f t="shared" si="23"/>
        <v>10</v>
      </c>
      <c r="D719">
        <v>54.68</v>
      </c>
    </row>
    <row r="720" spans="1:4">
      <c r="A720">
        <v>195411</v>
      </c>
      <c r="B720">
        <f t="shared" si="22"/>
        <v>1954</v>
      </c>
      <c r="C720">
        <f t="shared" si="23"/>
        <v>11</v>
      </c>
      <c r="D720">
        <v>44.06</v>
      </c>
    </row>
    <row r="721" spans="1:4">
      <c r="A721">
        <v>195412</v>
      </c>
      <c r="B721">
        <f t="shared" si="22"/>
        <v>1954</v>
      </c>
      <c r="C721">
        <f t="shared" si="23"/>
        <v>12</v>
      </c>
      <c r="D721">
        <v>33.909999999999997</v>
      </c>
    </row>
    <row r="722" spans="1:4">
      <c r="A722">
        <v>195501</v>
      </c>
      <c r="B722">
        <f t="shared" si="22"/>
        <v>1955</v>
      </c>
      <c r="C722">
        <f t="shared" si="23"/>
        <v>1</v>
      </c>
      <c r="D722">
        <v>29.35</v>
      </c>
    </row>
    <row r="723" spans="1:4">
      <c r="A723">
        <v>195502</v>
      </c>
      <c r="B723">
        <f t="shared" si="22"/>
        <v>1955</v>
      </c>
      <c r="C723">
        <f t="shared" si="23"/>
        <v>2</v>
      </c>
      <c r="D723">
        <v>31.05</v>
      </c>
    </row>
    <row r="724" spans="1:4">
      <c r="A724">
        <v>195503</v>
      </c>
      <c r="B724">
        <f t="shared" si="22"/>
        <v>1955</v>
      </c>
      <c r="C724">
        <f t="shared" si="23"/>
        <v>3</v>
      </c>
      <c r="D724">
        <v>40.06</v>
      </c>
    </row>
    <row r="725" spans="1:4">
      <c r="A725">
        <v>195504</v>
      </c>
      <c r="B725">
        <f t="shared" si="22"/>
        <v>1955</v>
      </c>
      <c r="C725">
        <f t="shared" si="23"/>
        <v>4</v>
      </c>
      <c r="D725">
        <v>52.86</v>
      </c>
    </row>
    <row r="726" spans="1:4">
      <c r="A726">
        <v>195505</v>
      </c>
      <c r="B726">
        <f t="shared" si="22"/>
        <v>1955</v>
      </c>
      <c r="C726">
        <f t="shared" si="23"/>
        <v>5</v>
      </c>
      <c r="D726">
        <v>61.29</v>
      </c>
    </row>
    <row r="727" spans="1:4">
      <c r="A727">
        <v>195506</v>
      </c>
      <c r="B727">
        <f t="shared" si="22"/>
        <v>1955</v>
      </c>
      <c r="C727">
        <f t="shared" si="23"/>
        <v>6</v>
      </c>
      <c r="D727">
        <v>66.540000000000006</v>
      </c>
    </row>
    <row r="728" spans="1:4">
      <c r="A728">
        <v>195507</v>
      </c>
      <c r="B728">
        <f t="shared" si="22"/>
        <v>1955</v>
      </c>
      <c r="C728">
        <f t="shared" si="23"/>
        <v>7</v>
      </c>
      <c r="D728">
        <v>74.44</v>
      </c>
    </row>
    <row r="729" spans="1:4">
      <c r="A729">
        <v>195508</v>
      </c>
      <c r="B729">
        <f t="shared" si="22"/>
        <v>1955</v>
      </c>
      <c r="C729">
        <f t="shared" si="23"/>
        <v>8</v>
      </c>
      <c r="D729">
        <v>73.87</v>
      </c>
    </row>
    <row r="730" spans="1:4">
      <c r="A730">
        <v>195509</v>
      </c>
      <c r="B730">
        <f t="shared" si="22"/>
        <v>1955</v>
      </c>
      <c r="C730">
        <f t="shared" si="23"/>
        <v>9</v>
      </c>
      <c r="D730">
        <v>65.88</v>
      </c>
    </row>
    <row r="731" spans="1:4">
      <c r="A731">
        <v>195510</v>
      </c>
      <c r="B731">
        <f t="shared" si="22"/>
        <v>1955</v>
      </c>
      <c r="C731">
        <f t="shared" si="23"/>
        <v>10</v>
      </c>
      <c r="D731">
        <v>55.04</v>
      </c>
    </row>
    <row r="732" spans="1:4">
      <c r="A732">
        <v>195511</v>
      </c>
      <c r="B732">
        <f t="shared" si="22"/>
        <v>1955</v>
      </c>
      <c r="C732">
        <f t="shared" si="23"/>
        <v>11</v>
      </c>
      <c r="D732">
        <v>38.229999999999997</v>
      </c>
    </row>
    <row r="733" spans="1:4">
      <c r="A733">
        <v>195512</v>
      </c>
      <c r="B733">
        <f t="shared" si="22"/>
        <v>1955</v>
      </c>
      <c r="C733">
        <f t="shared" si="23"/>
        <v>12</v>
      </c>
      <c r="D733">
        <v>31.71</v>
      </c>
    </row>
    <row r="734" spans="1:4">
      <c r="A734">
        <v>195601</v>
      </c>
      <c r="B734">
        <f t="shared" si="22"/>
        <v>1956</v>
      </c>
      <c r="C734">
        <f t="shared" si="23"/>
        <v>1</v>
      </c>
      <c r="D734">
        <v>31.01</v>
      </c>
    </row>
    <row r="735" spans="1:4">
      <c r="A735">
        <v>195602</v>
      </c>
      <c r="B735">
        <f t="shared" si="22"/>
        <v>1956</v>
      </c>
      <c r="C735">
        <f t="shared" si="23"/>
        <v>2</v>
      </c>
      <c r="D735">
        <v>32.270000000000003</v>
      </c>
    </row>
    <row r="736" spans="1:4">
      <c r="A736">
        <v>195603</v>
      </c>
      <c r="B736">
        <f t="shared" si="22"/>
        <v>1956</v>
      </c>
      <c r="C736">
        <f t="shared" si="23"/>
        <v>3</v>
      </c>
      <c r="D736">
        <v>40.75</v>
      </c>
    </row>
    <row r="737" spans="1:4">
      <c r="A737">
        <v>195604</v>
      </c>
      <c r="B737">
        <f t="shared" si="22"/>
        <v>1956</v>
      </c>
      <c r="C737">
        <f t="shared" si="23"/>
        <v>4</v>
      </c>
      <c r="D737">
        <v>49.37</v>
      </c>
    </row>
    <row r="738" spans="1:4">
      <c r="A738">
        <v>195605</v>
      </c>
      <c r="B738">
        <f t="shared" si="22"/>
        <v>1956</v>
      </c>
      <c r="C738">
        <f t="shared" si="23"/>
        <v>5</v>
      </c>
      <c r="D738">
        <v>61.77</v>
      </c>
    </row>
    <row r="739" spans="1:4">
      <c r="A739">
        <v>195606</v>
      </c>
      <c r="B739">
        <f t="shared" si="22"/>
        <v>1956</v>
      </c>
      <c r="C739">
        <f t="shared" si="23"/>
        <v>6</v>
      </c>
      <c r="D739">
        <v>70.36</v>
      </c>
    </row>
    <row r="740" spans="1:4">
      <c r="A740">
        <v>195607</v>
      </c>
      <c r="B740">
        <f t="shared" si="22"/>
        <v>1956</v>
      </c>
      <c r="C740">
        <f t="shared" si="23"/>
        <v>7</v>
      </c>
      <c r="D740">
        <v>73.06</v>
      </c>
    </row>
    <row r="741" spans="1:4">
      <c r="A741">
        <v>195608</v>
      </c>
      <c r="B741">
        <f t="shared" si="22"/>
        <v>1956</v>
      </c>
      <c r="C741">
        <f t="shared" si="23"/>
        <v>8</v>
      </c>
      <c r="D741">
        <v>71.69</v>
      </c>
    </row>
    <row r="742" spans="1:4">
      <c r="A742">
        <v>195609</v>
      </c>
      <c r="B742">
        <f t="shared" si="22"/>
        <v>1956</v>
      </c>
      <c r="C742">
        <f t="shared" si="23"/>
        <v>9</v>
      </c>
      <c r="D742">
        <v>65.099999999999994</v>
      </c>
    </row>
    <row r="743" spans="1:4">
      <c r="A743">
        <v>195610</v>
      </c>
      <c r="B743">
        <f t="shared" si="22"/>
        <v>1956</v>
      </c>
      <c r="C743">
        <f t="shared" si="23"/>
        <v>10</v>
      </c>
      <c r="D743">
        <v>56.16</v>
      </c>
    </row>
    <row r="744" spans="1:4">
      <c r="A744">
        <v>195611</v>
      </c>
      <c r="B744">
        <f t="shared" si="22"/>
        <v>1956</v>
      </c>
      <c r="C744">
        <f t="shared" si="23"/>
        <v>11</v>
      </c>
      <c r="D744">
        <v>40.32</v>
      </c>
    </row>
    <row r="745" spans="1:4">
      <c r="A745">
        <v>195612</v>
      </c>
      <c r="B745">
        <f t="shared" si="22"/>
        <v>1956</v>
      </c>
      <c r="C745">
        <f t="shared" si="23"/>
        <v>12</v>
      </c>
      <c r="D745">
        <v>36.229999999999997</v>
      </c>
    </row>
    <row r="746" spans="1:4">
      <c r="A746">
        <v>195701</v>
      </c>
      <c r="B746">
        <f t="shared" si="22"/>
        <v>1957</v>
      </c>
      <c r="C746">
        <f t="shared" si="23"/>
        <v>1</v>
      </c>
      <c r="D746">
        <v>27.07</v>
      </c>
    </row>
    <row r="747" spans="1:4">
      <c r="A747">
        <v>195702</v>
      </c>
      <c r="B747">
        <f t="shared" si="22"/>
        <v>1957</v>
      </c>
      <c r="C747">
        <f t="shared" si="23"/>
        <v>2</v>
      </c>
      <c r="D747">
        <v>38.07</v>
      </c>
    </row>
    <row r="748" spans="1:4">
      <c r="A748">
        <v>195703</v>
      </c>
      <c r="B748">
        <f t="shared" si="22"/>
        <v>1957</v>
      </c>
      <c r="C748">
        <f t="shared" si="23"/>
        <v>3</v>
      </c>
      <c r="D748">
        <v>41.27</v>
      </c>
    </row>
    <row r="749" spans="1:4">
      <c r="A749">
        <v>195704</v>
      </c>
      <c r="B749">
        <f t="shared" si="22"/>
        <v>1957</v>
      </c>
      <c r="C749">
        <f t="shared" si="23"/>
        <v>4</v>
      </c>
      <c r="D749">
        <v>50.7</v>
      </c>
    </row>
    <row r="750" spans="1:4">
      <c r="A750">
        <v>195705</v>
      </c>
      <c r="B750">
        <f t="shared" si="22"/>
        <v>1957</v>
      </c>
      <c r="C750">
        <f t="shared" si="23"/>
        <v>5</v>
      </c>
      <c r="D750">
        <v>59.65</v>
      </c>
    </row>
    <row r="751" spans="1:4">
      <c r="A751">
        <v>195706</v>
      </c>
      <c r="B751">
        <f t="shared" si="22"/>
        <v>1957</v>
      </c>
      <c r="C751">
        <f t="shared" si="23"/>
        <v>6</v>
      </c>
      <c r="D751">
        <v>68.7</v>
      </c>
    </row>
    <row r="752" spans="1:4">
      <c r="A752">
        <v>195707</v>
      </c>
      <c r="B752">
        <f t="shared" si="22"/>
        <v>1957</v>
      </c>
      <c r="C752">
        <f t="shared" si="23"/>
        <v>7</v>
      </c>
      <c r="D752">
        <v>74.28</v>
      </c>
    </row>
    <row r="753" spans="1:4">
      <c r="A753">
        <v>195708</v>
      </c>
      <c r="B753">
        <f t="shared" si="22"/>
        <v>1957</v>
      </c>
      <c r="C753">
        <f t="shared" si="23"/>
        <v>8</v>
      </c>
      <c r="D753">
        <v>71.650000000000006</v>
      </c>
    </row>
    <row r="754" spans="1:4">
      <c r="A754">
        <v>195709</v>
      </c>
      <c r="B754">
        <f t="shared" si="22"/>
        <v>1957</v>
      </c>
      <c r="C754">
        <f t="shared" si="23"/>
        <v>9</v>
      </c>
      <c r="D754">
        <v>64.180000000000007</v>
      </c>
    </row>
    <row r="755" spans="1:4">
      <c r="A755">
        <v>195710</v>
      </c>
      <c r="B755">
        <f t="shared" si="22"/>
        <v>1957</v>
      </c>
      <c r="C755">
        <f t="shared" si="23"/>
        <v>10</v>
      </c>
      <c r="D755">
        <v>51.67</v>
      </c>
    </row>
    <row r="756" spans="1:4">
      <c r="A756">
        <v>195711</v>
      </c>
      <c r="B756">
        <f t="shared" si="22"/>
        <v>1957</v>
      </c>
      <c r="C756">
        <f t="shared" si="23"/>
        <v>11</v>
      </c>
      <c r="D756">
        <v>40.26</v>
      </c>
    </row>
    <row r="757" spans="1:4">
      <c r="A757">
        <v>195712</v>
      </c>
      <c r="B757">
        <f t="shared" si="22"/>
        <v>1957</v>
      </c>
      <c r="C757">
        <f t="shared" si="23"/>
        <v>12</v>
      </c>
      <c r="D757">
        <v>37</v>
      </c>
    </row>
    <row r="758" spans="1:4">
      <c r="A758">
        <v>195801</v>
      </c>
      <c r="B758">
        <f t="shared" si="22"/>
        <v>1958</v>
      </c>
      <c r="C758">
        <f t="shared" si="23"/>
        <v>1</v>
      </c>
      <c r="D758">
        <v>31.6</v>
      </c>
    </row>
    <row r="759" spans="1:4">
      <c r="A759">
        <v>195802</v>
      </c>
      <c r="B759">
        <f t="shared" si="22"/>
        <v>1958</v>
      </c>
      <c r="C759">
        <f t="shared" si="23"/>
        <v>2</v>
      </c>
      <c r="D759">
        <v>31.98</v>
      </c>
    </row>
    <row r="760" spans="1:4">
      <c r="A760">
        <v>195803</v>
      </c>
      <c r="B760">
        <f t="shared" si="22"/>
        <v>1958</v>
      </c>
      <c r="C760">
        <f t="shared" si="23"/>
        <v>3</v>
      </c>
      <c r="D760">
        <v>37.67</v>
      </c>
    </row>
    <row r="761" spans="1:4">
      <c r="A761">
        <v>195804</v>
      </c>
      <c r="B761">
        <f t="shared" si="22"/>
        <v>1958</v>
      </c>
      <c r="C761">
        <f t="shared" si="23"/>
        <v>4</v>
      </c>
      <c r="D761">
        <v>50.27</v>
      </c>
    </row>
    <row r="762" spans="1:4">
      <c r="A762">
        <v>195805</v>
      </c>
      <c r="B762">
        <f t="shared" si="22"/>
        <v>1958</v>
      </c>
      <c r="C762">
        <f t="shared" si="23"/>
        <v>5</v>
      </c>
      <c r="D762">
        <v>62.42</v>
      </c>
    </row>
    <row r="763" spans="1:4">
      <c r="A763">
        <v>195806</v>
      </c>
      <c r="B763">
        <f t="shared" si="22"/>
        <v>1958</v>
      </c>
      <c r="C763">
        <f t="shared" si="23"/>
        <v>6</v>
      </c>
      <c r="D763">
        <v>67.930000000000007</v>
      </c>
    </row>
    <row r="764" spans="1:4">
      <c r="A764">
        <v>195807</v>
      </c>
      <c r="B764">
        <f t="shared" si="22"/>
        <v>1958</v>
      </c>
      <c r="C764">
        <f t="shared" si="23"/>
        <v>7</v>
      </c>
      <c r="D764">
        <v>72.63</v>
      </c>
    </row>
    <row r="765" spans="1:4">
      <c r="A765">
        <v>195808</v>
      </c>
      <c r="B765">
        <f t="shared" si="22"/>
        <v>1958</v>
      </c>
      <c r="C765">
        <f t="shared" si="23"/>
        <v>8</v>
      </c>
      <c r="D765">
        <v>73.290000000000006</v>
      </c>
    </row>
    <row r="766" spans="1:4">
      <c r="A766">
        <v>195809</v>
      </c>
      <c r="B766">
        <f t="shared" si="22"/>
        <v>1958</v>
      </c>
      <c r="C766">
        <f t="shared" si="23"/>
        <v>9</v>
      </c>
      <c r="D766">
        <v>65.430000000000007</v>
      </c>
    </row>
    <row r="767" spans="1:4">
      <c r="A767">
        <v>195810</v>
      </c>
      <c r="B767">
        <f t="shared" si="22"/>
        <v>1958</v>
      </c>
      <c r="C767">
        <f t="shared" si="23"/>
        <v>10</v>
      </c>
      <c r="D767">
        <v>54.73</v>
      </c>
    </row>
    <row r="768" spans="1:4">
      <c r="A768">
        <v>195811</v>
      </c>
      <c r="B768">
        <f t="shared" si="22"/>
        <v>1958</v>
      </c>
      <c r="C768">
        <f t="shared" si="23"/>
        <v>11</v>
      </c>
      <c r="D768">
        <v>43.02</v>
      </c>
    </row>
    <row r="769" spans="1:4">
      <c r="A769">
        <v>195812</v>
      </c>
      <c r="B769">
        <f t="shared" si="22"/>
        <v>1958</v>
      </c>
      <c r="C769">
        <f t="shared" si="23"/>
        <v>12</v>
      </c>
      <c r="D769">
        <v>32.22</v>
      </c>
    </row>
    <row r="770" spans="1:4">
      <c r="A770">
        <v>195901</v>
      </c>
      <c r="B770">
        <f t="shared" si="22"/>
        <v>1959</v>
      </c>
      <c r="C770">
        <f t="shared" si="23"/>
        <v>1</v>
      </c>
      <c r="D770">
        <v>29.5</v>
      </c>
    </row>
    <row r="771" spans="1:4">
      <c r="A771">
        <v>195902</v>
      </c>
      <c r="B771">
        <f t="shared" ref="B771:B834" si="24">VALUE(LEFT(A771,4))</f>
        <v>1959</v>
      </c>
      <c r="C771">
        <f t="shared" ref="C771:C834" si="25">VALUE(RIGHT(A771,2))</f>
        <v>2</v>
      </c>
      <c r="D771">
        <v>32.49</v>
      </c>
    </row>
    <row r="772" spans="1:4">
      <c r="A772">
        <v>195903</v>
      </c>
      <c r="B772">
        <f t="shared" si="24"/>
        <v>1959</v>
      </c>
      <c r="C772">
        <f t="shared" si="25"/>
        <v>3</v>
      </c>
      <c r="D772">
        <v>41.45</v>
      </c>
    </row>
    <row r="773" spans="1:4">
      <c r="A773">
        <v>195904</v>
      </c>
      <c r="B773">
        <f t="shared" si="24"/>
        <v>1959</v>
      </c>
      <c r="C773">
        <f t="shared" si="25"/>
        <v>4</v>
      </c>
      <c r="D773">
        <v>51.6</v>
      </c>
    </row>
    <row r="774" spans="1:4">
      <c r="A774">
        <v>195905</v>
      </c>
      <c r="B774">
        <f t="shared" si="24"/>
        <v>1959</v>
      </c>
      <c r="C774">
        <f t="shared" si="25"/>
        <v>5</v>
      </c>
      <c r="D774">
        <v>60.84</v>
      </c>
    </row>
    <row r="775" spans="1:4">
      <c r="A775">
        <v>195906</v>
      </c>
      <c r="B775">
        <f t="shared" si="24"/>
        <v>1959</v>
      </c>
      <c r="C775">
        <f t="shared" si="25"/>
        <v>6</v>
      </c>
      <c r="D775">
        <v>69.959999999999994</v>
      </c>
    </row>
    <row r="776" spans="1:4">
      <c r="A776">
        <v>195907</v>
      </c>
      <c r="B776">
        <f t="shared" si="24"/>
        <v>1959</v>
      </c>
      <c r="C776">
        <f t="shared" si="25"/>
        <v>7</v>
      </c>
      <c r="D776">
        <v>73.58</v>
      </c>
    </row>
    <row r="777" spans="1:4">
      <c r="A777">
        <v>195908</v>
      </c>
      <c r="B777">
        <f t="shared" si="24"/>
        <v>1959</v>
      </c>
      <c r="C777">
        <f t="shared" si="25"/>
        <v>8</v>
      </c>
      <c r="D777">
        <v>73.17</v>
      </c>
    </row>
    <row r="778" spans="1:4">
      <c r="A778">
        <v>195909</v>
      </c>
      <c r="B778">
        <f t="shared" si="24"/>
        <v>1959</v>
      </c>
      <c r="C778">
        <f t="shared" si="25"/>
        <v>9</v>
      </c>
      <c r="D778">
        <v>64.739999999999995</v>
      </c>
    </row>
    <row r="779" spans="1:4">
      <c r="A779">
        <v>195910</v>
      </c>
      <c r="B779">
        <f t="shared" si="24"/>
        <v>1959</v>
      </c>
      <c r="C779">
        <f t="shared" si="25"/>
        <v>10</v>
      </c>
      <c r="D779">
        <v>53.33</v>
      </c>
    </row>
    <row r="780" spans="1:4">
      <c r="A780">
        <v>195911</v>
      </c>
      <c r="B780">
        <f t="shared" si="24"/>
        <v>1959</v>
      </c>
      <c r="C780">
        <f t="shared" si="25"/>
        <v>11</v>
      </c>
      <c r="D780">
        <v>38.659999999999997</v>
      </c>
    </row>
    <row r="781" spans="1:4">
      <c r="A781">
        <v>195912</v>
      </c>
      <c r="B781">
        <f t="shared" si="24"/>
        <v>1959</v>
      </c>
      <c r="C781">
        <f t="shared" si="25"/>
        <v>12</v>
      </c>
      <c r="D781">
        <v>35.94</v>
      </c>
    </row>
    <row r="782" spans="1:4">
      <c r="A782">
        <v>196001</v>
      </c>
      <c r="B782">
        <f t="shared" si="24"/>
        <v>1960</v>
      </c>
      <c r="C782">
        <f t="shared" si="25"/>
        <v>1</v>
      </c>
      <c r="D782">
        <v>29.46</v>
      </c>
    </row>
    <row r="783" spans="1:4">
      <c r="A783">
        <v>196002</v>
      </c>
      <c r="B783">
        <f t="shared" si="24"/>
        <v>1960</v>
      </c>
      <c r="C783">
        <f t="shared" si="25"/>
        <v>2</v>
      </c>
      <c r="D783">
        <v>30.52</v>
      </c>
    </row>
    <row r="784" spans="1:4">
      <c r="A784">
        <v>196003</v>
      </c>
      <c r="B784">
        <f t="shared" si="24"/>
        <v>1960</v>
      </c>
      <c r="C784">
        <f t="shared" si="25"/>
        <v>3</v>
      </c>
      <c r="D784">
        <v>35.909999999999997</v>
      </c>
    </row>
    <row r="785" spans="1:4">
      <c r="A785">
        <v>196004</v>
      </c>
      <c r="B785">
        <f t="shared" si="24"/>
        <v>1960</v>
      </c>
      <c r="C785">
        <f t="shared" si="25"/>
        <v>4</v>
      </c>
      <c r="D785">
        <v>52.59</v>
      </c>
    </row>
    <row r="786" spans="1:4">
      <c r="A786">
        <v>196005</v>
      </c>
      <c r="B786">
        <f t="shared" si="24"/>
        <v>1960</v>
      </c>
      <c r="C786">
        <f t="shared" si="25"/>
        <v>5</v>
      </c>
      <c r="D786">
        <v>59.31</v>
      </c>
    </row>
    <row r="787" spans="1:4">
      <c r="A787">
        <v>196006</v>
      </c>
      <c r="B787">
        <f t="shared" si="24"/>
        <v>1960</v>
      </c>
      <c r="C787">
        <f t="shared" si="25"/>
        <v>6</v>
      </c>
      <c r="D787">
        <v>69.08</v>
      </c>
    </row>
    <row r="788" spans="1:4">
      <c r="A788">
        <v>196007</v>
      </c>
      <c r="B788">
        <f t="shared" si="24"/>
        <v>1960</v>
      </c>
      <c r="C788">
        <f t="shared" si="25"/>
        <v>7</v>
      </c>
      <c r="D788">
        <v>73.89</v>
      </c>
    </row>
    <row r="789" spans="1:4">
      <c r="A789">
        <v>196008</v>
      </c>
      <c r="B789">
        <f t="shared" si="24"/>
        <v>1960</v>
      </c>
      <c r="C789">
        <f t="shared" si="25"/>
        <v>8</v>
      </c>
      <c r="D789">
        <v>72.209999999999994</v>
      </c>
    </row>
    <row r="790" spans="1:4">
      <c r="A790">
        <v>196009</v>
      </c>
      <c r="B790">
        <f t="shared" si="24"/>
        <v>1960</v>
      </c>
      <c r="C790">
        <f t="shared" si="25"/>
        <v>9</v>
      </c>
      <c r="D790">
        <v>66.45</v>
      </c>
    </row>
    <row r="791" spans="1:4">
      <c r="A791">
        <v>196010</v>
      </c>
      <c r="B791">
        <f t="shared" si="24"/>
        <v>1960</v>
      </c>
      <c r="C791">
        <f t="shared" si="25"/>
        <v>10</v>
      </c>
      <c r="D791">
        <v>54.77</v>
      </c>
    </row>
    <row r="792" spans="1:4">
      <c r="A792">
        <v>196011</v>
      </c>
      <c r="B792">
        <f t="shared" si="24"/>
        <v>1960</v>
      </c>
      <c r="C792">
        <f t="shared" si="25"/>
        <v>11</v>
      </c>
      <c r="D792">
        <v>42.73</v>
      </c>
    </row>
    <row r="793" spans="1:4">
      <c r="A793">
        <v>196012</v>
      </c>
      <c r="B793">
        <f t="shared" si="24"/>
        <v>1960</v>
      </c>
      <c r="C793">
        <f t="shared" si="25"/>
        <v>12</v>
      </c>
      <c r="D793">
        <v>30.4</v>
      </c>
    </row>
    <row r="794" spans="1:4">
      <c r="A794">
        <v>196101</v>
      </c>
      <c r="B794">
        <f t="shared" si="24"/>
        <v>1961</v>
      </c>
      <c r="C794">
        <f t="shared" si="25"/>
        <v>1</v>
      </c>
      <c r="D794">
        <v>29.71</v>
      </c>
    </row>
    <row r="795" spans="1:4">
      <c r="A795">
        <v>196102</v>
      </c>
      <c r="B795">
        <f t="shared" si="24"/>
        <v>1961</v>
      </c>
      <c r="C795">
        <f t="shared" si="25"/>
        <v>2</v>
      </c>
      <c r="D795">
        <v>37.42</v>
      </c>
    </row>
    <row r="796" spans="1:4">
      <c r="A796">
        <v>196103</v>
      </c>
      <c r="B796">
        <f t="shared" si="24"/>
        <v>1961</v>
      </c>
      <c r="C796">
        <f t="shared" si="25"/>
        <v>3</v>
      </c>
      <c r="D796">
        <v>43.47</v>
      </c>
    </row>
    <row r="797" spans="1:4">
      <c r="A797">
        <v>196104</v>
      </c>
      <c r="B797">
        <f t="shared" si="24"/>
        <v>1961</v>
      </c>
      <c r="C797">
        <f t="shared" si="25"/>
        <v>4</v>
      </c>
      <c r="D797">
        <v>48.67</v>
      </c>
    </row>
    <row r="798" spans="1:4">
      <c r="A798">
        <v>196105</v>
      </c>
      <c r="B798">
        <f t="shared" si="24"/>
        <v>1961</v>
      </c>
      <c r="C798">
        <f t="shared" si="25"/>
        <v>5</v>
      </c>
      <c r="D798">
        <v>58.87</v>
      </c>
    </row>
    <row r="799" spans="1:4">
      <c r="A799">
        <v>196106</v>
      </c>
      <c r="B799">
        <f t="shared" si="24"/>
        <v>1961</v>
      </c>
      <c r="C799">
        <f t="shared" si="25"/>
        <v>6</v>
      </c>
      <c r="D799">
        <v>69.489999999999995</v>
      </c>
    </row>
    <row r="800" spans="1:4">
      <c r="A800">
        <v>196107</v>
      </c>
      <c r="B800">
        <f t="shared" si="24"/>
        <v>1961</v>
      </c>
      <c r="C800">
        <f t="shared" si="25"/>
        <v>7</v>
      </c>
      <c r="D800">
        <v>73.239999999999995</v>
      </c>
    </row>
    <row r="801" spans="1:4">
      <c r="A801">
        <v>196108</v>
      </c>
      <c r="B801">
        <f t="shared" si="24"/>
        <v>1961</v>
      </c>
      <c r="C801">
        <f t="shared" si="25"/>
        <v>8</v>
      </c>
      <c r="D801">
        <v>72.7</v>
      </c>
    </row>
    <row r="802" spans="1:4">
      <c r="A802">
        <v>196109</v>
      </c>
      <c r="B802">
        <f t="shared" si="24"/>
        <v>1961</v>
      </c>
      <c r="C802">
        <f t="shared" si="25"/>
        <v>9</v>
      </c>
      <c r="D802">
        <v>63.41</v>
      </c>
    </row>
    <row r="803" spans="1:4">
      <c r="A803">
        <v>196110</v>
      </c>
      <c r="B803">
        <f t="shared" si="24"/>
        <v>1961</v>
      </c>
      <c r="C803">
        <f t="shared" si="25"/>
        <v>10</v>
      </c>
      <c r="D803">
        <v>53.85</v>
      </c>
    </row>
    <row r="804" spans="1:4">
      <c r="A804">
        <v>196111</v>
      </c>
      <c r="B804">
        <f t="shared" si="24"/>
        <v>1961</v>
      </c>
      <c r="C804">
        <f t="shared" si="25"/>
        <v>11</v>
      </c>
      <c r="D804">
        <v>40.5</v>
      </c>
    </row>
    <row r="805" spans="1:4">
      <c r="A805">
        <v>196112</v>
      </c>
      <c r="B805">
        <f t="shared" si="24"/>
        <v>1961</v>
      </c>
      <c r="C805">
        <f t="shared" si="25"/>
        <v>12</v>
      </c>
      <c r="D805">
        <v>31.08</v>
      </c>
    </row>
    <row r="806" spans="1:4">
      <c r="A806">
        <v>196201</v>
      </c>
      <c r="B806">
        <f t="shared" si="24"/>
        <v>1962</v>
      </c>
      <c r="C806">
        <f t="shared" si="25"/>
        <v>1</v>
      </c>
      <c r="D806">
        <v>26.96</v>
      </c>
    </row>
    <row r="807" spans="1:4">
      <c r="A807">
        <v>196202</v>
      </c>
      <c r="B807">
        <f t="shared" si="24"/>
        <v>1962</v>
      </c>
      <c r="C807">
        <f t="shared" si="25"/>
        <v>2</v>
      </c>
      <c r="D807">
        <v>34.92</v>
      </c>
    </row>
    <row r="808" spans="1:4">
      <c r="A808">
        <v>196203</v>
      </c>
      <c r="B808">
        <f t="shared" si="24"/>
        <v>1962</v>
      </c>
      <c r="C808">
        <f t="shared" si="25"/>
        <v>3</v>
      </c>
      <c r="D808">
        <v>37.9</v>
      </c>
    </row>
    <row r="809" spans="1:4">
      <c r="A809">
        <v>196204</v>
      </c>
      <c r="B809">
        <f t="shared" si="24"/>
        <v>1962</v>
      </c>
      <c r="C809">
        <f t="shared" si="25"/>
        <v>4</v>
      </c>
      <c r="D809">
        <v>51.84</v>
      </c>
    </row>
    <row r="810" spans="1:4">
      <c r="A810">
        <v>196205</v>
      </c>
      <c r="B810">
        <f t="shared" si="24"/>
        <v>1962</v>
      </c>
      <c r="C810">
        <f t="shared" si="25"/>
        <v>5</v>
      </c>
      <c r="D810">
        <v>62.24</v>
      </c>
    </row>
    <row r="811" spans="1:4">
      <c r="A811">
        <v>196206</v>
      </c>
      <c r="B811">
        <f t="shared" si="24"/>
        <v>1962</v>
      </c>
      <c r="C811">
        <f t="shared" si="25"/>
        <v>6</v>
      </c>
      <c r="D811">
        <v>67.91</v>
      </c>
    </row>
    <row r="812" spans="1:4">
      <c r="A812">
        <v>196207</v>
      </c>
      <c r="B812">
        <f t="shared" si="24"/>
        <v>1962</v>
      </c>
      <c r="C812">
        <f t="shared" si="25"/>
        <v>7</v>
      </c>
      <c r="D812">
        <v>72.069999999999993</v>
      </c>
    </row>
    <row r="813" spans="1:4">
      <c r="A813">
        <v>196208</v>
      </c>
      <c r="B813">
        <f t="shared" si="24"/>
        <v>1962</v>
      </c>
      <c r="C813">
        <f t="shared" si="25"/>
        <v>8</v>
      </c>
      <c r="D813">
        <v>72.12</v>
      </c>
    </row>
    <row r="814" spans="1:4">
      <c r="A814">
        <v>196209</v>
      </c>
      <c r="B814">
        <f t="shared" si="24"/>
        <v>1962</v>
      </c>
      <c r="C814">
        <f t="shared" si="25"/>
        <v>9</v>
      </c>
      <c r="D814">
        <v>64.180000000000007</v>
      </c>
    </row>
    <row r="815" spans="1:4">
      <c r="A815">
        <v>196210</v>
      </c>
      <c r="B815">
        <f t="shared" si="24"/>
        <v>1962</v>
      </c>
      <c r="C815">
        <f t="shared" si="25"/>
        <v>10</v>
      </c>
      <c r="D815">
        <v>56.12</v>
      </c>
    </row>
    <row r="816" spans="1:4">
      <c r="A816">
        <v>196211</v>
      </c>
      <c r="B816">
        <f t="shared" si="24"/>
        <v>1962</v>
      </c>
      <c r="C816">
        <f t="shared" si="25"/>
        <v>11</v>
      </c>
      <c r="D816">
        <v>43.18</v>
      </c>
    </row>
    <row r="817" spans="1:4">
      <c r="A817">
        <v>196212</v>
      </c>
      <c r="B817">
        <f t="shared" si="24"/>
        <v>1962</v>
      </c>
      <c r="C817">
        <f t="shared" si="25"/>
        <v>12</v>
      </c>
      <c r="D817">
        <v>33.4</v>
      </c>
    </row>
    <row r="818" spans="1:4">
      <c r="A818">
        <v>196301</v>
      </c>
      <c r="B818">
        <f t="shared" si="24"/>
        <v>1963</v>
      </c>
      <c r="C818">
        <f t="shared" si="25"/>
        <v>1</v>
      </c>
      <c r="D818">
        <v>24.44</v>
      </c>
    </row>
    <row r="819" spans="1:4">
      <c r="A819">
        <v>196302</v>
      </c>
      <c r="B819">
        <f t="shared" si="24"/>
        <v>1963</v>
      </c>
      <c r="C819">
        <f t="shared" si="25"/>
        <v>2</v>
      </c>
      <c r="D819">
        <v>34.119999999999997</v>
      </c>
    </row>
    <row r="820" spans="1:4">
      <c r="A820">
        <v>196303</v>
      </c>
      <c r="B820">
        <f t="shared" si="24"/>
        <v>1963</v>
      </c>
      <c r="C820">
        <f t="shared" si="25"/>
        <v>3</v>
      </c>
      <c r="D820">
        <v>43.72</v>
      </c>
    </row>
    <row r="821" spans="1:4">
      <c r="A821">
        <v>196304</v>
      </c>
      <c r="B821">
        <f t="shared" si="24"/>
        <v>1963</v>
      </c>
      <c r="C821">
        <f t="shared" si="25"/>
        <v>4</v>
      </c>
      <c r="D821">
        <v>51.89</v>
      </c>
    </row>
    <row r="822" spans="1:4">
      <c r="A822">
        <v>196305</v>
      </c>
      <c r="B822">
        <f t="shared" si="24"/>
        <v>1963</v>
      </c>
      <c r="C822">
        <f t="shared" si="25"/>
        <v>5</v>
      </c>
      <c r="D822">
        <v>61.02</v>
      </c>
    </row>
    <row r="823" spans="1:4">
      <c r="A823">
        <v>196306</v>
      </c>
      <c r="B823">
        <f t="shared" si="24"/>
        <v>1963</v>
      </c>
      <c r="C823">
        <f t="shared" si="25"/>
        <v>6</v>
      </c>
      <c r="D823">
        <v>68.67</v>
      </c>
    </row>
    <row r="824" spans="1:4">
      <c r="A824">
        <v>196307</v>
      </c>
      <c r="B824">
        <f t="shared" si="24"/>
        <v>1963</v>
      </c>
      <c r="C824">
        <f t="shared" si="25"/>
        <v>7</v>
      </c>
      <c r="D824">
        <v>73.599999999999994</v>
      </c>
    </row>
    <row r="825" spans="1:4">
      <c r="A825">
        <v>196308</v>
      </c>
      <c r="B825">
        <f t="shared" si="24"/>
        <v>1963</v>
      </c>
      <c r="C825">
        <f t="shared" si="25"/>
        <v>8</v>
      </c>
      <c r="D825">
        <v>71.98</v>
      </c>
    </row>
    <row r="826" spans="1:4">
      <c r="A826">
        <v>196309</v>
      </c>
      <c r="B826">
        <f t="shared" si="24"/>
        <v>1963</v>
      </c>
      <c r="C826">
        <f t="shared" si="25"/>
        <v>9</v>
      </c>
      <c r="D826">
        <v>66.34</v>
      </c>
    </row>
    <row r="827" spans="1:4">
      <c r="A827">
        <v>196310</v>
      </c>
      <c r="B827">
        <f t="shared" si="24"/>
        <v>1963</v>
      </c>
      <c r="C827">
        <f t="shared" si="25"/>
        <v>10</v>
      </c>
      <c r="D827">
        <v>59.36</v>
      </c>
    </row>
    <row r="828" spans="1:4">
      <c r="A828">
        <v>196311</v>
      </c>
      <c r="B828">
        <f t="shared" si="24"/>
        <v>1963</v>
      </c>
      <c r="C828">
        <f t="shared" si="25"/>
        <v>11</v>
      </c>
      <c r="D828">
        <v>44.04</v>
      </c>
    </row>
    <row r="829" spans="1:4">
      <c r="A829">
        <v>196312</v>
      </c>
      <c r="B829">
        <f t="shared" si="24"/>
        <v>1963</v>
      </c>
      <c r="C829">
        <f t="shared" si="25"/>
        <v>12</v>
      </c>
      <c r="D829">
        <v>27.9</v>
      </c>
    </row>
    <row r="830" spans="1:4">
      <c r="A830">
        <v>196401</v>
      </c>
      <c r="B830">
        <f t="shared" si="24"/>
        <v>1964</v>
      </c>
      <c r="C830">
        <f t="shared" si="25"/>
        <v>1</v>
      </c>
      <c r="D830">
        <v>31.53</v>
      </c>
    </row>
    <row r="831" spans="1:4">
      <c r="A831">
        <v>196402</v>
      </c>
      <c r="B831">
        <f t="shared" si="24"/>
        <v>1964</v>
      </c>
      <c r="C831">
        <f t="shared" si="25"/>
        <v>2</v>
      </c>
      <c r="D831">
        <v>31.77</v>
      </c>
    </row>
    <row r="832" spans="1:4">
      <c r="A832">
        <v>196403</v>
      </c>
      <c r="B832">
        <f t="shared" si="24"/>
        <v>1964</v>
      </c>
      <c r="C832">
        <f t="shared" si="25"/>
        <v>3</v>
      </c>
      <c r="D832">
        <v>38.82</v>
      </c>
    </row>
    <row r="833" spans="1:4">
      <c r="A833">
        <v>196404</v>
      </c>
      <c r="B833">
        <f t="shared" si="24"/>
        <v>1964</v>
      </c>
      <c r="C833">
        <f t="shared" si="25"/>
        <v>4</v>
      </c>
      <c r="D833">
        <v>51.3</v>
      </c>
    </row>
    <row r="834" spans="1:4">
      <c r="A834">
        <v>196405</v>
      </c>
      <c r="B834">
        <f t="shared" si="24"/>
        <v>1964</v>
      </c>
      <c r="C834">
        <f t="shared" si="25"/>
        <v>5</v>
      </c>
      <c r="D834">
        <v>61.43</v>
      </c>
    </row>
    <row r="835" spans="1:4">
      <c r="A835">
        <v>196406</v>
      </c>
      <c r="B835">
        <f t="shared" ref="B835:B898" si="26">VALUE(LEFT(A835,4))</f>
        <v>1964</v>
      </c>
      <c r="C835">
        <f t="shared" ref="C835:C898" si="27">VALUE(RIGHT(A835,2))</f>
        <v>6</v>
      </c>
      <c r="D835">
        <v>68</v>
      </c>
    </row>
    <row r="836" spans="1:4">
      <c r="A836">
        <v>196407</v>
      </c>
      <c r="B836">
        <f t="shared" si="26"/>
        <v>1964</v>
      </c>
      <c r="C836">
        <f t="shared" si="27"/>
        <v>7</v>
      </c>
      <c r="D836">
        <v>74.66</v>
      </c>
    </row>
    <row r="837" spans="1:4">
      <c r="A837">
        <v>196408</v>
      </c>
      <c r="B837">
        <f t="shared" si="26"/>
        <v>1964</v>
      </c>
      <c r="C837">
        <f t="shared" si="27"/>
        <v>8</v>
      </c>
      <c r="D837">
        <v>70.72</v>
      </c>
    </row>
    <row r="838" spans="1:4">
      <c r="A838">
        <v>196409</v>
      </c>
      <c r="B838">
        <f t="shared" si="26"/>
        <v>1964</v>
      </c>
      <c r="C838">
        <f t="shared" si="27"/>
        <v>9</v>
      </c>
      <c r="D838">
        <v>63.7</v>
      </c>
    </row>
    <row r="839" spans="1:4">
      <c r="A839">
        <v>196410</v>
      </c>
      <c r="B839">
        <f t="shared" si="26"/>
        <v>1964</v>
      </c>
      <c r="C839">
        <f t="shared" si="27"/>
        <v>10</v>
      </c>
      <c r="D839">
        <v>53.78</v>
      </c>
    </row>
    <row r="840" spans="1:4">
      <c r="A840">
        <v>196411</v>
      </c>
      <c r="B840">
        <f t="shared" si="26"/>
        <v>1964</v>
      </c>
      <c r="C840">
        <f t="shared" si="27"/>
        <v>11</v>
      </c>
      <c r="D840">
        <v>42.33</v>
      </c>
    </row>
    <row r="841" spans="1:4">
      <c r="A841">
        <v>196412</v>
      </c>
      <c r="B841">
        <f t="shared" si="26"/>
        <v>1964</v>
      </c>
      <c r="C841">
        <f t="shared" si="27"/>
        <v>12</v>
      </c>
      <c r="D841">
        <v>32.04</v>
      </c>
    </row>
    <row r="842" spans="1:4">
      <c r="A842">
        <v>196501</v>
      </c>
      <c r="B842">
        <f t="shared" si="26"/>
        <v>1965</v>
      </c>
      <c r="C842">
        <f t="shared" si="27"/>
        <v>1</v>
      </c>
      <c r="D842">
        <v>31.8</v>
      </c>
    </row>
    <row r="843" spans="1:4">
      <c r="A843">
        <v>196502</v>
      </c>
      <c r="B843">
        <f t="shared" si="26"/>
        <v>1965</v>
      </c>
      <c r="C843">
        <f t="shared" si="27"/>
        <v>2</v>
      </c>
      <c r="D843">
        <v>32.520000000000003</v>
      </c>
    </row>
    <row r="844" spans="1:4">
      <c r="A844">
        <v>196503</v>
      </c>
      <c r="B844">
        <f t="shared" si="26"/>
        <v>1965</v>
      </c>
      <c r="C844">
        <f t="shared" si="27"/>
        <v>3</v>
      </c>
      <c r="D844">
        <v>35.44</v>
      </c>
    </row>
    <row r="845" spans="1:4">
      <c r="A845">
        <v>196504</v>
      </c>
      <c r="B845">
        <f t="shared" si="26"/>
        <v>1965</v>
      </c>
      <c r="C845">
        <f t="shared" si="27"/>
        <v>4</v>
      </c>
      <c r="D845">
        <v>51.89</v>
      </c>
    </row>
    <row r="846" spans="1:4">
      <c r="A846">
        <v>196505</v>
      </c>
      <c r="B846">
        <f t="shared" si="26"/>
        <v>1965</v>
      </c>
      <c r="C846">
        <f t="shared" si="27"/>
        <v>5</v>
      </c>
      <c r="D846">
        <v>60.8</v>
      </c>
    </row>
    <row r="847" spans="1:4">
      <c r="A847">
        <v>196506</v>
      </c>
      <c r="B847">
        <f t="shared" si="26"/>
        <v>1965</v>
      </c>
      <c r="C847">
        <f t="shared" si="27"/>
        <v>6</v>
      </c>
      <c r="D847">
        <v>66.849999999999994</v>
      </c>
    </row>
    <row r="848" spans="1:4">
      <c r="A848">
        <v>196507</v>
      </c>
      <c r="B848">
        <f t="shared" si="26"/>
        <v>1965</v>
      </c>
      <c r="C848">
        <f t="shared" si="27"/>
        <v>7</v>
      </c>
      <c r="D848">
        <v>72.61</v>
      </c>
    </row>
    <row r="849" spans="1:4">
      <c r="A849">
        <v>196508</v>
      </c>
      <c r="B849">
        <f t="shared" si="26"/>
        <v>1965</v>
      </c>
      <c r="C849">
        <f t="shared" si="27"/>
        <v>8</v>
      </c>
      <c r="D849">
        <v>71.06</v>
      </c>
    </row>
    <row r="850" spans="1:4">
      <c r="A850">
        <v>196509</v>
      </c>
      <c r="B850">
        <f t="shared" si="26"/>
        <v>1965</v>
      </c>
      <c r="C850">
        <f t="shared" si="27"/>
        <v>9</v>
      </c>
      <c r="D850">
        <v>61.77</v>
      </c>
    </row>
    <row r="851" spans="1:4">
      <c r="A851">
        <v>196510</v>
      </c>
      <c r="B851">
        <f t="shared" si="26"/>
        <v>1965</v>
      </c>
      <c r="C851">
        <f t="shared" si="27"/>
        <v>10</v>
      </c>
      <c r="D851">
        <v>54.99</v>
      </c>
    </row>
    <row r="852" spans="1:4">
      <c r="A852">
        <v>196511</v>
      </c>
      <c r="B852">
        <f t="shared" si="26"/>
        <v>1965</v>
      </c>
      <c r="C852">
        <f t="shared" si="27"/>
        <v>11</v>
      </c>
      <c r="D852">
        <v>44.65</v>
      </c>
    </row>
    <row r="853" spans="1:4">
      <c r="A853">
        <v>196512</v>
      </c>
      <c r="B853">
        <f t="shared" si="26"/>
        <v>1965</v>
      </c>
      <c r="C853">
        <f t="shared" si="27"/>
        <v>12</v>
      </c>
      <c r="D853">
        <v>35.85</v>
      </c>
    </row>
    <row r="854" spans="1:4">
      <c r="A854">
        <v>196601</v>
      </c>
      <c r="B854">
        <f t="shared" si="26"/>
        <v>1966</v>
      </c>
      <c r="C854">
        <f t="shared" si="27"/>
        <v>1</v>
      </c>
      <c r="D854">
        <v>26.38</v>
      </c>
    </row>
    <row r="855" spans="1:4">
      <c r="A855">
        <v>196602</v>
      </c>
      <c r="B855">
        <f t="shared" si="26"/>
        <v>1966</v>
      </c>
      <c r="C855">
        <f t="shared" si="27"/>
        <v>2</v>
      </c>
      <c r="D855">
        <v>31.24</v>
      </c>
    </row>
    <row r="856" spans="1:4">
      <c r="A856">
        <v>196603</v>
      </c>
      <c r="B856">
        <f t="shared" si="26"/>
        <v>1966</v>
      </c>
      <c r="C856">
        <f t="shared" si="27"/>
        <v>3</v>
      </c>
      <c r="D856">
        <v>43</v>
      </c>
    </row>
    <row r="857" spans="1:4">
      <c r="A857">
        <v>196604</v>
      </c>
      <c r="B857">
        <f t="shared" si="26"/>
        <v>1966</v>
      </c>
      <c r="C857">
        <f t="shared" si="27"/>
        <v>4</v>
      </c>
      <c r="D857">
        <v>49.96</v>
      </c>
    </row>
    <row r="858" spans="1:4">
      <c r="A858">
        <v>196605</v>
      </c>
      <c r="B858">
        <f t="shared" si="26"/>
        <v>1966</v>
      </c>
      <c r="C858">
        <f t="shared" si="27"/>
        <v>5</v>
      </c>
      <c r="D858">
        <v>60.19</v>
      </c>
    </row>
    <row r="859" spans="1:4">
      <c r="A859">
        <v>196606</v>
      </c>
      <c r="B859">
        <f t="shared" si="26"/>
        <v>1966</v>
      </c>
      <c r="C859">
        <f t="shared" si="27"/>
        <v>6</v>
      </c>
      <c r="D859">
        <v>67.930000000000007</v>
      </c>
    </row>
    <row r="860" spans="1:4">
      <c r="A860">
        <v>196607</v>
      </c>
      <c r="B860">
        <f t="shared" si="26"/>
        <v>1966</v>
      </c>
      <c r="C860">
        <f t="shared" si="27"/>
        <v>7</v>
      </c>
      <c r="D860">
        <v>75.069999999999993</v>
      </c>
    </row>
    <row r="861" spans="1:4">
      <c r="A861">
        <v>196608</v>
      </c>
      <c r="B861">
        <f t="shared" si="26"/>
        <v>1966</v>
      </c>
      <c r="C861">
        <f t="shared" si="27"/>
        <v>8</v>
      </c>
      <c r="D861">
        <v>70.86</v>
      </c>
    </row>
    <row r="862" spans="1:4">
      <c r="A862">
        <v>196609</v>
      </c>
      <c r="B862">
        <f t="shared" si="26"/>
        <v>1966</v>
      </c>
      <c r="C862">
        <f t="shared" si="27"/>
        <v>9</v>
      </c>
      <c r="D862">
        <v>64.540000000000006</v>
      </c>
    </row>
    <row r="863" spans="1:4">
      <c r="A863">
        <v>196610</v>
      </c>
      <c r="B863">
        <f t="shared" si="26"/>
        <v>1966</v>
      </c>
      <c r="C863">
        <f t="shared" si="27"/>
        <v>10</v>
      </c>
      <c r="D863">
        <v>52.83</v>
      </c>
    </row>
    <row r="864" spans="1:4">
      <c r="A864">
        <v>196611</v>
      </c>
      <c r="B864">
        <f t="shared" si="26"/>
        <v>1966</v>
      </c>
      <c r="C864">
        <f t="shared" si="27"/>
        <v>11</v>
      </c>
      <c r="D864">
        <v>43.21</v>
      </c>
    </row>
    <row r="865" spans="1:4">
      <c r="A865">
        <v>196612</v>
      </c>
      <c r="B865">
        <f t="shared" si="26"/>
        <v>1966</v>
      </c>
      <c r="C865">
        <f t="shared" si="27"/>
        <v>12</v>
      </c>
      <c r="D865">
        <v>32.68</v>
      </c>
    </row>
    <row r="866" spans="1:4">
      <c r="A866">
        <v>196701</v>
      </c>
      <c r="B866">
        <f t="shared" si="26"/>
        <v>1967</v>
      </c>
      <c r="C866">
        <f t="shared" si="27"/>
        <v>1</v>
      </c>
      <c r="D866">
        <v>33.1</v>
      </c>
    </row>
    <row r="867" spans="1:4">
      <c r="A867">
        <v>196702</v>
      </c>
      <c r="B867">
        <f t="shared" si="26"/>
        <v>1967</v>
      </c>
      <c r="C867">
        <f t="shared" si="27"/>
        <v>2</v>
      </c>
      <c r="D867">
        <v>32.880000000000003</v>
      </c>
    </row>
    <row r="868" spans="1:4">
      <c r="A868">
        <v>196703</v>
      </c>
      <c r="B868">
        <f t="shared" si="26"/>
        <v>1967</v>
      </c>
      <c r="C868">
        <f t="shared" si="27"/>
        <v>3</v>
      </c>
      <c r="D868">
        <v>43.63</v>
      </c>
    </row>
    <row r="869" spans="1:4">
      <c r="A869">
        <v>196704</v>
      </c>
      <c r="B869">
        <f t="shared" si="26"/>
        <v>1967</v>
      </c>
      <c r="C869">
        <f t="shared" si="27"/>
        <v>4</v>
      </c>
      <c r="D869">
        <v>51.01</v>
      </c>
    </row>
    <row r="870" spans="1:4">
      <c r="A870">
        <v>196705</v>
      </c>
      <c r="B870">
        <f t="shared" si="26"/>
        <v>1967</v>
      </c>
      <c r="C870">
        <f t="shared" si="27"/>
        <v>5</v>
      </c>
      <c r="D870">
        <v>57.63</v>
      </c>
    </row>
    <row r="871" spans="1:4">
      <c r="A871">
        <v>196706</v>
      </c>
      <c r="B871">
        <f t="shared" si="26"/>
        <v>1967</v>
      </c>
      <c r="C871">
        <f t="shared" si="27"/>
        <v>6</v>
      </c>
      <c r="D871">
        <v>67.55</v>
      </c>
    </row>
    <row r="872" spans="1:4">
      <c r="A872">
        <v>196707</v>
      </c>
      <c r="B872">
        <f t="shared" si="26"/>
        <v>1967</v>
      </c>
      <c r="C872">
        <f t="shared" si="27"/>
        <v>7</v>
      </c>
      <c r="D872">
        <v>72.52</v>
      </c>
    </row>
    <row r="873" spans="1:4">
      <c r="A873">
        <v>196708</v>
      </c>
      <c r="B873">
        <f t="shared" si="26"/>
        <v>1967</v>
      </c>
      <c r="C873">
        <f t="shared" si="27"/>
        <v>8</v>
      </c>
      <c r="D873">
        <v>71.22</v>
      </c>
    </row>
    <row r="874" spans="1:4">
      <c r="A874">
        <v>196709</v>
      </c>
      <c r="B874">
        <f t="shared" si="26"/>
        <v>1967</v>
      </c>
      <c r="C874">
        <f t="shared" si="27"/>
        <v>9</v>
      </c>
      <c r="D874">
        <v>64.06</v>
      </c>
    </row>
    <row r="875" spans="1:4">
      <c r="A875">
        <v>196710</v>
      </c>
      <c r="B875">
        <f t="shared" si="26"/>
        <v>1967</v>
      </c>
      <c r="C875">
        <f t="shared" si="27"/>
        <v>10</v>
      </c>
      <c r="D875">
        <v>53.92</v>
      </c>
    </row>
    <row r="876" spans="1:4">
      <c r="A876">
        <v>196711</v>
      </c>
      <c r="B876">
        <f t="shared" si="26"/>
        <v>1967</v>
      </c>
      <c r="C876">
        <f t="shared" si="27"/>
        <v>11</v>
      </c>
      <c r="D876">
        <v>41.54</v>
      </c>
    </row>
    <row r="877" spans="1:4">
      <c r="A877">
        <v>196712</v>
      </c>
      <c r="B877">
        <f t="shared" si="26"/>
        <v>1967</v>
      </c>
      <c r="C877">
        <f t="shared" si="27"/>
        <v>12</v>
      </c>
      <c r="D877">
        <v>32.07</v>
      </c>
    </row>
    <row r="878" spans="1:4">
      <c r="A878">
        <v>196801</v>
      </c>
      <c r="B878">
        <f t="shared" si="26"/>
        <v>1968</v>
      </c>
      <c r="C878">
        <f t="shared" si="27"/>
        <v>1</v>
      </c>
      <c r="D878">
        <v>28.94</v>
      </c>
    </row>
    <row r="879" spans="1:4">
      <c r="A879">
        <v>196802</v>
      </c>
      <c r="B879">
        <f t="shared" si="26"/>
        <v>1968</v>
      </c>
      <c r="C879">
        <f t="shared" si="27"/>
        <v>2</v>
      </c>
      <c r="D879">
        <v>32.92</v>
      </c>
    </row>
    <row r="880" spans="1:4">
      <c r="A880">
        <v>196803</v>
      </c>
      <c r="B880">
        <f t="shared" si="26"/>
        <v>1968</v>
      </c>
      <c r="C880">
        <f t="shared" si="27"/>
        <v>3</v>
      </c>
      <c r="D880">
        <v>43.56</v>
      </c>
    </row>
    <row r="881" spans="1:4">
      <c r="A881">
        <v>196804</v>
      </c>
      <c r="B881">
        <f t="shared" si="26"/>
        <v>1968</v>
      </c>
      <c r="C881">
        <f t="shared" si="27"/>
        <v>4</v>
      </c>
      <c r="D881">
        <v>50.58</v>
      </c>
    </row>
    <row r="882" spans="1:4">
      <c r="A882">
        <v>196805</v>
      </c>
      <c r="B882">
        <f t="shared" si="26"/>
        <v>1968</v>
      </c>
      <c r="C882">
        <f t="shared" si="27"/>
        <v>5</v>
      </c>
      <c r="D882">
        <v>58.17</v>
      </c>
    </row>
    <row r="883" spans="1:4">
      <c r="A883">
        <v>196806</v>
      </c>
      <c r="B883">
        <f t="shared" si="26"/>
        <v>1968</v>
      </c>
      <c r="C883">
        <f t="shared" si="27"/>
        <v>6</v>
      </c>
      <c r="D883">
        <v>68.5</v>
      </c>
    </row>
    <row r="884" spans="1:4">
      <c r="A884">
        <v>196807</v>
      </c>
      <c r="B884">
        <f t="shared" si="26"/>
        <v>1968</v>
      </c>
      <c r="C884">
        <f t="shared" si="27"/>
        <v>7</v>
      </c>
      <c r="D884">
        <v>72.86</v>
      </c>
    </row>
    <row r="885" spans="1:4">
      <c r="A885">
        <v>196808</v>
      </c>
      <c r="B885">
        <f t="shared" si="26"/>
        <v>1968</v>
      </c>
      <c r="C885">
        <f t="shared" si="27"/>
        <v>8</v>
      </c>
      <c r="D885">
        <v>70.59</v>
      </c>
    </row>
    <row r="886" spans="1:4">
      <c r="A886">
        <v>196809</v>
      </c>
      <c r="B886">
        <f t="shared" si="26"/>
        <v>1968</v>
      </c>
      <c r="C886">
        <f t="shared" si="27"/>
        <v>9</v>
      </c>
      <c r="D886">
        <v>63.9</v>
      </c>
    </row>
    <row r="887" spans="1:4">
      <c r="A887">
        <v>196810</v>
      </c>
      <c r="B887">
        <f t="shared" si="26"/>
        <v>1968</v>
      </c>
      <c r="C887">
        <f t="shared" si="27"/>
        <v>10</v>
      </c>
      <c r="D887">
        <v>54.64</v>
      </c>
    </row>
    <row r="888" spans="1:4">
      <c r="A888">
        <v>196811</v>
      </c>
      <c r="B888">
        <f t="shared" si="26"/>
        <v>1968</v>
      </c>
      <c r="C888">
        <f t="shared" si="27"/>
        <v>11</v>
      </c>
      <c r="D888">
        <v>41.14</v>
      </c>
    </row>
    <row r="889" spans="1:4">
      <c r="A889">
        <v>196812</v>
      </c>
      <c r="B889">
        <f t="shared" si="26"/>
        <v>1968</v>
      </c>
      <c r="C889">
        <f t="shared" si="27"/>
        <v>12</v>
      </c>
      <c r="D889">
        <v>30.04</v>
      </c>
    </row>
    <row r="890" spans="1:4">
      <c r="A890">
        <v>196901</v>
      </c>
      <c r="B890">
        <f t="shared" si="26"/>
        <v>1969</v>
      </c>
      <c r="C890">
        <f t="shared" si="27"/>
        <v>1</v>
      </c>
      <c r="D890">
        <v>29.37</v>
      </c>
    </row>
    <row r="891" spans="1:4">
      <c r="A891">
        <v>196902</v>
      </c>
      <c r="B891">
        <f t="shared" si="26"/>
        <v>1969</v>
      </c>
      <c r="C891">
        <f t="shared" si="27"/>
        <v>2</v>
      </c>
      <c r="D891">
        <v>32.81</v>
      </c>
    </row>
    <row r="892" spans="1:4">
      <c r="A892">
        <v>196903</v>
      </c>
      <c r="B892">
        <f t="shared" si="26"/>
        <v>1969</v>
      </c>
      <c r="C892">
        <f t="shared" si="27"/>
        <v>3</v>
      </c>
      <c r="D892">
        <v>36.03</v>
      </c>
    </row>
    <row r="893" spans="1:4">
      <c r="A893">
        <v>196904</v>
      </c>
      <c r="B893">
        <f t="shared" si="26"/>
        <v>1969</v>
      </c>
      <c r="C893">
        <f t="shared" si="27"/>
        <v>4</v>
      </c>
      <c r="D893">
        <v>52.63</v>
      </c>
    </row>
    <row r="894" spans="1:4">
      <c r="A894">
        <v>196905</v>
      </c>
      <c r="B894">
        <f t="shared" si="26"/>
        <v>1969</v>
      </c>
      <c r="C894">
        <f t="shared" si="27"/>
        <v>5</v>
      </c>
      <c r="D894">
        <v>61.41</v>
      </c>
    </row>
    <row r="895" spans="1:4">
      <c r="A895">
        <v>196906</v>
      </c>
      <c r="B895">
        <f t="shared" si="26"/>
        <v>1969</v>
      </c>
      <c r="C895">
        <f t="shared" si="27"/>
        <v>6</v>
      </c>
      <c r="D895">
        <v>66.83</v>
      </c>
    </row>
    <row r="896" spans="1:4">
      <c r="A896">
        <v>196907</v>
      </c>
      <c r="B896">
        <f t="shared" si="26"/>
        <v>1969</v>
      </c>
      <c r="C896">
        <f t="shared" si="27"/>
        <v>7</v>
      </c>
      <c r="D896">
        <v>74.099999999999994</v>
      </c>
    </row>
    <row r="897" spans="1:4">
      <c r="A897">
        <v>196908</v>
      </c>
      <c r="B897">
        <f t="shared" si="26"/>
        <v>1969</v>
      </c>
      <c r="C897">
        <f t="shared" si="27"/>
        <v>8</v>
      </c>
      <c r="D897">
        <v>73.22</v>
      </c>
    </row>
    <row r="898" spans="1:4">
      <c r="A898">
        <v>196909</v>
      </c>
      <c r="B898">
        <f t="shared" si="26"/>
        <v>1969</v>
      </c>
      <c r="C898">
        <f t="shared" si="27"/>
        <v>9</v>
      </c>
      <c r="D898">
        <v>65.55</v>
      </c>
    </row>
    <row r="899" spans="1:4">
      <c r="A899">
        <v>196910</v>
      </c>
      <c r="B899">
        <f t="shared" ref="B899:B962" si="28">VALUE(LEFT(A899,4))</f>
        <v>1969</v>
      </c>
      <c r="C899">
        <f t="shared" ref="C899:C962" si="29">VALUE(RIGHT(A899,2))</f>
        <v>10</v>
      </c>
      <c r="D899">
        <v>51.03</v>
      </c>
    </row>
    <row r="900" spans="1:4">
      <c r="A900">
        <v>196911</v>
      </c>
      <c r="B900">
        <f t="shared" si="28"/>
        <v>1969</v>
      </c>
      <c r="C900">
        <f t="shared" si="29"/>
        <v>11</v>
      </c>
      <c r="D900">
        <v>41.59</v>
      </c>
    </row>
    <row r="901" spans="1:4">
      <c r="A901">
        <v>196912</v>
      </c>
      <c r="B901">
        <f t="shared" si="28"/>
        <v>1969</v>
      </c>
      <c r="C901">
        <f t="shared" si="29"/>
        <v>12</v>
      </c>
      <c r="D901">
        <v>33.46</v>
      </c>
    </row>
    <row r="902" spans="1:4">
      <c r="A902">
        <v>197001</v>
      </c>
      <c r="B902">
        <f t="shared" si="28"/>
        <v>1970</v>
      </c>
      <c r="C902">
        <f t="shared" si="29"/>
        <v>1</v>
      </c>
      <c r="D902">
        <v>27.14</v>
      </c>
    </row>
    <row r="903" spans="1:4">
      <c r="A903">
        <v>197002</v>
      </c>
      <c r="B903">
        <f t="shared" si="28"/>
        <v>1970</v>
      </c>
      <c r="C903">
        <f t="shared" si="29"/>
        <v>2</v>
      </c>
      <c r="D903">
        <v>35.35</v>
      </c>
    </row>
    <row r="904" spans="1:4">
      <c r="A904">
        <v>197003</v>
      </c>
      <c r="B904">
        <f t="shared" si="28"/>
        <v>1970</v>
      </c>
      <c r="C904">
        <f t="shared" si="29"/>
        <v>3</v>
      </c>
      <c r="D904">
        <v>38.5</v>
      </c>
    </row>
    <row r="905" spans="1:4">
      <c r="A905">
        <v>197004</v>
      </c>
      <c r="B905">
        <f t="shared" si="28"/>
        <v>1970</v>
      </c>
      <c r="C905">
        <f t="shared" si="29"/>
        <v>4</v>
      </c>
      <c r="D905">
        <v>49.44</v>
      </c>
    </row>
    <row r="906" spans="1:4">
      <c r="A906">
        <v>197005</v>
      </c>
      <c r="B906">
        <f t="shared" si="28"/>
        <v>1970</v>
      </c>
      <c r="C906">
        <f t="shared" si="29"/>
        <v>5</v>
      </c>
      <c r="D906">
        <v>61.07</v>
      </c>
    </row>
    <row r="907" spans="1:4">
      <c r="A907">
        <v>197006</v>
      </c>
      <c r="B907">
        <f t="shared" si="28"/>
        <v>1970</v>
      </c>
      <c r="C907">
        <f t="shared" si="29"/>
        <v>6</v>
      </c>
      <c r="D907">
        <v>68.739999999999995</v>
      </c>
    </row>
    <row r="908" spans="1:4">
      <c r="A908">
        <v>197007</v>
      </c>
      <c r="B908">
        <f t="shared" si="28"/>
        <v>1970</v>
      </c>
      <c r="C908">
        <f t="shared" si="29"/>
        <v>7</v>
      </c>
      <c r="D908">
        <v>73.959999999999994</v>
      </c>
    </row>
    <row r="909" spans="1:4">
      <c r="A909">
        <v>197008</v>
      </c>
      <c r="B909">
        <f t="shared" si="28"/>
        <v>1970</v>
      </c>
      <c r="C909">
        <f t="shared" si="29"/>
        <v>8</v>
      </c>
      <c r="D909">
        <v>73.38</v>
      </c>
    </row>
    <row r="910" spans="1:4">
      <c r="A910">
        <v>197009</v>
      </c>
      <c r="B910">
        <f t="shared" si="28"/>
        <v>1970</v>
      </c>
      <c r="C910">
        <f t="shared" si="29"/>
        <v>9</v>
      </c>
      <c r="D910">
        <v>64.58</v>
      </c>
    </row>
    <row r="911" spans="1:4">
      <c r="A911">
        <v>197010</v>
      </c>
      <c r="B911">
        <f t="shared" si="28"/>
        <v>1970</v>
      </c>
      <c r="C911">
        <f t="shared" si="29"/>
        <v>10</v>
      </c>
      <c r="D911">
        <v>52.27</v>
      </c>
    </row>
    <row r="912" spans="1:4">
      <c r="A912">
        <v>197011</v>
      </c>
      <c r="B912">
        <f t="shared" si="28"/>
        <v>1970</v>
      </c>
      <c r="C912">
        <f t="shared" si="29"/>
        <v>11</v>
      </c>
      <c r="D912">
        <v>41.31</v>
      </c>
    </row>
    <row r="913" spans="1:4">
      <c r="A913">
        <v>197012</v>
      </c>
      <c r="B913">
        <f t="shared" si="28"/>
        <v>1970</v>
      </c>
      <c r="C913">
        <f t="shared" si="29"/>
        <v>12</v>
      </c>
      <c r="D913">
        <v>33.58</v>
      </c>
    </row>
    <row r="914" spans="1:4">
      <c r="A914">
        <v>197101</v>
      </c>
      <c r="B914">
        <f t="shared" si="28"/>
        <v>1971</v>
      </c>
      <c r="C914">
        <f t="shared" si="29"/>
        <v>1</v>
      </c>
      <c r="D914">
        <v>29.41</v>
      </c>
    </row>
    <row r="915" spans="1:4">
      <c r="A915">
        <v>197102</v>
      </c>
      <c r="B915">
        <f t="shared" si="28"/>
        <v>1971</v>
      </c>
      <c r="C915">
        <f t="shared" si="29"/>
        <v>2</v>
      </c>
      <c r="D915">
        <v>33.479999999999997</v>
      </c>
    </row>
    <row r="916" spans="1:4">
      <c r="A916">
        <v>197103</v>
      </c>
      <c r="B916">
        <f t="shared" si="28"/>
        <v>1971</v>
      </c>
      <c r="C916">
        <f t="shared" si="29"/>
        <v>3</v>
      </c>
      <c r="D916">
        <v>39.65</v>
      </c>
    </row>
    <row r="917" spans="1:4">
      <c r="A917">
        <v>197104</v>
      </c>
      <c r="B917">
        <f t="shared" si="28"/>
        <v>1971</v>
      </c>
      <c r="C917">
        <f t="shared" si="29"/>
        <v>4</v>
      </c>
      <c r="D917">
        <v>50.27</v>
      </c>
    </row>
    <row r="918" spans="1:4">
      <c r="A918">
        <v>197105</v>
      </c>
      <c r="B918">
        <f t="shared" si="28"/>
        <v>1971</v>
      </c>
      <c r="C918">
        <f t="shared" si="29"/>
        <v>5</v>
      </c>
      <c r="D918">
        <v>58.26</v>
      </c>
    </row>
    <row r="919" spans="1:4">
      <c r="A919">
        <v>197106</v>
      </c>
      <c r="B919">
        <f t="shared" si="28"/>
        <v>1971</v>
      </c>
      <c r="C919">
        <f t="shared" si="29"/>
        <v>6</v>
      </c>
      <c r="D919">
        <v>69.44</v>
      </c>
    </row>
    <row r="920" spans="1:4">
      <c r="A920">
        <v>197107</v>
      </c>
      <c r="B920">
        <f t="shared" si="28"/>
        <v>1971</v>
      </c>
      <c r="C920">
        <f t="shared" si="29"/>
        <v>7</v>
      </c>
      <c r="D920">
        <v>72.36</v>
      </c>
    </row>
    <row r="921" spans="1:4">
      <c r="A921">
        <v>197108</v>
      </c>
      <c r="B921">
        <f t="shared" si="28"/>
        <v>1971</v>
      </c>
      <c r="C921">
        <f t="shared" si="29"/>
        <v>8</v>
      </c>
      <c r="D921">
        <v>72.010000000000005</v>
      </c>
    </row>
    <row r="922" spans="1:4">
      <c r="A922">
        <v>197109</v>
      </c>
      <c r="B922">
        <f t="shared" si="28"/>
        <v>1971</v>
      </c>
      <c r="C922">
        <f t="shared" si="29"/>
        <v>9</v>
      </c>
      <c r="D922">
        <v>64.33</v>
      </c>
    </row>
    <row r="923" spans="1:4">
      <c r="A923">
        <v>197110</v>
      </c>
      <c r="B923">
        <f t="shared" si="28"/>
        <v>1971</v>
      </c>
      <c r="C923">
        <f t="shared" si="29"/>
        <v>10</v>
      </c>
      <c r="D923">
        <v>55.08</v>
      </c>
    </row>
    <row r="924" spans="1:4">
      <c r="A924">
        <v>197111</v>
      </c>
      <c r="B924">
        <f t="shared" si="28"/>
        <v>1971</v>
      </c>
      <c r="C924">
        <f t="shared" si="29"/>
        <v>11</v>
      </c>
      <c r="D924">
        <v>41.61</v>
      </c>
    </row>
    <row r="925" spans="1:4">
      <c r="A925">
        <v>197112</v>
      </c>
      <c r="B925">
        <f t="shared" si="28"/>
        <v>1971</v>
      </c>
      <c r="C925">
        <f t="shared" si="29"/>
        <v>12</v>
      </c>
      <c r="D925">
        <v>33.979999999999997</v>
      </c>
    </row>
    <row r="926" spans="1:4">
      <c r="A926">
        <v>197201</v>
      </c>
      <c r="B926">
        <f t="shared" si="28"/>
        <v>1972</v>
      </c>
      <c r="C926">
        <f t="shared" si="29"/>
        <v>1</v>
      </c>
      <c r="D926">
        <v>29.93</v>
      </c>
    </row>
    <row r="927" spans="1:4">
      <c r="A927">
        <v>197202</v>
      </c>
      <c r="B927">
        <f t="shared" si="28"/>
        <v>1972</v>
      </c>
      <c r="C927">
        <f t="shared" si="29"/>
        <v>2</v>
      </c>
      <c r="D927">
        <v>33.549999999999997</v>
      </c>
    </row>
    <row r="928" spans="1:4">
      <c r="A928">
        <v>197203</v>
      </c>
      <c r="B928">
        <f t="shared" si="28"/>
        <v>1972</v>
      </c>
      <c r="C928">
        <f t="shared" si="29"/>
        <v>3</v>
      </c>
      <c r="D928">
        <v>44.04</v>
      </c>
    </row>
    <row r="929" spans="1:4">
      <c r="A929">
        <v>197204</v>
      </c>
      <c r="B929">
        <f t="shared" si="28"/>
        <v>1972</v>
      </c>
      <c r="C929">
        <f t="shared" si="29"/>
        <v>4</v>
      </c>
      <c r="D929">
        <v>50.81</v>
      </c>
    </row>
    <row r="930" spans="1:4">
      <c r="A930">
        <v>197205</v>
      </c>
      <c r="B930">
        <f t="shared" si="28"/>
        <v>1972</v>
      </c>
      <c r="C930">
        <f t="shared" si="29"/>
        <v>5</v>
      </c>
      <c r="D930">
        <v>60.53</v>
      </c>
    </row>
    <row r="931" spans="1:4">
      <c r="A931">
        <v>197206</v>
      </c>
      <c r="B931">
        <f t="shared" si="28"/>
        <v>1972</v>
      </c>
      <c r="C931">
        <f t="shared" si="29"/>
        <v>6</v>
      </c>
      <c r="D931">
        <v>68.22</v>
      </c>
    </row>
    <row r="932" spans="1:4">
      <c r="A932">
        <v>197207</v>
      </c>
      <c r="B932">
        <f t="shared" si="28"/>
        <v>1972</v>
      </c>
      <c r="C932">
        <f t="shared" si="29"/>
        <v>7</v>
      </c>
      <c r="D932">
        <v>72.180000000000007</v>
      </c>
    </row>
    <row r="933" spans="1:4">
      <c r="A933">
        <v>197208</v>
      </c>
      <c r="B933">
        <f t="shared" si="28"/>
        <v>1972</v>
      </c>
      <c r="C933">
        <f t="shared" si="29"/>
        <v>8</v>
      </c>
      <c r="D933">
        <v>71.67</v>
      </c>
    </row>
    <row r="934" spans="1:4">
      <c r="A934">
        <v>197209</v>
      </c>
      <c r="B934">
        <f t="shared" si="28"/>
        <v>1972</v>
      </c>
      <c r="C934">
        <f t="shared" si="29"/>
        <v>9</v>
      </c>
      <c r="D934">
        <v>64.44</v>
      </c>
    </row>
    <row r="935" spans="1:4">
      <c r="A935">
        <v>197210</v>
      </c>
      <c r="B935">
        <f t="shared" si="28"/>
        <v>1972</v>
      </c>
      <c r="C935">
        <f t="shared" si="29"/>
        <v>10</v>
      </c>
      <c r="D935">
        <v>52.29</v>
      </c>
    </row>
    <row r="936" spans="1:4">
      <c r="A936">
        <v>197211</v>
      </c>
      <c r="B936">
        <f t="shared" si="28"/>
        <v>1972</v>
      </c>
      <c r="C936">
        <f t="shared" si="29"/>
        <v>11</v>
      </c>
      <c r="D936">
        <v>38.93</v>
      </c>
    </row>
    <row r="937" spans="1:4">
      <c r="A937">
        <v>197212</v>
      </c>
      <c r="B937">
        <f t="shared" si="28"/>
        <v>1972</v>
      </c>
      <c r="C937">
        <f t="shared" si="29"/>
        <v>12</v>
      </c>
      <c r="D937">
        <v>29.86</v>
      </c>
    </row>
    <row r="938" spans="1:4">
      <c r="A938">
        <v>197301</v>
      </c>
      <c r="B938">
        <f t="shared" si="28"/>
        <v>1973</v>
      </c>
      <c r="C938">
        <f t="shared" si="29"/>
        <v>1</v>
      </c>
      <c r="D938">
        <v>29.59</v>
      </c>
    </row>
    <row r="939" spans="1:4">
      <c r="A939">
        <v>197302</v>
      </c>
      <c r="B939">
        <f t="shared" si="28"/>
        <v>1973</v>
      </c>
      <c r="C939">
        <f t="shared" si="29"/>
        <v>2</v>
      </c>
      <c r="D939">
        <v>33.58</v>
      </c>
    </row>
    <row r="940" spans="1:4">
      <c r="A940">
        <v>197303</v>
      </c>
      <c r="B940">
        <f t="shared" si="28"/>
        <v>1973</v>
      </c>
      <c r="C940">
        <f t="shared" si="29"/>
        <v>3</v>
      </c>
      <c r="D940">
        <v>44.29</v>
      </c>
    </row>
    <row r="941" spans="1:4">
      <c r="A941">
        <v>197304</v>
      </c>
      <c r="B941">
        <f t="shared" si="28"/>
        <v>1973</v>
      </c>
      <c r="C941">
        <f t="shared" si="29"/>
        <v>4</v>
      </c>
      <c r="D941">
        <v>48.83</v>
      </c>
    </row>
    <row r="942" spans="1:4">
      <c r="A942">
        <v>197305</v>
      </c>
      <c r="B942">
        <f t="shared" si="28"/>
        <v>1973</v>
      </c>
      <c r="C942">
        <f t="shared" si="29"/>
        <v>5</v>
      </c>
      <c r="D942">
        <v>59.23</v>
      </c>
    </row>
    <row r="943" spans="1:4">
      <c r="A943">
        <v>197306</v>
      </c>
      <c r="B943">
        <f t="shared" si="28"/>
        <v>1973</v>
      </c>
      <c r="C943">
        <f t="shared" si="29"/>
        <v>6</v>
      </c>
      <c r="D943">
        <v>68.95</v>
      </c>
    </row>
    <row r="944" spans="1:4">
      <c r="A944">
        <v>197307</v>
      </c>
      <c r="B944">
        <f t="shared" si="28"/>
        <v>1973</v>
      </c>
      <c r="C944">
        <f t="shared" si="29"/>
        <v>7</v>
      </c>
      <c r="D944">
        <v>73.260000000000005</v>
      </c>
    </row>
    <row r="945" spans="1:4">
      <c r="A945">
        <v>197308</v>
      </c>
      <c r="B945">
        <f t="shared" si="28"/>
        <v>1973</v>
      </c>
      <c r="C945">
        <f t="shared" si="29"/>
        <v>8</v>
      </c>
      <c r="D945">
        <v>72.61</v>
      </c>
    </row>
    <row r="946" spans="1:4">
      <c r="A946">
        <v>197309</v>
      </c>
      <c r="B946">
        <f t="shared" si="28"/>
        <v>1973</v>
      </c>
      <c r="C946">
        <f t="shared" si="29"/>
        <v>9</v>
      </c>
      <c r="D946">
        <v>64.400000000000006</v>
      </c>
    </row>
    <row r="947" spans="1:4">
      <c r="A947">
        <v>197310</v>
      </c>
      <c r="B947">
        <f t="shared" si="28"/>
        <v>1973</v>
      </c>
      <c r="C947">
        <f t="shared" si="29"/>
        <v>10</v>
      </c>
      <c r="D947">
        <v>56.07</v>
      </c>
    </row>
    <row r="948" spans="1:4">
      <c r="A948">
        <v>197311</v>
      </c>
      <c r="B948">
        <f t="shared" si="28"/>
        <v>1973</v>
      </c>
      <c r="C948">
        <f t="shared" si="29"/>
        <v>11</v>
      </c>
      <c r="D948">
        <v>42.93</v>
      </c>
    </row>
    <row r="949" spans="1:4">
      <c r="A949">
        <v>197312</v>
      </c>
      <c r="B949">
        <f t="shared" si="28"/>
        <v>1973</v>
      </c>
      <c r="C949">
        <f t="shared" si="29"/>
        <v>12</v>
      </c>
      <c r="D949">
        <v>33.71</v>
      </c>
    </row>
    <row r="950" spans="1:4">
      <c r="A950">
        <v>197401</v>
      </c>
      <c r="B950">
        <f t="shared" si="28"/>
        <v>1974</v>
      </c>
      <c r="C950">
        <f t="shared" si="29"/>
        <v>1</v>
      </c>
      <c r="D950">
        <v>31.01</v>
      </c>
    </row>
    <row r="951" spans="1:4">
      <c r="A951">
        <v>197402</v>
      </c>
      <c r="B951">
        <f t="shared" si="28"/>
        <v>1974</v>
      </c>
      <c r="C951">
        <f t="shared" si="29"/>
        <v>2</v>
      </c>
      <c r="D951">
        <v>34.74</v>
      </c>
    </row>
    <row r="952" spans="1:4">
      <c r="A952">
        <v>197403</v>
      </c>
      <c r="B952">
        <f t="shared" si="28"/>
        <v>1974</v>
      </c>
      <c r="C952">
        <f t="shared" si="29"/>
        <v>3</v>
      </c>
      <c r="D952">
        <v>44.38</v>
      </c>
    </row>
    <row r="953" spans="1:4">
      <c r="A953">
        <v>197404</v>
      </c>
      <c r="B953">
        <f t="shared" si="28"/>
        <v>1974</v>
      </c>
      <c r="C953">
        <f t="shared" si="29"/>
        <v>4</v>
      </c>
      <c r="D953">
        <v>51.55</v>
      </c>
    </row>
    <row r="954" spans="1:4">
      <c r="A954">
        <v>197405</v>
      </c>
      <c r="B954">
        <f t="shared" si="28"/>
        <v>1974</v>
      </c>
      <c r="C954">
        <f t="shared" si="29"/>
        <v>5</v>
      </c>
      <c r="D954">
        <v>60.37</v>
      </c>
    </row>
    <row r="955" spans="1:4">
      <c r="A955">
        <v>197406</v>
      </c>
      <c r="B955">
        <f t="shared" si="28"/>
        <v>1974</v>
      </c>
      <c r="C955">
        <f t="shared" si="29"/>
        <v>6</v>
      </c>
      <c r="D955">
        <v>68.489999999999995</v>
      </c>
    </row>
    <row r="956" spans="1:4">
      <c r="A956">
        <v>197407</v>
      </c>
      <c r="B956">
        <f t="shared" si="28"/>
        <v>1974</v>
      </c>
      <c r="C956">
        <f t="shared" si="29"/>
        <v>7</v>
      </c>
      <c r="D956">
        <v>74.08</v>
      </c>
    </row>
    <row r="957" spans="1:4">
      <c r="A957">
        <v>197408</v>
      </c>
      <c r="B957">
        <f t="shared" si="28"/>
        <v>1974</v>
      </c>
      <c r="C957">
        <f t="shared" si="29"/>
        <v>8</v>
      </c>
      <c r="D957">
        <v>70.3</v>
      </c>
    </row>
    <row r="958" spans="1:4">
      <c r="A958">
        <v>197409</v>
      </c>
      <c r="B958">
        <f t="shared" si="28"/>
        <v>1974</v>
      </c>
      <c r="C958">
        <f t="shared" si="29"/>
        <v>9</v>
      </c>
      <c r="D958">
        <v>62.31</v>
      </c>
    </row>
    <row r="959" spans="1:4">
      <c r="A959">
        <v>197410</v>
      </c>
      <c r="B959">
        <f t="shared" si="28"/>
        <v>1974</v>
      </c>
      <c r="C959">
        <f t="shared" si="29"/>
        <v>10</v>
      </c>
      <c r="D959">
        <v>53.89</v>
      </c>
    </row>
    <row r="960" spans="1:4">
      <c r="A960">
        <v>197411</v>
      </c>
      <c r="B960">
        <f t="shared" si="28"/>
        <v>1974</v>
      </c>
      <c r="C960">
        <f t="shared" si="29"/>
        <v>11</v>
      </c>
      <c r="D960">
        <v>42.39</v>
      </c>
    </row>
    <row r="961" spans="1:4">
      <c r="A961">
        <v>197412</v>
      </c>
      <c r="B961">
        <f t="shared" si="28"/>
        <v>1974</v>
      </c>
      <c r="C961">
        <f t="shared" si="29"/>
        <v>12</v>
      </c>
      <c r="D961">
        <v>33.659999999999997</v>
      </c>
    </row>
    <row r="962" spans="1:4">
      <c r="A962">
        <v>197501</v>
      </c>
      <c r="B962">
        <f t="shared" si="28"/>
        <v>1975</v>
      </c>
      <c r="C962">
        <f t="shared" si="29"/>
        <v>1</v>
      </c>
      <c r="D962">
        <v>32.340000000000003</v>
      </c>
    </row>
    <row r="963" spans="1:4">
      <c r="A963">
        <v>197502</v>
      </c>
      <c r="B963">
        <f t="shared" ref="B963:B1026" si="30">VALUE(LEFT(A963,4))</f>
        <v>1975</v>
      </c>
      <c r="C963">
        <f t="shared" ref="C963:C1026" si="31">VALUE(RIGHT(A963,2))</f>
        <v>2</v>
      </c>
      <c r="D963">
        <v>32.76</v>
      </c>
    </row>
    <row r="964" spans="1:4">
      <c r="A964">
        <v>197503</v>
      </c>
      <c r="B964">
        <f t="shared" si="30"/>
        <v>1975</v>
      </c>
      <c r="C964">
        <f t="shared" si="31"/>
        <v>3</v>
      </c>
      <c r="D964">
        <v>38.700000000000003</v>
      </c>
    </row>
    <row r="965" spans="1:4">
      <c r="A965">
        <v>197504</v>
      </c>
      <c r="B965">
        <f t="shared" si="30"/>
        <v>1975</v>
      </c>
      <c r="C965">
        <f t="shared" si="31"/>
        <v>4</v>
      </c>
      <c r="D965">
        <v>46.85</v>
      </c>
    </row>
    <row r="966" spans="1:4">
      <c r="A966">
        <v>197505</v>
      </c>
      <c r="B966">
        <f t="shared" si="30"/>
        <v>1975</v>
      </c>
      <c r="C966">
        <f t="shared" si="31"/>
        <v>5</v>
      </c>
      <c r="D966">
        <v>60.35</v>
      </c>
    </row>
    <row r="967" spans="1:4">
      <c r="A967">
        <v>197506</v>
      </c>
      <c r="B967">
        <f t="shared" si="30"/>
        <v>1975</v>
      </c>
      <c r="C967">
        <f t="shared" si="31"/>
        <v>6</v>
      </c>
      <c r="D967">
        <v>67.510000000000005</v>
      </c>
    </row>
    <row r="968" spans="1:4">
      <c r="A968">
        <v>197507</v>
      </c>
      <c r="B968">
        <f t="shared" si="30"/>
        <v>1975</v>
      </c>
      <c r="C968">
        <f t="shared" si="31"/>
        <v>7</v>
      </c>
      <c r="D968">
        <v>73.56</v>
      </c>
    </row>
    <row r="969" spans="1:4">
      <c r="A969">
        <v>197508</v>
      </c>
      <c r="B969">
        <f t="shared" si="30"/>
        <v>1975</v>
      </c>
      <c r="C969">
        <f t="shared" si="31"/>
        <v>8</v>
      </c>
      <c r="D969">
        <v>71.53</v>
      </c>
    </row>
    <row r="970" spans="1:4">
      <c r="A970">
        <v>197509</v>
      </c>
      <c r="B970">
        <f t="shared" si="30"/>
        <v>1975</v>
      </c>
      <c r="C970">
        <f t="shared" si="31"/>
        <v>9</v>
      </c>
      <c r="D970">
        <v>62.89</v>
      </c>
    </row>
    <row r="971" spans="1:4">
      <c r="A971">
        <v>197510</v>
      </c>
      <c r="B971">
        <f t="shared" si="30"/>
        <v>1975</v>
      </c>
      <c r="C971">
        <f t="shared" si="31"/>
        <v>10</v>
      </c>
      <c r="D971">
        <v>54.63</v>
      </c>
    </row>
    <row r="972" spans="1:4">
      <c r="A972">
        <v>197511</v>
      </c>
      <c r="B972">
        <f t="shared" si="30"/>
        <v>1975</v>
      </c>
      <c r="C972">
        <f t="shared" si="31"/>
        <v>11</v>
      </c>
      <c r="D972">
        <v>42.6</v>
      </c>
    </row>
    <row r="973" spans="1:4">
      <c r="A973">
        <v>197512</v>
      </c>
      <c r="B973">
        <f t="shared" si="30"/>
        <v>1975</v>
      </c>
      <c r="C973">
        <f t="shared" si="31"/>
        <v>12</v>
      </c>
      <c r="D973">
        <v>34.29</v>
      </c>
    </row>
    <row r="974" spans="1:4">
      <c r="A974">
        <v>197601</v>
      </c>
      <c r="B974">
        <f t="shared" si="30"/>
        <v>1976</v>
      </c>
      <c r="C974">
        <f t="shared" si="31"/>
        <v>1</v>
      </c>
      <c r="D974">
        <v>29.93</v>
      </c>
    </row>
    <row r="975" spans="1:4">
      <c r="A975">
        <v>197602</v>
      </c>
      <c r="B975">
        <f t="shared" si="30"/>
        <v>1976</v>
      </c>
      <c r="C975">
        <f t="shared" si="31"/>
        <v>2</v>
      </c>
      <c r="D975">
        <v>39.56</v>
      </c>
    </row>
    <row r="976" spans="1:4">
      <c r="A976">
        <v>197603</v>
      </c>
      <c r="B976">
        <f t="shared" si="30"/>
        <v>1976</v>
      </c>
      <c r="C976">
        <f t="shared" si="31"/>
        <v>3</v>
      </c>
      <c r="D976">
        <v>42.31</v>
      </c>
    </row>
    <row r="977" spans="1:4">
      <c r="A977">
        <v>197604</v>
      </c>
      <c r="B977">
        <f t="shared" si="30"/>
        <v>1976</v>
      </c>
      <c r="C977">
        <f t="shared" si="31"/>
        <v>4</v>
      </c>
      <c r="D977">
        <v>51.85</v>
      </c>
    </row>
    <row r="978" spans="1:4">
      <c r="A978">
        <v>197605</v>
      </c>
      <c r="B978">
        <f t="shared" si="30"/>
        <v>1976</v>
      </c>
      <c r="C978">
        <f t="shared" si="31"/>
        <v>5</v>
      </c>
      <c r="D978">
        <v>59.04</v>
      </c>
    </row>
    <row r="979" spans="1:4">
      <c r="A979">
        <v>197606</v>
      </c>
      <c r="B979">
        <f t="shared" si="30"/>
        <v>1976</v>
      </c>
      <c r="C979">
        <f t="shared" si="31"/>
        <v>6</v>
      </c>
      <c r="D979">
        <v>67.8</v>
      </c>
    </row>
    <row r="980" spans="1:4">
      <c r="A980">
        <v>197607</v>
      </c>
      <c r="B980">
        <f t="shared" si="30"/>
        <v>1976</v>
      </c>
      <c r="C980">
        <f t="shared" si="31"/>
        <v>7</v>
      </c>
      <c r="D980">
        <v>72.900000000000006</v>
      </c>
    </row>
    <row r="981" spans="1:4">
      <c r="A981">
        <v>197608</v>
      </c>
      <c r="B981">
        <f t="shared" si="30"/>
        <v>1976</v>
      </c>
      <c r="C981">
        <f t="shared" si="31"/>
        <v>8</v>
      </c>
      <c r="D981">
        <v>70.66</v>
      </c>
    </row>
    <row r="982" spans="1:4">
      <c r="A982">
        <v>197609</v>
      </c>
      <c r="B982">
        <f t="shared" si="30"/>
        <v>1976</v>
      </c>
      <c r="C982">
        <f t="shared" si="31"/>
        <v>9</v>
      </c>
      <c r="D982">
        <v>64.180000000000007</v>
      </c>
    </row>
    <row r="983" spans="1:4">
      <c r="A983">
        <v>197610</v>
      </c>
      <c r="B983">
        <f t="shared" si="30"/>
        <v>1976</v>
      </c>
      <c r="C983">
        <f t="shared" si="31"/>
        <v>10</v>
      </c>
      <c r="D983">
        <v>50</v>
      </c>
    </row>
    <row r="984" spans="1:4">
      <c r="A984">
        <v>197611</v>
      </c>
      <c r="B984">
        <f t="shared" si="30"/>
        <v>1976</v>
      </c>
      <c r="C984">
        <f t="shared" si="31"/>
        <v>11</v>
      </c>
      <c r="D984">
        <v>38.479999999999997</v>
      </c>
    </row>
    <row r="985" spans="1:4">
      <c r="A985">
        <v>197612</v>
      </c>
      <c r="B985">
        <f t="shared" si="30"/>
        <v>1976</v>
      </c>
      <c r="C985">
        <f t="shared" si="31"/>
        <v>12</v>
      </c>
      <c r="D985">
        <v>30.92</v>
      </c>
    </row>
    <row r="986" spans="1:4">
      <c r="A986">
        <v>197701</v>
      </c>
      <c r="B986">
        <f t="shared" si="30"/>
        <v>1977</v>
      </c>
      <c r="C986">
        <f t="shared" si="31"/>
        <v>1</v>
      </c>
      <c r="D986">
        <v>23.09</v>
      </c>
    </row>
    <row r="987" spans="1:4">
      <c r="A987">
        <v>197702</v>
      </c>
      <c r="B987">
        <f t="shared" si="30"/>
        <v>1977</v>
      </c>
      <c r="C987">
        <f t="shared" si="31"/>
        <v>2</v>
      </c>
      <c r="D987">
        <v>36.03</v>
      </c>
    </row>
    <row r="988" spans="1:4">
      <c r="A988">
        <v>197703</v>
      </c>
      <c r="B988">
        <f t="shared" si="30"/>
        <v>1977</v>
      </c>
      <c r="C988">
        <f t="shared" si="31"/>
        <v>3</v>
      </c>
      <c r="D988">
        <v>43.18</v>
      </c>
    </row>
    <row r="989" spans="1:4">
      <c r="A989">
        <v>197704</v>
      </c>
      <c r="B989">
        <f t="shared" si="30"/>
        <v>1977</v>
      </c>
      <c r="C989">
        <f t="shared" si="31"/>
        <v>4</v>
      </c>
      <c r="D989">
        <v>54.07</v>
      </c>
    </row>
    <row r="990" spans="1:4">
      <c r="A990">
        <v>197705</v>
      </c>
      <c r="B990">
        <f t="shared" si="30"/>
        <v>1977</v>
      </c>
      <c r="C990">
        <f t="shared" si="31"/>
        <v>5</v>
      </c>
      <c r="D990">
        <v>61.66</v>
      </c>
    </row>
    <row r="991" spans="1:4">
      <c r="A991">
        <v>197706</v>
      </c>
      <c r="B991">
        <f t="shared" si="30"/>
        <v>1977</v>
      </c>
      <c r="C991">
        <f t="shared" si="31"/>
        <v>6</v>
      </c>
      <c r="D991">
        <v>70.34</v>
      </c>
    </row>
    <row r="992" spans="1:4">
      <c r="A992">
        <v>197707</v>
      </c>
      <c r="B992">
        <f t="shared" si="30"/>
        <v>1977</v>
      </c>
      <c r="C992">
        <f t="shared" si="31"/>
        <v>7</v>
      </c>
      <c r="D992">
        <v>74.430000000000007</v>
      </c>
    </row>
    <row r="993" spans="1:4">
      <c r="A993">
        <v>197708</v>
      </c>
      <c r="B993">
        <f t="shared" si="30"/>
        <v>1977</v>
      </c>
      <c r="C993">
        <f t="shared" si="31"/>
        <v>8</v>
      </c>
      <c r="D993">
        <v>71.78</v>
      </c>
    </row>
    <row r="994" spans="1:4">
      <c r="A994">
        <v>197709</v>
      </c>
      <c r="B994">
        <f t="shared" si="30"/>
        <v>1977</v>
      </c>
      <c r="C994">
        <f t="shared" si="31"/>
        <v>9</v>
      </c>
      <c r="D994">
        <v>65.930000000000007</v>
      </c>
    </row>
    <row r="995" spans="1:4">
      <c r="A995">
        <v>197710</v>
      </c>
      <c r="B995">
        <f t="shared" si="30"/>
        <v>1977</v>
      </c>
      <c r="C995">
        <f t="shared" si="31"/>
        <v>10</v>
      </c>
      <c r="D995">
        <v>53.98</v>
      </c>
    </row>
    <row r="996" spans="1:4">
      <c r="A996">
        <v>197711</v>
      </c>
      <c r="B996">
        <f t="shared" si="30"/>
        <v>1977</v>
      </c>
      <c r="C996">
        <f t="shared" si="31"/>
        <v>11</v>
      </c>
      <c r="D996">
        <v>42.87</v>
      </c>
    </row>
    <row r="997" spans="1:4">
      <c r="A997">
        <v>197712</v>
      </c>
      <c r="B997">
        <f t="shared" si="30"/>
        <v>1977</v>
      </c>
      <c r="C997">
        <f t="shared" si="31"/>
        <v>12</v>
      </c>
      <c r="D997">
        <v>33.28</v>
      </c>
    </row>
    <row r="998" spans="1:4">
      <c r="A998">
        <v>197801</v>
      </c>
      <c r="B998">
        <f t="shared" si="30"/>
        <v>1978</v>
      </c>
      <c r="C998">
        <f t="shared" si="31"/>
        <v>1</v>
      </c>
      <c r="D998">
        <v>25.86</v>
      </c>
    </row>
    <row r="999" spans="1:4">
      <c r="A999">
        <v>197802</v>
      </c>
      <c r="B999">
        <f t="shared" si="30"/>
        <v>1978</v>
      </c>
      <c r="C999">
        <f t="shared" si="31"/>
        <v>2</v>
      </c>
      <c r="D999">
        <v>27.99</v>
      </c>
    </row>
    <row r="1000" spans="1:4">
      <c r="A1000">
        <v>197803</v>
      </c>
      <c r="B1000">
        <f t="shared" si="30"/>
        <v>1978</v>
      </c>
      <c r="C1000">
        <f t="shared" si="31"/>
        <v>3</v>
      </c>
      <c r="D1000">
        <v>41.31</v>
      </c>
    </row>
    <row r="1001" spans="1:4">
      <c r="A1001">
        <v>197804</v>
      </c>
      <c r="B1001">
        <f t="shared" si="30"/>
        <v>1978</v>
      </c>
      <c r="C1001">
        <f t="shared" si="31"/>
        <v>4</v>
      </c>
      <c r="D1001">
        <v>51.58</v>
      </c>
    </row>
    <row r="1002" spans="1:4">
      <c r="A1002">
        <v>197805</v>
      </c>
      <c r="B1002">
        <f t="shared" si="30"/>
        <v>1978</v>
      </c>
      <c r="C1002">
        <f t="shared" si="31"/>
        <v>5</v>
      </c>
      <c r="D1002">
        <v>59.74</v>
      </c>
    </row>
    <row r="1003" spans="1:4">
      <c r="A1003">
        <v>197806</v>
      </c>
      <c r="B1003">
        <f t="shared" si="30"/>
        <v>1978</v>
      </c>
      <c r="C1003">
        <f t="shared" si="31"/>
        <v>6</v>
      </c>
      <c r="D1003">
        <v>68.94</v>
      </c>
    </row>
    <row r="1004" spans="1:4">
      <c r="A1004">
        <v>197807</v>
      </c>
      <c r="B1004">
        <f t="shared" si="30"/>
        <v>1978</v>
      </c>
      <c r="C1004">
        <f t="shared" si="31"/>
        <v>7</v>
      </c>
      <c r="D1004">
        <v>73.8</v>
      </c>
    </row>
    <row r="1005" spans="1:4">
      <c r="A1005">
        <v>197808</v>
      </c>
      <c r="B1005">
        <f t="shared" si="30"/>
        <v>1978</v>
      </c>
      <c r="C1005">
        <f t="shared" si="31"/>
        <v>8</v>
      </c>
      <c r="D1005">
        <v>71.8</v>
      </c>
    </row>
    <row r="1006" spans="1:4">
      <c r="A1006">
        <v>197809</v>
      </c>
      <c r="B1006">
        <f t="shared" si="30"/>
        <v>1978</v>
      </c>
      <c r="C1006">
        <f t="shared" si="31"/>
        <v>9</v>
      </c>
      <c r="D1006">
        <v>65.84</v>
      </c>
    </row>
    <row r="1007" spans="1:4">
      <c r="A1007">
        <v>197810</v>
      </c>
      <c r="B1007">
        <f t="shared" si="30"/>
        <v>1978</v>
      </c>
      <c r="C1007">
        <f t="shared" si="31"/>
        <v>10</v>
      </c>
      <c r="D1007">
        <v>54.41</v>
      </c>
    </row>
    <row r="1008" spans="1:4">
      <c r="A1008">
        <v>197811</v>
      </c>
      <c r="B1008">
        <f t="shared" si="30"/>
        <v>1978</v>
      </c>
      <c r="C1008">
        <f t="shared" si="31"/>
        <v>11</v>
      </c>
      <c r="D1008">
        <v>41.47</v>
      </c>
    </row>
    <row r="1009" spans="1:4">
      <c r="A1009">
        <v>197812</v>
      </c>
      <c r="B1009">
        <f t="shared" si="30"/>
        <v>1978</v>
      </c>
      <c r="C1009">
        <f t="shared" si="31"/>
        <v>12</v>
      </c>
      <c r="D1009">
        <v>29.8</v>
      </c>
    </row>
    <row r="1010" spans="1:4">
      <c r="A1010">
        <v>197901</v>
      </c>
      <c r="B1010">
        <f t="shared" si="30"/>
        <v>1979</v>
      </c>
      <c r="C1010">
        <f t="shared" si="31"/>
        <v>1</v>
      </c>
      <c r="D1010">
        <v>21.9</v>
      </c>
    </row>
    <row r="1011" spans="1:4">
      <c r="A1011">
        <v>197902</v>
      </c>
      <c r="B1011">
        <f t="shared" si="30"/>
        <v>1979</v>
      </c>
      <c r="C1011">
        <f t="shared" si="31"/>
        <v>2</v>
      </c>
      <c r="D1011">
        <v>28.13</v>
      </c>
    </row>
    <row r="1012" spans="1:4">
      <c r="A1012">
        <v>197903</v>
      </c>
      <c r="B1012">
        <f t="shared" si="30"/>
        <v>1979</v>
      </c>
      <c r="C1012">
        <f t="shared" si="31"/>
        <v>3</v>
      </c>
      <c r="D1012">
        <v>42.06</v>
      </c>
    </row>
    <row r="1013" spans="1:4">
      <c r="A1013">
        <v>197904</v>
      </c>
      <c r="B1013">
        <f t="shared" si="30"/>
        <v>1979</v>
      </c>
      <c r="C1013">
        <f t="shared" si="31"/>
        <v>4</v>
      </c>
      <c r="D1013">
        <v>50.14</v>
      </c>
    </row>
    <row r="1014" spans="1:4">
      <c r="A1014">
        <v>197905</v>
      </c>
      <c r="B1014">
        <f t="shared" si="30"/>
        <v>1979</v>
      </c>
      <c r="C1014">
        <f t="shared" si="31"/>
        <v>5</v>
      </c>
      <c r="D1014">
        <v>59.13</v>
      </c>
    </row>
    <row r="1015" spans="1:4">
      <c r="A1015">
        <v>197906</v>
      </c>
      <c r="B1015">
        <f t="shared" si="30"/>
        <v>1979</v>
      </c>
      <c r="C1015">
        <f t="shared" si="31"/>
        <v>6</v>
      </c>
      <c r="D1015">
        <v>67.819999999999993</v>
      </c>
    </row>
    <row r="1016" spans="1:4">
      <c r="A1016">
        <v>197907</v>
      </c>
      <c r="B1016">
        <f t="shared" si="30"/>
        <v>1979</v>
      </c>
      <c r="C1016">
        <f t="shared" si="31"/>
        <v>7</v>
      </c>
      <c r="D1016">
        <v>73.13</v>
      </c>
    </row>
    <row r="1017" spans="1:4">
      <c r="A1017">
        <v>197908</v>
      </c>
      <c r="B1017">
        <f t="shared" si="30"/>
        <v>1979</v>
      </c>
      <c r="C1017">
        <f t="shared" si="31"/>
        <v>8</v>
      </c>
      <c r="D1017">
        <v>70.97</v>
      </c>
    </row>
    <row r="1018" spans="1:4">
      <c r="A1018">
        <v>197909</v>
      </c>
      <c r="B1018">
        <f t="shared" si="30"/>
        <v>1979</v>
      </c>
      <c r="C1018">
        <f t="shared" si="31"/>
        <v>9</v>
      </c>
      <c r="D1018">
        <v>66.09</v>
      </c>
    </row>
    <row r="1019" spans="1:4">
      <c r="A1019">
        <v>197910</v>
      </c>
      <c r="B1019">
        <f t="shared" si="30"/>
        <v>1979</v>
      </c>
      <c r="C1019">
        <f t="shared" si="31"/>
        <v>10</v>
      </c>
      <c r="D1019">
        <v>55.26</v>
      </c>
    </row>
    <row r="1020" spans="1:4">
      <c r="A1020">
        <v>197911</v>
      </c>
      <c r="B1020">
        <f t="shared" si="30"/>
        <v>1979</v>
      </c>
      <c r="C1020">
        <f t="shared" si="31"/>
        <v>11</v>
      </c>
      <c r="D1020">
        <v>39.94</v>
      </c>
    </row>
    <row r="1021" spans="1:4">
      <c r="A1021">
        <v>197912</v>
      </c>
      <c r="B1021">
        <f t="shared" si="30"/>
        <v>1979</v>
      </c>
      <c r="C1021">
        <f t="shared" si="31"/>
        <v>12</v>
      </c>
      <c r="D1021">
        <v>36.03</v>
      </c>
    </row>
    <row r="1022" spans="1:4">
      <c r="A1022">
        <v>198001</v>
      </c>
      <c r="B1022">
        <f t="shared" si="30"/>
        <v>1980</v>
      </c>
      <c r="C1022">
        <f t="shared" si="31"/>
        <v>1</v>
      </c>
      <c r="D1022">
        <v>31.12</v>
      </c>
    </row>
    <row r="1023" spans="1:4">
      <c r="A1023">
        <v>198002</v>
      </c>
      <c r="B1023">
        <f t="shared" si="30"/>
        <v>1980</v>
      </c>
      <c r="C1023">
        <f t="shared" si="31"/>
        <v>2</v>
      </c>
      <c r="D1023">
        <v>32.85</v>
      </c>
    </row>
    <row r="1024" spans="1:4">
      <c r="A1024">
        <v>198003</v>
      </c>
      <c r="B1024">
        <f t="shared" si="30"/>
        <v>1980</v>
      </c>
      <c r="C1024">
        <f t="shared" si="31"/>
        <v>3</v>
      </c>
      <c r="D1024">
        <v>39.36</v>
      </c>
    </row>
    <row r="1025" spans="1:4">
      <c r="A1025">
        <v>198004</v>
      </c>
      <c r="B1025">
        <f t="shared" si="30"/>
        <v>1980</v>
      </c>
      <c r="C1025">
        <f t="shared" si="31"/>
        <v>4</v>
      </c>
      <c r="D1025">
        <v>51.44</v>
      </c>
    </row>
    <row r="1026" spans="1:4">
      <c r="A1026">
        <v>198005</v>
      </c>
      <c r="B1026">
        <f t="shared" si="30"/>
        <v>1980</v>
      </c>
      <c r="C1026">
        <f t="shared" si="31"/>
        <v>5</v>
      </c>
      <c r="D1026">
        <v>60.28</v>
      </c>
    </row>
    <row r="1027" spans="1:4">
      <c r="A1027">
        <v>198006</v>
      </c>
      <c r="B1027">
        <f t="shared" ref="B1027:B1090" si="32">VALUE(LEFT(A1027,4))</f>
        <v>1980</v>
      </c>
      <c r="C1027">
        <f t="shared" ref="C1027:C1090" si="33">VALUE(RIGHT(A1027,2))</f>
        <v>6</v>
      </c>
      <c r="D1027">
        <v>68.739999999999995</v>
      </c>
    </row>
    <row r="1028" spans="1:4">
      <c r="A1028">
        <v>198007</v>
      </c>
      <c r="B1028">
        <f t="shared" si="32"/>
        <v>1980</v>
      </c>
      <c r="C1028">
        <f t="shared" si="33"/>
        <v>7</v>
      </c>
      <c r="D1028">
        <v>75.760000000000005</v>
      </c>
    </row>
    <row r="1029" spans="1:4">
      <c r="A1029">
        <v>198008</v>
      </c>
      <c r="B1029">
        <f t="shared" si="32"/>
        <v>1980</v>
      </c>
      <c r="C1029">
        <f t="shared" si="33"/>
        <v>8</v>
      </c>
      <c r="D1029">
        <v>72.790000000000006</v>
      </c>
    </row>
    <row r="1030" spans="1:4">
      <c r="A1030">
        <v>198009</v>
      </c>
      <c r="B1030">
        <f t="shared" si="32"/>
        <v>1980</v>
      </c>
      <c r="C1030">
        <f t="shared" si="33"/>
        <v>9</v>
      </c>
      <c r="D1030">
        <v>66.239999999999995</v>
      </c>
    </row>
    <row r="1031" spans="1:4">
      <c r="A1031">
        <v>198010</v>
      </c>
      <c r="B1031">
        <f t="shared" si="32"/>
        <v>1980</v>
      </c>
      <c r="C1031">
        <f t="shared" si="33"/>
        <v>10</v>
      </c>
      <c r="D1031">
        <v>52.59</v>
      </c>
    </row>
    <row r="1032" spans="1:4">
      <c r="A1032">
        <v>198011</v>
      </c>
      <c r="B1032">
        <f t="shared" si="32"/>
        <v>1980</v>
      </c>
      <c r="C1032">
        <f t="shared" si="33"/>
        <v>11</v>
      </c>
      <c r="D1032">
        <v>42.31</v>
      </c>
    </row>
    <row r="1033" spans="1:4">
      <c r="A1033">
        <v>198012</v>
      </c>
      <c r="B1033">
        <f t="shared" si="32"/>
        <v>1980</v>
      </c>
      <c r="C1033">
        <f t="shared" si="33"/>
        <v>12</v>
      </c>
      <c r="D1033">
        <v>35.19</v>
      </c>
    </row>
    <row r="1034" spans="1:4">
      <c r="A1034">
        <v>198101</v>
      </c>
      <c r="B1034">
        <f t="shared" si="32"/>
        <v>1981</v>
      </c>
      <c r="C1034">
        <f t="shared" si="33"/>
        <v>1</v>
      </c>
      <c r="D1034">
        <v>32.409999999999997</v>
      </c>
    </row>
    <row r="1035" spans="1:4">
      <c r="A1035">
        <v>198102</v>
      </c>
      <c r="B1035">
        <f t="shared" si="32"/>
        <v>1981</v>
      </c>
      <c r="C1035">
        <f t="shared" si="33"/>
        <v>2</v>
      </c>
      <c r="D1035">
        <v>36.590000000000003</v>
      </c>
    </row>
    <row r="1036" spans="1:4">
      <c r="A1036">
        <v>198103</v>
      </c>
      <c r="B1036">
        <f t="shared" si="32"/>
        <v>1981</v>
      </c>
      <c r="C1036">
        <f t="shared" si="33"/>
        <v>3</v>
      </c>
      <c r="D1036">
        <v>42.85</v>
      </c>
    </row>
    <row r="1037" spans="1:4">
      <c r="A1037">
        <v>198104</v>
      </c>
      <c r="B1037">
        <f t="shared" si="32"/>
        <v>1981</v>
      </c>
      <c r="C1037">
        <f t="shared" si="33"/>
        <v>4</v>
      </c>
      <c r="D1037">
        <v>55.13</v>
      </c>
    </row>
    <row r="1038" spans="1:4">
      <c r="A1038">
        <v>198105</v>
      </c>
      <c r="B1038">
        <f t="shared" si="32"/>
        <v>1981</v>
      </c>
      <c r="C1038">
        <f t="shared" si="33"/>
        <v>5</v>
      </c>
      <c r="D1038">
        <v>58.96</v>
      </c>
    </row>
    <row r="1039" spans="1:4">
      <c r="A1039">
        <v>198106</v>
      </c>
      <c r="B1039">
        <f t="shared" si="32"/>
        <v>1981</v>
      </c>
      <c r="C1039">
        <f t="shared" si="33"/>
        <v>6</v>
      </c>
      <c r="D1039">
        <v>69.819999999999993</v>
      </c>
    </row>
    <row r="1040" spans="1:4">
      <c r="A1040">
        <v>198107</v>
      </c>
      <c r="B1040">
        <f t="shared" si="32"/>
        <v>1981</v>
      </c>
      <c r="C1040">
        <f t="shared" si="33"/>
        <v>7</v>
      </c>
      <c r="D1040">
        <v>73.959999999999994</v>
      </c>
    </row>
    <row r="1041" spans="1:4">
      <c r="A1041">
        <v>198108</v>
      </c>
      <c r="B1041">
        <f t="shared" si="32"/>
        <v>1981</v>
      </c>
      <c r="C1041">
        <f t="shared" si="33"/>
        <v>8</v>
      </c>
      <c r="D1041">
        <v>72.099999999999994</v>
      </c>
    </row>
    <row r="1042" spans="1:4">
      <c r="A1042">
        <v>198109</v>
      </c>
      <c r="B1042">
        <f t="shared" si="32"/>
        <v>1981</v>
      </c>
      <c r="C1042">
        <f t="shared" si="33"/>
        <v>9</v>
      </c>
      <c r="D1042">
        <v>64.92</v>
      </c>
    </row>
    <row r="1043" spans="1:4">
      <c r="A1043">
        <v>198110</v>
      </c>
      <c r="B1043">
        <f t="shared" si="32"/>
        <v>1981</v>
      </c>
      <c r="C1043">
        <f t="shared" si="33"/>
        <v>10</v>
      </c>
      <c r="D1043">
        <v>52.32</v>
      </c>
    </row>
    <row r="1044" spans="1:4">
      <c r="A1044">
        <v>198111</v>
      </c>
      <c r="B1044">
        <f t="shared" si="32"/>
        <v>1981</v>
      </c>
      <c r="C1044">
        <f t="shared" si="33"/>
        <v>11</v>
      </c>
      <c r="D1044">
        <v>44.74</v>
      </c>
    </row>
    <row r="1045" spans="1:4">
      <c r="A1045">
        <v>198112</v>
      </c>
      <c r="B1045">
        <f t="shared" si="32"/>
        <v>1981</v>
      </c>
      <c r="C1045">
        <f t="shared" si="33"/>
        <v>12</v>
      </c>
      <c r="D1045">
        <v>33.659999999999997</v>
      </c>
    </row>
    <row r="1046" spans="1:4">
      <c r="A1046">
        <v>198201</v>
      </c>
      <c r="B1046">
        <f t="shared" si="32"/>
        <v>1982</v>
      </c>
      <c r="C1046">
        <f t="shared" si="33"/>
        <v>1</v>
      </c>
      <c r="D1046">
        <v>26.22</v>
      </c>
    </row>
    <row r="1047" spans="1:4">
      <c r="A1047">
        <v>198202</v>
      </c>
      <c r="B1047">
        <f t="shared" si="32"/>
        <v>1982</v>
      </c>
      <c r="C1047">
        <f t="shared" si="33"/>
        <v>2</v>
      </c>
      <c r="D1047">
        <v>32.590000000000003</v>
      </c>
    </row>
    <row r="1048" spans="1:4">
      <c r="A1048">
        <v>198203</v>
      </c>
      <c r="B1048">
        <f t="shared" si="32"/>
        <v>1982</v>
      </c>
      <c r="C1048">
        <f t="shared" si="33"/>
        <v>3</v>
      </c>
      <c r="D1048">
        <v>42.03</v>
      </c>
    </row>
    <row r="1049" spans="1:4">
      <c r="A1049">
        <v>198204</v>
      </c>
      <c r="B1049">
        <f t="shared" si="32"/>
        <v>1982</v>
      </c>
      <c r="C1049">
        <f t="shared" si="33"/>
        <v>4</v>
      </c>
      <c r="D1049">
        <v>48.63</v>
      </c>
    </row>
    <row r="1050" spans="1:4">
      <c r="A1050">
        <v>198205</v>
      </c>
      <c r="B1050">
        <f t="shared" si="32"/>
        <v>1982</v>
      </c>
      <c r="C1050">
        <f t="shared" si="33"/>
        <v>5</v>
      </c>
      <c r="D1050">
        <v>60.8</v>
      </c>
    </row>
    <row r="1051" spans="1:4">
      <c r="A1051">
        <v>198206</v>
      </c>
      <c r="B1051">
        <f t="shared" si="32"/>
        <v>1982</v>
      </c>
      <c r="C1051">
        <f t="shared" si="33"/>
        <v>6</v>
      </c>
      <c r="D1051">
        <v>66.33</v>
      </c>
    </row>
    <row r="1052" spans="1:4">
      <c r="A1052">
        <v>198207</v>
      </c>
      <c r="B1052">
        <f t="shared" si="32"/>
        <v>1982</v>
      </c>
      <c r="C1052">
        <f t="shared" si="33"/>
        <v>7</v>
      </c>
      <c r="D1052">
        <v>73.2</v>
      </c>
    </row>
    <row r="1053" spans="1:4">
      <c r="A1053">
        <v>198208</v>
      </c>
      <c r="B1053">
        <f t="shared" si="32"/>
        <v>1982</v>
      </c>
      <c r="C1053">
        <f t="shared" si="33"/>
        <v>8</v>
      </c>
      <c r="D1053">
        <v>72.09</v>
      </c>
    </row>
    <row r="1054" spans="1:4">
      <c r="A1054">
        <v>198209</v>
      </c>
      <c r="B1054">
        <f t="shared" si="32"/>
        <v>1982</v>
      </c>
      <c r="C1054">
        <f t="shared" si="33"/>
        <v>9</v>
      </c>
      <c r="D1054">
        <v>64.040000000000006</v>
      </c>
    </row>
    <row r="1055" spans="1:4">
      <c r="A1055">
        <v>198210</v>
      </c>
      <c r="B1055">
        <f t="shared" si="32"/>
        <v>1982</v>
      </c>
      <c r="C1055">
        <f t="shared" si="33"/>
        <v>10</v>
      </c>
      <c r="D1055">
        <v>53.26</v>
      </c>
    </row>
    <row r="1056" spans="1:4">
      <c r="A1056">
        <v>198211</v>
      </c>
      <c r="B1056">
        <f t="shared" si="32"/>
        <v>1982</v>
      </c>
      <c r="C1056">
        <f t="shared" si="33"/>
        <v>11</v>
      </c>
      <c r="D1056">
        <v>41.13</v>
      </c>
    </row>
    <row r="1057" spans="1:4">
      <c r="A1057">
        <v>198212</v>
      </c>
      <c r="B1057">
        <f t="shared" si="32"/>
        <v>1982</v>
      </c>
      <c r="C1057">
        <f t="shared" si="33"/>
        <v>12</v>
      </c>
      <c r="D1057">
        <v>35.82</v>
      </c>
    </row>
    <row r="1058" spans="1:4">
      <c r="A1058">
        <v>198301</v>
      </c>
      <c r="B1058">
        <f t="shared" si="32"/>
        <v>1983</v>
      </c>
      <c r="C1058">
        <f t="shared" si="33"/>
        <v>1</v>
      </c>
      <c r="D1058">
        <v>33.119999999999997</v>
      </c>
    </row>
    <row r="1059" spans="1:4">
      <c r="A1059">
        <v>198302</v>
      </c>
      <c r="B1059">
        <f t="shared" si="32"/>
        <v>1983</v>
      </c>
      <c r="C1059">
        <f t="shared" si="33"/>
        <v>2</v>
      </c>
      <c r="D1059">
        <v>36.86</v>
      </c>
    </row>
    <row r="1060" spans="1:4">
      <c r="A1060">
        <v>198303</v>
      </c>
      <c r="B1060">
        <f t="shared" si="32"/>
        <v>1983</v>
      </c>
      <c r="C1060">
        <f t="shared" si="33"/>
        <v>3</v>
      </c>
      <c r="D1060">
        <v>42.4</v>
      </c>
    </row>
    <row r="1061" spans="1:4">
      <c r="A1061">
        <v>198304</v>
      </c>
      <c r="B1061">
        <f t="shared" si="32"/>
        <v>1983</v>
      </c>
      <c r="C1061">
        <f t="shared" si="33"/>
        <v>4</v>
      </c>
      <c r="D1061">
        <v>47.01</v>
      </c>
    </row>
    <row r="1062" spans="1:4">
      <c r="A1062">
        <v>198305</v>
      </c>
      <c r="B1062">
        <f t="shared" si="32"/>
        <v>1983</v>
      </c>
      <c r="C1062">
        <f t="shared" si="33"/>
        <v>5</v>
      </c>
      <c r="D1062">
        <v>57.94</v>
      </c>
    </row>
    <row r="1063" spans="1:4">
      <c r="A1063">
        <v>198306</v>
      </c>
      <c r="B1063">
        <f t="shared" si="32"/>
        <v>1983</v>
      </c>
      <c r="C1063">
        <f t="shared" si="33"/>
        <v>6</v>
      </c>
      <c r="D1063">
        <v>67.099999999999994</v>
      </c>
    </row>
    <row r="1064" spans="1:4">
      <c r="A1064">
        <v>198307</v>
      </c>
      <c r="B1064">
        <f t="shared" si="32"/>
        <v>1983</v>
      </c>
      <c r="C1064">
        <f t="shared" si="33"/>
        <v>7</v>
      </c>
      <c r="D1064">
        <v>73.989999999999995</v>
      </c>
    </row>
    <row r="1065" spans="1:4">
      <c r="A1065">
        <v>198308</v>
      </c>
      <c r="B1065">
        <f t="shared" si="32"/>
        <v>1983</v>
      </c>
      <c r="C1065">
        <f t="shared" si="33"/>
        <v>8</v>
      </c>
      <c r="D1065">
        <v>75.06</v>
      </c>
    </row>
    <row r="1066" spans="1:4">
      <c r="A1066">
        <v>198309</v>
      </c>
      <c r="B1066">
        <f t="shared" si="32"/>
        <v>1983</v>
      </c>
      <c r="C1066">
        <f t="shared" si="33"/>
        <v>9</v>
      </c>
      <c r="D1066">
        <v>65.59</v>
      </c>
    </row>
    <row r="1067" spans="1:4">
      <c r="A1067">
        <v>198310</v>
      </c>
      <c r="B1067">
        <f t="shared" si="32"/>
        <v>1983</v>
      </c>
      <c r="C1067">
        <f t="shared" si="33"/>
        <v>10</v>
      </c>
      <c r="D1067">
        <v>55</v>
      </c>
    </row>
    <row r="1068" spans="1:4">
      <c r="A1068">
        <v>198311</v>
      </c>
      <c r="B1068">
        <f t="shared" si="32"/>
        <v>1983</v>
      </c>
      <c r="C1068">
        <f t="shared" si="33"/>
        <v>11</v>
      </c>
      <c r="D1068">
        <v>43.03</v>
      </c>
    </row>
    <row r="1069" spans="1:4">
      <c r="A1069">
        <v>198312</v>
      </c>
      <c r="B1069">
        <f t="shared" si="32"/>
        <v>1983</v>
      </c>
      <c r="C1069">
        <f t="shared" si="33"/>
        <v>12</v>
      </c>
      <c r="D1069">
        <v>25.47</v>
      </c>
    </row>
    <row r="1070" spans="1:4">
      <c r="A1070">
        <v>198401</v>
      </c>
      <c r="B1070">
        <f t="shared" si="32"/>
        <v>1984</v>
      </c>
      <c r="C1070">
        <f t="shared" si="33"/>
        <v>1</v>
      </c>
      <c r="D1070">
        <v>28.83</v>
      </c>
    </row>
    <row r="1071" spans="1:4">
      <c r="A1071">
        <v>198402</v>
      </c>
      <c r="B1071">
        <f t="shared" si="32"/>
        <v>1984</v>
      </c>
      <c r="C1071">
        <f t="shared" si="33"/>
        <v>2</v>
      </c>
      <c r="D1071">
        <v>37.380000000000003</v>
      </c>
    </row>
    <row r="1072" spans="1:4">
      <c r="A1072">
        <v>198403</v>
      </c>
      <c r="B1072">
        <f t="shared" si="32"/>
        <v>1984</v>
      </c>
      <c r="C1072">
        <f t="shared" si="33"/>
        <v>3</v>
      </c>
      <c r="D1072">
        <v>40.08</v>
      </c>
    </row>
    <row r="1073" spans="1:4">
      <c r="A1073">
        <v>198404</v>
      </c>
      <c r="B1073">
        <f t="shared" si="32"/>
        <v>1984</v>
      </c>
      <c r="C1073">
        <f t="shared" si="33"/>
        <v>4</v>
      </c>
      <c r="D1073">
        <v>49.6</v>
      </c>
    </row>
    <row r="1074" spans="1:4">
      <c r="A1074">
        <v>198405</v>
      </c>
      <c r="B1074">
        <f t="shared" si="32"/>
        <v>1984</v>
      </c>
      <c r="C1074">
        <f t="shared" si="33"/>
        <v>5</v>
      </c>
      <c r="D1074">
        <v>60.08</v>
      </c>
    </row>
    <row r="1075" spans="1:4">
      <c r="A1075">
        <v>198406</v>
      </c>
      <c r="B1075">
        <f t="shared" si="32"/>
        <v>1984</v>
      </c>
      <c r="C1075">
        <f t="shared" si="33"/>
        <v>6</v>
      </c>
      <c r="D1075">
        <v>68.61</v>
      </c>
    </row>
    <row r="1076" spans="1:4">
      <c r="A1076">
        <v>198407</v>
      </c>
      <c r="B1076">
        <f t="shared" si="32"/>
        <v>1984</v>
      </c>
      <c r="C1076">
        <f t="shared" si="33"/>
        <v>7</v>
      </c>
      <c r="D1076">
        <v>73.17</v>
      </c>
    </row>
    <row r="1077" spans="1:4">
      <c r="A1077">
        <v>198408</v>
      </c>
      <c r="B1077">
        <f t="shared" si="32"/>
        <v>1984</v>
      </c>
      <c r="C1077">
        <f t="shared" si="33"/>
        <v>8</v>
      </c>
      <c r="D1077">
        <v>73.13</v>
      </c>
    </row>
    <row r="1078" spans="1:4">
      <c r="A1078">
        <v>198409</v>
      </c>
      <c r="B1078">
        <f t="shared" si="32"/>
        <v>1984</v>
      </c>
      <c r="C1078">
        <f t="shared" si="33"/>
        <v>9</v>
      </c>
      <c r="D1078">
        <v>63.14</v>
      </c>
    </row>
    <row r="1079" spans="1:4">
      <c r="A1079">
        <v>198410</v>
      </c>
      <c r="B1079">
        <f t="shared" si="32"/>
        <v>1984</v>
      </c>
      <c r="C1079">
        <f t="shared" si="33"/>
        <v>10</v>
      </c>
      <c r="D1079">
        <v>53.6</v>
      </c>
    </row>
    <row r="1080" spans="1:4">
      <c r="A1080">
        <v>198411</v>
      </c>
      <c r="B1080">
        <f t="shared" si="32"/>
        <v>1984</v>
      </c>
      <c r="C1080">
        <f t="shared" si="33"/>
        <v>11</v>
      </c>
      <c r="D1080">
        <v>41.54</v>
      </c>
    </row>
    <row r="1081" spans="1:4">
      <c r="A1081">
        <v>198412</v>
      </c>
      <c r="B1081">
        <f t="shared" si="32"/>
        <v>1984</v>
      </c>
      <c r="C1081">
        <f t="shared" si="33"/>
        <v>12</v>
      </c>
      <c r="D1081">
        <v>34.54</v>
      </c>
    </row>
    <row r="1082" spans="1:4">
      <c r="A1082">
        <v>198501</v>
      </c>
      <c r="B1082">
        <f t="shared" si="32"/>
        <v>1985</v>
      </c>
      <c r="C1082">
        <f t="shared" si="33"/>
        <v>1</v>
      </c>
      <c r="D1082">
        <v>26.31</v>
      </c>
    </row>
    <row r="1083" spans="1:4">
      <c r="A1083">
        <v>198502</v>
      </c>
      <c r="B1083">
        <f t="shared" si="32"/>
        <v>1985</v>
      </c>
      <c r="C1083">
        <f t="shared" si="33"/>
        <v>2</v>
      </c>
      <c r="D1083">
        <v>30.87</v>
      </c>
    </row>
    <row r="1084" spans="1:4">
      <c r="A1084">
        <v>198503</v>
      </c>
      <c r="B1084">
        <f t="shared" si="32"/>
        <v>1985</v>
      </c>
      <c r="C1084">
        <f t="shared" si="33"/>
        <v>3</v>
      </c>
      <c r="D1084">
        <v>43.48</v>
      </c>
    </row>
    <row r="1085" spans="1:4">
      <c r="A1085">
        <v>198504</v>
      </c>
      <c r="B1085">
        <f t="shared" si="32"/>
        <v>1985</v>
      </c>
      <c r="C1085">
        <f t="shared" si="33"/>
        <v>4</v>
      </c>
      <c r="D1085">
        <v>54.36</v>
      </c>
    </row>
    <row r="1086" spans="1:4">
      <c r="A1086">
        <v>198505</v>
      </c>
      <c r="B1086">
        <f t="shared" si="32"/>
        <v>1985</v>
      </c>
      <c r="C1086">
        <f t="shared" si="33"/>
        <v>5</v>
      </c>
      <c r="D1086">
        <v>62.08</v>
      </c>
    </row>
    <row r="1087" spans="1:4">
      <c r="A1087">
        <v>198506</v>
      </c>
      <c r="B1087">
        <f t="shared" si="32"/>
        <v>1985</v>
      </c>
      <c r="C1087">
        <f t="shared" si="33"/>
        <v>6</v>
      </c>
      <c r="D1087">
        <v>68.11</v>
      </c>
    </row>
    <row r="1088" spans="1:4">
      <c r="A1088">
        <v>198507</v>
      </c>
      <c r="B1088">
        <f t="shared" si="32"/>
        <v>1985</v>
      </c>
      <c r="C1088">
        <f t="shared" si="33"/>
        <v>7</v>
      </c>
      <c r="D1088">
        <v>74.05</v>
      </c>
    </row>
    <row r="1089" spans="1:4">
      <c r="A1089">
        <v>198508</v>
      </c>
      <c r="B1089">
        <f t="shared" si="32"/>
        <v>1985</v>
      </c>
      <c r="C1089">
        <f t="shared" si="33"/>
        <v>8</v>
      </c>
      <c r="D1089">
        <v>71.02</v>
      </c>
    </row>
    <row r="1090" spans="1:4">
      <c r="A1090">
        <v>198509</v>
      </c>
      <c r="B1090">
        <f t="shared" si="32"/>
        <v>1985</v>
      </c>
      <c r="C1090">
        <f t="shared" si="33"/>
        <v>9</v>
      </c>
      <c r="D1090">
        <v>62.73</v>
      </c>
    </row>
    <row r="1091" spans="1:4">
      <c r="A1091">
        <v>198510</v>
      </c>
      <c r="B1091">
        <f t="shared" ref="B1091:B1154" si="34">VALUE(LEFT(A1091,4))</f>
        <v>1985</v>
      </c>
      <c r="C1091">
        <f t="shared" ref="C1091:C1154" si="35">VALUE(RIGHT(A1091,2))</f>
        <v>10</v>
      </c>
      <c r="D1091">
        <v>54.3</v>
      </c>
    </row>
    <row r="1092" spans="1:4">
      <c r="A1092">
        <v>198511</v>
      </c>
      <c r="B1092">
        <f t="shared" si="34"/>
        <v>1985</v>
      </c>
      <c r="C1092">
        <f t="shared" si="35"/>
        <v>11</v>
      </c>
      <c r="D1092">
        <v>39.51</v>
      </c>
    </row>
    <row r="1093" spans="1:4">
      <c r="A1093">
        <v>198512</v>
      </c>
      <c r="B1093">
        <f t="shared" si="34"/>
        <v>1985</v>
      </c>
      <c r="C1093">
        <f t="shared" si="35"/>
        <v>12</v>
      </c>
      <c r="D1093">
        <v>28.81</v>
      </c>
    </row>
    <row r="1094" spans="1:4">
      <c r="A1094">
        <v>198601</v>
      </c>
      <c r="B1094">
        <f t="shared" si="34"/>
        <v>1986</v>
      </c>
      <c r="C1094">
        <f t="shared" si="35"/>
        <v>1</v>
      </c>
      <c r="D1094">
        <v>34.68</v>
      </c>
    </row>
    <row r="1095" spans="1:4">
      <c r="A1095">
        <v>198602</v>
      </c>
      <c r="B1095">
        <f t="shared" si="34"/>
        <v>1986</v>
      </c>
      <c r="C1095">
        <f t="shared" si="35"/>
        <v>2</v>
      </c>
      <c r="D1095">
        <v>35.85</v>
      </c>
    </row>
    <row r="1096" spans="1:4">
      <c r="A1096">
        <v>198603</v>
      </c>
      <c r="B1096">
        <f t="shared" si="34"/>
        <v>1986</v>
      </c>
      <c r="C1096">
        <f t="shared" si="35"/>
        <v>3</v>
      </c>
      <c r="D1096">
        <v>46.18</v>
      </c>
    </row>
    <row r="1097" spans="1:4">
      <c r="A1097">
        <v>198604</v>
      </c>
      <c r="B1097">
        <f t="shared" si="34"/>
        <v>1986</v>
      </c>
      <c r="C1097">
        <f t="shared" si="35"/>
        <v>4</v>
      </c>
      <c r="D1097">
        <v>52.86</v>
      </c>
    </row>
    <row r="1098" spans="1:4">
      <c r="A1098">
        <v>198605</v>
      </c>
      <c r="B1098">
        <f t="shared" si="34"/>
        <v>1986</v>
      </c>
      <c r="C1098">
        <f t="shared" si="35"/>
        <v>5</v>
      </c>
      <c r="D1098">
        <v>61.09</v>
      </c>
    </row>
    <row r="1099" spans="1:4">
      <c r="A1099">
        <v>198606</v>
      </c>
      <c r="B1099">
        <f t="shared" si="34"/>
        <v>1986</v>
      </c>
      <c r="C1099">
        <f t="shared" si="35"/>
        <v>6</v>
      </c>
      <c r="D1099">
        <v>70.41</v>
      </c>
    </row>
    <row r="1100" spans="1:4">
      <c r="A1100">
        <v>198607</v>
      </c>
      <c r="B1100">
        <f t="shared" si="34"/>
        <v>1986</v>
      </c>
      <c r="C1100">
        <f t="shared" si="35"/>
        <v>7</v>
      </c>
      <c r="D1100">
        <v>73.510000000000005</v>
      </c>
    </row>
    <row r="1101" spans="1:4">
      <c r="A1101">
        <v>198608</v>
      </c>
      <c r="B1101">
        <f t="shared" si="34"/>
        <v>1986</v>
      </c>
      <c r="C1101">
        <f t="shared" si="35"/>
        <v>8</v>
      </c>
      <c r="D1101">
        <v>71.73</v>
      </c>
    </row>
    <row r="1102" spans="1:4">
      <c r="A1102">
        <v>198609</v>
      </c>
      <c r="B1102">
        <f t="shared" si="34"/>
        <v>1986</v>
      </c>
      <c r="C1102">
        <f t="shared" si="35"/>
        <v>9</v>
      </c>
      <c r="D1102">
        <v>63.7</v>
      </c>
    </row>
    <row r="1103" spans="1:4">
      <c r="A1103">
        <v>198610</v>
      </c>
      <c r="B1103">
        <f t="shared" si="34"/>
        <v>1986</v>
      </c>
      <c r="C1103">
        <f t="shared" si="35"/>
        <v>10</v>
      </c>
      <c r="D1103">
        <v>54.01</v>
      </c>
    </row>
    <row r="1104" spans="1:4">
      <c r="A1104">
        <v>198611</v>
      </c>
      <c r="B1104">
        <f t="shared" si="34"/>
        <v>1986</v>
      </c>
      <c r="C1104">
        <f t="shared" si="35"/>
        <v>11</v>
      </c>
      <c r="D1104">
        <v>41.4</v>
      </c>
    </row>
    <row r="1105" spans="1:4">
      <c r="A1105">
        <v>198612</v>
      </c>
      <c r="B1105">
        <f t="shared" si="34"/>
        <v>1986</v>
      </c>
      <c r="C1105">
        <f t="shared" si="35"/>
        <v>12</v>
      </c>
      <c r="D1105">
        <v>34.43</v>
      </c>
    </row>
    <row r="1106" spans="1:4">
      <c r="A1106">
        <v>198701</v>
      </c>
      <c r="B1106">
        <f t="shared" si="34"/>
        <v>1987</v>
      </c>
      <c r="C1106">
        <f t="shared" si="35"/>
        <v>1</v>
      </c>
      <c r="D1106">
        <v>31.44</v>
      </c>
    </row>
    <row r="1107" spans="1:4">
      <c r="A1107">
        <v>198702</v>
      </c>
      <c r="B1107">
        <f t="shared" si="34"/>
        <v>1987</v>
      </c>
      <c r="C1107">
        <f t="shared" si="35"/>
        <v>2</v>
      </c>
      <c r="D1107">
        <v>37.380000000000003</v>
      </c>
    </row>
    <row r="1108" spans="1:4">
      <c r="A1108">
        <v>198703</v>
      </c>
      <c r="B1108">
        <f t="shared" si="34"/>
        <v>1987</v>
      </c>
      <c r="C1108">
        <f t="shared" si="35"/>
        <v>3</v>
      </c>
      <c r="D1108">
        <v>42.57</v>
      </c>
    </row>
    <row r="1109" spans="1:4">
      <c r="A1109">
        <v>198704</v>
      </c>
      <c r="B1109">
        <f t="shared" si="34"/>
        <v>1987</v>
      </c>
      <c r="C1109">
        <f t="shared" si="35"/>
        <v>4</v>
      </c>
      <c r="D1109">
        <v>53.53</v>
      </c>
    </row>
    <row r="1110" spans="1:4">
      <c r="A1110">
        <v>198705</v>
      </c>
      <c r="B1110">
        <f t="shared" si="34"/>
        <v>1987</v>
      </c>
      <c r="C1110">
        <f t="shared" si="35"/>
        <v>5</v>
      </c>
      <c r="D1110">
        <v>62.96</v>
      </c>
    </row>
    <row r="1111" spans="1:4">
      <c r="A1111">
        <v>198706</v>
      </c>
      <c r="B1111">
        <f t="shared" si="34"/>
        <v>1987</v>
      </c>
      <c r="C1111">
        <f t="shared" si="35"/>
        <v>6</v>
      </c>
      <c r="D1111">
        <v>70.25</v>
      </c>
    </row>
    <row r="1112" spans="1:4">
      <c r="A1112">
        <v>198707</v>
      </c>
      <c r="B1112">
        <f t="shared" si="34"/>
        <v>1987</v>
      </c>
      <c r="C1112">
        <f t="shared" si="35"/>
        <v>7</v>
      </c>
      <c r="D1112">
        <v>73.27</v>
      </c>
    </row>
    <row r="1113" spans="1:4">
      <c r="A1113">
        <v>198708</v>
      </c>
      <c r="B1113">
        <f t="shared" si="34"/>
        <v>1987</v>
      </c>
      <c r="C1113">
        <f t="shared" si="35"/>
        <v>8</v>
      </c>
      <c r="D1113">
        <v>71.87</v>
      </c>
    </row>
    <row r="1114" spans="1:4">
      <c r="A1114">
        <v>198709</v>
      </c>
      <c r="B1114">
        <f t="shared" si="34"/>
        <v>1987</v>
      </c>
      <c r="C1114">
        <f t="shared" si="35"/>
        <v>9</v>
      </c>
      <c r="D1114">
        <v>65.25</v>
      </c>
    </row>
    <row r="1115" spans="1:4">
      <c r="A1115">
        <v>198710</v>
      </c>
      <c r="B1115">
        <f t="shared" si="34"/>
        <v>1987</v>
      </c>
      <c r="C1115">
        <f t="shared" si="35"/>
        <v>10</v>
      </c>
      <c r="D1115">
        <v>52.95</v>
      </c>
    </row>
    <row r="1116" spans="1:4">
      <c r="A1116">
        <v>198711</v>
      </c>
      <c r="B1116">
        <f t="shared" si="34"/>
        <v>1987</v>
      </c>
      <c r="C1116">
        <f t="shared" si="35"/>
        <v>11</v>
      </c>
      <c r="D1116">
        <v>43.97</v>
      </c>
    </row>
    <row r="1117" spans="1:4">
      <c r="A1117">
        <v>198712</v>
      </c>
      <c r="B1117">
        <f t="shared" si="34"/>
        <v>1987</v>
      </c>
      <c r="C1117">
        <f t="shared" si="35"/>
        <v>12</v>
      </c>
      <c r="D1117">
        <v>34.54</v>
      </c>
    </row>
    <row r="1118" spans="1:4">
      <c r="A1118">
        <v>198801</v>
      </c>
      <c r="B1118">
        <f t="shared" si="34"/>
        <v>1988</v>
      </c>
      <c r="C1118">
        <f t="shared" si="35"/>
        <v>1</v>
      </c>
      <c r="D1118">
        <v>27.79</v>
      </c>
    </row>
    <row r="1119" spans="1:4">
      <c r="A1119">
        <v>198802</v>
      </c>
      <c r="B1119">
        <f t="shared" si="34"/>
        <v>1988</v>
      </c>
      <c r="C1119">
        <f t="shared" si="35"/>
        <v>2</v>
      </c>
      <c r="D1119">
        <v>33.69</v>
      </c>
    </row>
    <row r="1120" spans="1:4">
      <c r="A1120">
        <v>198803</v>
      </c>
      <c r="B1120">
        <f t="shared" si="34"/>
        <v>1988</v>
      </c>
      <c r="C1120">
        <f t="shared" si="35"/>
        <v>3</v>
      </c>
      <c r="D1120">
        <v>42.4</v>
      </c>
    </row>
    <row r="1121" spans="1:4">
      <c r="A1121">
        <v>198804</v>
      </c>
      <c r="B1121">
        <f t="shared" si="34"/>
        <v>1988</v>
      </c>
      <c r="C1121">
        <f t="shared" si="35"/>
        <v>4</v>
      </c>
      <c r="D1121">
        <v>51.82</v>
      </c>
    </row>
    <row r="1122" spans="1:4">
      <c r="A1122">
        <v>198805</v>
      </c>
      <c r="B1122">
        <f t="shared" si="34"/>
        <v>1988</v>
      </c>
      <c r="C1122">
        <f t="shared" si="35"/>
        <v>5</v>
      </c>
      <c r="D1122">
        <v>61.21</v>
      </c>
    </row>
    <row r="1123" spans="1:4">
      <c r="A1123">
        <v>198806</v>
      </c>
      <c r="B1123">
        <f t="shared" si="34"/>
        <v>1988</v>
      </c>
      <c r="C1123">
        <f t="shared" si="35"/>
        <v>6</v>
      </c>
      <c r="D1123">
        <v>70.88</v>
      </c>
    </row>
    <row r="1124" spans="1:4">
      <c r="A1124">
        <v>198807</v>
      </c>
      <c r="B1124">
        <f t="shared" si="34"/>
        <v>1988</v>
      </c>
      <c r="C1124">
        <f t="shared" si="35"/>
        <v>7</v>
      </c>
      <c r="D1124">
        <v>74.790000000000006</v>
      </c>
    </row>
    <row r="1125" spans="1:4">
      <c r="A1125">
        <v>198808</v>
      </c>
      <c r="B1125">
        <f t="shared" si="34"/>
        <v>1988</v>
      </c>
      <c r="C1125">
        <f t="shared" si="35"/>
        <v>8</v>
      </c>
      <c r="D1125">
        <v>73.67</v>
      </c>
    </row>
    <row r="1126" spans="1:4">
      <c r="A1126">
        <v>198809</v>
      </c>
      <c r="B1126">
        <f t="shared" si="34"/>
        <v>1988</v>
      </c>
      <c r="C1126">
        <f t="shared" si="35"/>
        <v>9</v>
      </c>
      <c r="D1126">
        <v>64.599999999999994</v>
      </c>
    </row>
    <row r="1127" spans="1:4">
      <c r="A1127">
        <v>198810</v>
      </c>
      <c r="B1127">
        <f t="shared" si="34"/>
        <v>1988</v>
      </c>
      <c r="C1127">
        <f t="shared" si="35"/>
        <v>10</v>
      </c>
      <c r="D1127">
        <v>53.96</v>
      </c>
    </row>
    <row r="1128" spans="1:4">
      <c r="A1128">
        <v>198811</v>
      </c>
      <c r="B1128">
        <f t="shared" si="34"/>
        <v>1988</v>
      </c>
      <c r="C1128">
        <f t="shared" si="35"/>
        <v>11</v>
      </c>
      <c r="D1128">
        <v>43.29</v>
      </c>
    </row>
    <row r="1129" spans="1:4">
      <c r="A1129">
        <v>198812</v>
      </c>
      <c r="B1129">
        <f t="shared" si="34"/>
        <v>1988</v>
      </c>
      <c r="C1129">
        <f t="shared" si="35"/>
        <v>12</v>
      </c>
      <c r="D1129">
        <v>33.46</v>
      </c>
    </row>
    <row r="1130" spans="1:4">
      <c r="A1130">
        <v>198901</v>
      </c>
      <c r="B1130">
        <f t="shared" si="34"/>
        <v>1989</v>
      </c>
      <c r="C1130">
        <f t="shared" si="35"/>
        <v>1</v>
      </c>
      <c r="D1130">
        <v>34.090000000000003</v>
      </c>
    </row>
    <row r="1131" spans="1:4">
      <c r="A1131">
        <v>198902</v>
      </c>
      <c r="B1131">
        <f t="shared" si="34"/>
        <v>1989</v>
      </c>
      <c r="C1131">
        <f t="shared" si="35"/>
        <v>2</v>
      </c>
      <c r="D1131">
        <v>29.17</v>
      </c>
    </row>
    <row r="1132" spans="1:4">
      <c r="A1132">
        <v>198903</v>
      </c>
      <c r="B1132">
        <f t="shared" si="34"/>
        <v>1989</v>
      </c>
      <c r="C1132">
        <f t="shared" si="35"/>
        <v>3</v>
      </c>
      <c r="D1132">
        <v>42.67</v>
      </c>
    </row>
    <row r="1133" spans="1:4">
      <c r="A1133">
        <v>198904</v>
      </c>
      <c r="B1133">
        <f t="shared" si="34"/>
        <v>1989</v>
      </c>
      <c r="C1133">
        <f t="shared" si="35"/>
        <v>4</v>
      </c>
      <c r="D1133">
        <v>52.88</v>
      </c>
    </row>
    <row r="1134" spans="1:4">
      <c r="A1134">
        <v>198905</v>
      </c>
      <c r="B1134">
        <f t="shared" si="34"/>
        <v>1989</v>
      </c>
      <c r="C1134">
        <f t="shared" si="35"/>
        <v>5</v>
      </c>
      <c r="D1134">
        <v>60.46</v>
      </c>
    </row>
    <row r="1135" spans="1:4">
      <c r="A1135">
        <v>198906</v>
      </c>
      <c r="B1135">
        <f t="shared" si="34"/>
        <v>1989</v>
      </c>
      <c r="C1135">
        <f t="shared" si="35"/>
        <v>6</v>
      </c>
      <c r="D1135">
        <v>68.13</v>
      </c>
    </row>
    <row r="1136" spans="1:4">
      <c r="A1136">
        <v>198907</v>
      </c>
      <c r="B1136">
        <f t="shared" si="34"/>
        <v>1989</v>
      </c>
      <c r="C1136">
        <f t="shared" si="35"/>
        <v>7</v>
      </c>
      <c r="D1136">
        <v>74.23</v>
      </c>
    </row>
    <row r="1137" spans="1:4">
      <c r="A1137">
        <v>198908</v>
      </c>
      <c r="B1137">
        <f t="shared" si="34"/>
        <v>1989</v>
      </c>
      <c r="C1137">
        <f t="shared" si="35"/>
        <v>8</v>
      </c>
      <c r="D1137">
        <v>71.31</v>
      </c>
    </row>
    <row r="1138" spans="1:4">
      <c r="A1138">
        <v>198909</v>
      </c>
      <c r="B1138">
        <f t="shared" si="34"/>
        <v>1989</v>
      </c>
      <c r="C1138">
        <f t="shared" si="35"/>
        <v>9</v>
      </c>
      <c r="D1138">
        <v>64.08</v>
      </c>
    </row>
    <row r="1139" spans="1:4">
      <c r="A1139">
        <v>198910</v>
      </c>
      <c r="B1139">
        <f t="shared" si="34"/>
        <v>1989</v>
      </c>
      <c r="C1139">
        <f t="shared" si="35"/>
        <v>10</v>
      </c>
      <c r="D1139">
        <v>54.34</v>
      </c>
    </row>
    <row r="1140" spans="1:4">
      <c r="A1140">
        <v>198911</v>
      </c>
      <c r="B1140">
        <f t="shared" si="34"/>
        <v>1989</v>
      </c>
      <c r="C1140">
        <f t="shared" si="35"/>
        <v>11</v>
      </c>
      <c r="D1140">
        <v>42.93</v>
      </c>
    </row>
    <row r="1141" spans="1:4">
      <c r="A1141">
        <v>198912</v>
      </c>
      <c r="B1141">
        <f t="shared" si="34"/>
        <v>1989</v>
      </c>
      <c r="C1141">
        <f t="shared" si="35"/>
        <v>12</v>
      </c>
      <c r="D1141">
        <v>27.73</v>
      </c>
    </row>
    <row r="1142" spans="1:4">
      <c r="A1142">
        <v>199001</v>
      </c>
      <c r="B1142">
        <f t="shared" si="34"/>
        <v>1990</v>
      </c>
      <c r="C1142">
        <f t="shared" si="35"/>
        <v>1</v>
      </c>
      <c r="D1142">
        <v>36.5</v>
      </c>
    </row>
    <row r="1143" spans="1:4">
      <c r="A1143">
        <v>199002</v>
      </c>
      <c r="B1143">
        <f t="shared" si="34"/>
        <v>1990</v>
      </c>
      <c r="C1143">
        <f t="shared" si="35"/>
        <v>2</v>
      </c>
      <c r="D1143">
        <v>36.700000000000003</v>
      </c>
    </row>
    <row r="1144" spans="1:4">
      <c r="A1144">
        <v>199003</v>
      </c>
      <c r="B1144">
        <f t="shared" si="34"/>
        <v>1990</v>
      </c>
      <c r="C1144">
        <f t="shared" si="35"/>
        <v>3</v>
      </c>
      <c r="D1144">
        <v>44.74</v>
      </c>
    </row>
    <row r="1145" spans="1:4">
      <c r="A1145">
        <v>199004</v>
      </c>
      <c r="B1145">
        <f t="shared" si="34"/>
        <v>1990</v>
      </c>
      <c r="C1145">
        <f t="shared" si="35"/>
        <v>4</v>
      </c>
      <c r="D1145">
        <v>52.52</v>
      </c>
    </row>
    <row r="1146" spans="1:4">
      <c r="A1146">
        <v>199005</v>
      </c>
      <c r="B1146">
        <f t="shared" si="34"/>
        <v>1990</v>
      </c>
      <c r="C1146">
        <f t="shared" si="35"/>
        <v>5</v>
      </c>
      <c r="D1146">
        <v>58.86</v>
      </c>
    </row>
    <row r="1147" spans="1:4">
      <c r="A1147">
        <v>199006</v>
      </c>
      <c r="B1147">
        <f t="shared" si="34"/>
        <v>1990</v>
      </c>
      <c r="C1147">
        <f t="shared" si="35"/>
        <v>6</v>
      </c>
      <c r="D1147">
        <v>70.23</v>
      </c>
    </row>
    <row r="1148" spans="1:4">
      <c r="A1148">
        <v>199007</v>
      </c>
      <c r="B1148">
        <f t="shared" si="34"/>
        <v>1990</v>
      </c>
      <c r="C1148">
        <f t="shared" si="35"/>
        <v>7</v>
      </c>
      <c r="D1148">
        <v>73.260000000000005</v>
      </c>
    </row>
    <row r="1149" spans="1:4">
      <c r="A1149">
        <v>199008</v>
      </c>
      <c r="B1149">
        <f t="shared" si="34"/>
        <v>1990</v>
      </c>
      <c r="C1149">
        <f t="shared" si="35"/>
        <v>8</v>
      </c>
      <c r="D1149">
        <v>72.28</v>
      </c>
    </row>
    <row r="1150" spans="1:4">
      <c r="A1150">
        <v>199009</v>
      </c>
      <c r="B1150">
        <f t="shared" si="34"/>
        <v>1990</v>
      </c>
      <c r="C1150">
        <f t="shared" si="35"/>
        <v>9</v>
      </c>
      <c r="D1150">
        <v>67.349999999999994</v>
      </c>
    </row>
    <row r="1151" spans="1:4">
      <c r="A1151">
        <v>199010</v>
      </c>
      <c r="B1151">
        <f t="shared" si="34"/>
        <v>1990</v>
      </c>
      <c r="C1151">
        <f t="shared" si="35"/>
        <v>10</v>
      </c>
      <c r="D1151">
        <v>53.98</v>
      </c>
    </row>
    <row r="1152" spans="1:4">
      <c r="A1152">
        <v>199011</v>
      </c>
      <c r="B1152">
        <f t="shared" si="34"/>
        <v>1990</v>
      </c>
      <c r="C1152">
        <f t="shared" si="35"/>
        <v>11</v>
      </c>
      <c r="D1152">
        <v>44.92</v>
      </c>
    </row>
    <row r="1153" spans="1:4">
      <c r="A1153">
        <v>199012</v>
      </c>
      <c r="B1153">
        <f t="shared" si="34"/>
        <v>1990</v>
      </c>
      <c r="C1153">
        <f t="shared" si="35"/>
        <v>12</v>
      </c>
      <c r="D1153">
        <v>30.83</v>
      </c>
    </row>
    <row r="1154" spans="1:4">
      <c r="A1154">
        <v>199101</v>
      </c>
      <c r="B1154">
        <f t="shared" si="34"/>
        <v>1991</v>
      </c>
      <c r="C1154">
        <f t="shared" si="35"/>
        <v>1</v>
      </c>
      <c r="D1154">
        <v>29.48</v>
      </c>
    </row>
    <row r="1155" spans="1:4">
      <c r="A1155">
        <v>199102</v>
      </c>
      <c r="B1155">
        <f t="shared" ref="B1155:B1218" si="36">VALUE(LEFT(A1155,4))</f>
        <v>1991</v>
      </c>
      <c r="C1155">
        <f t="shared" ref="C1155:C1218" si="37">VALUE(RIGHT(A1155,2))</f>
        <v>2</v>
      </c>
      <c r="D1155">
        <v>39.81</v>
      </c>
    </row>
    <row r="1156" spans="1:4">
      <c r="A1156">
        <v>199103</v>
      </c>
      <c r="B1156">
        <f t="shared" si="36"/>
        <v>1991</v>
      </c>
      <c r="C1156">
        <f t="shared" si="37"/>
        <v>3</v>
      </c>
      <c r="D1156">
        <v>43.32</v>
      </c>
    </row>
    <row r="1157" spans="1:4">
      <c r="A1157">
        <v>199104</v>
      </c>
      <c r="B1157">
        <f t="shared" si="36"/>
        <v>1991</v>
      </c>
      <c r="C1157">
        <f t="shared" si="37"/>
        <v>4</v>
      </c>
      <c r="D1157">
        <v>52.54</v>
      </c>
    </row>
    <row r="1158" spans="1:4">
      <c r="A1158">
        <v>199105</v>
      </c>
      <c r="B1158">
        <f t="shared" si="36"/>
        <v>1991</v>
      </c>
      <c r="C1158">
        <f t="shared" si="37"/>
        <v>5</v>
      </c>
      <c r="D1158">
        <v>61.97</v>
      </c>
    </row>
    <row r="1159" spans="1:4">
      <c r="A1159">
        <v>199106</v>
      </c>
      <c r="B1159">
        <f t="shared" si="36"/>
        <v>1991</v>
      </c>
      <c r="C1159">
        <f t="shared" si="37"/>
        <v>6</v>
      </c>
      <c r="D1159">
        <v>69.08</v>
      </c>
    </row>
    <row r="1160" spans="1:4">
      <c r="A1160">
        <v>199107</v>
      </c>
      <c r="B1160">
        <f t="shared" si="36"/>
        <v>1991</v>
      </c>
      <c r="C1160">
        <f t="shared" si="37"/>
        <v>7</v>
      </c>
      <c r="D1160">
        <v>73.89</v>
      </c>
    </row>
    <row r="1161" spans="1:4">
      <c r="A1161">
        <v>199108</v>
      </c>
      <c r="B1161">
        <f t="shared" si="36"/>
        <v>1991</v>
      </c>
      <c r="C1161">
        <f t="shared" si="37"/>
        <v>8</v>
      </c>
      <c r="D1161">
        <v>72.989999999999995</v>
      </c>
    </row>
    <row r="1162" spans="1:4">
      <c r="A1162">
        <v>199109</v>
      </c>
      <c r="B1162">
        <f t="shared" si="36"/>
        <v>1991</v>
      </c>
      <c r="C1162">
        <f t="shared" si="37"/>
        <v>9</v>
      </c>
      <c r="D1162">
        <v>64.900000000000006</v>
      </c>
    </row>
    <row r="1163" spans="1:4">
      <c r="A1163">
        <v>199110</v>
      </c>
      <c r="B1163">
        <f t="shared" si="36"/>
        <v>1991</v>
      </c>
      <c r="C1163">
        <f t="shared" si="37"/>
        <v>10</v>
      </c>
      <c r="D1163">
        <v>54.75</v>
      </c>
    </row>
    <row r="1164" spans="1:4">
      <c r="A1164">
        <v>199111</v>
      </c>
      <c r="B1164">
        <f t="shared" si="36"/>
        <v>1991</v>
      </c>
      <c r="C1164">
        <f t="shared" si="37"/>
        <v>11</v>
      </c>
      <c r="D1164">
        <v>39.43</v>
      </c>
    </row>
    <row r="1165" spans="1:4">
      <c r="A1165">
        <v>199112</v>
      </c>
      <c r="B1165">
        <f t="shared" si="36"/>
        <v>1991</v>
      </c>
      <c r="C1165">
        <f t="shared" si="37"/>
        <v>12</v>
      </c>
      <c r="D1165">
        <v>35.74</v>
      </c>
    </row>
    <row r="1166" spans="1:4">
      <c r="A1166">
        <v>199201</v>
      </c>
      <c r="B1166">
        <f t="shared" si="36"/>
        <v>1992</v>
      </c>
      <c r="C1166">
        <f t="shared" si="37"/>
        <v>1</v>
      </c>
      <c r="D1166">
        <v>33.619999999999997</v>
      </c>
    </row>
    <row r="1167" spans="1:4">
      <c r="A1167">
        <v>199202</v>
      </c>
      <c r="B1167">
        <f t="shared" si="36"/>
        <v>1992</v>
      </c>
      <c r="C1167">
        <f t="shared" si="37"/>
        <v>2</v>
      </c>
      <c r="D1167">
        <v>39.700000000000003</v>
      </c>
    </row>
    <row r="1168" spans="1:4">
      <c r="A1168">
        <v>199203</v>
      </c>
      <c r="B1168">
        <f t="shared" si="36"/>
        <v>1992</v>
      </c>
      <c r="C1168">
        <f t="shared" si="37"/>
        <v>3</v>
      </c>
      <c r="D1168">
        <v>44.71</v>
      </c>
    </row>
    <row r="1169" spans="1:4">
      <c r="A1169">
        <v>199204</v>
      </c>
      <c r="B1169">
        <f t="shared" si="36"/>
        <v>1992</v>
      </c>
      <c r="C1169">
        <f t="shared" si="37"/>
        <v>4</v>
      </c>
      <c r="D1169">
        <v>52.54</v>
      </c>
    </row>
    <row r="1170" spans="1:4">
      <c r="A1170">
        <v>199205</v>
      </c>
      <c r="B1170">
        <f t="shared" si="36"/>
        <v>1992</v>
      </c>
      <c r="C1170">
        <f t="shared" si="37"/>
        <v>5</v>
      </c>
      <c r="D1170">
        <v>61.16</v>
      </c>
    </row>
    <row r="1171" spans="1:4">
      <c r="A1171">
        <v>199206</v>
      </c>
      <c r="B1171">
        <f t="shared" si="36"/>
        <v>1992</v>
      </c>
      <c r="C1171">
        <f t="shared" si="37"/>
        <v>6</v>
      </c>
      <c r="D1171">
        <v>67.44</v>
      </c>
    </row>
    <row r="1172" spans="1:4">
      <c r="A1172">
        <v>199207</v>
      </c>
      <c r="B1172">
        <f t="shared" si="36"/>
        <v>1992</v>
      </c>
      <c r="C1172">
        <f t="shared" si="37"/>
        <v>7</v>
      </c>
      <c r="D1172">
        <v>71.22</v>
      </c>
    </row>
    <row r="1173" spans="1:4">
      <c r="A1173">
        <v>199208</v>
      </c>
      <c r="B1173">
        <f t="shared" si="36"/>
        <v>1992</v>
      </c>
      <c r="C1173">
        <f t="shared" si="37"/>
        <v>8</v>
      </c>
      <c r="D1173">
        <v>69.84</v>
      </c>
    </row>
    <row r="1174" spans="1:4">
      <c r="A1174">
        <v>199209</v>
      </c>
      <c r="B1174">
        <f t="shared" si="36"/>
        <v>1992</v>
      </c>
      <c r="C1174">
        <f t="shared" si="37"/>
        <v>9</v>
      </c>
      <c r="D1174">
        <v>64.67</v>
      </c>
    </row>
    <row r="1175" spans="1:4">
      <c r="A1175">
        <v>199210</v>
      </c>
      <c r="B1175">
        <f t="shared" si="36"/>
        <v>1992</v>
      </c>
      <c r="C1175">
        <f t="shared" si="37"/>
        <v>10</v>
      </c>
      <c r="D1175">
        <v>54.54</v>
      </c>
    </row>
    <row r="1176" spans="1:4">
      <c r="A1176">
        <v>199211</v>
      </c>
      <c r="B1176">
        <f t="shared" si="36"/>
        <v>1992</v>
      </c>
      <c r="C1176">
        <f t="shared" si="37"/>
        <v>11</v>
      </c>
      <c r="D1176">
        <v>40.06</v>
      </c>
    </row>
    <row r="1177" spans="1:4">
      <c r="A1177">
        <v>199212</v>
      </c>
      <c r="B1177">
        <f t="shared" si="36"/>
        <v>1992</v>
      </c>
      <c r="C1177">
        <f t="shared" si="37"/>
        <v>12</v>
      </c>
      <c r="D1177">
        <v>31.75</v>
      </c>
    </row>
    <row r="1178" spans="1:4">
      <c r="A1178">
        <v>199301</v>
      </c>
      <c r="B1178">
        <f t="shared" si="36"/>
        <v>1993</v>
      </c>
      <c r="C1178">
        <f t="shared" si="37"/>
        <v>1</v>
      </c>
      <c r="D1178">
        <v>30.47</v>
      </c>
    </row>
    <row r="1179" spans="1:4">
      <c r="A1179">
        <v>199302</v>
      </c>
      <c r="B1179">
        <f t="shared" si="36"/>
        <v>1993</v>
      </c>
      <c r="C1179">
        <f t="shared" si="37"/>
        <v>2</v>
      </c>
      <c r="D1179">
        <v>31.14</v>
      </c>
    </row>
    <row r="1180" spans="1:4">
      <c r="A1180">
        <v>199303</v>
      </c>
      <c r="B1180">
        <f t="shared" si="36"/>
        <v>1993</v>
      </c>
      <c r="C1180">
        <f t="shared" si="37"/>
        <v>3</v>
      </c>
      <c r="D1180">
        <v>41.79</v>
      </c>
    </row>
    <row r="1181" spans="1:4">
      <c r="A1181">
        <v>199304</v>
      </c>
      <c r="B1181">
        <f t="shared" si="36"/>
        <v>1993</v>
      </c>
      <c r="C1181">
        <f t="shared" si="37"/>
        <v>4</v>
      </c>
      <c r="D1181">
        <v>49.91</v>
      </c>
    </row>
    <row r="1182" spans="1:4">
      <c r="A1182">
        <v>199305</v>
      </c>
      <c r="B1182">
        <f t="shared" si="36"/>
        <v>1993</v>
      </c>
      <c r="C1182">
        <f t="shared" si="37"/>
        <v>5</v>
      </c>
      <c r="D1182">
        <v>60.89</v>
      </c>
    </row>
    <row r="1183" spans="1:4">
      <c r="A1183">
        <v>199306</v>
      </c>
      <c r="B1183">
        <f t="shared" si="36"/>
        <v>1993</v>
      </c>
      <c r="C1183">
        <f t="shared" si="37"/>
        <v>6</v>
      </c>
      <c r="D1183">
        <v>67.209999999999994</v>
      </c>
    </row>
    <row r="1184" spans="1:4">
      <c r="A1184">
        <v>199307</v>
      </c>
      <c r="B1184">
        <f t="shared" si="36"/>
        <v>1993</v>
      </c>
      <c r="C1184">
        <f t="shared" si="37"/>
        <v>7</v>
      </c>
      <c r="D1184">
        <v>72.16</v>
      </c>
    </row>
    <row r="1185" spans="1:4">
      <c r="A1185">
        <v>199308</v>
      </c>
      <c r="B1185">
        <f t="shared" si="36"/>
        <v>1993</v>
      </c>
      <c r="C1185">
        <f t="shared" si="37"/>
        <v>8</v>
      </c>
      <c r="D1185">
        <v>71.89</v>
      </c>
    </row>
    <row r="1186" spans="1:4">
      <c r="A1186">
        <v>199309</v>
      </c>
      <c r="B1186">
        <f t="shared" si="36"/>
        <v>1993</v>
      </c>
      <c r="C1186">
        <f t="shared" si="37"/>
        <v>9</v>
      </c>
      <c r="D1186">
        <v>63.3</v>
      </c>
    </row>
    <row r="1187" spans="1:4">
      <c r="A1187">
        <v>199310</v>
      </c>
      <c r="B1187">
        <f t="shared" si="36"/>
        <v>1993</v>
      </c>
      <c r="C1187">
        <f t="shared" si="37"/>
        <v>10</v>
      </c>
      <c r="D1187">
        <v>52.97</v>
      </c>
    </row>
    <row r="1188" spans="1:4">
      <c r="A1188">
        <v>199311</v>
      </c>
      <c r="B1188">
        <f t="shared" si="36"/>
        <v>1993</v>
      </c>
      <c r="C1188">
        <f t="shared" si="37"/>
        <v>11</v>
      </c>
      <c r="D1188">
        <v>39.22</v>
      </c>
    </row>
    <row r="1189" spans="1:4">
      <c r="A1189">
        <v>199312</v>
      </c>
      <c r="B1189">
        <f t="shared" si="36"/>
        <v>1993</v>
      </c>
      <c r="C1189">
        <f t="shared" si="37"/>
        <v>12</v>
      </c>
      <c r="D1189">
        <v>34.200000000000003</v>
      </c>
    </row>
    <row r="1190" spans="1:4">
      <c r="A1190">
        <v>199401</v>
      </c>
      <c r="B1190">
        <f t="shared" si="36"/>
        <v>1994</v>
      </c>
      <c r="C1190">
        <f t="shared" si="37"/>
        <v>1</v>
      </c>
      <c r="D1190">
        <v>29.34</v>
      </c>
    </row>
    <row r="1191" spans="1:4">
      <c r="A1191">
        <v>199402</v>
      </c>
      <c r="B1191">
        <f t="shared" si="36"/>
        <v>1994</v>
      </c>
      <c r="C1191">
        <f t="shared" si="37"/>
        <v>2</v>
      </c>
      <c r="D1191">
        <v>31.87</v>
      </c>
    </row>
    <row r="1192" spans="1:4">
      <c r="A1192">
        <v>199403</v>
      </c>
      <c r="B1192">
        <f t="shared" si="36"/>
        <v>1994</v>
      </c>
      <c r="C1192">
        <f t="shared" si="37"/>
        <v>3</v>
      </c>
      <c r="D1192">
        <v>44.51</v>
      </c>
    </row>
    <row r="1193" spans="1:4">
      <c r="A1193">
        <v>199404</v>
      </c>
      <c r="B1193">
        <f t="shared" si="36"/>
        <v>1994</v>
      </c>
      <c r="C1193">
        <f t="shared" si="37"/>
        <v>4</v>
      </c>
      <c r="D1193">
        <v>52.66</v>
      </c>
    </row>
    <row r="1194" spans="1:4">
      <c r="A1194">
        <v>199405</v>
      </c>
      <c r="B1194">
        <f t="shared" si="36"/>
        <v>1994</v>
      </c>
      <c r="C1194">
        <f t="shared" si="37"/>
        <v>5</v>
      </c>
      <c r="D1194">
        <v>60.67</v>
      </c>
    </row>
    <row r="1195" spans="1:4">
      <c r="A1195">
        <v>199406</v>
      </c>
      <c r="B1195">
        <f t="shared" si="36"/>
        <v>1994</v>
      </c>
      <c r="C1195">
        <f t="shared" si="37"/>
        <v>6</v>
      </c>
      <c r="D1195">
        <v>70.95</v>
      </c>
    </row>
    <row r="1196" spans="1:4">
      <c r="A1196">
        <v>199407</v>
      </c>
      <c r="B1196">
        <f t="shared" si="36"/>
        <v>1994</v>
      </c>
      <c r="C1196">
        <f t="shared" si="37"/>
        <v>7</v>
      </c>
      <c r="D1196">
        <v>73.62</v>
      </c>
    </row>
    <row r="1197" spans="1:4">
      <c r="A1197">
        <v>199408</v>
      </c>
      <c r="B1197">
        <f t="shared" si="36"/>
        <v>1994</v>
      </c>
      <c r="C1197">
        <f t="shared" si="37"/>
        <v>8</v>
      </c>
      <c r="D1197">
        <v>72.209999999999994</v>
      </c>
    </row>
    <row r="1198" spans="1:4">
      <c r="A1198">
        <v>199409</v>
      </c>
      <c r="B1198">
        <f t="shared" si="36"/>
        <v>1994</v>
      </c>
      <c r="C1198">
        <f t="shared" si="37"/>
        <v>9</v>
      </c>
      <c r="D1198">
        <v>65.55</v>
      </c>
    </row>
    <row r="1199" spans="1:4">
      <c r="A1199">
        <v>199410</v>
      </c>
      <c r="B1199">
        <f t="shared" si="36"/>
        <v>1994</v>
      </c>
      <c r="C1199">
        <f t="shared" si="37"/>
        <v>10</v>
      </c>
      <c r="D1199">
        <v>54.21</v>
      </c>
    </row>
    <row r="1200" spans="1:4">
      <c r="A1200">
        <v>199411</v>
      </c>
      <c r="B1200">
        <f t="shared" si="36"/>
        <v>1994</v>
      </c>
      <c r="C1200">
        <f t="shared" si="37"/>
        <v>11</v>
      </c>
      <c r="D1200">
        <v>42.57</v>
      </c>
    </row>
    <row r="1201" spans="1:4">
      <c r="A1201">
        <v>199412</v>
      </c>
      <c r="B1201">
        <f t="shared" si="36"/>
        <v>1994</v>
      </c>
      <c r="C1201">
        <f t="shared" si="37"/>
        <v>12</v>
      </c>
      <c r="D1201">
        <v>36.229999999999997</v>
      </c>
    </row>
    <row r="1202" spans="1:4">
      <c r="A1202">
        <v>199501</v>
      </c>
      <c r="B1202">
        <f t="shared" si="36"/>
        <v>1995</v>
      </c>
      <c r="C1202">
        <f t="shared" si="37"/>
        <v>1</v>
      </c>
      <c r="D1202">
        <v>33.08</v>
      </c>
    </row>
    <row r="1203" spans="1:4">
      <c r="A1203">
        <v>199502</v>
      </c>
      <c r="B1203">
        <f t="shared" si="36"/>
        <v>1995</v>
      </c>
      <c r="C1203">
        <f t="shared" si="37"/>
        <v>2</v>
      </c>
      <c r="D1203">
        <v>37.36</v>
      </c>
    </row>
    <row r="1204" spans="1:4">
      <c r="A1204">
        <v>199503</v>
      </c>
      <c r="B1204">
        <f t="shared" si="36"/>
        <v>1995</v>
      </c>
      <c r="C1204">
        <f t="shared" si="37"/>
        <v>3</v>
      </c>
      <c r="D1204">
        <v>43.34</v>
      </c>
    </row>
    <row r="1205" spans="1:4">
      <c r="A1205">
        <v>199504</v>
      </c>
      <c r="B1205">
        <f t="shared" si="36"/>
        <v>1995</v>
      </c>
      <c r="C1205">
        <f t="shared" si="37"/>
        <v>4</v>
      </c>
      <c r="D1205">
        <v>49.41</v>
      </c>
    </row>
    <row r="1206" spans="1:4">
      <c r="A1206">
        <v>199505</v>
      </c>
      <c r="B1206">
        <f t="shared" si="36"/>
        <v>1995</v>
      </c>
      <c r="C1206">
        <f t="shared" si="37"/>
        <v>5</v>
      </c>
      <c r="D1206">
        <v>58.64</v>
      </c>
    </row>
    <row r="1207" spans="1:4">
      <c r="A1207">
        <v>199506</v>
      </c>
      <c r="B1207">
        <f t="shared" si="36"/>
        <v>1995</v>
      </c>
      <c r="C1207">
        <f t="shared" si="37"/>
        <v>6</v>
      </c>
      <c r="D1207">
        <v>67.55</v>
      </c>
    </row>
    <row r="1208" spans="1:4">
      <c r="A1208">
        <v>199507</v>
      </c>
      <c r="B1208">
        <f t="shared" si="36"/>
        <v>1995</v>
      </c>
      <c r="C1208">
        <f t="shared" si="37"/>
        <v>7</v>
      </c>
      <c r="D1208">
        <v>73.540000000000006</v>
      </c>
    </row>
    <row r="1209" spans="1:4">
      <c r="A1209">
        <v>199508</v>
      </c>
      <c r="B1209">
        <f t="shared" si="36"/>
        <v>1995</v>
      </c>
      <c r="C1209">
        <f t="shared" si="37"/>
        <v>8</v>
      </c>
      <c r="D1209">
        <v>74.319999999999993</v>
      </c>
    </row>
    <row r="1210" spans="1:4">
      <c r="A1210">
        <v>199509</v>
      </c>
      <c r="B1210">
        <f t="shared" si="36"/>
        <v>1995</v>
      </c>
      <c r="C1210">
        <f t="shared" si="37"/>
        <v>9</v>
      </c>
      <c r="D1210">
        <v>64.69</v>
      </c>
    </row>
    <row r="1211" spans="1:4">
      <c r="A1211">
        <v>199510</v>
      </c>
      <c r="B1211">
        <f t="shared" si="36"/>
        <v>1995</v>
      </c>
      <c r="C1211">
        <f t="shared" si="37"/>
        <v>10</v>
      </c>
      <c r="D1211">
        <v>54.45</v>
      </c>
    </row>
    <row r="1212" spans="1:4">
      <c r="A1212">
        <v>199511</v>
      </c>
      <c r="B1212">
        <f t="shared" si="36"/>
        <v>1995</v>
      </c>
      <c r="C1212">
        <f t="shared" si="37"/>
        <v>11</v>
      </c>
      <c r="D1212">
        <v>42.04</v>
      </c>
    </row>
    <row r="1213" spans="1:4">
      <c r="A1213">
        <v>199512</v>
      </c>
      <c r="B1213">
        <f t="shared" si="36"/>
        <v>1995</v>
      </c>
      <c r="C1213">
        <f t="shared" si="37"/>
        <v>12</v>
      </c>
      <c r="D1213">
        <v>33.42</v>
      </c>
    </row>
    <row r="1214" spans="1:4">
      <c r="A1214">
        <v>199601</v>
      </c>
      <c r="B1214">
        <f t="shared" si="36"/>
        <v>1996</v>
      </c>
      <c r="C1214">
        <f t="shared" si="37"/>
        <v>1</v>
      </c>
      <c r="D1214">
        <v>29.7</v>
      </c>
    </row>
    <row r="1215" spans="1:4">
      <c r="A1215">
        <v>199602</v>
      </c>
      <c r="B1215">
        <f t="shared" si="36"/>
        <v>1996</v>
      </c>
      <c r="C1215">
        <f t="shared" si="37"/>
        <v>2</v>
      </c>
      <c r="D1215">
        <v>35.69</v>
      </c>
    </row>
    <row r="1216" spans="1:4">
      <c r="A1216">
        <v>199603</v>
      </c>
      <c r="B1216">
        <f t="shared" si="36"/>
        <v>1996</v>
      </c>
      <c r="C1216">
        <f t="shared" si="37"/>
        <v>3</v>
      </c>
      <c r="D1216">
        <v>39.020000000000003</v>
      </c>
    </row>
    <row r="1217" spans="1:4">
      <c r="A1217">
        <v>199604</v>
      </c>
      <c r="B1217">
        <f t="shared" si="36"/>
        <v>1996</v>
      </c>
      <c r="C1217">
        <f t="shared" si="37"/>
        <v>4</v>
      </c>
      <c r="D1217">
        <v>50.65</v>
      </c>
    </row>
    <row r="1218" spans="1:4">
      <c r="A1218">
        <v>199605</v>
      </c>
      <c r="B1218">
        <f t="shared" si="36"/>
        <v>1996</v>
      </c>
      <c r="C1218">
        <f t="shared" si="37"/>
        <v>5</v>
      </c>
      <c r="D1218">
        <v>60.98</v>
      </c>
    </row>
    <row r="1219" spans="1:4">
      <c r="A1219">
        <v>199606</v>
      </c>
      <c r="B1219">
        <f t="shared" ref="B1219:B1282" si="38">VALUE(LEFT(A1219,4))</f>
        <v>1996</v>
      </c>
      <c r="C1219">
        <f t="shared" ref="C1219:C1282" si="39">VALUE(RIGHT(A1219,2))</f>
        <v>6</v>
      </c>
      <c r="D1219">
        <v>69.87</v>
      </c>
    </row>
    <row r="1220" spans="1:4">
      <c r="A1220">
        <v>199607</v>
      </c>
      <c r="B1220">
        <f t="shared" si="38"/>
        <v>1996</v>
      </c>
      <c r="C1220">
        <f t="shared" si="39"/>
        <v>7</v>
      </c>
      <c r="D1220">
        <v>73.63</v>
      </c>
    </row>
    <row r="1221" spans="1:4">
      <c r="A1221">
        <v>199608</v>
      </c>
      <c r="B1221">
        <f t="shared" si="38"/>
        <v>1996</v>
      </c>
      <c r="C1221">
        <f t="shared" si="39"/>
        <v>8</v>
      </c>
      <c r="D1221">
        <v>72.430000000000007</v>
      </c>
    </row>
    <row r="1222" spans="1:4">
      <c r="A1222">
        <v>199609</v>
      </c>
      <c r="B1222">
        <f t="shared" si="38"/>
        <v>1996</v>
      </c>
      <c r="C1222">
        <f t="shared" si="39"/>
        <v>9</v>
      </c>
      <c r="D1222">
        <v>63.46</v>
      </c>
    </row>
    <row r="1223" spans="1:4">
      <c r="A1223">
        <v>199610</v>
      </c>
      <c r="B1223">
        <f t="shared" si="38"/>
        <v>1996</v>
      </c>
      <c r="C1223">
        <f t="shared" si="39"/>
        <v>10</v>
      </c>
      <c r="D1223">
        <v>53.65</v>
      </c>
    </row>
    <row r="1224" spans="1:4">
      <c r="A1224">
        <v>199611</v>
      </c>
      <c r="B1224">
        <f t="shared" si="38"/>
        <v>1996</v>
      </c>
      <c r="C1224">
        <f t="shared" si="39"/>
        <v>11</v>
      </c>
      <c r="D1224">
        <v>39.630000000000003</v>
      </c>
    </row>
    <row r="1225" spans="1:4">
      <c r="A1225">
        <v>199612</v>
      </c>
      <c r="B1225">
        <f t="shared" si="38"/>
        <v>1996</v>
      </c>
      <c r="C1225">
        <f t="shared" si="39"/>
        <v>12</v>
      </c>
      <c r="D1225">
        <v>33.909999999999997</v>
      </c>
    </row>
    <row r="1226" spans="1:4">
      <c r="A1226">
        <v>199701</v>
      </c>
      <c r="B1226">
        <f t="shared" si="38"/>
        <v>1997</v>
      </c>
      <c r="C1226">
        <f t="shared" si="39"/>
        <v>1</v>
      </c>
      <c r="D1226">
        <v>29.95</v>
      </c>
    </row>
    <row r="1227" spans="1:4">
      <c r="A1227">
        <v>199702</v>
      </c>
      <c r="B1227">
        <f t="shared" si="38"/>
        <v>1997</v>
      </c>
      <c r="C1227">
        <f t="shared" si="39"/>
        <v>2</v>
      </c>
      <c r="D1227">
        <v>36.049999999999997</v>
      </c>
    </row>
    <row r="1228" spans="1:4">
      <c r="A1228">
        <v>199703</v>
      </c>
      <c r="B1228">
        <f t="shared" si="38"/>
        <v>1997</v>
      </c>
      <c r="C1228">
        <f t="shared" si="39"/>
        <v>3</v>
      </c>
      <c r="D1228">
        <v>44.67</v>
      </c>
    </row>
    <row r="1229" spans="1:4">
      <c r="A1229">
        <v>199704</v>
      </c>
      <c r="B1229">
        <f t="shared" si="38"/>
        <v>1997</v>
      </c>
      <c r="C1229">
        <f t="shared" si="39"/>
        <v>4</v>
      </c>
      <c r="D1229">
        <v>47.91</v>
      </c>
    </row>
    <row r="1230" spans="1:4">
      <c r="A1230">
        <v>199705</v>
      </c>
      <c r="B1230">
        <f t="shared" si="38"/>
        <v>1997</v>
      </c>
      <c r="C1230">
        <f t="shared" si="39"/>
        <v>5</v>
      </c>
      <c r="D1230">
        <v>59.4</v>
      </c>
    </row>
    <row r="1231" spans="1:4">
      <c r="A1231">
        <v>199706</v>
      </c>
      <c r="B1231">
        <f t="shared" si="38"/>
        <v>1997</v>
      </c>
      <c r="C1231">
        <f t="shared" si="39"/>
        <v>6</v>
      </c>
      <c r="D1231">
        <v>68.31</v>
      </c>
    </row>
    <row r="1232" spans="1:4">
      <c r="A1232">
        <v>199707</v>
      </c>
      <c r="B1232">
        <f t="shared" si="38"/>
        <v>1997</v>
      </c>
      <c r="C1232">
        <f t="shared" si="39"/>
        <v>7</v>
      </c>
      <c r="D1232">
        <v>73.180000000000007</v>
      </c>
    </row>
    <row r="1233" spans="1:4">
      <c r="A1233">
        <v>199708</v>
      </c>
      <c r="B1233">
        <f t="shared" si="38"/>
        <v>1997</v>
      </c>
      <c r="C1233">
        <f t="shared" si="39"/>
        <v>8</v>
      </c>
      <c r="D1233">
        <v>71.739999999999995</v>
      </c>
    </row>
    <row r="1234" spans="1:4">
      <c r="A1234">
        <v>199709</v>
      </c>
      <c r="B1234">
        <f t="shared" si="38"/>
        <v>1997</v>
      </c>
      <c r="C1234">
        <f t="shared" si="39"/>
        <v>9</v>
      </c>
      <c r="D1234">
        <v>66.42</v>
      </c>
    </row>
    <row r="1235" spans="1:4">
      <c r="A1235">
        <v>199710</v>
      </c>
      <c r="B1235">
        <f t="shared" si="38"/>
        <v>1997</v>
      </c>
      <c r="C1235">
        <f t="shared" si="39"/>
        <v>10</v>
      </c>
      <c r="D1235">
        <v>53.92</v>
      </c>
    </row>
    <row r="1236" spans="1:4">
      <c r="A1236">
        <v>199711</v>
      </c>
      <c r="B1236">
        <f t="shared" si="38"/>
        <v>1997</v>
      </c>
      <c r="C1236">
        <f t="shared" si="39"/>
        <v>11</v>
      </c>
      <c r="D1236">
        <v>40.869999999999997</v>
      </c>
    </row>
    <row r="1237" spans="1:4">
      <c r="A1237">
        <v>199712</v>
      </c>
      <c r="B1237">
        <f t="shared" si="38"/>
        <v>1997</v>
      </c>
      <c r="C1237">
        <f t="shared" si="39"/>
        <v>12</v>
      </c>
      <c r="D1237">
        <v>34</v>
      </c>
    </row>
    <row r="1238" spans="1:4">
      <c r="A1238">
        <v>199801</v>
      </c>
      <c r="B1238">
        <f t="shared" si="38"/>
        <v>1998</v>
      </c>
      <c r="C1238">
        <f t="shared" si="39"/>
        <v>1</v>
      </c>
      <c r="D1238">
        <v>34.99</v>
      </c>
    </row>
    <row r="1239" spans="1:4">
      <c r="A1239">
        <v>199802</v>
      </c>
      <c r="B1239">
        <f t="shared" si="38"/>
        <v>1998</v>
      </c>
      <c r="C1239">
        <f t="shared" si="39"/>
        <v>2</v>
      </c>
      <c r="D1239">
        <v>38.71</v>
      </c>
    </row>
    <row r="1240" spans="1:4">
      <c r="A1240">
        <v>199803</v>
      </c>
      <c r="B1240">
        <f t="shared" si="38"/>
        <v>1998</v>
      </c>
      <c r="C1240">
        <f t="shared" si="39"/>
        <v>3</v>
      </c>
      <c r="D1240">
        <v>41.34</v>
      </c>
    </row>
    <row r="1241" spans="1:4">
      <c r="A1241">
        <v>199804</v>
      </c>
      <c r="B1241">
        <f t="shared" si="38"/>
        <v>1998</v>
      </c>
      <c r="C1241">
        <f t="shared" si="39"/>
        <v>4</v>
      </c>
      <c r="D1241">
        <v>51.06</v>
      </c>
    </row>
    <row r="1242" spans="1:4">
      <c r="A1242">
        <v>199805</v>
      </c>
      <c r="B1242">
        <f t="shared" si="38"/>
        <v>1998</v>
      </c>
      <c r="C1242">
        <f t="shared" si="39"/>
        <v>5</v>
      </c>
      <c r="D1242">
        <v>62.47</v>
      </c>
    </row>
    <row r="1243" spans="1:4">
      <c r="A1243">
        <v>199806</v>
      </c>
      <c r="B1243">
        <f t="shared" si="38"/>
        <v>1998</v>
      </c>
      <c r="C1243">
        <f t="shared" si="39"/>
        <v>6</v>
      </c>
      <c r="D1243">
        <v>68.13</v>
      </c>
    </row>
    <row r="1244" spans="1:4">
      <c r="A1244">
        <v>199807</v>
      </c>
      <c r="B1244">
        <f t="shared" si="38"/>
        <v>1998</v>
      </c>
      <c r="C1244">
        <f t="shared" si="39"/>
        <v>7</v>
      </c>
      <c r="D1244">
        <v>75.489999999999995</v>
      </c>
    </row>
    <row r="1245" spans="1:4">
      <c r="A1245">
        <v>199808</v>
      </c>
      <c r="B1245">
        <f t="shared" si="38"/>
        <v>1998</v>
      </c>
      <c r="C1245">
        <f t="shared" si="39"/>
        <v>8</v>
      </c>
      <c r="D1245">
        <v>74.03</v>
      </c>
    </row>
    <row r="1246" spans="1:4">
      <c r="A1246">
        <v>199809</v>
      </c>
      <c r="B1246">
        <f t="shared" si="38"/>
        <v>1998</v>
      </c>
      <c r="C1246">
        <f t="shared" si="39"/>
        <v>9</v>
      </c>
      <c r="D1246">
        <v>68.989999999999995</v>
      </c>
    </row>
    <row r="1247" spans="1:4">
      <c r="A1247">
        <v>199810</v>
      </c>
      <c r="B1247">
        <f t="shared" si="38"/>
        <v>1998</v>
      </c>
      <c r="C1247">
        <f t="shared" si="39"/>
        <v>10</v>
      </c>
      <c r="D1247">
        <v>55.13</v>
      </c>
    </row>
    <row r="1248" spans="1:4">
      <c r="A1248">
        <v>199811</v>
      </c>
      <c r="B1248">
        <f t="shared" si="38"/>
        <v>1998</v>
      </c>
      <c r="C1248">
        <f t="shared" si="39"/>
        <v>11</v>
      </c>
      <c r="D1248">
        <v>44.91</v>
      </c>
    </row>
    <row r="1249" spans="1:4">
      <c r="A1249">
        <v>199812</v>
      </c>
      <c r="B1249">
        <f t="shared" si="38"/>
        <v>1998</v>
      </c>
      <c r="C1249">
        <f t="shared" si="39"/>
        <v>12</v>
      </c>
      <c r="D1249">
        <v>35.549999999999997</v>
      </c>
    </row>
    <row r="1250" spans="1:4">
      <c r="A1250">
        <v>199901</v>
      </c>
      <c r="B1250">
        <f t="shared" si="38"/>
        <v>1999</v>
      </c>
      <c r="C1250">
        <f t="shared" si="39"/>
        <v>1</v>
      </c>
      <c r="D1250">
        <v>33.78</v>
      </c>
    </row>
    <row r="1251" spans="1:4">
      <c r="A1251">
        <v>199902</v>
      </c>
      <c r="B1251">
        <f t="shared" si="38"/>
        <v>1999</v>
      </c>
      <c r="C1251">
        <f t="shared" si="39"/>
        <v>2</v>
      </c>
      <c r="D1251">
        <v>39.49</v>
      </c>
    </row>
    <row r="1252" spans="1:4">
      <c r="A1252">
        <v>199903</v>
      </c>
      <c r="B1252">
        <f t="shared" si="38"/>
        <v>1999</v>
      </c>
      <c r="C1252">
        <f t="shared" si="39"/>
        <v>3</v>
      </c>
      <c r="D1252">
        <v>42.8</v>
      </c>
    </row>
    <row r="1253" spans="1:4">
      <c r="A1253">
        <v>199904</v>
      </c>
      <c r="B1253">
        <f t="shared" si="38"/>
        <v>1999</v>
      </c>
      <c r="C1253">
        <f t="shared" si="39"/>
        <v>4</v>
      </c>
      <c r="D1253">
        <v>51.55</v>
      </c>
    </row>
    <row r="1254" spans="1:4">
      <c r="A1254">
        <v>199905</v>
      </c>
      <c r="B1254">
        <f t="shared" si="38"/>
        <v>1999</v>
      </c>
      <c r="C1254">
        <f t="shared" si="39"/>
        <v>5</v>
      </c>
      <c r="D1254">
        <v>60.06</v>
      </c>
    </row>
    <row r="1255" spans="1:4">
      <c r="A1255">
        <v>199906</v>
      </c>
      <c r="B1255">
        <f t="shared" si="38"/>
        <v>1999</v>
      </c>
      <c r="C1255">
        <f t="shared" si="39"/>
        <v>6</v>
      </c>
      <c r="D1255">
        <v>68.31</v>
      </c>
    </row>
    <row r="1256" spans="1:4">
      <c r="A1256">
        <v>199907</v>
      </c>
      <c r="B1256">
        <f t="shared" si="38"/>
        <v>1999</v>
      </c>
      <c r="C1256">
        <f t="shared" si="39"/>
        <v>7</v>
      </c>
      <c r="D1256">
        <v>74.3</v>
      </c>
    </row>
    <row r="1257" spans="1:4">
      <c r="A1257">
        <v>199908</v>
      </c>
      <c r="B1257">
        <f t="shared" si="38"/>
        <v>1999</v>
      </c>
      <c r="C1257">
        <f t="shared" si="39"/>
        <v>8</v>
      </c>
      <c r="D1257">
        <v>72.91</v>
      </c>
    </row>
    <row r="1258" spans="1:4">
      <c r="A1258">
        <v>199909</v>
      </c>
      <c r="B1258">
        <f t="shared" si="38"/>
        <v>1999</v>
      </c>
      <c r="C1258">
        <f t="shared" si="39"/>
        <v>9</v>
      </c>
      <c r="D1258">
        <v>64.349999999999994</v>
      </c>
    </row>
    <row r="1259" spans="1:4">
      <c r="A1259">
        <v>199910</v>
      </c>
      <c r="B1259">
        <f t="shared" si="38"/>
        <v>1999</v>
      </c>
      <c r="C1259">
        <f t="shared" si="39"/>
        <v>10</v>
      </c>
      <c r="D1259">
        <v>54.75</v>
      </c>
    </row>
    <row r="1260" spans="1:4">
      <c r="A1260">
        <v>199911</v>
      </c>
      <c r="B1260">
        <f t="shared" si="38"/>
        <v>1999</v>
      </c>
      <c r="C1260">
        <f t="shared" si="39"/>
        <v>11</v>
      </c>
      <c r="D1260">
        <v>48.11</v>
      </c>
    </row>
    <row r="1261" spans="1:4">
      <c r="A1261">
        <v>199912</v>
      </c>
      <c r="B1261">
        <f t="shared" si="38"/>
        <v>1999</v>
      </c>
      <c r="C1261">
        <f t="shared" si="39"/>
        <v>12</v>
      </c>
      <c r="D1261">
        <v>36.1</v>
      </c>
    </row>
    <row r="1262" spans="1:4">
      <c r="A1262">
        <v>200001</v>
      </c>
      <c r="B1262">
        <f t="shared" si="38"/>
        <v>2000</v>
      </c>
      <c r="C1262">
        <f t="shared" si="39"/>
        <v>1</v>
      </c>
      <c r="D1262">
        <v>33.57</v>
      </c>
    </row>
    <row r="1263" spans="1:4">
      <c r="A1263">
        <v>200002</v>
      </c>
      <c r="B1263">
        <f t="shared" si="38"/>
        <v>2000</v>
      </c>
      <c r="C1263">
        <f t="shared" si="39"/>
        <v>2</v>
      </c>
      <c r="D1263">
        <v>39.78</v>
      </c>
    </row>
    <row r="1264" spans="1:4">
      <c r="A1264">
        <v>200003</v>
      </c>
      <c r="B1264">
        <f t="shared" si="38"/>
        <v>2000</v>
      </c>
      <c r="C1264">
        <f t="shared" si="39"/>
        <v>3</v>
      </c>
      <c r="D1264">
        <v>46.04</v>
      </c>
    </row>
    <row r="1265" spans="1:4">
      <c r="A1265">
        <v>200004</v>
      </c>
      <c r="B1265">
        <f t="shared" si="38"/>
        <v>2000</v>
      </c>
      <c r="C1265">
        <f t="shared" si="39"/>
        <v>4</v>
      </c>
      <c r="D1265">
        <v>52.59</v>
      </c>
    </row>
    <row r="1266" spans="1:4">
      <c r="A1266">
        <v>200005</v>
      </c>
      <c r="B1266">
        <f t="shared" si="38"/>
        <v>2000</v>
      </c>
      <c r="C1266">
        <f t="shared" si="39"/>
        <v>5</v>
      </c>
      <c r="D1266">
        <v>63.14</v>
      </c>
    </row>
    <row r="1267" spans="1:4">
      <c r="A1267">
        <v>200006</v>
      </c>
      <c r="B1267">
        <f t="shared" si="38"/>
        <v>2000</v>
      </c>
      <c r="C1267">
        <f t="shared" si="39"/>
        <v>6</v>
      </c>
      <c r="D1267">
        <v>69.03</v>
      </c>
    </row>
    <row r="1268" spans="1:4">
      <c r="A1268">
        <v>200007</v>
      </c>
      <c r="B1268">
        <f t="shared" si="38"/>
        <v>2000</v>
      </c>
      <c r="C1268">
        <f t="shared" si="39"/>
        <v>7</v>
      </c>
      <c r="D1268">
        <v>73.87</v>
      </c>
    </row>
    <row r="1269" spans="1:4">
      <c r="A1269">
        <v>200008</v>
      </c>
      <c r="B1269">
        <f t="shared" si="38"/>
        <v>2000</v>
      </c>
      <c r="C1269">
        <f t="shared" si="39"/>
        <v>8</v>
      </c>
      <c r="D1269">
        <v>74.05</v>
      </c>
    </row>
    <row r="1270" spans="1:4">
      <c r="A1270">
        <v>200009</v>
      </c>
      <c r="B1270">
        <f t="shared" si="38"/>
        <v>2000</v>
      </c>
      <c r="C1270">
        <f t="shared" si="39"/>
        <v>9</v>
      </c>
      <c r="D1270">
        <v>65.569999999999993</v>
      </c>
    </row>
    <row r="1271" spans="1:4">
      <c r="A1271">
        <v>200010</v>
      </c>
      <c r="B1271">
        <f t="shared" si="38"/>
        <v>2000</v>
      </c>
      <c r="C1271">
        <f t="shared" si="39"/>
        <v>10</v>
      </c>
      <c r="D1271">
        <v>55.09</v>
      </c>
    </row>
    <row r="1272" spans="1:4">
      <c r="A1272">
        <v>200011</v>
      </c>
      <c r="B1272">
        <f t="shared" si="38"/>
        <v>2000</v>
      </c>
      <c r="C1272">
        <f t="shared" si="39"/>
        <v>11</v>
      </c>
      <c r="D1272">
        <v>38.03</v>
      </c>
    </row>
    <row r="1273" spans="1:4">
      <c r="A1273">
        <v>200012</v>
      </c>
      <c r="B1273">
        <f t="shared" si="38"/>
        <v>2000</v>
      </c>
      <c r="C1273">
        <f t="shared" si="39"/>
        <v>12</v>
      </c>
      <c r="D1273">
        <v>28.44</v>
      </c>
    </row>
    <row r="1274" spans="1:4">
      <c r="A1274">
        <v>200101</v>
      </c>
      <c r="B1274">
        <f t="shared" si="38"/>
        <v>2001</v>
      </c>
      <c r="C1274">
        <f t="shared" si="39"/>
        <v>1</v>
      </c>
      <c r="D1274">
        <v>31.35</v>
      </c>
    </row>
    <row r="1275" spans="1:4">
      <c r="A1275">
        <v>200102</v>
      </c>
      <c r="B1275">
        <f t="shared" si="38"/>
        <v>2001</v>
      </c>
      <c r="C1275">
        <f t="shared" si="39"/>
        <v>2</v>
      </c>
      <c r="D1275">
        <v>33.979999999999997</v>
      </c>
    </row>
    <row r="1276" spans="1:4">
      <c r="A1276">
        <v>200103</v>
      </c>
      <c r="B1276">
        <f t="shared" si="38"/>
        <v>2001</v>
      </c>
      <c r="C1276">
        <f t="shared" si="39"/>
        <v>3</v>
      </c>
      <c r="D1276">
        <v>41.49</v>
      </c>
    </row>
    <row r="1277" spans="1:4">
      <c r="A1277">
        <v>200104</v>
      </c>
      <c r="B1277">
        <f t="shared" si="38"/>
        <v>2001</v>
      </c>
      <c r="C1277">
        <f t="shared" si="39"/>
        <v>4</v>
      </c>
      <c r="D1277">
        <v>53.08</v>
      </c>
    </row>
    <row r="1278" spans="1:4">
      <c r="A1278">
        <v>200105</v>
      </c>
      <c r="B1278">
        <f t="shared" si="38"/>
        <v>2001</v>
      </c>
      <c r="C1278">
        <f t="shared" si="39"/>
        <v>5</v>
      </c>
      <c r="D1278">
        <v>62.82</v>
      </c>
    </row>
    <row r="1279" spans="1:4">
      <c r="A1279">
        <v>200106</v>
      </c>
      <c r="B1279">
        <f t="shared" si="38"/>
        <v>2001</v>
      </c>
      <c r="C1279">
        <f t="shared" si="39"/>
        <v>6</v>
      </c>
      <c r="D1279">
        <v>69.239999999999995</v>
      </c>
    </row>
    <row r="1280" spans="1:4">
      <c r="A1280">
        <v>200107</v>
      </c>
      <c r="B1280">
        <f t="shared" si="38"/>
        <v>2001</v>
      </c>
      <c r="C1280">
        <f t="shared" si="39"/>
        <v>7</v>
      </c>
      <c r="D1280">
        <v>74.48</v>
      </c>
    </row>
    <row r="1281" spans="1:4">
      <c r="A1281">
        <v>200108</v>
      </c>
      <c r="B1281">
        <f t="shared" si="38"/>
        <v>2001</v>
      </c>
      <c r="C1281">
        <f t="shared" si="39"/>
        <v>8</v>
      </c>
      <c r="D1281">
        <v>74.3</v>
      </c>
    </row>
    <row r="1282" spans="1:4">
      <c r="A1282">
        <v>200109</v>
      </c>
      <c r="B1282">
        <f t="shared" si="38"/>
        <v>2001</v>
      </c>
      <c r="C1282">
        <f t="shared" si="39"/>
        <v>9</v>
      </c>
      <c r="D1282">
        <v>65.7</v>
      </c>
    </row>
    <row r="1283" spans="1:4">
      <c r="A1283">
        <v>200110</v>
      </c>
      <c r="B1283">
        <f t="shared" ref="B1283:B1346" si="40">VALUE(LEFT(A1283,4))</f>
        <v>2001</v>
      </c>
      <c r="C1283">
        <f t="shared" ref="C1283:C1346" si="41">VALUE(RIGHT(A1283,2))</f>
        <v>10</v>
      </c>
      <c r="D1283">
        <v>54.37</v>
      </c>
    </row>
    <row r="1284" spans="1:4">
      <c r="A1284">
        <v>200111</v>
      </c>
      <c r="B1284">
        <f t="shared" si="40"/>
        <v>2001</v>
      </c>
      <c r="C1284">
        <f t="shared" si="41"/>
        <v>11</v>
      </c>
      <c r="D1284">
        <v>47.41</v>
      </c>
    </row>
    <row r="1285" spans="1:4">
      <c r="A1285">
        <v>200112</v>
      </c>
      <c r="B1285">
        <f t="shared" si="40"/>
        <v>2001</v>
      </c>
      <c r="C1285">
        <f t="shared" si="41"/>
        <v>12</v>
      </c>
      <c r="D1285">
        <v>36.119999999999997</v>
      </c>
    </row>
    <row r="1286" spans="1:4">
      <c r="A1286">
        <v>200201</v>
      </c>
      <c r="B1286">
        <f t="shared" si="40"/>
        <v>2002</v>
      </c>
      <c r="C1286">
        <f t="shared" si="41"/>
        <v>1</v>
      </c>
      <c r="D1286">
        <v>34.479999999999997</v>
      </c>
    </row>
    <row r="1287" spans="1:4">
      <c r="A1287">
        <v>200202</v>
      </c>
      <c r="B1287">
        <f t="shared" si="40"/>
        <v>2002</v>
      </c>
      <c r="C1287">
        <f t="shared" si="41"/>
        <v>2</v>
      </c>
      <c r="D1287">
        <v>36.39</v>
      </c>
    </row>
    <row r="1288" spans="1:4">
      <c r="A1288">
        <v>200203</v>
      </c>
      <c r="B1288">
        <f t="shared" si="40"/>
        <v>2002</v>
      </c>
      <c r="C1288">
        <f t="shared" si="41"/>
        <v>3</v>
      </c>
      <c r="D1288">
        <v>39.54</v>
      </c>
    </row>
    <row r="1289" spans="1:4">
      <c r="A1289">
        <v>200204</v>
      </c>
      <c r="B1289">
        <f t="shared" si="40"/>
        <v>2002</v>
      </c>
      <c r="C1289">
        <f t="shared" si="41"/>
        <v>4</v>
      </c>
      <c r="D1289">
        <v>53.49</v>
      </c>
    </row>
    <row r="1290" spans="1:4">
      <c r="A1290">
        <v>200205</v>
      </c>
      <c r="B1290">
        <f t="shared" si="40"/>
        <v>2002</v>
      </c>
      <c r="C1290">
        <f t="shared" si="41"/>
        <v>5</v>
      </c>
      <c r="D1290">
        <v>59.29</v>
      </c>
    </row>
    <row r="1291" spans="1:4">
      <c r="A1291">
        <v>200206</v>
      </c>
      <c r="B1291">
        <f t="shared" si="40"/>
        <v>2002</v>
      </c>
      <c r="C1291">
        <f t="shared" si="41"/>
        <v>6</v>
      </c>
      <c r="D1291">
        <v>70.86</v>
      </c>
    </row>
    <row r="1292" spans="1:4">
      <c r="A1292">
        <v>200207</v>
      </c>
      <c r="B1292">
        <f t="shared" si="40"/>
        <v>2002</v>
      </c>
      <c r="C1292">
        <f t="shared" si="41"/>
        <v>7</v>
      </c>
      <c r="D1292">
        <v>75.849999999999994</v>
      </c>
    </row>
    <row r="1293" spans="1:4">
      <c r="A1293">
        <v>200208</v>
      </c>
      <c r="B1293">
        <f t="shared" si="40"/>
        <v>2002</v>
      </c>
      <c r="C1293">
        <f t="shared" si="41"/>
        <v>8</v>
      </c>
      <c r="D1293">
        <v>72.86</v>
      </c>
    </row>
    <row r="1294" spans="1:4">
      <c r="A1294">
        <v>200209</v>
      </c>
      <c r="B1294">
        <f t="shared" si="40"/>
        <v>2002</v>
      </c>
      <c r="C1294">
        <f t="shared" si="41"/>
        <v>9</v>
      </c>
      <c r="D1294">
        <v>66.849999999999994</v>
      </c>
    </row>
    <row r="1295" spans="1:4">
      <c r="A1295">
        <v>200210</v>
      </c>
      <c r="B1295">
        <f t="shared" si="40"/>
        <v>2002</v>
      </c>
      <c r="C1295">
        <f t="shared" si="41"/>
        <v>10</v>
      </c>
      <c r="D1295">
        <v>51.84</v>
      </c>
    </row>
    <row r="1296" spans="1:4">
      <c r="A1296">
        <v>200211</v>
      </c>
      <c r="B1296">
        <f t="shared" si="40"/>
        <v>2002</v>
      </c>
      <c r="C1296">
        <f t="shared" si="41"/>
        <v>11</v>
      </c>
      <c r="D1296">
        <v>41.97</v>
      </c>
    </row>
    <row r="1297" spans="1:4">
      <c r="A1297">
        <v>200212</v>
      </c>
      <c r="B1297">
        <f t="shared" si="40"/>
        <v>2002</v>
      </c>
      <c r="C1297">
        <f t="shared" si="41"/>
        <v>12</v>
      </c>
      <c r="D1297">
        <v>35.08</v>
      </c>
    </row>
    <row r="1298" spans="1:4">
      <c r="A1298">
        <v>200301</v>
      </c>
      <c r="B1298">
        <f t="shared" si="40"/>
        <v>2003</v>
      </c>
      <c r="C1298">
        <f t="shared" si="41"/>
        <v>1</v>
      </c>
      <c r="D1298">
        <v>32.81</v>
      </c>
    </row>
    <row r="1299" spans="1:4">
      <c r="A1299">
        <v>200302</v>
      </c>
      <c r="B1299">
        <f t="shared" si="40"/>
        <v>2003</v>
      </c>
      <c r="C1299">
        <f t="shared" si="41"/>
        <v>2</v>
      </c>
      <c r="D1299">
        <v>32.79</v>
      </c>
    </row>
    <row r="1300" spans="1:4">
      <c r="A1300">
        <v>200303</v>
      </c>
      <c r="B1300">
        <f t="shared" si="40"/>
        <v>2003</v>
      </c>
      <c r="C1300">
        <f t="shared" si="41"/>
        <v>3</v>
      </c>
      <c r="D1300">
        <v>43.3</v>
      </c>
    </row>
    <row r="1301" spans="1:4">
      <c r="A1301">
        <v>200304</v>
      </c>
      <c r="B1301">
        <f t="shared" si="40"/>
        <v>2003</v>
      </c>
      <c r="C1301">
        <f t="shared" si="41"/>
        <v>4</v>
      </c>
      <c r="D1301">
        <v>51.89</v>
      </c>
    </row>
    <row r="1302" spans="1:4">
      <c r="A1302">
        <v>200305</v>
      </c>
      <c r="B1302">
        <f t="shared" si="40"/>
        <v>2003</v>
      </c>
      <c r="C1302">
        <f t="shared" si="41"/>
        <v>5</v>
      </c>
      <c r="D1302">
        <v>60.98</v>
      </c>
    </row>
    <row r="1303" spans="1:4">
      <c r="A1303">
        <v>200306</v>
      </c>
      <c r="B1303">
        <f t="shared" si="40"/>
        <v>2003</v>
      </c>
      <c r="C1303">
        <f t="shared" si="41"/>
        <v>6</v>
      </c>
      <c r="D1303">
        <v>68.05</v>
      </c>
    </row>
    <row r="1304" spans="1:4">
      <c r="A1304">
        <v>200307</v>
      </c>
      <c r="B1304">
        <f t="shared" si="40"/>
        <v>2003</v>
      </c>
      <c r="C1304">
        <f t="shared" si="41"/>
        <v>7</v>
      </c>
      <c r="D1304">
        <v>75.47</v>
      </c>
    </row>
    <row r="1305" spans="1:4">
      <c r="A1305">
        <v>200308</v>
      </c>
      <c r="B1305">
        <f t="shared" si="40"/>
        <v>2003</v>
      </c>
      <c r="C1305">
        <f t="shared" si="41"/>
        <v>8</v>
      </c>
      <c r="D1305">
        <v>74.66</v>
      </c>
    </row>
    <row r="1306" spans="1:4">
      <c r="A1306">
        <v>200309</v>
      </c>
      <c r="B1306">
        <f t="shared" si="40"/>
        <v>2003</v>
      </c>
      <c r="C1306">
        <f t="shared" si="41"/>
        <v>9</v>
      </c>
      <c r="D1306">
        <v>64.959999999999994</v>
      </c>
    </row>
    <row r="1307" spans="1:4">
      <c r="A1307">
        <v>200310</v>
      </c>
      <c r="B1307">
        <f t="shared" si="40"/>
        <v>2003</v>
      </c>
      <c r="C1307">
        <f t="shared" si="41"/>
        <v>10</v>
      </c>
      <c r="D1307">
        <v>56.55</v>
      </c>
    </row>
    <row r="1308" spans="1:4">
      <c r="A1308">
        <v>200311</v>
      </c>
      <c r="B1308">
        <f t="shared" si="40"/>
        <v>2003</v>
      </c>
      <c r="C1308">
        <f t="shared" si="41"/>
        <v>11</v>
      </c>
      <c r="D1308">
        <v>42.35</v>
      </c>
    </row>
    <row r="1309" spans="1:4">
      <c r="A1309">
        <v>200312</v>
      </c>
      <c r="B1309">
        <f t="shared" si="40"/>
        <v>2003</v>
      </c>
      <c r="C1309">
        <f t="shared" si="41"/>
        <v>12</v>
      </c>
      <c r="D1309">
        <v>35.29</v>
      </c>
    </row>
    <row r="1310" spans="1:4">
      <c r="A1310">
        <v>200401</v>
      </c>
      <c r="B1310">
        <f t="shared" si="40"/>
        <v>2004</v>
      </c>
      <c r="C1310">
        <f t="shared" si="41"/>
        <v>1</v>
      </c>
      <c r="D1310">
        <v>30.34</v>
      </c>
    </row>
    <row r="1311" spans="1:4">
      <c r="A1311">
        <v>200402</v>
      </c>
      <c r="B1311">
        <f t="shared" si="40"/>
        <v>2004</v>
      </c>
      <c r="C1311">
        <f t="shared" si="41"/>
        <v>2</v>
      </c>
      <c r="D1311">
        <v>33.57</v>
      </c>
    </row>
    <row r="1312" spans="1:4">
      <c r="A1312">
        <v>200403</v>
      </c>
      <c r="B1312">
        <f t="shared" si="40"/>
        <v>2004</v>
      </c>
      <c r="C1312">
        <f t="shared" si="41"/>
        <v>3</v>
      </c>
      <c r="D1312">
        <v>47.41</v>
      </c>
    </row>
    <row r="1313" spans="1:4">
      <c r="A1313">
        <v>200404</v>
      </c>
      <c r="B1313">
        <f t="shared" si="40"/>
        <v>2004</v>
      </c>
      <c r="C1313">
        <f t="shared" si="41"/>
        <v>4</v>
      </c>
      <c r="D1313">
        <v>52.68</v>
      </c>
    </row>
    <row r="1314" spans="1:4">
      <c r="A1314">
        <v>200405</v>
      </c>
      <c r="B1314">
        <f t="shared" si="40"/>
        <v>2004</v>
      </c>
      <c r="C1314">
        <f t="shared" si="41"/>
        <v>5</v>
      </c>
      <c r="D1314">
        <v>61.92</v>
      </c>
    </row>
    <row r="1315" spans="1:4">
      <c r="A1315">
        <v>200406</v>
      </c>
      <c r="B1315">
        <f t="shared" si="40"/>
        <v>2004</v>
      </c>
      <c r="C1315">
        <f t="shared" si="41"/>
        <v>6</v>
      </c>
      <c r="D1315">
        <v>68.09</v>
      </c>
    </row>
    <row r="1316" spans="1:4">
      <c r="A1316">
        <v>200407</v>
      </c>
      <c r="B1316">
        <f t="shared" si="40"/>
        <v>2004</v>
      </c>
      <c r="C1316">
        <f t="shared" si="41"/>
        <v>7</v>
      </c>
      <c r="D1316">
        <v>72.900000000000006</v>
      </c>
    </row>
    <row r="1317" spans="1:4">
      <c r="A1317">
        <v>200408</v>
      </c>
      <c r="B1317">
        <f t="shared" si="40"/>
        <v>2004</v>
      </c>
      <c r="C1317">
        <f t="shared" si="41"/>
        <v>8</v>
      </c>
      <c r="D1317">
        <v>70.16</v>
      </c>
    </row>
    <row r="1318" spans="1:4">
      <c r="A1318">
        <v>200409</v>
      </c>
      <c r="B1318">
        <f t="shared" si="40"/>
        <v>2004</v>
      </c>
      <c r="C1318">
        <f t="shared" si="41"/>
        <v>9</v>
      </c>
      <c r="D1318">
        <v>65.66</v>
      </c>
    </row>
    <row r="1319" spans="1:4">
      <c r="A1319">
        <v>200410</v>
      </c>
      <c r="B1319">
        <f t="shared" si="40"/>
        <v>2004</v>
      </c>
      <c r="C1319">
        <f t="shared" si="41"/>
        <v>10</v>
      </c>
      <c r="D1319">
        <v>55.36</v>
      </c>
    </row>
    <row r="1320" spans="1:4">
      <c r="A1320">
        <v>200411</v>
      </c>
      <c r="B1320">
        <f t="shared" si="40"/>
        <v>2004</v>
      </c>
      <c r="C1320">
        <f t="shared" si="41"/>
        <v>11</v>
      </c>
      <c r="D1320">
        <v>43.99</v>
      </c>
    </row>
    <row r="1321" spans="1:4">
      <c r="A1321">
        <v>200412</v>
      </c>
      <c r="B1321">
        <f t="shared" si="40"/>
        <v>2004</v>
      </c>
      <c r="C1321">
        <f t="shared" si="41"/>
        <v>12</v>
      </c>
      <c r="D1321">
        <v>35.06</v>
      </c>
    </row>
    <row r="1322" spans="1:4">
      <c r="A1322">
        <v>200501</v>
      </c>
      <c r="B1322">
        <f t="shared" si="40"/>
        <v>2005</v>
      </c>
      <c r="C1322">
        <f t="shared" si="41"/>
        <v>1</v>
      </c>
      <c r="D1322">
        <v>33.39</v>
      </c>
    </row>
    <row r="1323" spans="1:4">
      <c r="A1323">
        <v>200502</v>
      </c>
      <c r="B1323">
        <f t="shared" si="40"/>
        <v>2005</v>
      </c>
      <c r="C1323">
        <f t="shared" si="41"/>
        <v>2</v>
      </c>
      <c r="D1323">
        <v>37.94</v>
      </c>
    </row>
    <row r="1324" spans="1:4">
      <c r="A1324">
        <v>200503</v>
      </c>
      <c r="B1324">
        <f t="shared" si="40"/>
        <v>2005</v>
      </c>
      <c r="C1324">
        <f t="shared" si="41"/>
        <v>3</v>
      </c>
      <c r="D1324">
        <v>42.31</v>
      </c>
    </row>
    <row r="1325" spans="1:4">
      <c r="A1325">
        <v>200504</v>
      </c>
      <c r="B1325">
        <f t="shared" si="40"/>
        <v>2005</v>
      </c>
      <c r="C1325">
        <f t="shared" si="41"/>
        <v>4</v>
      </c>
      <c r="D1325">
        <v>52.27</v>
      </c>
    </row>
    <row r="1326" spans="1:4">
      <c r="A1326">
        <v>200505</v>
      </c>
      <c r="B1326">
        <f t="shared" si="40"/>
        <v>2005</v>
      </c>
      <c r="C1326">
        <f t="shared" si="41"/>
        <v>5</v>
      </c>
      <c r="D1326">
        <v>59.56</v>
      </c>
    </row>
    <row r="1327" spans="1:4">
      <c r="A1327">
        <v>200506</v>
      </c>
      <c r="B1327">
        <f t="shared" si="40"/>
        <v>2005</v>
      </c>
      <c r="C1327">
        <f t="shared" si="41"/>
        <v>6</v>
      </c>
      <c r="D1327">
        <v>69.209999999999994</v>
      </c>
    </row>
    <row r="1328" spans="1:4">
      <c r="A1328">
        <v>200507</v>
      </c>
      <c r="B1328">
        <f t="shared" si="40"/>
        <v>2005</v>
      </c>
      <c r="C1328">
        <f t="shared" si="41"/>
        <v>7</v>
      </c>
      <c r="D1328">
        <v>75.31</v>
      </c>
    </row>
    <row r="1329" spans="1:4">
      <c r="A1329">
        <v>200508</v>
      </c>
      <c r="B1329">
        <f t="shared" si="40"/>
        <v>2005</v>
      </c>
      <c r="C1329">
        <f t="shared" si="41"/>
        <v>8</v>
      </c>
      <c r="D1329">
        <v>73.2</v>
      </c>
    </row>
    <row r="1330" spans="1:4">
      <c r="A1330">
        <v>200509</v>
      </c>
      <c r="B1330">
        <f t="shared" si="40"/>
        <v>2005</v>
      </c>
      <c r="C1330">
        <f t="shared" si="41"/>
        <v>9</v>
      </c>
      <c r="D1330">
        <v>67.37</v>
      </c>
    </row>
    <row r="1331" spans="1:4">
      <c r="A1331">
        <v>200510</v>
      </c>
      <c r="B1331">
        <f t="shared" si="40"/>
        <v>2005</v>
      </c>
      <c r="C1331">
        <f t="shared" si="41"/>
        <v>10</v>
      </c>
      <c r="D1331">
        <v>55.38</v>
      </c>
    </row>
    <row r="1332" spans="1:4">
      <c r="A1332">
        <v>200511</v>
      </c>
      <c r="B1332">
        <f t="shared" si="40"/>
        <v>2005</v>
      </c>
      <c r="C1332">
        <f t="shared" si="41"/>
        <v>11</v>
      </c>
      <c r="D1332">
        <v>45.01</v>
      </c>
    </row>
    <row r="1333" spans="1:4">
      <c r="A1333">
        <v>200512</v>
      </c>
      <c r="B1333">
        <f t="shared" si="40"/>
        <v>2005</v>
      </c>
      <c r="C1333">
        <f t="shared" si="41"/>
        <v>12</v>
      </c>
      <c r="D1333">
        <v>32.700000000000003</v>
      </c>
    </row>
    <row r="1334" spans="1:4">
      <c r="A1334">
        <v>200601</v>
      </c>
      <c r="B1334">
        <f t="shared" si="40"/>
        <v>2006</v>
      </c>
      <c r="C1334">
        <f t="shared" si="41"/>
        <v>1</v>
      </c>
      <c r="D1334">
        <v>38.93</v>
      </c>
    </row>
    <row r="1335" spans="1:4">
      <c r="A1335">
        <v>200602</v>
      </c>
      <c r="B1335">
        <f t="shared" si="40"/>
        <v>2006</v>
      </c>
      <c r="C1335">
        <f t="shared" si="41"/>
        <v>2</v>
      </c>
      <c r="D1335">
        <v>34.83</v>
      </c>
    </row>
    <row r="1336" spans="1:4">
      <c r="A1336">
        <v>200603</v>
      </c>
      <c r="B1336">
        <f t="shared" si="40"/>
        <v>2006</v>
      </c>
      <c r="C1336">
        <f t="shared" si="41"/>
        <v>3</v>
      </c>
      <c r="D1336">
        <v>42.62</v>
      </c>
    </row>
    <row r="1337" spans="1:4">
      <c r="A1337">
        <v>200604</v>
      </c>
      <c r="B1337">
        <f t="shared" si="40"/>
        <v>2006</v>
      </c>
      <c r="C1337">
        <f t="shared" si="41"/>
        <v>4</v>
      </c>
      <c r="D1337">
        <v>55.26</v>
      </c>
    </row>
    <row r="1338" spans="1:4">
      <c r="A1338">
        <v>200605</v>
      </c>
      <c r="B1338">
        <f t="shared" si="40"/>
        <v>2006</v>
      </c>
      <c r="C1338">
        <f t="shared" si="41"/>
        <v>5</v>
      </c>
      <c r="D1338">
        <v>62.28</v>
      </c>
    </row>
    <row r="1339" spans="1:4">
      <c r="A1339">
        <v>200606</v>
      </c>
      <c r="B1339">
        <f t="shared" si="40"/>
        <v>2006</v>
      </c>
      <c r="C1339">
        <f t="shared" si="41"/>
        <v>6</v>
      </c>
      <c r="D1339">
        <v>70.75</v>
      </c>
    </row>
    <row r="1340" spans="1:4">
      <c r="A1340">
        <v>200607</v>
      </c>
      <c r="B1340">
        <f t="shared" si="40"/>
        <v>2006</v>
      </c>
      <c r="C1340">
        <f t="shared" si="41"/>
        <v>7</v>
      </c>
      <c r="D1340">
        <v>76.41</v>
      </c>
    </row>
    <row r="1341" spans="1:4">
      <c r="A1341">
        <v>200608</v>
      </c>
      <c r="B1341">
        <f t="shared" si="40"/>
        <v>2006</v>
      </c>
      <c r="C1341">
        <f t="shared" si="41"/>
        <v>8</v>
      </c>
      <c r="D1341">
        <v>73.400000000000006</v>
      </c>
    </row>
    <row r="1342" spans="1:4">
      <c r="A1342">
        <v>200609</v>
      </c>
      <c r="B1342">
        <f t="shared" si="40"/>
        <v>2006</v>
      </c>
      <c r="C1342">
        <f t="shared" si="41"/>
        <v>9</v>
      </c>
      <c r="D1342">
        <v>63.3</v>
      </c>
    </row>
    <row r="1343" spans="1:4">
      <c r="A1343">
        <v>200610</v>
      </c>
      <c r="B1343">
        <f t="shared" si="40"/>
        <v>2006</v>
      </c>
      <c r="C1343">
        <f t="shared" si="41"/>
        <v>10</v>
      </c>
      <c r="D1343">
        <v>52.59</v>
      </c>
    </row>
    <row r="1344" spans="1:4">
      <c r="A1344">
        <v>200611</v>
      </c>
      <c r="B1344">
        <f t="shared" si="40"/>
        <v>2006</v>
      </c>
      <c r="C1344">
        <f t="shared" si="41"/>
        <v>11</v>
      </c>
      <c r="D1344">
        <v>44.08</v>
      </c>
    </row>
    <row r="1345" spans="1:4">
      <c r="A1345">
        <v>200612</v>
      </c>
      <c r="B1345">
        <f t="shared" si="40"/>
        <v>2006</v>
      </c>
      <c r="C1345">
        <f t="shared" si="41"/>
        <v>12</v>
      </c>
      <c r="D1345">
        <v>36.57</v>
      </c>
    </row>
    <row r="1346" spans="1:4">
      <c r="A1346">
        <v>200701</v>
      </c>
      <c r="B1346">
        <f t="shared" si="40"/>
        <v>2007</v>
      </c>
      <c r="C1346">
        <f t="shared" si="41"/>
        <v>1</v>
      </c>
      <c r="D1346">
        <v>31.35</v>
      </c>
    </row>
    <row r="1347" spans="1:4">
      <c r="A1347">
        <v>200702</v>
      </c>
      <c r="B1347">
        <f t="shared" ref="B1347:B1410" si="42">VALUE(LEFT(A1347,4))</f>
        <v>2007</v>
      </c>
      <c r="C1347">
        <f t="shared" ref="C1347:C1410" si="43">VALUE(RIGHT(A1347,2))</f>
        <v>2</v>
      </c>
      <c r="D1347">
        <v>32.409999999999997</v>
      </c>
    </row>
    <row r="1348" spans="1:4">
      <c r="A1348">
        <v>200703</v>
      </c>
      <c r="B1348">
        <f t="shared" si="42"/>
        <v>2007</v>
      </c>
      <c r="C1348">
        <f t="shared" si="43"/>
        <v>3</v>
      </c>
      <c r="D1348">
        <v>47.66</v>
      </c>
    </row>
    <row r="1349" spans="1:4">
      <c r="A1349">
        <v>200704</v>
      </c>
      <c r="B1349">
        <f t="shared" si="42"/>
        <v>2007</v>
      </c>
      <c r="C1349">
        <f t="shared" si="43"/>
        <v>4</v>
      </c>
      <c r="D1349">
        <v>50.54</v>
      </c>
    </row>
    <row r="1350" spans="1:4">
      <c r="A1350">
        <v>200705</v>
      </c>
      <c r="B1350">
        <f t="shared" si="42"/>
        <v>2007</v>
      </c>
      <c r="C1350">
        <f t="shared" si="43"/>
        <v>5</v>
      </c>
      <c r="D1350">
        <v>62.33</v>
      </c>
    </row>
    <row r="1351" spans="1:4">
      <c r="A1351">
        <v>200706</v>
      </c>
      <c r="B1351">
        <f t="shared" si="42"/>
        <v>2007</v>
      </c>
      <c r="C1351">
        <f t="shared" si="43"/>
        <v>6</v>
      </c>
      <c r="D1351">
        <v>69.87</v>
      </c>
    </row>
    <row r="1352" spans="1:4">
      <c r="A1352">
        <v>200707</v>
      </c>
      <c r="B1352">
        <f t="shared" si="42"/>
        <v>2007</v>
      </c>
      <c r="C1352">
        <f t="shared" si="43"/>
        <v>7</v>
      </c>
      <c r="D1352">
        <v>74.7</v>
      </c>
    </row>
    <row r="1353" spans="1:4">
      <c r="A1353">
        <v>200708</v>
      </c>
      <c r="B1353">
        <f t="shared" si="42"/>
        <v>2007</v>
      </c>
      <c r="C1353">
        <f t="shared" si="43"/>
        <v>8</v>
      </c>
      <c r="D1353">
        <v>74.64</v>
      </c>
    </row>
    <row r="1354" spans="1:4">
      <c r="A1354">
        <v>200709</v>
      </c>
      <c r="B1354">
        <f t="shared" si="42"/>
        <v>2007</v>
      </c>
      <c r="C1354">
        <f t="shared" si="43"/>
        <v>9</v>
      </c>
      <c r="D1354">
        <v>66.430000000000007</v>
      </c>
    </row>
    <row r="1355" spans="1:4">
      <c r="A1355">
        <v>200710</v>
      </c>
      <c r="B1355">
        <f t="shared" si="42"/>
        <v>2007</v>
      </c>
      <c r="C1355">
        <f t="shared" si="43"/>
        <v>10</v>
      </c>
      <c r="D1355">
        <v>56.68</v>
      </c>
    </row>
    <row r="1356" spans="1:4">
      <c r="A1356">
        <v>200711</v>
      </c>
      <c r="B1356">
        <f t="shared" si="42"/>
        <v>2007</v>
      </c>
      <c r="C1356">
        <f t="shared" si="43"/>
        <v>11</v>
      </c>
      <c r="D1356">
        <v>44.01</v>
      </c>
    </row>
    <row r="1357" spans="1:4">
      <c r="A1357">
        <v>200712</v>
      </c>
      <c r="B1357">
        <f t="shared" si="42"/>
        <v>2007</v>
      </c>
      <c r="C1357">
        <f t="shared" si="43"/>
        <v>12</v>
      </c>
      <c r="D1357">
        <v>33.22</v>
      </c>
    </row>
    <row r="1358" spans="1:4">
      <c r="A1358">
        <v>200801</v>
      </c>
      <c r="B1358">
        <f t="shared" si="42"/>
        <v>2008</v>
      </c>
      <c r="C1358">
        <f t="shared" si="43"/>
        <v>1</v>
      </c>
      <c r="D1358">
        <v>30.27</v>
      </c>
    </row>
    <row r="1359" spans="1:4">
      <c r="A1359">
        <v>200802</v>
      </c>
      <c r="B1359">
        <f t="shared" si="42"/>
        <v>2008</v>
      </c>
      <c r="C1359">
        <f t="shared" si="43"/>
        <v>2</v>
      </c>
      <c r="D1359">
        <v>34.700000000000003</v>
      </c>
    </row>
    <row r="1360" spans="1:4">
      <c r="A1360">
        <v>200803</v>
      </c>
      <c r="B1360">
        <f t="shared" si="42"/>
        <v>2008</v>
      </c>
      <c r="C1360">
        <f t="shared" si="43"/>
        <v>3</v>
      </c>
      <c r="D1360">
        <v>41.86</v>
      </c>
    </row>
    <row r="1361" spans="1:4">
      <c r="A1361">
        <v>200804</v>
      </c>
      <c r="B1361">
        <f t="shared" si="42"/>
        <v>2008</v>
      </c>
      <c r="C1361">
        <f t="shared" si="43"/>
        <v>4</v>
      </c>
      <c r="D1361">
        <v>50.4</v>
      </c>
    </row>
    <row r="1362" spans="1:4">
      <c r="A1362">
        <v>200805</v>
      </c>
      <c r="B1362">
        <f t="shared" si="42"/>
        <v>2008</v>
      </c>
      <c r="C1362">
        <f t="shared" si="43"/>
        <v>5</v>
      </c>
      <c r="D1362">
        <v>59.36</v>
      </c>
    </row>
    <row r="1363" spans="1:4">
      <c r="A1363">
        <v>200806</v>
      </c>
      <c r="B1363">
        <f t="shared" si="42"/>
        <v>2008</v>
      </c>
      <c r="C1363">
        <f t="shared" si="43"/>
        <v>6</v>
      </c>
      <c r="D1363">
        <v>69.599999999999994</v>
      </c>
    </row>
    <row r="1364" spans="1:4">
      <c r="A1364">
        <v>200807</v>
      </c>
      <c r="B1364">
        <f t="shared" si="42"/>
        <v>2008</v>
      </c>
      <c r="C1364">
        <f t="shared" si="43"/>
        <v>7</v>
      </c>
      <c r="D1364">
        <v>74.08</v>
      </c>
    </row>
    <row r="1365" spans="1:4">
      <c r="A1365">
        <v>200808</v>
      </c>
      <c r="B1365">
        <f t="shared" si="42"/>
        <v>2008</v>
      </c>
      <c r="C1365">
        <f t="shared" si="43"/>
        <v>8</v>
      </c>
      <c r="D1365">
        <v>72.28</v>
      </c>
    </row>
    <row r="1366" spans="1:4">
      <c r="A1366">
        <v>200809</v>
      </c>
      <c r="B1366">
        <f t="shared" si="42"/>
        <v>2008</v>
      </c>
      <c r="C1366">
        <f t="shared" si="43"/>
        <v>9</v>
      </c>
      <c r="D1366">
        <v>65.209999999999994</v>
      </c>
    </row>
    <row r="1367" spans="1:4">
      <c r="A1367">
        <v>200810</v>
      </c>
      <c r="B1367">
        <f t="shared" si="42"/>
        <v>2008</v>
      </c>
      <c r="C1367">
        <f t="shared" si="43"/>
        <v>10</v>
      </c>
      <c r="D1367">
        <v>53.98</v>
      </c>
    </row>
    <row r="1368" spans="1:4">
      <c r="A1368">
        <v>200811</v>
      </c>
      <c r="B1368">
        <f t="shared" si="42"/>
        <v>2008</v>
      </c>
      <c r="C1368">
        <f t="shared" si="43"/>
        <v>11</v>
      </c>
      <c r="D1368">
        <v>43.92</v>
      </c>
    </row>
    <row r="1369" spans="1:4">
      <c r="A1369">
        <v>200812</v>
      </c>
      <c r="B1369">
        <f t="shared" si="42"/>
        <v>2008</v>
      </c>
      <c r="C1369">
        <f t="shared" si="43"/>
        <v>12</v>
      </c>
      <c r="D1369">
        <v>31.87</v>
      </c>
    </row>
    <row r="1370" spans="1:4">
      <c r="A1370">
        <v>200901</v>
      </c>
      <c r="B1370">
        <f t="shared" si="42"/>
        <v>2009</v>
      </c>
      <c r="C1370">
        <f t="shared" si="43"/>
        <v>1</v>
      </c>
      <c r="D1370">
        <v>31.05</v>
      </c>
    </row>
    <row r="1371" spans="1:4">
      <c r="A1371">
        <v>200902</v>
      </c>
      <c r="B1371">
        <f t="shared" si="42"/>
        <v>2009</v>
      </c>
      <c r="C1371">
        <f t="shared" si="43"/>
        <v>2</v>
      </c>
      <c r="D1371">
        <v>36.770000000000003</v>
      </c>
    </row>
    <row r="1372" spans="1:4">
      <c r="A1372">
        <v>200903</v>
      </c>
      <c r="B1372">
        <f t="shared" si="42"/>
        <v>2009</v>
      </c>
      <c r="C1372">
        <f t="shared" si="43"/>
        <v>3</v>
      </c>
      <c r="D1372">
        <v>42.87</v>
      </c>
    </row>
    <row r="1373" spans="1:4">
      <c r="A1373">
        <v>200904</v>
      </c>
      <c r="B1373">
        <f t="shared" si="42"/>
        <v>2009</v>
      </c>
      <c r="C1373">
        <f t="shared" si="43"/>
        <v>4</v>
      </c>
      <c r="D1373">
        <v>50.92</v>
      </c>
    </row>
    <row r="1374" spans="1:4">
      <c r="A1374">
        <v>200905</v>
      </c>
      <c r="B1374">
        <f t="shared" si="42"/>
        <v>2009</v>
      </c>
      <c r="C1374">
        <f t="shared" si="43"/>
        <v>5</v>
      </c>
      <c r="D1374">
        <v>61.65</v>
      </c>
    </row>
    <row r="1375" spans="1:4">
      <c r="A1375">
        <v>200906</v>
      </c>
      <c r="B1375">
        <f t="shared" si="42"/>
        <v>2009</v>
      </c>
      <c r="C1375">
        <f t="shared" si="43"/>
        <v>6</v>
      </c>
      <c r="D1375">
        <v>68.540000000000006</v>
      </c>
    </row>
    <row r="1376" spans="1:4">
      <c r="A1376">
        <v>200907</v>
      </c>
      <c r="B1376">
        <f t="shared" si="42"/>
        <v>2009</v>
      </c>
      <c r="C1376">
        <f t="shared" si="43"/>
        <v>7</v>
      </c>
      <c r="D1376">
        <v>72.63</v>
      </c>
    </row>
    <row r="1377" spans="1:4">
      <c r="A1377">
        <v>200908</v>
      </c>
      <c r="B1377">
        <f t="shared" si="42"/>
        <v>2009</v>
      </c>
      <c r="C1377">
        <f t="shared" si="43"/>
        <v>8</v>
      </c>
      <c r="D1377">
        <v>71.89</v>
      </c>
    </row>
    <row r="1378" spans="1:4">
      <c r="A1378">
        <v>200909</v>
      </c>
      <c r="B1378">
        <f t="shared" si="42"/>
        <v>2009</v>
      </c>
      <c r="C1378">
        <f t="shared" si="43"/>
        <v>9</v>
      </c>
      <c r="D1378">
        <v>66.38</v>
      </c>
    </row>
    <row r="1379" spans="1:4">
      <c r="A1379">
        <v>200910</v>
      </c>
      <c r="B1379">
        <f t="shared" si="42"/>
        <v>2009</v>
      </c>
      <c r="C1379">
        <f t="shared" si="43"/>
        <v>10</v>
      </c>
      <c r="D1379">
        <v>50.5</v>
      </c>
    </row>
    <row r="1380" spans="1:4">
      <c r="A1380">
        <v>200911</v>
      </c>
      <c r="B1380">
        <f t="shared" si="42"/>
        <v>2009</v>
      </c>
      <c r="C1380">
        <f t="shared" si="43"/>
        <v>11</v>
      </c>
      <c r="D1380">
        <v>45.84</v>
      </c>
    </row>
    <row r="1381" spans="1:4">
      <c r="A1381">
        <v>200912</v>
      </c>
      <c r="B1381">
        <f t="shared" si="42"/>
        <v>2009</v>
      </c>
      <c r="C1381">
        <f t="shared" si="43"/>
        <v>12</v>
      </c>
      <c r="D1381">
        <v>29.64</v>
      </c>
    </row>
    <row r="1382" spans="1:4">
      <c r="A1382">
        <v>201001</v>
      </c>
      <c r="B1382">
        <f t="shared" si="42"/>
        <v>2010</v>
      </c>
      <c r="C1382">
        <f t="shared" si="43"/>
        <v>1</v>
      </c>
      <c r="D1382">
        <v>30.67</v>
      </c>
    </row>
    <row r="1383" spans="1:4">
      <c r="A1383">
        <v>201002</v>
      </c>
      <c r="B1383">
        <f t="shared" si="42"/>
        <v>2010</v>
      </c>
      <c r="C1383">
        <f t="shared" si="43"/>
        <v>2</v>
      </c>
      <c r="D1383">
        <v>31.8</v>
      </c>
    </row>
    <row r="1384" spans="1:4">
      <c r="A1384">
        <v>201003</v>
      </c>
      <c r="B1384">
        <f t="shared" si="42"/>
        <v>2010</v>
      </c>
      <c r="C1384">
        <f t="shared" si="43"/>
        <v>3</v>
      </c>
      <c r="D1384">
        <v>43.57</v>
      </c>
    </row>
    <row r="1385" spans="1:4">
      <c r="A1385">
        <v>201004</v>
      </c>
      <c r="B1385">
        <f t="shared" si="42"/>
        <v>2010</v>
      </c>
      <c r="C1385">
        <f t="shared" si="43"/>
        <v>4</v>
      </c>
      <c r="D1385">
        <v>53.24</v>
      </c>
    </row>
    <row r="1386" spans="1:4">
      <c r="A1386">
        <v>201005</v>
      </c>
      <c r="B1386">
        <f t="shared" si="42"/>
        <v>2010</v>
      </c>
      <c r="C1386">
        <f t="shared" si="43"/>
        <v>5</v>
      </c>
      <c r="D1386">
        <v>59.88</v>
      </c>
    </row>
    <row r="1387" spans="1:4">
      <c r="A1387">
        <v>201006</v>
      </c>
      <c r="B1387">
        <f t="shared" si="42"/>
        <v>2010</v>
      </c>
      <c r="C1387">
        <f t="shared" si="43"/>
        <v>6</v>
      </c>
      <c r="D1387">
        <v>70.48</v>
      </c>
    </row>
    <row r="1388" spans="1:4">
      <c r="A1388">
        <v>201007</v>
      </c>
      <c r="B1388">
        <f t="shared" si="42"/>
        <v>2010</v>
      </c>
      <c r="C1388">
        <f t="shared" si="43"/>
        <v>7</v>
      </c>
      <c r="D1388">
        <v>74.709999999999994</v>
      </c>
    </row>
    <row r="1389" spans="1:4">
      <c r="A1389">
        <v>201008</v>
      </c>
      <c r="B1389">
        <f t="shared" si="42"/>
        <v>2010</v>
      </c>
      <c r="C1389">
        <f t="shared" si="43"/>
        <v>8</v>
      </c>
      <c r="D1389">
        <v>74.05</v>
      </c>
    </row>
    <row r="1390" spans="1:4">
      <c r="A1390">
        <v>201009</v>
      </c>
      <c r="B1390">
        <f t="shared" si="42"/>
        <v>2010</v>
      </c>
      <c r="C1390">
        <f t="shared" si="43"/>
        <v>9</v>
      </c>
      <c r="D1390">
        <v>66.489999999999995</v>
      </c>
    </row>
    <row r="1391" spans="1:4">
      <c r="A1391">
        <v>201010</v>
      </c>
      <c r="B1391">
        <f t="shared" si="42"/>
        <v>2010</v>
      </c>
      <c r="C1391">
        <f t="shared" si="43"/>
        <v>10</v>
      </c>
      <c r="D1391">
        <v>56.14</v>
      </c>
    </row>
    <row r="1392" spans="1:4">
      <c r="A1392">
        <v>201011</v>
      </c>
      <c r="B1392">
        <f t="shared" si="42"/>
        <v>2010</v>
      </c>
      <c r="C1392">
        <f t="shared" si="43"/>
        <v>11</v>
      </c>
      <c r="D1392">
        <v>42.31</v>
      </c>
    </row>
    <row r="1393" spans="1:4">
      <c r="A1393">
        <v>201012</v>
      </c>
      <c r="B1393">
        <f t="shared" si="42"/>
        <v>2010</v>
      </c>
      <c r="C1393">
        <f t="shared" si="43"/>
        <v>12</v>
      </c>
      <c r="D1393">
        <v>32.47</v>
      </c>
    </row>
    <row r="1394" spans="1:4">
      <c r="A1394">
        <v>201101</v>
      </c>
      <c r="B1394">
        <f t="shared" si="42"/>
        <v>2011</v>
      </c>
      <c r="C1394">
        <f t="shared" si="43"/>
        <v>1</v>
      </c>
      <c r="D1394">
        <v>29.71</v>
      </c>
    </row>
    <row r="1395" spans="1:4">
      <c r="A1395">
        <v>201102</v>
      </c>
      <c r="B1395">
        <f t="shared" si="42"/>
        <v>2011</v>
      </c>
      <c r="C1395">
        <f t="shared" si="43"/>
        <v>2</v>
      </c>
      <c r="D1395">
        <v>33.04</v>
      </c>
    </row>
    <row r="1396" spans="1:4">
      <c r="A1396">
        <v>201103</v>
      </c>
      <c r="B1396">
        <f t="shared" si="42"/>
        <v>2011</v>
      </c>
      <c r="C1396">
        <f t="shared" si="43"/>
        <v>3</v>
      </c>
      <c r="D1396">
        <v>43.07</v>
      </c>
    </row>
    <row r="1397" spans="1:4">
      <c r="A1397">
        <v>201104</v>
      </c>
      <c r="B1397">
        <f t="shared" si="42"/>
        <v>2011</v>
      </c>
      <c r="C1397">
        <f t="shared" si="43"/>
        <v>4</v>
      </c>
      <c r="D1397">
        <v>51.96</v>
      </c>
    </row>
    <row r="1398" spans="1:4">
      <c r="A1398">
        <v>201105</v>
      </c>
      <c r="B1398">
        <f t="shared" si="42"/>
        <v>2011</v>
      </c>
      <c r="C1398">
        <f t="shared" si="43"/>
        <v>5</v>
      </c>
      <c r="D1398">
        <v>59.13</v>
      </c>
    </row>
    <row r="1399" spans="1:4">
      <c r="A1399">
        <v>201106</v>
      </c>
      <c r="B1399">
        <f t="shared" si="42"/>
        <v>2011</v>
      </c>
      <c r="C1399">
        <f t="shared" si="43"/>
        <v>6</v>
      </c>
      <c r="D1399">
        <v>69.819999999999993</v>
      </c>
    </row>
    <row r="1400" spans="1:4">
      <c r="A1400">
        <v>201107</v>
      </c>
      <c r="B1400">
        <f t="shared" si="42"/>
        <v>2011</v>
      </c>
      <c r="C1400">
        <f t="shared" si="43"/>
        <v>7</v>
      </c>
      <c r="D1400">
        <v>76.14</v>
      </c>
    </row>
    <row r="1401" spans="1:4">
      <c r="A1401">
        <v>201108</v>
      </c>
      <c r="B1401">
        <f t="shared" si="42"/>
        <v>2011</v>
      </c>
      <c r="C1401">
        <f t="shared" si="43"/>
        <v>8</v>
      </c>
      <c r="D1401">
        <v>75</v>
      </c>
    </row>
    <row r="1402" spans="1:4">
      <c r="A1402">
        <v>201109</v>
      </c>
      <c r="B1402">
        <f t="shared" si="42"/>
        <v>2011</v>
      </c>
      <c r="C1402">
        <f t="shared" si="43"/>
        <v>9</v>
      </c>
      <c r="D1402">
        <v>66.09</v>
      </c>
    </row>
    <row r="1403" spans="1:4">
      <c r="A1403">
        <v>201110</v>
      </c>
      <c r="B1403">
        <f t="shared" si="42"/>
        <v>2011</v>
      </c>
      <c r="C1403">
        <f t="shared" si="43"/>
        <v>10</v>
      </c>
      <c r="D1403">
        <v>55.09</v>
      </c>
    </row>
    <row r="1404" spans="1:4">
      <c r="A1404">
        <v>201111</v>
      </c>
      <c r="B1404">
        <f t="shared" si="42"/>
        <v>2011</v>
      </c>
      <c r="C1404">
        <f t="shared" si="43"/>
        <v>11</v>
      </c>
      <c r="D1404">
        <v>43.75</v>
      </c>
    </row>
    <row r="1405" spans="1:4">
      <c r="A1405">
        <v>201112</v>
      </c>
      <c r="B1405">
        <f t="shared" si="42"/>
        <v>2011</v>
      </c>
      <c r="C1405">
        <f t="shared" si="43"/>
        <v>12</v>
      </c>
      <c r="D1405">
        <v>35.4</v>
      </c>
    </row>
    <row r="1406" spans="1:4">
      <c r="A1406">
        <v>201201</v>
      </c>
      <c r="B1406">
        <f t="shared" si="42"/>
        <v>2012</v>
      </c>
      <c r="C1406">
        <f t="shared" si="43"/>
        <v>1</v>
      </c>
      <c r="D1406">
        <v>36.119999999999997</v>
      </c>
    </row>
    <row r="1407" spans="1:4">
      <c r="A1407">
        <v>201202</v>
      </c>
      <c r="B1407">
        <f t="shared" si="42"/>
        <v>2012</v>
      </c>
      <c r="C1407">
        <f t="shared" si="43"/>
        <v>2</v>
      </c>
      <c r="D1407">
        <v>37.51</v>
      </c>
    </row>
    <row r="1408" spans="1:4">
      <c r="A1408">
        <v>201203</v>
      </c>
      <c r="B1408">
        <f t="shared" si="42"/>
        <v>2012</v>
      </c>
      <c r="C1408">
        <f t="shared" si="43"/>
        <v>3</v>
      </c>
      <c r="D1408">
        <v>50.41</v>
      </c>
    </row>
    <row r="1409" spans="1:4">
      <c r="A1409">
        <v>201204</v>
      </c>
      <c r="B1409">
        <f t="shared" si="42"/>
        <v>2012</v>
      </c>
      <c r="C1409">
        <f t="shared" si="43"/>
        <v>4</v>
      </c>
      <c r="D1409">
        <v>54.68</v>
      </c>
    </row>
    <row r="1410" spans="1:4">
      <c r="A1410">
        <v>201205</v>
      </c>
      <c r="B1410">
        <f t="shared" si="42"/>
        <v>2012</v>
      </c>
      <c r="C1410">
        <f t="shared" si="43"/>
        <v>5</v>
      </c>
      <c r="D1410">
        <v>63.45</v>
      </c>
    </row>
    <row r="1411" spans="1:4">
      <c r="A1411">
        <v>201206</v>
      </c>
      <c r="B1411">
        <f t="shared" ref="B1411:B1442" si="44">VALUE(LEFT(A1411,4))</f>
        <v>2012</v>
      </c>
      <c r="C1411">
        <f t="shared" ref="C1411:C1442" si="45">VALUE(RIGHT(A1411,2))</f>
        <v>6</v>
      </c>
      <c r="D1411">
        <v>70.540000000000006</v>
      </c>
    </row>
    <row r="1412" spans="1:4">
      <c r="A1412">
        <v>201207</v>
      </c>
      <c r="B1412">
        <f t="shared" si="44"/>
        <v>2012</v>
      </c>
      <c r="C1412">
        <f t="shared" si="45"/>
        <v>7</v>
      </c>
      <c r="D1412">
        <v>76.77</v>
      </c>
    </row>
    <row r="1413" spans="1:4">
      <c r="A1413">
        <v>201208</v>
      </c>
      <c r="B1413">
        <f t="shared" si="44"/>
        <v>2012</v>
      </c>
      <c r="C1413">
        <f t="shared" si="45"/>
        <v>8</v>
      </c>
      <c r="D1413">
        <v>73.8</v>
      </c>
    </row>
    <row r="1414" spans="1:4">
      <c r="A1414">
        <v>201209</v>
      </c>
      <c r="B1414">
        <f t="shared" si="44"/>
        <v>2012</v>
      </c>
      <c r="C1414">
        <f t="shared" si="45"/>
        <v>9</v>
      </c>
      <c r="D1414">
        <v>66.31</v>
      </c>
    </row>
    <row r="1415" spans="1:4">
      <c r="A1415">
        <v>201210</v>
      </c>
      <c r="B1415">
        <f t="shared" si="44"/>
        <v>2012</v>
      </c>
      <c r="C1415">
        <f t="shared" si="45"/>
        <v>10</v>
      </c>
      <c r="D1415">
        <v>53.89</v>
      </c>
    </row>
    <row r="1416" spans="1:4">
      <c r="A1416">
        <v>201211</v>
      </c>
      <c r="B1416">
        <f t="shared" si="44"/>
        <v>2012</v>
      </c>
      <c r="C1416">
        <f t="shared" si="45"/>
        <v>11</v>
      </c>
      <c r="D1416">
        <v>44.01</v>
      </c>
    </row>
    <row r="1417" spans="1:4">
      <c r="A1417">
        <v>201212</v>
      </c>
      <c r="B1417">
        <f t="shared" si="44"/>
        <v>2012</v>
      </c>
      <c r="C1417">
        <f t="shared" si="45"/>
        <v>12</v>
      </c>
      <c r="D1417">
        <v>35.92</v>
      </c>
    </row>
    <row r="1418" spans="1:4">
      <c r="A1418">
        <v>201301</v>
      </c>
      <c r="B1418">
        <f t="shared" si="44"/>
        <v>2013</v>
      </c>
      <c r="C1418">
        <f t="shared" si="45"/>
        <v>1</v>
      </c>
      <c r="D1418">
        <v>32.25</v>
      </c>
    </row>
    <row r="1419" spans="1:4">
      <c r="A1419">
        <v>201302</v>
      </c>
      <c r="B1419">
        <f t="shared" si="44"/>
        <v>2013</v>
      </c>
      <c r="C1419">
        <f t="shared" si="45"/>
        <v>2</v>
      </c>
      <c r="D1419">
        <v>34.770000000000003</v>
      </c>
    </row>
    <row r="1420" spans="1:4">
      <c r="A1420">
        <v>201303</v>
      </c>
      <c r="B1420">
        <f t="shared" si="44"/>
        <v>2013</v>
      </c>
      <c r="C1420">
        <f t="shared" si="45"/>
        <v>3</v>
      </c>
      <c r="D1420">
        <v>40.909999999999997</v>
      </c>
    </row>
    <row r="1421" spans="1:4">
      <c r="A1421">
        <v>201304</v>
      </c>
      <c r="B1421">
        <f t="shared" si="44"/>
        <v>2013</v>
      </c>
      <c r="C1421">
        <f t="shared" si="45"/>
        <v>4</v>
      </c>
      <c r="D1421">
        <v>49.68</v>
      </c>
    </row>
    <row r="1422" spans="1:4">
      <c r="A1422">
        <v>201305</v>
      </c>
      <c r="B1422">
        <f t="shared" si="44"/>
        <v>2013</v>
      </c>
      <c r="C1422">
        <f t="shared" si="45"/>
        <v>5</v>
      </c>
      <c r="D1422">
        <v>60.85</v>
      </c>
    </row>
    <row r="1423" spans="1:4">
      <c r="A1423">
        <v>201306</v>
      </c>
      <c r="B1423">
        <f t="shared" si="44"/>
        <v>2013</v>
      </c>
      <c r="C1423">
        <f t="shared" si="45"/>
        <v>6</v>
      </c>
      <c r="D1423">
        <v>70.39</v>
      </c>
    </row>
    <row r="1424" spans="1:4">
      <c r="A1424">
        <v>201307</v>
      </c>
      <c r="B1424">
        <f t="shared" si="44"/>
        <v>2013</v>
      </c>
      <c r="C1424">
        <f t="shared" si="45"/>
        <v>7</v>
      </c>
      <c r="D1424">
        <v>74.209999999999994</v>
      </c>
    </row>
    <row r="1425" spans="1:4">
      <c r="A1425">
        <v>201308</v>
      </c>
      <c r="B1425">
        <f t="shared" si="44"/>
        <v>2013</v>
      </c>
      <c r="C1425">
        <f t="shared" si="45"/>
        <v>8</v>
      </c>
      <c r="D1425">
        <v>72.989999999999995</v>
      </c>
    </row>
    <row r="1426" spans="1:4">
      <c r="A1426">
        <v>201309</v>
      </c>
      <c r="B1426">
        <f t="shared" si="44"/>
        <v>2013</v>
      </c>
      <c r="C1426">
        <f t="shared" si="45"/>
        <v>9</v>
      </c>
      <c r="D1426">
        <v>66.959999999999994</v>
      </c>
    </row>
    <row r="1427" spans="1:4">
      <c r="A1427">
        <v>201310</v>
      </c>
      <c r="B1427">
        <f t="shared" si="44"/>
        <v>2013</v>
      </c>
      <c r="C1427">
        <f t="shared" si="45"/>
        <v>10</v>
      </c>
      <c r="D1427">
        <v>53.44</v>
      </c>
    </row>
    <row r="1428" spans="1:4">
      <c r="A1428">
        <v>201311</v>
      </c>
      <c r="B1428">
        <f t="shared" si="44"/>
        <v>2013</v>
      </c>
      <c r="C1428">
        <f t="shared" si="45"/>
        <v>11</v>
      </c>
      <c r="D1428">
        <v>41.61</v>
      </c>
    </row>
    <row r="1429" spans="1:4">
      <c r="A1429">
        <v>201312</v>
      </c>
      <c r="B1429">
        <f t="shared" si="44"/>
        <v>2013</v>
      </c>
      <c r="C1429">
        <f t="shared" si="45"/>
        <v>12</v>
      </c>
      <c r="D1429">
        <v>31.06</v>
      </c>
    </row>
    <row r="1430" spans="1:4">
      <c r="A1430">
        <v>201401</v>
      </c>
      <c r="B1430">
        <f t="shared" si="44"/>
        <v>2014</v>
      </c>
      <c r="C1430">
        <f t="shared" si="45"/>
        <v>1</v>
      </c>
      <c r="D1430">
        <v>30.54</v>
      </c>
    </row>
    <row r="1431" spans="1:4">
      <c r="A1431">
        <v>201402</v>
      </c>
      <c r="B1431">
        <f t="shared" si="44"/>
        <v>2014</v>
      </c>
      <c r="C1431">
        <f t="shared" si="45"/>
        <v>2</v>
      </c>
      <c r="D1431">
        <v>32.29</v>
      </c>
    </row>
    <row r="1432" spans="1:4">
      <c r="A1432">
        <v>201403</v>
      </c>
      <c r="B1432">
        <f t="shared" si="44"/>
        <v>2014</v>
      </c>
      <c r="C1432">
        <f t="shared" si="45"/>
        <v>3</v>
      </c>
      <c r="D1432">
        <v>40.479999999999997</v>
      </c>
    </row>
    <row r="1433" spans="1:4">
      <c r="A1433">
        <v>201404</v>
      </c>
      <c r="B1433">
        <f t="shared" si="44"/>
        <v>2014</v>
      </c>
      <c r="C1433">
        <f t="shared" si="45"/>
        <v>4</v>
      </c>
      <c r="D1433">
        <v>51.67</v>
      </c>
    </row>
    <row r="1434" spans="1:4">
      <c r="A1434">
        <v>201405</v>
      </c>
      <c r="B1434">
        <f t="shared" si="44"/>
        <v>2014</v>
      </c>
      <c r="C1434">
        <f t="shared" si="45"/>
        <v>5</v>
      </c>
      <c r="D1434">
        <v>61.25</v>
      </c>
    </row>
    <row r="1435" spans="1:4">
      <c r="A1435">
        <v>201406</v>
      </c>
      <c r="B1435">
        <f t="shared" si="44"/>
        <v>2014</v>
      </c>
      <c r="C1435">
        <f t="shared" si="45"/>
        <v>6</v>
      </c>
      <c r="D1435">
        <v>69.569999999999993</v>
      </c>
    </row>
    <row r="1436" spans="1:4">
      <c r="A1436">
        <v>201407</v>
      </c>
      <c r="B1436">
        <f t="shared" si="44"/>
        <v>2014</v>
      </c>
      <c r="C1436">
        <f t="shared" si="45"/>
        <v>7</v>
      </c>
      <c r="D1436">
        <v>73.260000000000005</v>
      </c>
    </row>
    <row r="1437" spans="1:4">
      <c r="A1437">
        <v>201408</v>
      </c>
      <c r="B1437">
        <f t="shared" si="44"/>
        <v>2014</v>
      </c>
      <c r="C1437">
        <f t="shared" si="45"/>
        <v>8</v>
      </c>
      <c r="D1437">
        <v>72.23</v>
      </c>
    </row>
    <row r="1438" spans="1:4">
      <c r="A1438">
        <v>201409</v>
      </c>
      <c r="B1438">
        <f t="shared" si="44"/>
        <v>2014</v>
      </c>
      <c r="C1438">
        <f t="shared" si="45"/>
        <v>9</v>
      </c>
      <c r="D1438">
        <v>66.180000000000007</v>
      </c>
    </row>
    <row r="1439" spans="1:4">
      <c r="A1439">
        <v>201410</v>
      </c>
      <c r="B1439">
        <f t="shared" si="44"/>
        <v>2014</v>
      </c>
      <c r="C1439">
        <f t="shared" si="45"/>
        <v>10</v>
      </c>
      <c r="D1439">
        <v>56.89</v>
      </c>
    </row>
    <row r="1440" spans="1:4">
      <c r="A1440">
        <v>201411</v>
      </c>
      <c r="B1440">
        <f t="shared" si="44"/>
        <v>2014</v>
      </c>
      <c r="C1440">
        <f t="shared" si="45"/>
        <v>11</v>
      </c>
      <c r="D1440">
        <v>39.24</v>
      </c>
    </row>
    <row r="1441" spans="1:4">
      <c r="A1441">
        <v>201412</v>
      </c>
      <c r="B1441">
        <f t="shared" si="44"/>
        <v>2014</v>
      </c>
      <c r="C1441">
        <f t="shared" si="45"/>
        <v>12</v>
      </c>
      <c r="D1441">
        <v>36.79</v>
      </c>
    </row>
    <row r="1442" spans="1:4">
      <c r="A1442">
        <v>201501</v>
      </c>
      <c r="B1442">
        <f t="shared" si="44"/>
        <v>2015</v>
      </c>
      <c r="C1442">
        <f t="shared" si="45"/>
        <v>1</v>
      </c>
      <c r="D1442">
        <v>33.06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CCAC-913F-624D-91F6-CB2FEE085CF5}">
  <dimension ref="A1:P1261"/>
  <sheetViews>
    <sheetView workbookViewId="0">
      <selection activeCell="P4" sqref="P4"/>
    </sheetView>
  </sheetViews>
  <sheetFormatPr baseColWidth="10" defaultRowHeight="16"/>
  <cols>
    <col min="15" max="15" width="18.5" bestFit="1" customWidth="1"/>
    <col min="16" max="16" width="17.83203125" bestFit="1" customWidth="1"/>
  </cols>
  <sheetData>
    <row r="1" spans="1:16">
      <c r="C1" t="s">
        <v>24</v>
      </c>
      <c r="D1" t="s">
        <v>25</v>
      </c>
      <c r="E1" t="s">
        <v>26</v>
      </c>
      <c r="F1" t="s">
        <v>27</v>
      </c>
      <c r="M1" t="s">
        <v>95</v>
      </c>
    </row>
    <row r="2" spans="1:16">
      <c r="C2">
        <v>5</v>
      </c>
      <c r="D2">
        <v>2</v>
      </c>
      <c r="E2">
        <v>89</v>
      </c>
      <c r="F2">
        <v>108</v>
      </c>
      <c r="J2" t="s">
        <v>57</v>
      </c>
      <c r="M2" t="s">
        <v>96</v>
      </c>
    </row>
    <row r="3" spans="1:16">
      <c r="C3">
        <v>18</v>
      </c>
      <c r="D3">
        <v>11</v>
      </c>
      <c r="E3">
        <v>103</v>
      </c>
      <c r="F3">
        <v>97</v>
      </c>
      <c r="O3" s="15" t="s">
        <v>97</v>
      </c>
      <c r="P3" s="15" t="s">
        <v>98</v>
      </c>
    </row>
    <row r="4" spans="1:16">
      <c r="A4">
        <v>1</v>
      </c>
      <c r="B4" t="s">
        <v>28</v>
      </c>
      <c r="C4">
        <v>20</v>
      </c>
      <c r="D4">
        <v>27</v>
      </c>
      <c r="E4">
        <v>114</v>
      </c>
      <c r="F4">
        <v>85</v>
      </c>
      <c r="I4">
        <v>1</v>
      </c>
      <c r="J4" t="s">
        <v>28</v>
      </c>
      <c r="K4">
        <f t="shared" ref="K4:K32" si="0">COUNTIF(HomeTeam,I4)+COUNTIF(AwayTeam,I4)</f>
        <v>82</v>
      </c>
      <c r="M4">
        <v>1</v>
      </c>
      <c r="N4" t="s">
        <v>28</v>
      </c>
      <c r="O4" s="14">
        <f t="shared" ref="O4:O32" si="1">(SUMIF(HomeTeam,M4,HomeTeamPoints)+SUMIF(AwayTeam,M4,AwayTeamPoints))/(COUNTIF(HomeTeam,M4)+COUNTIF(AwayTeam,M4))</f>
        <v>94.036585365853654</v>
      </c>
      <c r="P4" s="14">
        <f t="shared" ref="P4:P32" si="2">(SUMIF(HomeTeam,M4,AwayTeamPoints)+SUMIF(AwayTeam,M4,HomeTeamPoints))/(COUNTIF(HomeTeam,M4)+COUNTIF(AwayTeam,M4))</f>
        <v>98.268292682926827</v>
      </c>
    </row>
    <row r="5" spans="1:16">
      <c r="A5">
        <v>2</v>
      </c>
      <c r="B5" t="s">
        <v>29</v>
      </c>
      <c r="C5">
        <v>19</v>
      </c>
      <c r="D5">
        <v>29</v>
      </c>
      <c r="E5">
        <v>93</v>
      </c>
      <c r="F5">
        <v>91</v>
      </c>
      <c r="I5">
        <v>2</v>
      </c>
      <c r="J5" t="s">
        <v>29</v>
      </c>
      <c r="K5">
        <f t="shared" si="0"/>
        <v>98</v>
      </c>
      <c r="M5">
        <v>2</v>
      </c>
      <c r="N5" t="s">
        <v>29</v>
      </c>
      <c r="O5" s="14">
        <f t="shared" si="1"/>
        <v>95.520408163265301</v>
      </c>
      <c r="P5" s="14">
        <f t="shared" si="2"/>
        <v>93.214285714285708</v>
      </c>
    </row>
    <row r="6" spans="1:16">
      <c r="A6">
        <v>3</v>
      </c>
      <c r="B6" t="s">
        <v>30</v>
      </c>
      <c r="C6">
        <v>17</v>
      </c>
      <c r="D6">
        <v>21</v>
      </c>
      <c r="E6">
        <v>83</v>
      </c>
      <c r="F6">
        <v>74</v>
      </c>
      <c r="I6">
        <v>3</v>
      </c>
      <c r="J6" t="s">
        <v>30</v>
      </c>
      <c r="K6">
        <f t="shared" si="0"/>
        <v>91</v>
      </c>
      <c r="M6">
        <v>3</v>
      </c>
      <c r="N6" t="s">
        <v>30</v>
      </c>
      <c r="O6" s="14">
        <f t="shared" si="1"/>
        <v>94.120879120879124</v>
      </c>
      <c r="P6" s="14">
        <f t="shared" si="2"/>
        <v>93.252747252747255</v>
      </c>
    </row>
    <row r="7" spans="1:16">
      <c r="A7">
        <v>4</v>
      </c>
      <c r="B7" t="s">
        <v>31</v>
      </c>
      <c r="C7">
        <v>6</v>
      </c>
      <c r="D7">
        <v>8</v>
      </c>
      <c r="E7">
        <v>94</v>
      </c>
      <c r="F7">
        <v>87</v>
      </c>
      <c r="I7">
        <v>4</v>
      </c>
      <c r="J7" t="s">
        <v>31</v>
      </c>
      <c r="K7">
        <f t="shared" si="0"/>
        <v>82</v>
      </c>
      <c r="M7">
        <v>4</v>
      </c>
      <c r="N7" t="s">
        <v>31</v>
      </c>
      <c r="O7" s="14">
        <f t="shared" si="1"/>
        <v>89.451219512195124</v>
      </c>
      <c r="P7" s="14">
        <f t="shared" si="2"/>
        <v>97.987804878048777</v>
      </c>
    </row>
    <row r="8" spans="1:16">
      <c r="A8">
        <v>5</v>
      </c>
      <c r="B8" t="s">
        <v>32</v>
      </c>
      <c r="C8">
        <v>10</v>
      </c>
      <c r="D8">
        <v>1</v>
      </c>
      <c r="E8">
        <v>89</v>
      </c>
      <c r="F8">
        <v>84</v>
      </c>
      <c r="I8">
        <v>5</v>
      </c>
      <c r="J8" t="s">
        <v>32</v>
      </c>
      <c r="K8">
        <f t="shared" si="0"/>
        <v>82</v>
      </c>
      <c r="M8">
        <v>5</v>
      </c>
      <c r="N8" t="s">
        <v>32</v>
      </c>
      <c r="O8" s="14">
        <f t="shared" si="1"/>
        <v>95.268292682926827</v>
      </c>
      <c r="P8" s="14">
        <f t="shared" si="2"/>
        <v>98.597560975609753</v>
      </c>
    </row>
    <row r="9" spans="1:16">
      <c r="A9">
        <v>6</v>
      </c>
      <c r="B9" t="s">
        <v>33</v>
      </c>
      <c r="C9">
        <v>25</v>
      </c>
      <c r="D9">
        <v>12</v>
      </c>
      <c r="E9">
        <v>109</v>
      </c>
      <c r="F9">
        <v>98</v>
      </c>
      <c r="I9">
        <v>6</v>
      </c>
      <c r="J9" t="s">
        <v>33</v>
      </c>
      <c r="K9">
        <f t="shared" si="0"/>
        <v>90</v>
      </c>
      <c r="M9">
        <v>6</v>
      </c>
      <c r="N9" t="s">
        <v>33</v>
      </c>
      <c r="O9" s="14">
        <f t="shared" si="1"/>
        <v>105.56666666666666</v>
      </c>
      <c r="P9" s="14">
        <f t="shared" si="2"/>
        <v>101.66666666666667</v>
      </c>
    </row>
    <row r="10" spans="1:16">
      <c r="A10">
        <v>7</v>
      </c>
      <c r="B10" t="s">
        <v>34</v>
      </c>
      <c r="C10">
        <v>28</v>
      </c>
      <c r="D10">
        <v>16</v>
      </c>
      <c r="E10">
        <v>112</v>
      </c>
      <c r="F10">
        <v>119</v>
      </c>
      <c r="I10">
        <v>7</v>
      </c>
      <c r="J10" t="s">
        <v>34</v>
      </c>
      <c r="K10">
        <f t="shared" si="0"/>
        <v>82</v>
      </c>
      <c r="M10">
        <v>7</v>
      </c>
      <c r="N10" t="s">
        <v>34</v>
      </c>
      <c r="O10" s="14">
        <f t="shared" si="1"/>
        <v>92.182926829268297</v>
      </c>
      <c r="P10" s="14">
        <f t="shared" si="2"/>
        <v>98</v>
      </c>
    </row>
    <row r="11" spans="1:16">
      <c r="A11">
        <v>8</v>
      </c>
      <c r="B11" t="s">
        <v>35</v>
      </c>
      <c r="C11">
        <v>22</v>
      </c>
      <c r="D11">
        <v>7</v>
      </c>
      <c r="E11">
        <v>96</v>
      </c>
      <c r="F11">
        <v>99</v>
      </c>
      <c r="I11">
        <v>8</v>
      </c>
      <c r="J11" t="s">
        <v>35</v>
      </c>
      <c r="K11">
        <f t="shared" si="0"/>
        <v>92</v>
      </c>
      <c r="M11">
        <v>8</v>
      </c>
      <c r="N11" t="s">
        <v>35</v>
      </c>
      <c r="O11" s="14">
        <f t="shared" si="1"/>
        <v>93.097826086956516</v>
      </c>
      <c r="P11" s="14">
        <f t="shared" si="2"/>
        <v>91.239130434782609</v>
      </c>
    </row>
    <row r="12" spans="1:16">
      <c r="A12">
        <v>9</v>
      </c>
      <c r="B12" t="s">
        <v>36</v>
      </c>
      <c r="C12">
        <v>24</v>
      </c>
      <c r="D12">
        <v>26</v>
      </c>
      <c r="E12">
        <v>101</v>
      </c>
      <c r="F12">
        <v>95</v>
      </c>
      <c r="I12">
        <v>9</v>
      </c>
      <c r="J12" t="s">
        <v>36</v>
      </c>
      <c r="K12">
        <f t="shared" si="0"/>
        <v>82</v>
      </c>
      <c r="M12">
        <v>9</v>
      </c>
      <c r="N12" t="s">
        <v>36</v>
      </c>
      <c r="O12" s="14">
        <f t="shared" si="1"/>
        <v>97.670731707317074</v>
      </c>
      <c r="P12" s="14">
        <f t="shared" si="2"/>
        <v>103.07317073170732</v>
      </c>
    </row>
    <row r="13" spans="1:16">
      <c r="A13">
        <v>10</v>
      </c>
      <c r="B13" t="s">
        <v>37</v>
      </c>
      <c r="C13">
        <v>13</v>
      </c>
      <c r="D13">
        <v>23</v>
      </c>
      <c r="E13">
        <v>98</v>
      </c>
      <c r="F13">
        <v>87</v>
      </c>
      <c r="I13">
        <v>10</v>
      </c>
      <c r="J13" t="s">
        <v>37</v>
      </c>
      <c r="K13">
        <f t="shared" si="0"/>
        <v>82</v>
      </c>
      <c r="M13">
        <v>10</v>
      </c>
      <c r="N13" t="s">
        <v>37</v>
      </c>
      <c r="O13" s="14">
        <f t="shared" si="1"/>
        <v>92.341463414634148</v>
      </c>
      <c r="P13" s="14">
        <f t="shared" si="2"/>
        <v>97.231707317073173</v>
      </c>
    </row>
    <row r="14" spans="1:16">
      <c r="A14">
        <v>11</v>
      </c>
      <c r="B14" t="s">
        <v>38</v>
      </c>
      <c r="C14">
        <v>3</v>
      </c>
      <c r="D14">
        <v>5</v>
      </c>
      <c r="E14">
        <v>100</v>
      </c>
      <c r="F14">
        <v>94</v>
      </c>
      <c r="I14">
        <v>11</v>
      </c>
      <c r="J14" t="s">
        <v>38</v>
      </c>
      <c r="K14">
        <f t="shared" si="0"/>
        <v>87</v>
      </c>
      <c r="M14">
        <v>11</v>
      </c>
      <c r="N14" t="s">
        <v>38</v>
      </c>
      <c r="O14" s="14">
        <f t="shared" si="1"/>
        <v>96.505747126436788</v>
      </c>
      <c r="P14" s="14">
        <f t="shared" si="2"/>
        <v>96.241379310344826</v>
      </c>
    </row>
    <row r="15" spans="1:16">
      <c r="A15">
        <v>12</v>
      </c>
      <c r="B15" t="s">
        <v>39</v>
      </c>
      <c r="C15">
        <v>2</v>
      </c>
      <c r="D15">
        <v>18</v>
      </c>
      <c r="E15">
        <v>92</v>
      </c>
      <c r="F15">
        <v>95</v>
      </c>
      <c r="I15">
        <v>12</v>
      </c>
      <c r="J15" t="s">
        <v>39</v>
      </c>
      <c r="K15">
        <f t="shared" si="0"/>
        <v>82</v>
      </c>
      <c r="M15">
        <v>12</v>
      </c>
      <c r="N15" t="s">
        <v>39</v>
      </c>
      <c r="O15" s="14">
        <f t="shared" si="1"/>
        <v>95.682926829268297</v>
      </c>
      <c r="P15" s="14">
        <f t="shared" si="2"/>
        <v>96.146341463414629</v>
      </c>
    </row>
    <row r="16" spans="1:16">
      <c r="A16">
        <v>13</v>
      </c>
      <c r="B16" t="s">
        <v>40</v>
      </c>
      <c r="C16">
        <v>15</v>
      </c>
      <c r="D16">
        <v>27</v>
      </c>
      <c r="E16">
        <v>97</v>
      </c>
      <c r="F16">
        <v>92</v>
      </c>
      <c r="I16">
        <v>13</v>
      </c>
      <c r="J16" t="s">
        <v>40</v>
      </c>
      <c r="K16">
        <f t="shared" si="0"/>
        <v>101</v>
      </c>
      <c r="M16">
        <v>13</v>
      </c>
      <c r="N16" t="s">
        <v>40</v>
      </c>
      <c r="O16" s="14">
        <f t="shared" si="1"/>
        <v>100.62376237623762</v>
      </c>
      <c r="P16" s="14">
        <f t="shared" si="2"/>
        <v>94.128712871287135</v>
      </c>
    </row>
    <row r="17" spans="1:16">
      <c r="A17">
        <v>14</v>
      </c>
      <c r="B17" t="s">
        <v>41</v>
      </c>
      <c r="C17">
        <v>4</v>
      </c>
      <c r="D17">
        <v>11</v>
      </c>
      <c r="E17">
        <v>73</v>
      </c>
      <c r="F17">
        <v>98</v>
      </c>
      <c r="I17">
        <v>14</v>
      </c>
      <c r="J17" t="s">
        <v>41</v>
      </c>
      <c r="K17">
        <f t="shared" si="0"/>
        <v>82</v>
      </c>
      <c r="M17">
        <v>14</v>
      </c>
      <c r="N17" t="s">
        <v>41</v>
      </c>
      <c r="O17" s="14">
        <f t="shared" si="1"/>
        <v>89.902439024390247</v>
      </c>
      <c r="P17" s="14">
        <f t="shared" si="2"/>
        <v>97.341463414634148</v>
      </c>
    </row>
    <row r="18" spans="1:16">
      <c r="A18">
        <v>15</v>
      </c>
      <c r="B18" t="s">
        <v>42</v>
      </c>
      <c r="C18">
        <v>23</v>
      </c>
      <c r="D18">
        <v>9</v>
      </c>
      <c r="E18">
        <v>92</v>
      </c>
      <c r="F18">
        <v>87</v>
      </c>
      <c r="I18">
        <v>15</v>
      </c>
      <c r="J18" t="s">
        <v>42</v>
      </c>
      <c r="K18">
        <f t="shared" si="0"/>
        <v>82</v>
      </c>
      <c r="M18">
        <v>15</v>
      </c>
      <c r="N18" t="s">
        <v>42</v>
      </c>
      <c r="O18" s="14">
        <f t="shared" si="1"/>
        <v>87.195121951219505</v>
      </c>
      <c r="P18" s="14">
        <f t="shared" si="2"/>
        <v>88.731707317073173</v>
      </c>
    </row>
    <row r="19" spans="1:16">
      <c r="A19">
        <v>16</v>
      </c>
      <c r="B19" t="s">
        <v>43</v>
      </c>
      <c r="C19">
        <v>1</v>
      </c>
      <c r="D19">
        <v>29</v>
      </c>
      <c r="E19">
        <v>88</v>
      </c>
      <c r="F19">
        <v>98</v>
      </c>
      <c r="I19">
        <v>16</v>
      </c>
      <c r="J19" t="s">
        <v>43</v>
      </c>
      <c r="K19">
        <f t="shared" si="0"/>
        <v>82</v>
      </c>
      <c r="M19">
        <v>16</v>
      </c>
      <c r="N19" t="s">
        <v>43</v>
      </c>
      <c r="O19" s="14">
        <f t="shared" si="1"/>
        <v>97.512195121951223</v>
      </c>
      <c r="P19" s="14">
        <f t="shared" si="2"/>
        <v>97.731707317073173</v>
      </c>
    </row>
    <row r="20" spans="1:16">
      <c r="A20">
        <v>17</v>
      </c>
      <c r="B20" t="s">
        <v>44</v>
      </c>
      <c r="C20">
        <v>21</v>
      </c>
      <c r="D20">
        <v>6</v>
      </c>
      <c r="E20">
        <v>92</v>
      </c>
      <c r="F20">
        <v>99</v>
      </c>
      <c r="I20">
        <v>17</v>
      </c>
      <c r="J20" t="s">
        <v>44</v>
      </c>
      <c r="K20">
        <f t="shared" si="0"/>
        <v>85</v>
      </c>
      <c r="M20">
        <v>17</v>
      </c>
      <c r="N20" t="s">
        <v>44</v>
      </c>
      <c r="O20" s="14">
        <f t="shared" si="1"/>
        <v>99.423529411764704</v>
      </c>
      <c r="P20" s="14">
        <f t="shared" si="2"/>
        <v>96.54117647058824</v>
      </c>
    </row>
    <row r="21" spans="1:16">
      <c r="A21">
        <v>18</v>
      </c>
      <c r="B21" t="s">
        <v>45</v>
      </c>
      <c r="C21">
        <v>14</v>
      </c>
      <c r="D21">
        <v>8</v>
      </c>
      <c r="E21">
        <v>80</v>
      </c>
      <c r="F21">
        <v>90</v>
      </c>
      <c r="I21">
        <v>18</v>
      </c>
      <c r="J21" t="s">
        <v>45</v>
      </c>
      <c r="K21">
        <f t="shared" si="0"/>
        <v>102</v>
      </c>
      <c r="M21">
        <v>18</v>
      </c>
      <c r="N21" t="s">
        <v>45</v>
      </c>
      <c r="O21" s="14">
        <f t="shared" si="1"/>
        <v>96.039215686274517</v>
      </c>
      <c r="P21" s="14">
        <f t="shared" si="2"/>
        <v>92.705882352941174</v>
      </c>
    </row>
    <row r="22" spans="1:16">
      <c r="A22">
        <v>19</v>
      </c>
      <c r="B22" t="s">
        <v>46</v>
      </c>
      <c r="C22">
        <v>10</v>
      </c>
      <c r="D22">
        <v>12</v>
      </c>
      <c r="E22">
        <v>98</v>
      </c>
      <c r="F22">
        <v>92</v>
      </c>
      <c r="I22">
        <v>19</v>
      </c>
      <c r="J22" t="s">
        <v>46</v>
      </c>
      <c r="K22">
        <f t="shared" si="0"/>
        <v>82</v>
      </c>
      <c r="M22">
        <v>19</v>
      </c>
      <c r="N22" t="s">
        <v>46</v>
      </c>
      <c r="O22" s="14">
        <f t="shared" si="1"/>
        <v>91.634146341463421</v>
      </c>
      <c r="P22" s="14">
        <f t="shared" si="2"/>
        <v>95.621951219512198</v>
      </c>
    </row>
    <row r="23" spans="1:16">
      <c r="A23">
        <v>20</v>
      </c>
      <c r="B23" t="s">
        <v>47</v>
      </c>
      <c r="C23">
        <v>28</v>
      </c>
      <c r="D23">
        <v>13</v>
      </c>
      <c r="E23">
        <v>101</v>
      </c>
      <c r="F23">
        <v>105</v>
      </c>
      <c r="I23">
        <v>20</v>
      </c>
      <c r="J23" t="s">
        <v>47</v>
      </c>
      <c r="K23">
        <f t="shared" si="0"/>
        <v>86</v>
      </c>
      <c r="M23">
        <v>20</v>
      </c>
      <c r="N23" t="s">
        <v>47</v>
      </c>
      <c r="O23" s="14">
        <f t="shared" si="1"/>
        <v>100.17441860465117</v>
      </c>
      <c r="P23" s="14">
        <f t="shared" si="2"/>
        <v>98.906976744186053</v>
      </c>
    </row>
    <row r="24" spans="1:16">
      <c r="A24">
        <v>21</v>
      </c>
      <c r="B24" t="s">
        <v>48</v>
      </c>
      <c r="C24">
        <v>7</v>
      </c>
      <c r="D24">
        <v>16</v>
      </c>
      <c r="E24">
        <v>101</v>
      </c>
      <c r="F24">
        <v>102</v>
      </c>
      <c r="I24">
        <v>21</v>
      </c>
      <c r="J24" t="s">
        <v>48</v>
      </c>
      <c r="K24">
        <f t="shared" si="0"/>
        <v>87</v>
      </c>
      <c r="M24">
        <v>21</v>
      </c>
      <c r="N24" t="s">
        <v>48</v>
      </c>
      <c r="O24" s="14">
        <f t="shared" si="1"/>
        <v>90.8735632183908</v>
      </c>
      <c r="P24" s="14">
        <f t="shared" si="2"/>
        <v>89.8735632183908</v>
      </c>
    </row>
    <row r="25" spans="1:16">
      <c r="A25">
        <v>22</v>
      </c>
      <c r="B25" t="s">
        <v>49</v>
      </c>
      <c r="C25">
        <v>26</v>
      </c>
      <c r="D25">
        <v>25</v>
      </c>
      <c r="E25">
        <v>114</v>
      </c>
      <c r="F25">
        <v>108</v>
      </c>
      <c r="I25">
        <v>22</v>
      </c>
      <c r="J25" t="s">
        <v>49</v>
      </c>
      <c r="K25">
        <f t="shared" si="0"/>
        <v>82</v>
      </c>
      <c r="M25">
        <v>22</v>
      </c>
      <c r="N25" t="s">
        <v>49</v>
      </c>
      <c r="O25" s="14">
        <f t="shared" si="1"/>
        <v>95.146341463414629</v>
      </c>
      <c r="P25" s="14">
        <f t="shared" si="2"/>
        <v>95.829268292682926</v>
      </c>
    </row>
    <row r="26" spans="1:16">
      <c r="A26">
        <v>23</v>
      </c>
      <c r="B26" t="s">
        <v>50</v>
      </c>
      <c r="C26">
        <v>9</v>
      </c>
      <c r="D26">
        <v>22</v>
      </c>
      <c r="E26">
        <v>101</v>
      </c>
      <c r="F26">
        <v>107</v>
      </c>
      <c r="I26">
        <v>23</v>
      </c>
      <c r="J26" t="s">
        <v>50</v>
      </c>
      <c r="K26">
        <f t="shared" si="0"/>
        <v>85</v>
      </c>
      <c r="M26">
        <v>23</v>
      </c>
      <c r="N26" t="s">
        <v>50</v>
      </c>
      <c r="O26" s="14">
        <f t="shared" si="1"/>
        <v>96.45882352941176</v>
      </c>
      <c r="P26" s="14">
        <f t="shared" si="2"/>
        <v>93.764705882352942</v>
      </c>
    </row>
    <row r="27" spans="1:16">
      <c r="A27">
        <v>24</v>
      </c>
      <c r="B27" t="s">
        <v>51</v>
      </c>
      <c r="C27">
        <v>11</v>
      </c>
      <c r="D27">
        <v>20</v>
      </c>
      <c r="E27">
        <v>117</v>
      </c>
      <c r="F27">
        <v>107</v>
      </c>
      <c r="I27">
        <v>24</v>
      </c>
      <c r="J27" t="s">
        <v>51</v>
      </c>
      <c r="K27">
        <f t="shared" si="0"/>
        <v>98</v>
      </c>
      <c r="M27">
        <v>24</v>
      </c>
      <c r="N27" t="s">
        <v>51</v>
      </c>
      <c r="O27" s="14">
        <f t="shared" si="1"/>
        <v>104.03061224489795</v>
      </c>
      <c r="P27" s="14">
        <f t="shared" si="2"/>
        <v>97.295918367346943</v>
      </c>
    </row>
    <row r="28" spans="1:16">
      <c r="A28">
        <v>25</v>
      </c>
      <c r="B28" t="s">
        <v>52</v>
      </c>
      <c r="C28">
        <v>27</v>
      </c>
      <c r="D28">
        <v>6</v>
      </c>
      <c r="E28">
        <v>109</v>
      </c>
      <c r="F28">
        <v>92</v>
      </c>
      <c r="I28">
        <v>25</v>
      </c>
      <c r="J28" t="s">
        <v>52</v>
      </c>
      <c r="K28">
        <f t="shared" si="0"/>
        <v>92</v>
      </c>
      <c r="M28">
        <v>25</v>
      </c>
      <c r="N28" t="s">
        <v>52</v>
      </c>
      <c r="O28" s="14">
        <f t="shared" si="1"/>
        <v>96.119565217391298</v>
      </c>
      <c r="P28" s="14">
        <f t="shared" si="2"/>
        <v>90.260869565217391</v>
      </c>
    </row>
    <row r="29" spans="1:16">
      <c r="A29">
        <v>26</v>
      </c>
      <c r="B29" t="s">
        <v>53</v>
      </c>
      <c r="C29">
        <v>3</v>
      </c>
      <c r="D29">
        <v>19</v>
      </c>
      <c r="E29">
        <v>97</v>
      </c>
      <c r="F29">
        <v>93</v>
      </c>
      <c r="I29">
        <v>26</v>
      </c>
      <c r="J29" t="s">
        <v>53</v>
      </c>
      <c r="K29">
        <f t="shared" si="0"/>
        <v>87</v>
      </c>
      <c r="M29">
        <v>26</v>
      </c>
      <c r="N29" t="s">
        <v>53</v>
      </c>
      <c r="O29" s="14">
        <f t="shared" si="1"/>
        <v>97.068965517241381</v>
      </c>
      <c r="P29" s="14">
        <f t="shared" si="2"/>
        <v>94.804597701149419</v>
      </c>
    </row>
    <row r="30" spans="1:16">
      <c r="A30">
        <v>27</v>
      </c>
      <c r="B30" t="s">
        <v>54</v>
      </c>
      <c r="C30">
        <v>15</v>
      </c>
      <c r="D30">
        <v>5</v>
      </c>
      <c r="E30">
        <v>83</v>
      </c>
      <c r="F30">
        <v>90</v>
      </c>
      <c r="I30">
        <v>27</v>
      </c>
      <c r="J30" t="s">
        <v>54</v>
      </c>
      <c r="K30">
        <f t="shared" si="0"/>
        <v>87</v>
      </c>
      <c r="M30">
        <v>27</v>
      </c>
      <c r="N30" t="s">
        <v>54</v>
      </c>
      <c r="O30" s="14">
        <f t="shared" si="1"/>
        <v>90.954022988505741</v>
      </c>
      <c r="P30" s="14">
        <f t="shared" si="2"/>
        <v>91.52873563218391</v>
      </c>
    </row>
    <row r="31" spans="1:16">
      <c r="A31">
        <v>28</v>
      </c>
      <c r="B31" t="s">
        <v>55</v>
      </c>
      <c r="C31">
        <v>2</v>
      </c>
      <c r="D31">
        <v>4</v>
      </c>
      <c r="E31">
        <v>96</v>
      </c>
      <c r="F31">
        <v>82</v>
      </c>
      <c r="I31">
        <v>28</v>
      </c>
      <c r="J31" t="s">
        <v>55</v>
      </c>
      <c r="K31">
        <f t="shared" si="0"/>
        <v>86</v>
      </c>
      <c r="M31">
        <v>28</v>
      </c>
      <c r="N31" t="s">
        <v>55</v>
      </c>
      <c r="O31" s="14">
        <f t="shared" si="1"/>
        <v>95.616279069767444</v>
      </c>
      <c r="P31" s="14">
        <f t="shared" si="2"/>
        <v>94.813953488372093</v>
      </c>
    </row>
    <row r="32" spans="1:16">
      <c r="A32">
        <v>29</v>
      </c>
      <c r="B32" t="s">
        <v>56</v>
      </c>
      <c r="C32">
        <v>8</v>
      </c>
      <c r="D32">
        <v>18</v>
      </c>
      <c r="E32">
        <v>102</v>
      </c>
      <c r="F32">
        <v>88</v>
      </c>
      <c r="I32">
        <v>29</v>
      </c>
      <c r="J32" t="s">
        <v>56</v>
      </c>
      <c r="K32">
        <f t="shared" si="0"/>
        <v>82</v>
      </c>
      <c r="M32">
        <v>29</v>
      </c>
      <c r="N32" t="s">
        <v>56</v>
      </c>
      <c r="O32" s="14">
        <f t="shared" si="1"/>
        <v>92.792682926829272</v>
      </c>
      <c r="P32" s="14">
        <f t="shared" si="2"/>
        <v>94.195121951219505</v>
      </c>
    </row>
    <row r="33" spans="3:6">
      <c r="C33">
        <v>17</v>
      </c>
      <c r="D33">
        <v>14</v>
      </c>
      <c r="E33">
        <v>111</v>
      </c>
      <c r="F33">
        <v>102</v>
      </c>
    </row>
    <row r="34" spans="3:6">
      <c r="C34">
        <v>13</v>
      </c>
      <c r="D34">
        <v>22</v>
      </c>
      <c r="E34">
        <v>117</v>
      </c>
      <c r="F34">
        <v>94</v>
      </c>
    </row>
    <row r="35" spans="3:6">
      <c r="C35">
        <v>29</v>
      </c>
      <c r="D35">
        <v>21</v>
      </c>
      <c r="E35">
        <v>90</v>
      </c>
      <c r="F35">
        <v>76</v>
      </c>
    </row>
    <row r="36" spans="3:6">
      <c r="C36">
        <v>1</v>
      </c>
      <c r="D36">
        <v>15</v>
      </c>
      <c r="E36">
        <v>90</v>
      </c>
      <c r="F36">
        <v>83</v>
      </c>
    </row>
    <row r="37" spans="3:6">
      <c r="C37">
        <v>5</v>
      </c>
      <c r="D37">
        <v>20</v>
      </c>
      <c r="E37">
        <v>69</v>
      </c>
      <c r="F37">
        <v>99</v>
      </c>
    </row>
    <row r="38" spans="3:6">
      <c r="C38">
        <v>18</v>
      </c>
      <c r="D38">
        <v>3</v>
      </c>
      <c r="E38">
        <v>95</v>
      </c>
      <c r="F38">
        <v>85</v>
      </c>
    </row>
    <row r="39" spans="3:6">
      <c r="C39">
        <v>4</v>
      </c>
      <c r="D39">
        <v>19</v>
      </c>
      <c r="E39">
        <v>84</v>
      </c>
      <c r="F39">
        <v>79</v>
      </c>
    </row>
    <row r="40" spans="3:6">
      <c r="C40">
        <v>10</v>
      </c>
      <c r="D40">
        <v>17</v>
      </c>
      <c r="E40">
        <v>88</v>
      </c>
      <c r="F40">
        <v>90</v>
      </c>
    </row>
    <row r="41" spans="3:6">
      <c r="C41">
        <v>16</v>
      </c>
      <c r="D41">
        <v>2</v>
      </c>
      <c r="E41">
        <v>105</v>
      </c>
      <c r="F41">
        <v>99</v>
      </c>
    </row>
    <row r="42" spans="3:6">
      <c r="C42">
        <v>7</v>
      </c>
      <c r="D42">
        <v>24</v>
      </c>
      <c r="E42">
        <v>94</v>
      </c>
      <c r="F42">
        <v>106</v>
      </c>
    </row>
    <row r="43" spans="3:6">
      <c r="C43">
        <v>26</v>
      </c>
      <c r="D43">
        <v>28</v>
      </c>
      <c r="E43">
        <v>74</v>
      </c>
      <c r="F43">
        <v>91</v>
      </c>
    </row>
    <row r="44" spans="3:6">
      <c r="C44">
        <v>23</v>
      </c>
      <c r="D44">
        <v>25</v>
      </c>
      <c r="E44">
        <v>90</v>
      </c>
      <c r="F44">
        <v>106</v>
      </c>
    </row>
    <row r="45" spans="3:6">
      <c r="C45">
        <v>12</v>
      </c>
      <c r="D45">
        <v>9</v>
      </c>
      <c r="E45">
        <v>108</v>
      </c>
      <c r="F45">
        <v>110</v>
      </c>
    </row>
    <row r="46" spans="3:6">
      <c r="C46">
        <v>27</v>
      </c>
      <c r="D46">
        <v>11</v>
      </c>
      <c r="E46">
        <v>113</v>
      </c>
      <c r="F46">
        <v>100</v>
      </c>
    </row>
    <row r="47" spans="3:6">
      <c r="C47">
        <v>8</v>
      </c>
      <c r="D47">
        <v>29</v>
      </c>
      <c r="E47">
        <v>100</v>
      </c>
      <c r="F47">
        <v>78</v>
      </c>
    </row>
    <row r="48" spans="3:6">
      <c r="C48">
        <v>14</v>
      </c>
      <c r="D48">
        <v>6</v>
      </c>
      <c r="E48">
        <v>85</v>
      </c>
      <c r="F48">
        <v>94</v>
      </c>
    </row>
    <row r="49" spans="3:6">
      <c r="C49">
        <v>22</v>
      </c>
      <c r="D49">
        <v>10</v>
      </c>
      <c r="E49">
        <v>100</v>
      </c>
      <c r="F49">
        <v>103</v>
      </c>
    </row>
    <row r="50" spans="3:6">
      <c r="C50">
        <v>24</v>
      </c>
      <c r="D50">
        <v>25</v>
      </c>
      <c r="E50">
        <v>103</v>
      </c>
      <c r="F50">
        <v>83</v>
      </c>
    </row>
    <row r="51" spans="3:6">
      <c r="C51">
        <v>9</v>
      </c>
      <c r="D51">
        <v>23</v>
      </c>
      <c r="E51">
        <v>96</v>
      </c>
      <c r="F51">
        <v>86</v>
      </c>
    </row>
    <row r="52" spans="3:6">
      <c r="C52">
        <v>13</v>
      </c>
      <c r="D52">
        <v>28</v>
      </c>
      <c r="E52">
        <v>100</v>
      </c>
      <c r="F52">
        <v>96</v>
      </c>
    </row>
    <row r="53" spans="3:6">
      <c r="C53">
        <v>20</v>
      </c>
      <c r="D53">
        <v>26</v>
      </c>
      <c r="E53">
        <v>119</v>
      </c>
      <c r="F53">
        <v>123</v>
      </c>
    </row>
    <row r="54" spans="3:6">
      <c r="C54">
        <v>12</v>
      </c>
      <c r="D54">
        <v>1</v>
      </c>
      <c r="E54">
        <v>109</v>
      </c>
      <c r="F54">
        <v>86</v>
      </c>
    </row>
    <row r="55" spans="3:6">
      <c r="C55">
        <v>5</v>
      </c>
      <c r="D55">
        <v>24</v>
      </c>
      <c r="E55">
        <v>99</v>
      </c>
      <c r="F55">
        <v>115</v>
      </c>
    </row>
    <row r="56" spans="3:6">
      <c r="C56">
        <v>21</v>
      </c>
      <c r="D56">
        <v>11</v>
      </c>
      <c r="E56">
        <v>77</v>
      </c>
      <c r="F56">
        <v>87</v>
      </c>
    </row>
    <row r="57" spans="3:6">
      <c r="C57">
        <v>15</v>
      </c>
      <c r="D57">
        <v>26</v>
      </c>
      <c r="E57">
        <v>87</v>
      </c>
      <c r="F57">
        <v>85</v>
      </c>
    </row>
    <row r="58" spans="3:6">
      <c r="C58">
        <v>17</v>
      </c>
      <c r="D58">
        <v>19</v>
      </c>
      <c r="E58">
        <v>104</v>
      </c>
      <c r="F58">
        <v>94</v>
      </c>
    </row>
    <row r="59" spans="3:6">
      <c r="C59">
        <v>25</v>
      </c>
      <c r="D59">
        <v>20</v>
      </c>
      <c r="E59">
        <v>104</v>
      </c>
      <c r="F59">
        <v>89</v>
      </c>
    </row>
    <row r="60" spans="3:6">
      <c r="C60">
        <v>10</v>
      </c>
      <c r="D60">
        <v>7</v>
      </c>
      <c r="E60">
        <v>99</v>
      </c>
      <c r="F60">
        <v>93</v>
      </c>
    </row>
    <row r="61" spans="3:6">
      <c r="C61">
        <v>6</v>
      </c>
      <c r="D61">
        <v>3</v>
      </c>
      <c r="E61">
        <v>110</v>
      </c>
      <c r="F61">
        <v>92</v>
      </c>
    </row>
    <row r="62" spans="3:6">
      <c r="C62">
        <v>22</v>
      </c>
      <c r="D62">
        <v>14</v>
      </c>
      <c r="E62">
        <v>113</v>
      </c>
      <c r="F62">
        <v>101</v>
      </c>
    </row>
    <row r="63" spans="3:6">
      <c r="C63">
        <v>23</v>
      </c>
      <c r="D63">
        <v>28</v>
      </c>
      <c r="E63">
        <v>101</v>
      </c>
      <c r="F63">
        <v>83</v>
      </c>
    </row>
    <row r="64" spans="3:6">
      <c r="C64">
        <v>27</v>
      </c>
      <c r="D64">
        <v>9</v>
      </c>
      <c r="E64">
        <v>109</v>
      </c>
      <c r="F64">
        <v>92</v>
      </c>
    </row>
    <row r="65" spans="3:6">
      <c r="C65">
        <v>2</v>
      </c>
      <c r="D65">
        <v>29</v>
      </c>
      <c r="E65">
        <v>104</v>
      </c>
      <c r="F65">
        <v>95</v>
      </c>
    </row>
    <row r="66" spans="3:6">
      <c r="C66">
        <v>19</v>
      </c>
      <c r="D66">
        <v>5</v>
      </c>
      <c r="E66">
        <v>82</v>
      </c>
      <c r="F66">
        <v>64</v>
      </c>
    </row>
    <row r="67" spans="3:6">
      <c r="C67">
        <v>11</v>
      </c>
      <c r="D67">
        <v>24</v>
      </c>
      <c r="E67">
        <v>116</v>
      </c>
      <c r="F67">
        <v>104</v>
      </c>
    </row>
    <row r="68" spans="3:6">
      <c r="C68">
        <v>4</v>
      </c>
      <c r="D68">
        <v>8</v>
      </c>
      <c r="E68">
        <v>73</v>
      </c>
      <c r="F68">
        <v>97</v>
      </c>
    </row>
    <row r="69" spans="3:6">
      <c r="C69">
        <v>28</v>
      </c>
      <c r="D69">
        <v>1</v>
      </c>
      <c r="E69">
        <v>96</v>
      </c>
      <c r="F69">
        <v>89</v>
      </c>
    </row>
    <row r="70" spans="3:6">
      <c r="C70">
        <v>12</v>
      </c>
      <c r="D70">
        <v>14</v>
      </c>
      <c r="E70">
        <v>108</v>
      </c>
      <c r="F70">
        <v>92</v>
      </c>
    </row>
    <row r="71" spans="3:6">
      <c r="C71">
        <v>3</v>
      </c>
      <c r="D71">
        <v>25</v>
      </c>
      <c r="E71">
        <v>95</v>
      </c>
      <c r="F71">
        <v>105</v>
      </c>
    </row>
    <row r="72" spans="3:6">
      <c r="C72">
        <v>18</v>
      </c>
      <c r="D72">
        <v>26</v>
      </c>
      <c r="E72">
        <v>106</v>
      </c>
      <c r="F72">
        <v>94</v>
      </c>
    </row>
    <row r="73" spans="3:6">
      <c r="C73">
        <v>17</v>
      </c>
      <c r="D73">
        <v>4</v>
      </c>
      <c r="E73">
        <v>127</v>
      </c>
      <c r="F73">
        <v>74</v>
      </c>
    </row>
    <row r="74" spans="3:6">
      <c r="C74">
        <v>16</v>
      </c>
      <c r="D74">
        <v>15</v>
      </c>
      <c r="E74">
        <v>86</v>
      </c>
      <c r="F74">
        <v>82</v>
      </c>
    </row>
    <row r="75" spans="3:6">
      <c r="C75">
        <v>6</v>
      </c>
      <c r="D75">
        <v>7</v>
      </c>
      <c r="E75">
        <v>105</v>
      </c>
      <c r="F75">
        <v>91</v>
      </c>
    </row>
    <row r="76" spans="3:6">
      <c r="C76">
        <v>10</v>
      </c>
      <c r="D76">
        <v>21</v>
      </c>
      <c r="E76">
        <v>77</v>
      </c>
      <c r="F76">
        <v>72</v>
      </c>
    </row>
    <row r="77" spans="3:6">
      <c r="C77">
        <v>22</v>
      </c>
      <c r="D77">
        <v>1</v>
      </c>
      <c r="E77">
        <v>108</v>
      </c>
      <c r="F77">
        <v>80</v>
      </c>
    </row>
    <row r="78" spans="3:6">
      <c r="C78">
        <v>23</v>
      </c>
      <c r="D78">
        <v>12</v>
      </c>
      <c r="E78">
        <v>119</v>
      </c>
      <c r="F78">
        <v>101</v>
      </c>
    </row>
    <row r="79" spans="3:6">
      <c r="C79">
        <v>11</v>
      </c>
      <c r="D79">
        <v>19</v>
      </c>
      <c r="E79">
        <v>103</v>
      </c>
      <c r="F79">
        <v>95</v>
      </c>
    </row>
    <row r="80" spans="3:6">
      <c r="C80">
        <v>29</v>
      </c>
      <c r="D80">
        <v>9</v>
      </c>
      <c r="E80">
        <v>100</v>
      </c>
      <c r="F80">
        <v>109</v>
      </c>
    </row>
    <row r="81" spans="3:6">
      <c r="C81">
        <v>2</v>
      </c>
      <c r="D81">
        <v>26</v>
      </c>
      <c r="E81">
        <v>104</v>
      </c>
      <c r="F81">
        <v>94</v>
      </c>
    </row>
    <row r="82" spans="3:6">
      <c r="C82">
        <v>20</v>
      </c>
      <c r="D82">
        <v>24</v>
      </c>
      <c r="E82">
        <v>115</v>
      </c>
      <c r="F82">
        <v>105</v>
      </c>
    </row>
    <row r="83" spans="3:6">
      <c r="C83">
        <v>7</v>
      </c>
      <c r="D83">
        <v>10</v>
      </c>
      <c r="E83">
        <v>108</v>
      </c>
      <c r="F83">
        <v>81</v>
      </c>
    </row>
    <row r="84" spans="3:6">
      <c r="C84">
        <v>13</v>
      </c>
      <c r="D84">
        <v>14</v>
      </c>
      <c r="E84">
        <v>110</v>
      </c>
      <c r="F84">
        <v>86</v>
      </c>
    </row>
    <row r="85" spans="3:6">
      <c r="C85">
        <v>18</v>
      </c>
      <c r="D85">
        <v>5</v>
      </c>
      <c r="E85">
        <v>87</v>
      </c>
      <c r="F85">
        <v>84</v>
      </c>
    </row>
    <row r="86" spans="3:6">
      <c r="C86">
        <v>15</v>
      </c>
      <c r="D86">
        <v>24</v>
      </c>
      <c r="E86">
        <v>75</v>
      </c>
      <c r="F86">
        <v>90</v>
      </c>
    </row>
    <row r="87" spans="3:6">
      <c r="C87">
        <v>19</v>
      </c>
      <c r="D87">
        <v>9</v>
      </c>
      <c r="E87">
        <v>71</v>
      </c>
      <c r="F87">
        <v>90</v>
      </c>
    </row>
    <row r="88" spans="3:6">
      <c r="C88">
        <v>11</v>
      </c>
      <c r="D88">
        <v>23</v>
      </c>
      <c r="E88">
        <v>105</v>
      </c>
      <c r="F88">
        <v>96</v>
      </c>
    </row>
    <row r="89" spans="3:6">
      <c r="C89">
        <v>4</v>
      </c>
      <c r="D89">
        <v>3</v>
      </c>
      <c r="E89">
        <v>85</v>
      </c>
      <c r="F89">
        <v>89</v>
      </c>
    </row>
    <row r="90" spans="3:6">
      <c r="C90">
        <v>25</v>
      </c>
      <c r="D90">
        <v>1</v>
      </c>
      <c r="E90">
        <v>110</v>
      </c>
      <c r="F90">
        <v>88</v>
      </c>
    </row>
    <row r="91" spans="3:6">
      <c r="C91">
        <v>6</v>
      </c>
      <c r="D91">
        <v>21</v>
      </c>
      <c r="E91">
        <v>91</v>
      </c>
      <c r="F91">
        <v>98</v>
      </c>
    </row>
    <row r="92" spans="3:6">
      <c r="C92">
        <v>16</v>
      </c>
      <c r="D92">
        <v>17</v>
      </c>
      <c r="E92">
        <v>82</v>
      </c>
      <c r="F92">
        <v>98</v>
      </c>
    </row>
    <row r="93" spans="3:6">
      <c r="C93">
        <v>28</v>
      </c>
      <c r="D93">
        <v>27</v>
      </c>
      <c r="E93">
        <v>96</v>
      </c>
      <c r="F93">
        <v>117</v>
      </c>
    </row>
    <row r="94" spans="3:6">
      <c r="C94">
        <v>12</v>
      </c>
      <c r="D94">
        <v>22</v>
      </c>
      <c r="E94">
        <v>111</v>
      </c>
      <c r="F94">
        <v>102</v>
      </c>
    </row>
    <row r="95" spans="3:6">
      <c r="C95">
        <v>29</v>
      </c>
      <c r="D95">
        <v>26</v>
      </c>
      <c r="E95">
        <v>84</v>
      </c>
      <c r="F95">
        <v>99</v>
      </c>
    </row>
    <row r="96" spans="3:6">
      <c r="C96">
        <v>8</v>
      </c>
      <c r="D96">
        <v>23</v>
      </c>
      <c r="E96">
        <v>98</v>
      </c>
      <c r="F96">
        <v>100</v>
      </c>
    </row>
    <row r="97" spans="3:6">
      <c r="C97">
        <v>7</v>
      </c>
      <c r="D97">
        <v>27</v>
      </c>
      <c r="E97">
        <v>96</v>
      </c>
      <c r="F97">
        <v>85</v>
      </c>
    </row>
    <row r="98" spans="3:6">
      <c r="C98">
        <v>13</v>
      </c>
      <c r="D98">
        <v>20</v>
      </c>
      <c r="E98">
        <v>108</v>
      </c>
      <c r="F98">
        <v>95</v>
      </c>
    </row>
    <row r="99" spans="3:6">
      <c r="C99">
        <v>14</v>
      </c>
      <c r="D99">
        <v>9</v>
      </c>
      <c r="E99">
        <v>79</v>
      </c>
      <c r="F99">
        <v>86</v>
      </c>
    </row>
    <row r="100" spans="3:6">
      <c r="C100">
        <v>28</v>
      </c>
      <c r="D100">
        <v>20</v>
      </c>
      <c r="E100">
        <v>105</v>
      </c>
      <c r="F100">
        <v>98</v>
      </c>
    </row>
    <row r="101" spans="3:6">
      <c r="C101">
        <v>11</v>
      </c>
      <c r="D101">
        <v>18</v>
      </c>
      <c r="E101">
        <v>82</v>
      </c>
      <c r="F101">
        <v>91</v>
      </c>
    </row>
    <row r="102" spans="3:6">
      <c r="C102">
        <v>19</v>
      </c>
      <c r="D102">
        <v>23</v>
      </c>
      <c r="E102">
        <v>89</v>
      </c>
      <c r="F102">
        <v>82</v>
      </c>
    </row>
    <row r="103" spans="3:6">
      <c r="C103">
        <v>15</v>
      </c>
      <c r="D103">
        <v>21</v>
      </c>
      <c r="E103">
        <v>76</v>
      </c>
      <c r="F103">
        <v>82</v>
      </c>
    </row>
    <row r="104" spans="3:6">
      <c r="C104">
        <v>17</v>
      </c>
      <c r="D104">
        <v>5</v>
      </c>
      <c r="E104">
        <v>103</v>
      </c>
      <c r="F104">
        <v>107</v>
      </c>
    </row>
    <row r="105" spans="3:6">
      <c r="C105">
        <v>25</v>
      </c>
      <c r="D105">
        <v>10</v>
      </c>
      <c r="E105">
        <v>90</v>
      </c>
      <c r="F105">
        <v>86</v>
      </c>
    </row>
    <row r="106" spans="3:6">
      <c r="C106">
        <v>7</v>
      </c>
      <c r="D106">
        <v>4</v>
      </c>
      <c r="E106">
        <v>101</v>
      </c>
      <c r="F106">
        <v>93</v>
      </c>
    </row>
    <row r="107" spans="3:6">
      <c r="C107">
        <v>24</v>
      </c>
      <c r="D107">
        <v>27</v>
      </c>
      <c r="E107">
        <v>95</v>
      </c>
      <c r="F107">
        <v>86</v>
      </c>
    </row>
    <row r="108" spans="3:6">
      <c r="C108">
        <v>26</v>
      </c>
      <c r="D108">
        <v>22</v>
      </c>
      <c r="E108">
        <v>91</v>
      </c>
      <c r="F108">
        <v>92</v>
      </c>
    </row>
    <row r="109" spans="3:6">
      <c r="C109">
        <v>2</v>
      </c>
      <c r="D109">
        <v>11</v>
      </c>
      <c r="E109">
        <v>101</v>
      </c>
      <c r="F109">
        <v>93</v>
      </c>
    </row>
    <row r="110" spans="3:6">
      <c r="C110">
        <v>21</v>
      </c>
      <c r="D110">
        <v>3</v>
      </c>
      <c r="E110">
        <v>100</v>
      </c>
      <c r="F110">
        <v>86</v>
      </c>
    </row>
    <row r="111" spans="3:6">
      <c r="C111">
        <v>29</v>
      </c>
      <c r="D111">
        <v>16</v>
      </c>
      <c r="E111">
        <v>98</v>
      </c>
      <c r="F111">
        <v>107</v>
      </c>
    </row>
    <row r="112" spans="3:6">
      <c r="C112">
        <v>5</v>
      </c>
      <c r="D112">
        <v>6</v>
      </c>
      <c r="E112">
        <v>94</v>
      </c>
      <c r="F112">
        <v>107</v>
      </c>
    </row>
    <row r="113" spans="3:6">
      <c r="C113">
        <v>1</v>
      </c>
      <c r="D113">
        <v>28</v>
      </c>
      <c r="E113">
        <v>111</v>
      </c>
      <c r="F113">
        <v>79</v>
      </c>
    </row>
    <row r="114" spans="3:6">
      <c r="C114">
        <v>22</v>
      </c>
      <c r="D114">
        <v>20</v>
      </c>
      <c r="E114">
        <v>92</v>
      </c>
      <c r="F114">
        <v>93</v>
      </c>
    </row>
    <row r="115" spans="3:6">
      <c r="C115">
        <v>9</v>
      </c>
      <c r="D115">
        <v>27</v>
      </c>
      <c r="E115">
        <v>82</v>
      </c>
      <c r="F115">
        <v>89</v>
      </c>
    </row>
    <row r="116" spans="3:6">
      <c r="C116">
        <v>12</v>
      </c>
      <c r="D116">
        <v>4</v>
      </c>
      <c r="E116">
        <v>106</v>
      </c>
      <c r="F116">
        <v>102</v>
      </c>
    </row>
    <row r="117" spans="3:6">
      <c r="C117">
        <v>8</v>
      </c>
      <c r="D117">
        <v>6</v>
      </c>
      <c r="E117">
        <v>115</v>
      </c>
      <c r="F117">
        <v>89</v>
      </c>
    </row>
    <row r="118" spans="3:6">
      <c r="C118">
        <v>19</v>
      </c>
      <c r="D118">
        <v>15</v>
      </c>
      <c r="E118">
        <v>83</v>
      </c>
      <c r="F118">
        <v>74</v>
      </c>
    </row>
    <row r="119" spans="3:6">
      <c r="C119">
        <v>14</v>
      </c>
      <c r="D119">
        <v>23</v>
      </c>
      <c r="E119">
        <v>85</v>
      </c>
      <c r="F119">
        <v>101</v>
      </c>
    </row>
    <row r="120" spans="3:6">
      <c r="C120">
        <v>10</v>
      </c>
      <c r="D120">
        <v>13</v>
      </c>
      <c r="E120">
        <v>97</v>
      </c>
      <c r="F120">
        <v>98</v>
      </c>
    </row>
    <row r="121" spans="3:6">
      <c r="C121">
        <v>7</v>
      </c>
      <c r="D121">
        <v>20</v>
      </c>
      <c r="E121">
        <v>82</v>
      </c>
      <c r="F121">
        <v>101</v>
      </c>
    </row>
    <row r="122" spans="3:6">
      <c r="C122">
        <v>21</v>
      </c>
      <c r="D122">
        <v>1</v>
      </c>
      <c r="E122">
        <v>98</v>
      </c>
      <c r="F122">
        <v>78</v>
      </c>
    </row>
    <row r="123" spans="3:6">
      <c r="C123">
        <v>11</v>
      </c>
      <c r="D123">
        <v>17</v>
      </c>
      <c r="E123">
        <v>113</v>
      </c>
      <c r="F123">
        <v>120</v>
      </c>
    </row>
    <row r="124" spans="3:6">
      <c r="C124">
        <v>29</v>
      </c>
      <c r="D124">
        <v>28</v>
      </c>
      <c r="E124">
        <v>92</v>
      </c>
      <c r="F124">
        <v>101</v>
      </c>
    </row>
    <row r="125" spans="3:6">
      <c r="C125">
        <v>15</v>
      </c>
      <c r="D125">
        <v>3</v>
      </c>
      <c r="E125">
        <v>87</v>
      </c>
      <c r="F125">
        <v>96</v>
      </c>
    </row>
    <row r="126" spans="3:6">
      <c r="C126">
        <v>18</v>
      </c>
      <c r="D126">
        <v>19</v>
      </c>
      <c r="E126">
        <v>109</v>
      </c>
      <c r="F126">
        <v>83</v>
      </c>
    </row>
    <row r="127" spans="3:6">
      <c r="C127">
        <v>25</v>
      </c>
      <c r="D127">
        <v>5</v>
      </c>
      <c r="E127">
        <v>105</v>
      </c>
      <c r="F127">
        <v>91</v>
      </c>
    </row>
    <row r="128" spans="3:6">
      <c r="C128">
        <v>22</v>
      </c>
      <c r="D128">
        <v>13</v>
      </c>
      <c r="E128">
        <v>95</v>
      </c>
      <c r="F128">
        <v>83</v>
      </c>
    </row>
    <row r="129" spans="3:6">
      <c r="C129">
        <v>26</v>
      </c>
      <c r="D129">
        <v>9</v>
      </c>
      <c r="E129">
        <v>100</v>
      </c>
      <c r="F129">
        <v>91</v>
      </c>
    </row>
    <row r="130" spans="3:6">
      <c r="C130">
        <v>24</v>
      </c>
      <c r="D130">
        <v>4</v>
      </c>
      <c r="E130">
        <v>105</v>
      </c>
      <c r="F130">
        <v>71</v>
      </c>
    </row>
    <row r="131" spans="3:6">
      <c r="C131">
        <v>12</v>
      </c>
      <c r="D131">
        <v>27</v>
      </c>
      <c r="E131">
        <v>85</v>
      </c>
      <c r="F131">
        <v>94</v>
      </c>
    </row>
    <row r="132" spans="3:6">
      <c r="C132">
        <v>1</v>
      </c>
      <c r="D132">
        <v>2</v>
      </c>
      <c r="E132">
        <v>112</v>
      </c>
      <c r="F132">
        <v>103</v>
      </c>
    </row>
    <row r="133" spans="3:6">
      <c r="C133">
        <v>8</v>
      </c>
      <c r="D133">
        <v>11</v>
      </c>
      <c r="E133">
        <v>104</v>
      </c>
      <c r="F133">
        <v>98</v>
      </c>
    </row>
    <row r="134" spans="3:6">
      <c r="C134">
        <v>3</v>
      </c>
      <c r="D134">
        <v>23</v>
      </c>
      <c r="E134">
        <v>87</v>
      </c>
      <c r="F134">
        <v>97</v>
      </c>
    </row>
    <row r="135" spans="3:6">
      <c r="C135">
        <v>18</v>
      </c>
      <c r="D135">
        <v>21</v>
      </c>
      <c r="E135">
        <v>82</v>
      </c>
      <c r="F135">
        <v>94</v>
      </c>
    </row>
    <row r="136" spans="3:6">
      <c r="C136">
        <v>17</v>
      </c>
      <c r="D136">
        <v>20</v>
      </c>
      <c r="E136">
        <v>103</v>
      </c>
      <c r="F136">
        <v>95</v>
      </c>
    </row>
    <row r="137" spans="3:6">
      <c r="C137">
        <v>14</v>
      </c>
      <c r="D137">
        <v>5</v>
      </c>
      <c r="E137">
        <v>98</v>
      </c>
      <c r="F137">
        <v>93</v>
      </c>
    </row>
    <row r="138" spans="3:6">
      <c r="C138">
        <v>16</v>
      </c>
      <c r="D138">
        <v>28</v>
      </c>
      <c r="E138">
        <v>104</v>
      </c>
      <c r="F138">
        <v>93</v>
      </c>
    </row>
    <row r="139" spans="3:6">
      <c r="C139">
        <v>10</v>
      </c>
      <c r="D139">
        <v>6</v>
      </c>
      <c r="E139">
        <v>124</v>
      </c>
      <c r="F139">
        <v>87</v>
      </c>
    </row>
    <row r="140" spans="3:6">
      <c r="C140">
        <v>26</v>
      </c>
      <c r="D140">
        <v>7</v>
      </c>
      <c r="E140">
        <v>93</v>
      </c>
      <c r="F140">
        <v>103</v>
      </c>
    </row>
    <row r="141" spans="3:6">
      <c r="C141">
        <v>9</v>
      </c>
      <c r="D141">
        <v>4</v>
      </c>
      <c r="E141">
        <v>93</v>
      </c>
      <c r="F141">
        <v>88</v>
      </c>
    </row>
    <row r="142" spans="3:6">
      <c r="C142">
        <v>22</v>
      </c>
      <c r="D142">
        <v>27</v>
      </c>
      <c r="E142">
        <v>81</v>
      </c>
      <c r="F142">
        <v>87</v>
      </c>
    </row>
    <row r="143" spans="3:6">
      <c r="C143">
        <v>12</v>
      </c>
      <c r="D143">
        <v>19</v>
      </c>
      <c r="E143">
        <v>99</v>
      </c>
      <c r="F143">
        <v>86</v>
      </c>
    </row>
    <row r="144" spans="3:6">
      <c r="C144">
        <v>13</v>
      </c>
      <c r="D144">
        <v>24</v>
      </c>
      <c r="E144">
        <v>93</v>
      </c>
      <c r="F144">
        <v>85</v>
      </c>
    </row>
    <row r="145" spans="3:6">
      <c r="C145">
        <v>7</v>
      </c>
      <c r="D145">
        <v>18</v>
      </c>
      <c r="E145">
        <v>99</v>
      </c>
      <c r="F145">
        <v>96</v>
      </c>
    </row>
    <row r="146" spans="3:6">
      <c r="C146">
        <v>24</v>
      </c>
      <c r="D146">
        <v>10</v>
      </c>
      <c r="E146">
        <v>113</v>
      </c>
      <c r="F146">
        <v>77</v>
      </c>
    </row>
    <row r="147" spans="3:6">
      <c r="C147">
        <v>11</v>
      </c>
      <c r="D147">
        <v>1</v>
      </c>
      <c r="E147">
        <v>106</v>
      </c>
      <c r="F147">
        <v>102</v>
      </c>
    </row>
    <row r="148" spans="3:6">
      <c r="C148">
        <v>27</v>
      </c>
      <c r="D148">
        <v>8</v>
      </c>
      <c r="E148">
        <v>84</v>
      </c>
      <c r="F148">
        <v>88</v>
      </c>
    </row>
    <row r="149" spans="3:6">
      <c r="C149">
        <v>29</v>
      </c>
      <c r="D149">
        <v>3</v>
      </c>
      <c r="E149">
        <v>88</v>
      </c>
      <c r="F149">
        <v>95</v>
      </c>
    </row>
    <row r="150" spans="3:6">
      <c r="C150">
        <v>15</v>
      </c>
      <c r="D150">
        <v>17</v>
      </c>
      <c r="E150">
        <v>73</v>
      </c>
      <c r="F150">
        <v>80</v>
      </c>
    </row>
    <row r="151" spans="3:6">
      <c r="C151">
        <v>6</v>
      </c>
      <c r="D151">
        <v>26</v>
      </c>
      <c r="E151">
        <v>97</v>
      </c>
      <c r="F151">
        <v>105</v>
      </c>
    </row>
    <row r="152" spans="3:6">
      <c r="C152">
        <v>23</v>
      </c>
      <c r="D152">
        <v>10</v>
      </c>
      <c r="E152">
        <v>87</v>
      </c>
      <c r="F152">
        <v>94</v>
      </c>
    </row>
    <row r="153" spans="3:6">
      <c r="C153">
        <v>9</v>
      </c>
      <c r="D153">
        <v>19</v>
      </c>
      <c r="E153">
        <v>70</v>
      </c>
      <c r="F153">
        <v>94</v>
      </c>
    </row>
    <row r="154" spans="3:6">
      <c r="C154">
        <v>12</v>
      </c>
      <c r="D154">
        <v>13</v>
      </c>
      <c r="E154">
        <v>93</v>
      </c>
      <c r="F154">
        <v>98</v>
      </c>
    </row>
    <row r="155" spans="3:6">
      <c r="C155">
        <v>21</v>
      </c>
      <c r="D155">
        <v>8</v>
      </c>
      <c r="E155">
        <v>94</v>
      </c>
      <c r="F155">
        <v>89</v>
      </c>
    </row>
    <row r="156" spans="3:6">
      <c r="C156">
        <v>5</v>
      </c>
      <c r="D156">
        <v>14</v>
      </c>
      <c r="E156">
        <v>101</v>
      </c>
      <c r="F156">
        <v>94</v>
      </c>
    </row>
    <row r="157" spans="3:6">
      <c r="C157">
        <v>3</v>
      </c>
      <c r="D157">
        <v>6</v>
      </c>
      <c r="E157">
        <v>78</v>
      </c>
      <c r="F157">
        <v>89</v>
      </c>
    </row>
    <row r="158" spans="3:6">
      <c r="C158">
        <v>2</v>
      </c>
      <c r="D158">
        <v>1</v>
      </c>
      <c r="E158">
        <v>85</v>
      </c>
      <c r="F158">
        <v>92</v>
      </c>
    </row>
    <row r="159" spans="3:6">
      <c r="C159">
        <v>20</v>
      </c>
      <c r="D159">
        <v>17</v>
      </c>
      <c r="E159">
        <v>117</v>
      </c>
      <c r="F159">
        <v>106</v>
      </c>
    </row>
    <row r="160" spans="3:6">
      <c r="C160">
        <v>16</v>
      </c>
      <c r="D160">
        <v>4</v>
      </c>
      <c r="E160">
        <v>96</v>
      </c>
      <c r="F160">
        <v>92</v>
      </c>
    </row>
    <row r="161" spans="3:6">
      <c r="C161">
        <v>25</v>
      </c>
      <c r="D161">
        <v>26</v>
      </c>
      <c r="E161">
        <v>110</v>
      </c>
      <c r="F161">
        <v>93</v>
      </c>
    </row>
    <row r="162" spans="3:6">
      <c r="C162">
        <v>7</v>
      </c>
      <c r="D162">
        <v>13</v>
      </c>
      <c r="E162">
        <v>68</v>
      </c>
      <c r="F162">
        <v>89</v>
      </c>
    </row>
    <row r="163" spans="3:6">
      <c r="C163">
        <v>22</v>
      </c>
      <c r="D163">
        <v>19</v>
      </c>
      <c r="E163">
        <v>96</v>
      </c>
      <c r="F163">
        <v>72</v>
      </c>
    </row>
    <row r="164" spans="3:6">
      <c r="C164">
        <v>28</v>
      </c>
      <c r="D164">
        <v>18</v>
      </c>
      <c r="E164">
        <v>89</v>
      </c>
      <c r="F164">
        <v>90</v>
      </c>
    </row>
    <row r="165" spans="3:6">
      <c r="C165">
        <v>24</v>
      </c>
      <c r="D165">
        <v>23</v>
      </c>
      <c r="E165">
        <v>95</v>
      </c>
      <c r="F165">
        <v>83</v>
      </c>
    </row>
    <row r="166" spans="3:6">
      <c r="C166">
        <v>11</v>
      </c>
      <c r="D166">
        <v>29</v>
      </c>
      <c r="E166">
        <v>110</v>
      </c>
      <c r="F166">
        <v>103</v>
      </c>
    </row>
    <row r="167" spans="3:6">
      <c r="C167">
        <v>27</v>
      </c>
      <c r="D167">
        <v>16</v>
      </c>
      <c r="E167">
        <v>75</v>
      </c>
      <c r="F167">
        <v>78</v>
      </c>
    </row>
    <row r="168" spans="3:6">
      <c r="C168">
        <v>12</v>
      </c>
      <c r="D168">
        <v>18</v>
      </c>
      <c r="E168">
        <v>90</v>
      </c>
      <c r="F168">
        <v>95</v>
      </c>
    </row>
    <row r="169" spans="3:6">
      <c r="C169">
        <v>21</v>
      </c>
      <c r="D169">
        <v>5</v>
      </c>
      <c r="E169">
        <v>79</v>
      </c>
      <c r="F169">
        <v>68</v>
      </c>
    </row>
    <row r="170" spans="3:6">
      <c r="C170">
        <v>3</v>
      </c>
      <c r="D170">
        <v>20</v>
      </c>
      <c r="E170">
        <v>99</v>
      </c>
      <c r="F170">
        <v>109</v>
      </c>
    </row>
    <row r="171" spans="3:6">
      <c r="C171">
        <v>15</v>
      </c>
      <c r="D171">
        <v>6</v>
      </c>
      <c r="E171">
        <v>94</v>
      </c>
      <c r="F171">
        <v>104</v>
      </c>
    </row>
    <row r="172" spans="3:6">
      <c r="C172">
        <v>1</v>
      </c>
      <c r="D172">
        <v>8</v>
      </c>
      <c r="E172">
        <v>106</v>
      </c>
      <c r="F172">
        <v>99</v>
      </c>
    </row>
    <row r="173" spans="3:6">
      <c r="C173">
        <v>2</v>
      </c>
      <c r="D173">
        <v>27</v>
      </c>
      <c r="E173">
        <v>89</v>
      </c>
      <c r="F173">
        <v>91</v>
      </c>
    </row>
    <row r="174" spans="3:6">
      <c r="C174">
        <v>11</v>
      </c>
      <c r="D174">
        <v>25</v>
      </c>
      <c r="E174">
        <v>79</v>
      </c>
      <c r="F174">
        <v>97</v>
      </c>
    </row>
    <row r="175" spans="3:6">
      <c r="C175">
        <v>14</v>
      </c>
      <c r="D175">
        <v>22</v>
      </c>
      <c r="E175">
        <v>89</v>
      </c>
      <c r="F175">
        <v>103</v>
      </c>
    </row>
    <row r="176" spans="3:6">
      <c r="C176">
        <v>28</v>
      </c>
      <c r="D176">
        <v>12</v>
      </c>
      <c r="E176">
        <v>106</v>
      </c>
      <c r="F176">
        <v>101</v>
      </c>
    </row>
    <row r="177" spans="3:6">
      <c r="C177">
        <v>23</v>
      </c>
      <c r="D177">
        <v>7</v>
      </c>
      <c r="E177">
        <v>97</v>
      </c>
      <c r="F177">
        <v>90</v>
      </c>
    </row>
    <row r="178" spans="3:6">
      <c r="C178">
        <v>26</v>
      </c>
      <c r="D178">
        <v>10</v>
      </c>
      <c r="E178">
        <v>99</v>
      </c>
      <c r="F178">
        <v>81</v>
      </c>
    </row>
    <row r="179" spans="3:6">
      <c r="C179">
        <v>13</v>
      </c>
      <c r="D179">
        <v>9</v>
      </c>
      <c r="E179">
        <v>106</v>
      </c>
      <c r="F179">
        <v>90</v>
      </c>
    </row>
    <row r="180" spans="3:6">
      <c r="C180">
        <v>19</v>
      </c>
      <c r="D180">
        <v>4</v>
      </c>
      <c r="E180">
        <v>78</v>
      </c>
      <c r="F180">
        <v>71</v>
      </c>
    </row>
    <row r="181" spans="3:6">
      <c r="C181">
        <v>29</v>
      </c>
      <c r="D181">
        <v>2</v>
      </c>
      <c r="E181">
        <v>88</v>
      </c>
      <c r="F181">
        <v>84</v>
      </c>
    </row>
    <row r="182" spans="3:6">
      <c r="C182">
        <v>20</v>
      </c>
      <c r="D182">
        <v>3</v>
      </c>
      <c r="E182">
        <v>101</v>
      </c>
      <c r="F182">
        <v>103</v>
      </c>
    </row>
    <row r="183" spans="3:6">
      <c r="C183">
        <v>8</v>
      </c>
      <c r="D183">
        <v>14</v>
      </c>
      <c r="E183">
        <v>91</v>
      </c>
      <c r="F183">
        <v>84</v>
      </c>
    </row>
    <row r="184" spans="3:6">
      <c r="C184">
        <v>5</v>
      </c>
      <c r="D184">
        <v>15</v>
      </c>
      <c r="E184">
        <v>100</v>
      </c>
      <c r="F184">
        <v>96</v>
      </c>
    </row>
    <row r="185" spans="3:6">
      <c r="C185">
        <v>17</v>
      </c>
      <c r="D185">
        <v>25</v>
      </c>
      <c r="E185">
        <v>99</v>
      </c>
      <c r="F185">
        <v>94</v>
      </c>
    </row>
    <row r="186" spans="3:6">
      <c r="C186">
        <v>6</v>
      </c>
      <c r="D186">
        <v>22</v>
      </c>
      <c r="E186">
        <v>119</v>
      </c>
      <c r="F186">
        <v>104</v>
      </c>
    </row>
    <row r="187" spans="3:6">
      <c r="C187">
        <v>16</v>
      </c>
      <c r="D187">
        <v>1</v>
      </c>
      <c r="E187">
        <v>95</v>
      </c>
      <c r="F187">
        <v>88</v>
      </c>
    </row>
    <row r="188" spans="3:6">
      <c r="C188">
        <v>24</v>
      </c>
      <c r="D188">
        <v>18</v>
      </c>
      <c r="E188">
        <v>98</v>
      </c>
      <c r="F188">
        <v>97</v>
      </c>
    </row>
    <row r="189" spans="3:6">
      <c r="C189">
        <v>27</v>
      </c>
      <c r="D189">
        <v>21</v>
      </c>
      <c r="E189">
        <v>107</v>
      </c>
      <c r="F189">
        <v>88</v>
      </c>
    </row>
    <row r="190" spans="3:6">
      <c r="C190">
        <v>12</v>
      </c>
      <c r="D190">
        <v>10</v>
      </c>
      <c r="E190">
        <v>90</v>
      </c>
      <c r="F190">
        <v>83</v>
      </c>
    </row>
    <row r="191" spans="3:6">
      <c r="C191">
        <v>26</v>
      </c>
      <c r="D191">
        <v>11</v>
      </c>
      <c r="E191">
        <v>99</v>
      </c>
      <c r="F191">
        <v>88</v>
      </c>
    </row>
    <row r="192" spans="3:6">
      <c r="C192">
        <v>9</v>
      </c>
      <c r="D192">
        <v>18</v>
      </c>
      <c r="E192">
        <v>101</v>
      </c>
      <c r="F192">
        <v>85</v>
      </c>
    </row>
    <row r="193" spans="3:6">
      <c r="C193">
        <v>13</v>
      </c>
      <c r="D193">
        <v>7</v>
      </c>
      <c r="E193">
        <v>105</v>
      </c>
      <c r="F193">
        <v>98</v>
      </c>
    </row>
    <row r="194" spans="3:6">
      <c r="C194">
        <v>19</v>
      </c>
      <c r="D194">
        <v>1</v>
      </c>
      <c r="E194">
        <v>88</v>
      </c>
      <c r="F194">
        <v>83</v>
      </c>
    </row>
    <row r="195" spans="3:6">
      <c r="C195">
        <v>20</v>
      </c>
      <c r="D195">
        <v>8</v>
      </c>
      <c r="E195">
        <v>100</v>
      </c>
      <c r="F195">
        <v>105</v>
      </c>
    </row>
    <row r="196" spans="3:6">
      <c r="C196">
        <v>14</v>
      </c>
      <c r="D196">
        <v>24</v>
      </c>
      <c r="E196">
        <v>98</v>
      </c>
      <c r="F196">
        <v>94</v>
      </c>
    </row>
    <row r="197" spans="3:6">
      <c r="C197">
        <v>28</v>
      </c>
      <c r="D197">
        <v>22</v>
      </c>
      <c r="E197">
        <v>104</v>
      </c>
      <c r="F197">
        <v>111</v>
      </c>
    </row>
    <row r="198" spans="3:6">
      <c r="C198">
        <v>5</v>
      </c>
      <c r="D198">
        <v>29</v>
      </c>
      <c r="E198">
        <v>94</v>
      </c>
      <c r="F198">
        <v>75</v>
      </c>
    </row>
    <row r="199" spans="3:6">
      <c r="C199">
        <v>15</v>
      </c>
      <c r="D199">
        <v>2</v>
      </c>
      <c r="E199">
        <v>83</v>
      </c>
      <c r="F199">
        <v>84</v>
      </c>
    </row>
    <row r="200" spans="3:6">
      <c r="C200">
        <v>18</v>
      </c>
      <c r="D200">
        <v>4</v>
      </c>
      <c r="E200">
        <v>100</v>
      </c>
      <c r="F200">
        <v>68</v>
      </c>
    </row>
    <row r="201" spans="3:6">
      <c r="C201">
        <v>10</v>
      </c>
      <c r="D201">
        <v>24</v>
      </c>
      <c r="E201">
        <v>84</v>
      </c>
      <c r="F201">
        <v>89</v>
      </c>
    </row>
    <row r="202" spans="3:6">
      <c r="C202">
        <v>6</v>
      </c>
      <c r="D202">
        <v>9</v>
      </c>
      <c r="E202">
        <v>116</v>
      </c>
      <c r="F202">
        <v>106</v>
      </c>
    </row>
    <row r="203" spans="3:6">
      <c r="C203">
        <v>23</v>
      </c>
      <c r="D203">
        <v>11</v>
      </c>
      <c r="E203">
        <v>96</v>
      </c>
      <c r="F203">
        <v>90</v>
      </c>
    </row>
    <row r="204" spans="3:6">
      <c r="C204">
        <v>26</v>
      </c>
      <c r="D204">
        <v>17</v>
      </c>
      <c r="E204">
        <v>112</v>
      </c>
      <c r="F204">
        <v>102</v>
      </c>
    </row>
    <row r="205" spans="3:6">
      <c r="C205">
        <v>13</v>
      </c>
      <c r="D205">
        <v>16</v>
      </c>
      <c r="E205">
        <v>104</v>
      </c>
      <c r="F205">
        <v>85</v>
      </c>
    </row>
    <row r="206" spans="3:6">
      <c r="C206">
        <v>8</v>
      </c>
      <c r="D206">
        <v>3</v>
      </c>
      <c r="E206">
        <v>96</v>
      </c>
      <c r="F206">
        <v>104</v>
      </c>
    </row>
    <row r="207" spans="3:6">
      <c r="C207">
        <v>1</v>
      </c>
      <c r="D207">
        <v>19</v>
      </c>
      <c r="E207">
        <v>100</v>
      </c>
      <c r="F207">
        <v>105</v>
      </c>
    </row>
    <row r="208" spans="3:6">
      <c r="C208">
        <v>21</v>
      </c>
      <c r="D208">
        <v>29</v>
      </c>
      <c r="E208">
        <v>87</v>
      </c>
      <c r="F208">
        <v>94</v>
      </c>
    </row>
    <row r="209" spans="3:6">
      <c r="C209">
        <v>25</v>
      </c>
      <c r="D209">
        <v>9</v>
      </c>
      <c r="E209">
        <v>94</v>
      </c>
      <c r="F209">
        <v>83</v>
      </c>
    </row>
    <row r="210" spans="3:6">
      <c r="C210">
        <v>22</v>
      </c>
      <c r="D210">
        <v>16</v>
      </c>
      <c r="E210">
        <v>104</v>
      </c>
      <c r="F210">
        <v>84</v>
      </c>
    </row>
    <row r="211" spans="3:6">
      <c r="C211">
        <v>7</v>
      </c>
      <c r="D211">
        <v>11</v>
      </c>
      <c r="E211">
        <v>85</v>
      </c>
      <c r="F211">
        <v>99</v>
      </c>
    </row>
    <row r="212" spans="3:6">
      <c r="C212">
        <v>28</v>
      </c>
      <c r="D212">
        <v>26</v>
      </c>
      <c r="E212">
        <v>112</v>
      </c>
      <c r="F212">
        <v>88</v>
      </c>
    </row>
    <row r="213" spans="3:6">
      <c r="C213">
        <v>12</v>
      </c>
      <c r="D213">
        <v>17</v>
      </c>
      <c r="E213">
        <v>94</v>
      </c>
      <c r="F213">
        <v>75</v>
      </c>
    </row>
    <row r="214" spans="3:6">
      <c r="C214">
        <v>5</v>
      </c>
      <c r="D214">
        <v>1</v>
      </c>
      <c r="E214">
        <v>96</v>
      </c>
      <c r="F214">
        <v>105</v>
      </c>
    </row>
    <row r="215" spans="3:6">
      <c r="C215">
        <v>27</v>
      </c>
      <c r="D215">
        <v>14</v>
      </c>
      <c r="E215">
        <v>91</v>
      </c>
      <c r="F215">
        <v>88</v>
      </c>
    </row>
    <row r="216" spans="3:6">
      <c r="C216">
        <v>20</v>
      </c>
      <c r="D216">
        <v>2</v>
      </c>
      <c r="E216">
        <v>89</v>
      </c>
      <c r="F216">
        <v>99</v>
      </c>
    </row>
    <row r="217" spans="3:6">
      <c r="C217">
        <v>6</v>
      </c>
      <c r="D217">
        <v>24</v>
      </c>
      <c r="E217">
        <v>98</v>
      </c>
      <c r="F217">
        <v>110</v>
      </c>
    </row>
    <row r="218" spans="3:6">
      <c r="C218">
        <v>4</v>
      </c>
      <c r="D218">
        <v>15</v>
      </c>
      <c r="E218">
        <v>78</v>
      </c>
      <c r="F218">
        <v>72</v>
      </c>
    </row>
    <row r="219" spans="3:6">
      <c r="C219">
        <v>15</v>
      </c>
      <c r="D219">
        <v>29</v>
      </c>
      <c r="E219">
        <v>75</v>
      </c>
      <c r="F219">
        <v>84</v>
      </c>
    </row>
    <row r="220" spans="3:6">
      <c r="C220">
        <v>3</v>
      </c>
      <c r="D220">
        <v>8</v>
      </c>
      <c r="E220">
        <v>105</v>
      </c>
      <c r="F220">
        <v>110</v>
      </c>
    </row>
    <row r="221" spans="3:6">
      <c r="C221">
        <v>14</v>
      </c>
      <c r="D221">
        <v>10</v>
      </c>
      <c r="E221">
        <v>102</v>
      </c>
      <c r="F221">
        <v>85</v>
      </c>
    </row>
    <row r="222" spans="3:6">
      <c r="C222">
        <v>25</v>
      </c>
      <c r="D222">
        <v>24</v>
      </c>
      <c r="E222">
        <v>106</v>
      </c>
      <c r="F222">
        <v>109</v>
      </c>
    </row>
    <row r="223" spans="3:6">
      <c r="C223">
        <v>22</v>
      </c>
      <c r="D223">
        <v>28</v>
      </c>
      <c r="E223">
        <v>98</v>
      </c>
      <c r="F223">
        <v>76</v>
      </c>
    </row>
    <row r="224" spans="3:6">
      <c r="C224">
        <v>7</v>
      </c>
      <c r="D224">
        <v>12</v>
      </c>
      <c r="E224">
        <v>96</v>
      </c>
      <c r="F224">
        <v>93</v>
      </c>
    </row>
    <row r="225" spans="3:6">
      <c r="C225">
        <v>26</v>
      </c>
      <c r="D225">
        <v>13</v>
      </c>
      <c r="E225">
        <v>92</v>
      </c>
      <c r="F225">
        <v>107</v>
      </c>
    </row>
    <row r="226" spans="3:6">
      <c r="C226">
        <v>23</v>
      </c>
      <c r="D226">
        <v>16</v>
      </c>
      <c r="E226">
        <v>101</v>
      </c>
      <c r="F226">
        <v>95</v>
      </c>
    </row>
    <row r="227" spans="3:6">
      <c r="C227">
        <v>18</v>
      </c>
      <c r="D227">
        <v>2</v>
      </c>
      <c r="E227">
        <v>98</v>
      </c>
      <c r="F227">
        <v>105</v>
      </c>
    </row>
    <row r="228" spans="3:6">
      <c r="C228">
        <v>1</v>
      </c>
      <c r="D228">
        <v>27</v>
      </c>
      <c r="E228">
        <v>103</v>
      </c>
      <c r="F228">
        <v>104</v>
      </c>
    </row>
    <row r="229" spans="3:6">
      <c r="C229">
        <v>29</v>
      </c>
      <c r="D229">
        <v>20</v>
      </c>
      <c r="E229">
        <v>87</v>
      </c>
      <c r="F229">
        <v>96</v>
      </c>
    </row>
    <row r="230" spans="3:6">
      <c r="C230">
        <v>5</v>
      </c>
      <c r="D230">
        <v>3</v>
      </c>
      <c r="E230">
        <v>93</v>
      </c>
      <c r="F230">
        <v>81</v>
      </c>
    </row>
    <row r="231" spans="3:6">
      <c r="C231">
        <v>19</v>
      </c>
      <c r="D231">
        <v>8</v>
      </c>
      <c r="E231">
        <v>97</v>
      </c>
      <c r="F231">
        <v>100</v>
      </c>
    </row>
    <row r="232" spans="3:6">
      <c r="C232">
        <v>4</v>
      </c>
      <c r="D232">
        <v>21</v>
      </c>
      <c r="E232">
        <v>76</v>
      </c>
      <c r="F232">
        <v>93</v>
      </c>
    </row>
    <row r="233" spans="3:6">
      <c r="C233">
        <v>10</v>
      </c>
      <c r="D233">
        <v>25</v>
      </c>
      <c r="E233">
        <v>75</v>
      </c>
      <c r="F233">
        <v>85</v>
      </c>
    </row>
    <row r="234" spans="3:6">
      <c r="C234">
        <v>28</v>
      </c>
      <c r="D234">
        <v>11</v>
      </c>
      <c r="E234">
        <v>97</v>
      </c>
      <c r="F234">
        <v>100</v>
      </c>
    </row>
    <row r="235" spans="3:6">
      <c r="C235">
        <v>23</v>
      </c>
      <c r="D235">
        <v>22</v>
      </c>
      <c r="E235">
        <v>83</v>
      </c>
      <c r="F235">
        <v>97</v>
      </c>
    </row>
    <row r="236" spans="3:6">
      <c r="C236">
        <v>13</v>
      </c>
      <c r="D236">
        <v>17</v>
      </c>
      <c r="E236">
        <v>102</v>
      </c>
      <c r="F236">
        <v>76</v>
      </c>
    </row>
    <row r="237" spans="3:6">
      <c r="C237">
        <v>9</v>
      </c>
      <c r="D237">
        <v>6</v>
      </c>
      <c r="E237">
        <v>82</v>
      </c>
      <c r="F237">
        <v>111</v>
      </c>
    </row>
    <row r="238" spans="3:6">
      <c r="C238">
        <v>27</v>
      </c>
      <c r="D238">
        <v>2</v>
      </c>
      <c r="E238">
        <v>69</v>
      </c>
      <c r="F238">
        <v>85</v>
      </c>
    </row>
    <row r="239" spans="3:6">
      <c r="C239">
        <v>21</v>
      </c>
      <c r="D239">
        <v>14</v>
      </c>
      <c r="E239">
        <v>87</v>
      </c>
      <c r="F239">
        <v>93</v>
      </c>
    </row>
    <row r="240" spans="3:6">
      <c r="C240">
        <v>12</v>
      </c>
      <c r="D240">
        <v>11</v>
      </c>
      <c r="E240">
        <v>103</v>
      </c>
      <c r="F240">
        <v>72</v>
      </c>
    </row>
    <row r="241" spans="3:6">
      <c r="C241">
        <v>24</v>
      </c>
      <c r="D241">
        <v>6</v>
      </c>
      <c r="E241">
        <v>114</v>
      </c>
      <c r="F241">
        <v>120</v>
      </c>
    </row>
    <row r="242" spans="3:6">
      <c r="C242">
        <v>26</v>
      </c>
      <c r="D242">
        <v>16</v>
      </c>
      <c r="E242">
        <v>97</v>
      </c>
      <c r="F242">
        <v>83</v>
      </c>
    </row>
    <row r="243" spans="3:6">
      <c r="C243">
        <v>19</v>
      </c>
      <c r="D243">
        <v>10</v>
      </c>
      <c r="E243">
        <v>89</v>
      </c>
      <c r="F243">
        <v>86</v>
      </c>
    </row>
    <row r="244" spans="3:6">
      <c r="C244">
        <v>20</v>
      </c>
      <c r="D244">
        <v>14</v>
      </c>
      <c r="E244">
        <v>113</v>
      </c>
      <c r="F244">
        <v>71</v>
      </c>
    </row>
    <row r="245" spans="3:6">
      <c r="C245">
        <v>22</v>
      </c>
      <c r="D245">
        <v>9</v>
      </c>
      <c r="E245">
        <v>110</v>
      </c>
      <c r="F245">
        <v>93</v>
      </c>
    </row>
    <row r="246" spans="3:6">
      <c r="C246">
        <v>5</v>
      </c>
      <c r="D246">
        <v>8</v>
      </c>
      <c r="E246">
        <v>100</v>
      </c>
      <c r="F246">
        <v>88</v>
      </c>
    </row>
    <row r="247" spans="3:6">
      <c r="C247">
        <v>11</v>
      </c>
      <c r="D247">
        <v>7</v>
      </c>
      <c r="E247">
        <v>104</v>
      </c>
      <c r="F247">
        <v>96</v>
      </c>
    </row>
    <row r="248" spans="3:6">
      <c r="C248">
        <v>17</v>
      </c>
      <c r="D248">
        <v>26</v>
      </c>
      <c r="E248">
        <v>108</v>
      </c>
      <c r="F248">
        <v>83</v>
      </c>
    </row>
    <row r="249" spans="3:6">
      <c r="C249">
        <v>16</v>
      </c>
      <c r="D249">
        <v>19</v>
      </c>
      <c r="E249">
        <v>71</v>
      </c>
      <c r="F249">
        <v>85</v>
      </c>
    </row>
    <row r="250" spans="3:6">
      <c r="C250">
        <v>4</v>
      </c>
      <c r="D250">
        <v>10</v>
      </c>
      <c r="E250">
        <v>103</v>
      </c>
      <c r="F250">
        <v>75</v>
      </c>
    </row>
    <row r="251" spans="3:6">
      <c r="C251">
        <v>25</v>
      </c>
      <c r="D251">
        <v>29</v>
      </c>
      <c r="E251">
        <v>103</v>
      </c>
      <c r="F251">
        <v>88</v>
      </c>
    </row>
    <row r="252" spans="3:6">
      <c r="C252">
        <v>28</v>
      </c>
      <c r="D252">
        <v>3</v>
      </c>
      <c r="E252">
        <v>104</v>
      </c>
      <c r="F252">
        <v>100</v>
      </c>
    </row>
    <row r="253" spans="3:6">
      <c r="C253">
        <v>24</v>
      </c>
      <c r="D253">
        <v>21</v>
      </c>
      <c r="E253">
        <v>94</v>
      </c>
      <c r="F253">
        <v>84</v>
      </c>
    </row>
    <row r="254" spans="3:6">
      <c r="C254">
        <v>12</v>
      </c>
      <c r="D254">
        <v>15</v>
      </c>
      <c r="E254">
        <v>87</v>
      </c>
      <c r="F254">
        <v>83</v>
      </c>
    </row>
    <row r="255" spans="3:6">
      <c r="C255">
        <v>2</v>
      </c>
      <c r="D255">
        <v>7</v>
      </c>
      <c r="E255">
        <v>95</v>
      </c>
      <c r="F255">
        <v>80</v>
      </c>
    </row>
    <row r="256" spans="3:6">
      <c r="C256">
        <v>1</v>
      </c>
      <c r="D256">
        <v>25</v>
      </c>
      <c r="E256">
        <v>112</v>
      </c>
      <c r="F256">
        <v>120</v>
      </c>
    </row>
    <row r="257" spans="3:6">
      <c r="C257">
        <v>8</v>
      </c>
      <c r="D257">
        <v>26</v>
      </c>
      <c r="E257">
        <v>95</v>
      </c>
      <c r="F257">
        <v>91</v>
      </c>
    </row>
    <row r="258" spans="3:6">
      <c r="C258">
        <v>20</v>
      </c>
      <c r="D258">
        <v>4</v>
      </c>
      <c r="E258">
        <v>102</v>
      </c>
      <c r="F258">
        <v>74</v>
      </c>
    </row>
    <row r="259" spans="3:6">
      <c r="C259">
        <v>18</v>
      </c>
      <c r="D259">
        <v>22</v>
      </c>
      <c r="E259">
        <v>106</v>
      </c>
      <c r="F259">
        <v>87</v>
      </c>
    </row>
    <row r="260" spans="3:6">
      <c r="C260">
        <v>9</v>
      </c>
      <c r="D260">
        <v>21</v>
      </c>
      <c r="E260">
        <v>93</v>
      </c>
      <c r="F260">
        <v>87</v>
      </c>
    </row>
    <row r="261" spans="3:6">
      <c r="C261">
        <v>13</v>
      </c>
      <c r="D261">
        <v>6</v>
      </c>
      <c r="E261">
        <v>98</v>
      </c>
      <c r="F261">
        <v>94</v>
      </c>
    </row>
    <row r="262" spans="3:6">
      <c r="C262">
        <v>14</v>
      </c>
      <c r="D262">
        <v>17</v>
      </c>
      <c r="E262">
        <v>80</v>
      </c>
      <c r="F262">
        <v>105</v>
      </c>
    </row>
    <row r="263" spans="3:6">
      <c r="C263">
        <v>10</v>
      </c>
      <c r="D263">
        <v>29</v>
      </c>
      <c r="E263">
        <v>82</v>
      </c>
      <c r="F263">
        <v>85</v>
      </c>
    </row>
    <row r="264" spans="3:6">
      <c r="C264">
        <v>16</v>
      </c>
      <c r="D264">
        <v>27</v>
      </c>
      <c r="E264">
        <v>95</v>
      </c>
      <c r="F264">
        <v>89</v>
      </c>
    </row>
    <row r="265" spans="3:6">
      <c r="C265">
        <v>23</v>
      </c>
      <c r="D265">
        <v>3</v>
      </c>
      <c r="E265">
        <v>89</v>
      </c>
      <c r="F265">
        <v>95</v>
      </c>
    </row>
    <row r="266" spans="3:6">
      <c r="C266">
        <v>27</v>
      </c>
      <c r="D266">
        <v>7</v>
      </c>
      <c r="E266">
        <v>98</v>
      </c>
      <c r="F266">
        <v>96</v>
      </c>
    </row>
    <row r="267" spans="3:6">
      <c r="C267">
        <v>11</v>
      </c>
      <c r="D267">
        <v>4</v>
      </c>
      <c r="E267">
        <v>98</v>
      </c>
      <c r="F267">
        <v>83</v>
      </c>
    </row>
    <row r="268" spans="3:6">
      <c r="C268">
        <v>20</v>
      </c>
      <c r="D268">
        <v>1</v>
      </c>
      <c r="E268">
        <v>129</v>
      </c>
      <c r="F268">
        <v>94</v>
      </c>
    </row>
    <row r="269" spans="3:6">
      <c r="C269">
        <v>18</v>
      </c>
      <c r="D269">
        <v>5</v>
      </c>
      <c r="E269">
        <v>96</v>
      </c>
      <c r="F269">
        <v>84</v>
      </c>
    </row>
    <row r="270" spans="3:6">
      <c r="C270">
        <v>2</v>
      </c>
      <c r="D270">
        <v>22</v>
      </c>
      <c r="E270">
        <v>109</v>
      </c>
      <c r="F270">
        <v>102</v>
      </c>
    </row>
    <row r="271" spans="3:6">
      <c r="C271">
        <v>25</v>
      </c>
      <c r="D271">
        <v>21</v>
      </c>
      <c r="E271">
        <v>86</v>
      </c>
      <c r="F271">
        <v>76</v>
      </c>
    </row>
    <row r="272" spans="3:6">
      <c r="C272">
        <v>24</v>
      </c>
      <c r="D272">
        <v>13</v>
      </c>
      <c r="E272">
        <v>97</v>
      </c>
      <c r="F272">
        <v>91</v>
      </c>
    </row>
    <row r="273" spans="3:6">
      <c r="C273">
        <v>26</v>
      </c>
      <c r="D273">
        <v>15</v>
      </c>
      <c r="E273">
        <v>94</v>
      </c>
      <c r="F273">
        <v>98</v>
      </c>
    </row>
    <row r="274" spans="3:6">
      <c r="C274">
        <v>12</v>
      </c>
      <c r="D274">
        <v>28</v>
      </c>
      <c r="E274">
        <v>86</v>
      </c>
      <c r="F274">
        <v>102</v>
      </c>
    </row>
    <row r="275" spans="3:6">
      <c r="C275">
        <v>9</v>
      </c>
      <c r="D275">
        <v>3</v>
      </c>
      <c r="E275">
        <v>89</v>
      </c>
      <c r="F275">
        <v>106</v>
      </c>
    </row>
    <row r="276" spans="3:6">
      <c r="C276">
        <v>1</v>
      </c>
      <c r="D276">
        <v>20</v>
      </c>
      <c r="E276">
        <v>107</v>
      </c>
      <c r="F276">
        <v>104</v>
      </c>
    </row>
    <row r="277" spans="3:6">
      <c r="C277">
        <v>19</v>
      </c>
      <c r="D277">
        <v>11</v>
      </c>
      <c r="E277">
        <v>101</v>
      </c>
      <c r="F277">
        <v>99</v>
      </c>
    </row>
    <row r="278" spans="3:6">
      <c r="C278">
        <v>5</v>
      </c>
      <c r="D278">
        <v>7</v>
      </c>
      <c r="E278">
        <v>109</v>
      </c>
      <c r="F278">
        <v>99</v>
      </c>
    </row>
    <row r="279" spans="3:6">
      <c r="C279">
        <v>14</v>
      </c>
      <c r="D279">
        <v>21</v>
      </c>
      <c r="E279">
        <v>92</v>
      </c>
      <c r="F279">
        <v>83</v>
      </c>
    </row>
    <row r="280" spans="3:6">
      <c r="C280">
        <v>17</v>
      </c>
      <c r="D280">
        <v>10</v>
      </c>
      <c r="E280">
        <v>107</v>
      </c>
      <c r="F280">
        <v>97</v>
      </c>
    </row>
    <row r="281" spans="3:6">
      <c r="C281">
        <v>16</v>
      </c>
      <c r="D281">
        <v>18</v>
      </c>
      <c r="E281">
        <v>95</v>
      </c>
      <c r="F281">
        <v>79</v>
      </c>
    </row>
    <row r="282" spans="3:6">
      <c r="C282">
        <v>6</v>
      </c>
      <c r="D282">
        <v>29</v>
      </c>
      <c r="E282">
        <v>95</v>
      </c>
      <c r="F282">
        <v>102</v>
      </c>
    </row>
    <row r="283" spans="3:6">
      <c r="C283">
        <v>4</v>
      </c>
      <c r="D283">
        <v>2</v>
      </c>
      <c r="E283">
        <v>87</v>
      </c>
      <c r="F283">
        <v>84</v>
      </c>
    </row>
    <row r="284" spans="3:6">
      <c r="C284">
        <v>28</v>
      </c>
      <c r="D284">
        <v>9</v>
      </c>
      <c r="E284">
        <v>111</v>
      </c>
      <c r="F284">
        <v>101</v>
      </c>
    </row>
    <row r="285" spans="3:6">
      <c r="C285">
        <v>23</v>
      </c>
      <c r="D285">
        <v>26</v>
      </c>
      <c r="E285">
        <v>113</v>
      </c>
      <c r="F285">
        <v>92</v>
      </c>
    </row>
    <row r="286" spans="3:6">
      <c r="C286">
        <v>27</v>
      </c>
      <c r="D286">
        <v>22</v>
      </c>
      <c r="E286">
        <v>90</v>
      </c>
      <c r="F286">
        <v>91</v>
      </c>
    </row>
    <row r="287" spans="3:6">
      <c r="C287">
        <v>8</v>
      </c>
      <c r="D287">
        <v>10</v>
      </c>
      <c r="E287">
        <v>105</v>
      </c>
      <c r="F287">
        <v>77</v>
      </c>
    </row>
    <row r="288" spans="3:6">
      <c r="C288">
        <v>24</v>
      </c>
      <c r="D288">
        <v>15</v>
      </c>
      <c r="E288">
        <v>95</v>
      </c>
      <c r="F288">
        <v>88</v>
      </c>
    </row>
    <row r="289" spans="3:6">
      <c r="C289">
        <v>12</v>
      </c>
      <c r="D289">
        <v>3</v>
      </c>
      <c r="E289">
        <v>89</v>
      </c>
      <c r="F289">
        <v>78</v>
      </c>
    </row>
    <row r="290" spans="3:6">
      <c r="C290">
        <v>28</v>
      </c>
      <c r="D290">
        <v>6</v>
      </c>
      <c r="E290">
        <v>107</v>
      </c>
      <c r="F290">
        <v>98</v>
      </c>
    </row>
    <row r="291" spans="3:6">
      <c r="C291">
        <v>12</v>
      </c>
      <c r="D291">
        <v>20</v>
      </c>
      <c r="E291">
        <v>100</v>
      </c>
      <c r="F291">
        <v>92</v>
      </c>
    </row>
    <row r="292" spans="3:6">
      <c r="C292">
        <v>19</v>
      </c>
      <c r="D292">
        <v>2</v>
      </c>
      <c r="E292">
        <v>93</v>
      </c>
      <c r="F292">
        <v>102</v>
      </c>
    </row>
    <row r="293" spans="3:6">
      <c r="C293">
        <v>15</v>
      </c>
      <c r="D293">
        <v>16</v>
      </c>
      <c r="E293">
        <v>99</v>
      </c>
      <c r="F293">
        <v>97</v>
      </c>
    </row>
    <row r="294" spans="3:6">
      <c r="C294">
        <v>1</v>
      </c>
      <c r="D294">
        <v>21</v>
      </c>
      <c r="E294">
        <v>89</v>
      </c>
      <c r="F294">
        <v>87</v>
      </c>
    </row>
    <row r="295" spans="3:6">
      <c r="C295">
        <v>14</v>
      </c>
      <c r="D295">
        <v>29</v>
      </c>
      <c r="E295">
        <v>81</v>
      </c>
      <c r="F295">
        <v>91</v>
      </c>
    </row>
    <row r="296" spans="3:6">
      <c r="C296">
        <v>17</v>
      </c>
      <c r="D296">
        <v>9</v>
      </c>
      <c r="E296">
        <v>107</v>
      </c>
      <c r="F296">
        <v>86</v>
      </c>
    </row>
    <row r="297" spans="3:6">
      <c r="C297">
        <v>6</v>
      </c>
      <c r="D297">
        <v>23</v>
      </c>
      <c r="E297">
        <v>105</v>
      </c>
      <c r="F297">
        <v>103</v>
      </c>
    </row>
    <row r="298" spans="3:6">
      <c r="C298">
        <v>10</v>
      </c>
      <c r="D298">
        <v>5</v>
      </c>
      <c r="E298">
        <v>102</v>
      </c>
      <c r="F298">
        <v>107</v>
      </c>
    </row>
    <row r="299" spans="3:6">
      <c r="C299">
        <v>4</v>
      </c>
      <c r="D299">
        <v>18</v>
      </c>
      <c r="E299">
        <v>93</v>
      </c>
      <c r="F299">
        <v>107</v>
      </c>
    </row>
    <row r="300" spans="3:6">
      <c r="C300">
        <v>7</v>
      </c>
      <c r="D300">
        <v>3</v>
      </c>
      <c r="E300">
        <v>96</v>
      </c>
      <c r="F300">
        <v>99</v>
      </c>
    </row>
    <row r="301" spans="3:6">
      <c r="C301">
        <v>24</v>
      </c>
      <c r="D301">
        <v>20</v>
      </c>
      <c r="E301">
        <v>112</v>
      </c>
      <c r="F301">
        <v>100</v>
      </c>
    </row>
    <row r="302" spans="3:6">
      <c r="C302">
        <v>13</v>
      </c>
      <c r="D302">
        <v>26</v>
      </c>
      <c r="E302">
        <v>93</v>
      </c>
      <c r="F302">
        <v>104</v>
      </c>
    </row>
    <row r="303" spans="3:6">
      <c r="C303">
        <v>29</v>
      </c>
      <c r="D303">
        <v>15</v>
      </c>
      <c r="E303">
        <v>82</v>
      </c>
      <c r="F303">
        <v>80</v>
      </c>
    </row>
    <row r="304" spans="3:6">
      <c r="C304">
        <v>25</v>
      </c>
      <c r="D304">
        <v>27</v>
      </c>
      <c r="E304">
        <v>108</v>
      </c>
      <c r="F304">
        <v>95</v>
      </c>
    </row>
    <row r="305" spans="3:6">
      <c r="C305">
        <v>28</v>
      </c>
      <c r="D305">
        <v>17</v>
      </c>
      <c r="E305">
        <v>87</v>
      </c>
      <c r="F305">
        <v>98</v>
      </c>
    </row>
    <row r="306" spans="3:6">
      <c r="C306">
        <v>22</v>
      </c>
      <c r="D306">
        <v>24</v>
      </c>
      <c r="E306">
        <v>114</v>
      </c>
      <c r="F306">
        <v>88</v>
      </c>
    </row>
    <row r="307" spans="3:6">
      <c r="C307">
        <v>12</v>
      </c>
      <c r="D307">
        <v>26</v>
      </c>
      <c r="E307">
        <v>114</v>
      </c>
      <c r="F307">
        <v>94</v>
      </c>
    </row>
    <row r="308" spans="3:6">
      <c r="C308">
        <v>11</v>
      </c>
      <c r="D308">
        <v>10</v>
      </c>
      <c r="E308">
        <v>108</v>
      </c>
      <c r="F308">
        <v>106</v>
      </c>
    </row>
    <row r="309" spans="3:6">
      <c r="C309">
        <v>3</v>
      </c>
      <c r="D309">
        <v>27</v>
      </c>
      <c r="E309">
        <v>104</v>
      </c>
      <c r="F309">
        <v>90</v>
      </c>
    </row>
    <row r="310" spans="3:6">
      <c r="C310">
        <v>8</v>
      </c>
      <c r="D310">
        <v>19</v>
      </c>
      <c r="E310">
        <v>99</v>
      </c>
      <c r="F310">
        <v>97</v>
      </c>
    </row>
    <row r="311" spans="3:6">
      <c r="C311">
        <v>6</v>
      </c>
      <c r="D311">
        <v>5</v>
      </c>
      <c r="E311">
        <v>102</v>
      </c>
      <c r="F311">
        <v>82</v>
      </c>
    </row>
    <row r="312" spans="3:6">
      <c r="C312">
        <v>7</v>
      </c>
      <c r="D312">
        <v>14</v>
      </c>
      <c r="E312">
        <v>89</v>
      </c>
      <c r="F312">
        <v>86</v>
      </c>
    </row>
    <row r="313" spans="3:6">
      <c r="C313">
        <v>9</v>
      </c>
      <c r="D313">
        <v>20</v>
      </c>
      <c r="E313">
        <v>100</v>
      </c>
      <c r="F313">
        <v>105</v>
      </c>
    </row>
    <row r="314" spans="3:6">
      <c r="C314">
        <v>21</v>
      </c>
      <c r="D314">
        <v>16</v>
      </c>
      <c r="E314">
        <v>80</v>
      </c>
      <c r="F314">
        <v>96</v>
      </c>
    </row>
    <row r="315" spans="3:6">
      <c r="C315">
        <v>29</v>
      </c>
      <c r="D315">
        <v>19</v>
      </c>
      <c r="E315">
        <v>96</v>
      </c>
      <c r="F315">
        <v>80</v>
      </c>
    </row>
    <row r="316" spans="3:6">
      <c r="C316">
        <v>2</v>
      </c>
      <c r="D316">
        <v>4</v>
      </c>
      <c r="E316">
        <v>107</v>
      </c>
      <c r="F316">
        <v>101</v>
      </c>
    </row>
    <row r="317" spans="3:6">
      <c r="C317">
        <v>15</v>
      </c>
      <c r="D317">
        <v>18</v>
      </c>
      <c r="E317">
        <v>86</v>
      </c>
      <c r="F317">
        <v>95</v>
      </c>
    </row>
    <row r="318" spans="3:6">
      <c r="C318">
        <v>17</v>
      </c>
      <c r="D318">
        <v>24</v>
      </c>
      <c r="E318">
        <v>114</v>
      </c>
      <c r="F318">
        <v>94</v>
      </c>
    </row>
    <row r="319" spans="3:6">
      <c r="C319">
        <v>28</v>
      </c>
      <c r="D319">
        <v>23</v>
      </c>
      <c r="E319">
        <v>93</v>
      </c>
      <c r="F319">
        <v>85</v>
      </c>
    </row>
    <row r="320" spans="3:6">
      <c r="C320">
        <v>22</v>
      </c>
      <c r="D320">
        <v>25</v>
      </c>
      <c r="E320">
        <v>93</v>
      </c>
      <c r="F320">
        <v>105</v>
      </c>
    </row>
    <row r="321" spans="3:6">
      <c r="C321">
        <v>13</v>
      </c>
      <c r="D321">
        <v>12</v>
      </c>
      <c r="E321">
        <v>110</v>
      </c>
      <c r="F321">
        <v>80</v>
      </c>
    </row>
    <row r="322" spans="3:6">
      <c r="C322">
        <v>5</v>
      </c>
      <c r="D322">
        <v>21</v>
      </c>
      <c r="E322">
        <v>91</v>
      </c>
      <c r="F322">
        <v>94</v>
      </c>
    </row>
    <row r="323" spans="3:6">
      <c r="C323">
        <v>3</v>
      </c>
      <c r="D323">
        <v>2</v>
      </c>
      <c r="E323">
        <v>97</v>
      </c>
      <c r="F323">
        <v>106</v>
      </c>
    </row>
    <row r="324" spans="3:6">
      <c r="C324">
        <v>6</v>
      </c>
      <c r="D324">
        <v>17</v>
      </c>
      <c r="E324">
        <v>125</v>
      </c>
      <c r="F324">
        <v>117</v>
      </c>
    </row>
    <row r="325" spans="3:6">
      <c r="C325">
        <v>25</v>
      </c>
      <c r="D325">
        <v>28</v>
      </c>
      <c r="E325">
        <v>100</v>
      </c>
      <c r="F325">
        <v>80</v>
      </c>
    </row>
    <row r="326" spans="3:6">
      <c r="C326">
        <v>10</v>
      </c>
      <c r="D326">
        <v>15</v>
      </c>
      <c r="E326">
        <v>73</v>
      </c>
      <c r="F326">
        <v>76</v>
      </c>
    </row>
    <row r="327" spans="3:6">
      <c r="C327">
        <v>16</v>
      </c>
      <c r="D327">
        <v>11</v>
      </c>
      <c r="E327">
        <v>115</v>
      </c>
      <c r="F327">
        <v>95</v>
      </c>
    </row>
    <row r="328" spans="3:6">
      <c r="C328">
        <v>4</v>
      </c>
      <c r="D328">
        <v>1</v>
      </c>
      <c r="E328">
        <v>79</v>
      </c>
      <c r="F328">
        <v>80</v>
      </c>
    </row>
    <row r="329" spans="3:6">
      <c r="C329">
        <v>7</v>
      </c>
      <c r="D329">
        <v>22</v>
      </c>
      <c r="E329">
        <v>106</v>
      </c>
      <c r="F329">
        <v>98</v>
      </c>
    </row>
    <row r="330" spans="3:6">
      <c r="C330">
        <v>23</v>
      </c>
      <c r="D330">
        <v>20</v>
      </c>
      <c r="E330">
        <v>117</v>
      </c>
      <c r="F330">
        <v>106</v>
      </c>
    </row>
    <row r="331" spans="3:6">
      <c r="C331">
        <v>9</v>
      </c>
      <c r="D331">
        <v>14</v>
      </c>
      <c r="E331">
        <v>93</v>
      </c>
      <c r="F331">
        <v>84</v>
      </c>
    </row>
    <row r="332" spans="3:6">
      <c r="C332">
        <v>27</v>
      </c>
      <c r="D332">
        <v>29</v>
      </c>
      <c r="E332">
        <v>88</v>
      </c>
      <c r="F332">
        <v>93</v>
      </c>
    </row>
    <row r="333" spans="3:6">
      <c r="C333">
        <v>19</v>
      </c>
      <c r="D333">
        <v>18</v>
      </c>
      <c r="E333">
        <v>96</v>
      </c>
      <c r="F333">
        <v>114</v>
      </c>
    </row>
    <row r="334" spans="3:6">
      <c r="C334">
        <v>12</v>
      </c>
      <c r="D334">
        <v>8</v>
      </c>
      <c r="E334">
        <v>82</v>
      </c>
      <c r="F334">
        <v>77</v>
      </c>
    </row>
    <row r="335" spans="3:6">
      <c r="C335">
        <v>24</v>
      </c>
      <c r="D335">
        <v>14</v>
      </c>
      <c r="E335">
        <v>104</v>
      </c>
      <c r="F335">
        <v>87</v>
      </c>
    </row>
    <row r="336" spans="3:6">
      <c r="C336">
        <v>26</v>
      </c>
      <c r="D336">
        <v>20</v>
      </c>
      <c r="E336">
        <v>114</v>
      </c>
      <c r="F336">
        <v>91</v>
      </c>
    </row>
    <row r="337" spans="3:6">
      <c r="C337">
        <v>13</v>
      </c>
      <c r="D337">
        <v>9</v>
      </c>
      <c r="E337">
        <v>101</v>
      </c>
      <c r="F337">
        <v>85</v>
      </c>
    </row>
    <row r="338" spans="3:6">
      <c r="C338">
        <v>21</v>
      </c>
      <c r="D338">
        <v>2</v>
      </c>
      <c r="E338">
        <v>99</v>
      </c>
      <c r="F338">
        <v>83</v>
      </c>
    </row>
    <row r="339" spans="3:6">
      <c r="C339">
        <v>3</v>
      </c>
      <c r="D339">
        <v>19</v>
      </c>
      <c r="E339">
        <v>95</v>
      </c>
      <c r="F339">
        <v>100</v>
      </c>
    </row>
    <row r="340" spans="3:6">
      <c r="C340">
        <v>5</v>
      </c>
      <c r="D340">
        <v>4</v>
      </c>
      <c r="E340">
        <v>102</v>
      </c>
      <c r="F340">
        <v>84</v>
      </c>
    </row>
    <row r="341" spans="3:6">
      <c r="C341">
        <v>15</v>
      </c>
      <c r="D341">
        <v>28</v>
      </c>
      <c r="E341">
        <v>56</v>
      </c>
      <c r="F341">
        <v>95</v>
      </c>
    </row>
    <row r="342" spans="3:6">
      <c r="C342">
        <v>1</v>
      </c>
      <c r="D342">
        <v>11</v>
      </c>
      <c r="E342">
        <v>100</v>
      </c>
      <c r="F342">
        <v>103</v>
      </c>
    </row>
    <row r="343" spans="3:6">
      <c r="C343">
        <v>14</v>
      </c>
      <c r="D343">
        <v>16</v>
      </c>
      <c r="E343">
        <v>105</v>
      </c>
      <c r="F343">
        <v>114</v>
      </c>
    </row>
    <row r="344" spans="3:6">
      <c r="C344">
        <v>17</v>
      </c>
      <c r="D344">
        <v>6</v>
      </c>
      <c r="E344">
        <v>103</v>
      </c>
      <c r="F344">
        <v>107</v>
      </c>
    </row>
    <row r="345" spans="3:6">
      <c r="C345">
        <v>10</v>
      </c>
      <c r="D345">
        <v>23</v>
      </c>
      <c r="E345">
        <v>92</v>
      </c>
      <c r="F345">
        <v>101</v>
      </c>
    </row>
    <row r="346" spans="3:6">
      <c r="C346">
        <v>22</v>
      </c>
      <c r="D346">
        <v>12</v>
      </c>
      <c r="E346">
        <v>92</v>
      </c>
      <c r="F346">
        <v>96</v>
      </c>
    </row>
    <row r="347" spans="3:6">
      <c r="C347">
        <v>7</v>
      </c>
      <c r="D347">
        <v>25</v>
      </c>
      <c r="E347">
        <v>93</v>
      </c>
      <c r="F347">
        <v>102</v>
      </c>
    </row>
    <row r="348" spans="3:6">
      <c r="C348">
        <v>24</v>
      </c>
      <c r="D348">
        <v>8</v>
      </c>
      <c r="E348">
        <v>102</v>
      </c>
      <c r="F348">
        <v>98</v>
      </c>
    </row>
    <row r="349" spans="3:6">
      <c r="C349">
        <v>2</v>
      </c>
      <c r="D349">
        <v>5</v>
      </c>
      <c r="E349">
        <v>104</v>
      </c>
      <c r="F349">
        <v>98</v>
      </c>
    </row>
    <row r="350" spans="3:6">
      <c r="C350">
        <v>29</v>
      </c>
      <c r="D350">
        <v>1</v>
      </c>
      <c r="E350">
        <v>103</v>
      </c>
      <c r="F350">
        <v>76</v>
      </c>
    </row>
    <row r="351" spans="3:6">
      <c r="C351">
        <v>21</v>
      </c>
      <c r="D351">
        <v>3</v>
      </c>
      <c r="E351">
        <v>85</v>
      </c>
      <c r="F351">
        <v>94</v>
      </c>
    </row>
    <row r="352" spans="3:6">
      <c r="C352">
        <v>18</v>
      </c>
      <c r="D352">
        <v>17</v>
      </c>
      <c r="E352">
        <v>117</v>
      </c>
      <c r="F352">
        <v>112</v>
      </c>
    </row>
    <row r="353" spans="3:6">
      <c r="C353">
        <v>20</v>
      </c>
      <c r="D353">
        <v>28</v>
      </c>
      <c r="E353">
        <v>98</v>
      </c>
      <c r="F353">
        <v>90</v>
      </c>
    </row>
    <row r="354" spans="3:6">
      <c r="C354">
        <v>11</v>
      </c>
      <c r="D354">
        <v>27</v>
      </c>
      <c r="E354">
        <v>90</v>
      </c>
      <c r="F354">
        <v>102</v>
      </c>
    </row>
    <row r="355" spans="3:6">
      <c r="C355">
        <v>25</v>
      </c>
      <c r="D355">
        <v>23</v>
      </c>
      <c r="E355">
        <v>97</v>
      </c>
      <c r="F355">
        <v>79</v>
      </c>
    </row>
    <row r="356" spans="3:6">
      <c r="C356">
        <v>26</v>
      </c>
      <c r="D356">
        <v>24</v>
      </c>
      <c r="E356">
        <v>104</v>
      </c>
      <c r="F356">
        <v>92</v>
      </c>
    </row>
    <row r="357" spans="3:6">
      <c r="C357">
        <v>9</v>
      </c>
      <c r="D357">
        <v>8</v>
      </c>
      <c r="E357">
        <v>101</v>
      </c>
      <c r="F357">
        <v>88</v>
      </c>
    </row>
    <row r="358" spans="3:6">
      <c r="C358">
        <v>27</v>
      </c>
      <c r="D358">
        <v>4</v>
      </c>
      <c r="E358">
        <v>96</v>
      </c>
      <c r="F358">
        <v>91</v>
      </c>
    </row>
    <row r="359" spans="3:6">
      <c r="C359">
        <v>19</v>
      </c>
      <c r="D359">
        <v>14</v>
      </c>
      <c r="E359">
        <v>88</v>
      </c>
      <c r="F359">
        <v>90</v>
      </c>
    </row>
    <row r="360" spans="3:6">
      <c r="C360">
        <v>6</v>
      </c>
      <c r="D360">
        <v>16</v>
      </c>
      <c r="E360">
        <v>113</v>
      </c>
      <c r="F360">
        <v>101</v>
      </c>
    </row>
    <row r="361" spans="3:6">
      <c r="C361">
        <v>10</v>
      </c>
      <c r="D361">
        <v>13</v>
      </c>
      <c r="E361">
        <v>101</v>
      </c>
      <c r="F361">
        <v>107</v>
      </c>
    </row>
    <row r="362" spans="3:6">
      <c r="C362">
        <v>11</v>
      </c>
      <c r="D362">
        <v>18</v>
      </c>
      <c r="E362">
        <v>100</v>
      </c>
      <c r="F362">
        <v>94</v>
      </c>
    </row>
    <row r="363" spans="3:6">
      <c r="C363">
        <v>21</v>
      </c>
      <c r="D363">
        <v>1</v>
      </c>
      <c r="E363">
        <v>94</v>
      </c>
      <c r="F363">
        <v>83</v>
      </c>
    </row>
    <row r="364" spans="3:6">
      <c r="C364">
        <v>15</v>
      </c>
      <c r="D364">
        <v>5</v>
      </c>
      <c r="E364">
        <v>81</v>
      </c>
      <c r="F364">
        <v>86</v>
      </c>
    </row>
    <row r="365" spans="3:6">
      <c r="C365">
        <v>20</v>
      </c>
      <c r="D365">
        <v>29</v>
      </c>
      <c r="E365">
        <v>75</v>
      </c>
      <c r="F365">
        <v>93</v>
      </c>
    </row>
    <row r="366" spans="3:6">
      <c r="C366">
        <v>2</v>
      </c>
      <c r="D366">
        <v>28</v>
      </c>
      <c r="E366">
        <v>98</v>
      </c>
      <c r="F366">
        <v>92</v>
      </c>
    </row>
    <row r="367" spans="3:6">
      <c r="C367">
        <v>17</v>
      </c>
      <c r="D367">
        <v>3</v>
      </c>
      <c r="E367">
        <v>94</v>
      </c>
      <c r="F367">
        <v>89</v>
      </c>
    </row>
    <row r="368" spans="3:6">
      <c r="C368">
        <v>14</v>
      </c>
      <c r="D368">
        <v>13</v>
      </c>
      <c r="E368">
        <v>114</v>
      </c>
      <c r="F368">
        <v>108</v>
      </c>
    </row>
    <row r="369" spans="3:6">
      <c r="C369">
        <v>25</v>
      </c>
      <c r="D369">
        <v>7</v>
      </c>
      <c r="E369">
        <v>109</v>
      </c>
      <c r="F369">
        <v>74</v>
      </c>
    </row>
    <row r="370" spans="3:6">
      <c r="C370">
        <v>23</v>
      </c>
      <c r="D370">
        <v>8</v>
      </c>
      <c r="E370">
        <v>83</v>
      </c>
      <c r="F370">
        <v>81</v>
      </c>
    </row>
    <row r="371" spans="3:6">
      <c r="C371">
        <v>9</v>
      </c>
      <c r="D371">
        <v>26</v>
      </c>
      <c r="E371">
        <v>108</v>
      </c>
      <c r="F371">
        <v>111</v>
      </c>
    </row>
    <row r="372" spans="3:6">
      <c r="C372">
        <v>1</v>
      </c>
      <c r="D372">
        <v>3</v>
      </c>
      <c r="E372">
        <v>101</v>
      </c>
      <c r="F372">
        <v>88</v>
      </c>
    </row>
    <row r="373" spans="3:6">
      <c r="C373">
        <v>19</v>
      </c>
      <c r="D373">
        <v>29</v>
      </c>
      <c r="E373">
        <v>86</v>
      </c>
      <c r="F373">
        <v>87</v>
      </c>
    </row>
    <row r="374" spans="3:6">
      <c r="C374">
        <v>5</v>
      </c>
      <c r="D374">
        <v>11</v>
      </c>
      <c r="E374">
        <v>103</v>
      </c>
      <c r="F374">
        <v>109</v>
      </c>
    </row>
    <row r="375" spans="3:6">
      <c r="C375">
        <v>18</v>
      </c>
      <c r="D375">
        <v>28</v>
      </c>
      <c r="E375">
        <v>90</v>
      </c>
      <c r="F375">
        <v>104</v>
      </c>
    </row>
    <row r="376" spans="3:6">
      <c r="C376">
        <v>10</v>
      </c>
      <c r="D376">
        <v>16</v>
      </c>
      <c r="E376">
        <v>115</v>
      </c>
      <c r="F376">
        <v>110</v>
      </c>
    </row>
    <row r="377" spans="3:6">
      <c r="C377">
        <v>6</v>
      </c>
      <c r="D377">
        <v>20</v>
      </c>
      <c r="E377">
        <v>102</v>
      </c>
      <c r="F377">
        <v>80</v>
      </c>
    </row>
    <row r="378" spans="3:6">
      <c r="C378">
        <v>4</v>
      </c>
      <c r="D378">
        <v>17</v>
      </c>
      <c r="E378">
        <v>74</v>
      </c>
      <c r="F378">
        <v>95</v>
      </c>
    </row>
    <row r="379" spans="3:6">
      <c r="C379">
        <v>22</v>
      </c>
      <c r="D379">
        <v>23</v>
      </c>
      <c r="E379">
        <v>102</v>
      </c>
      <c r="F379">
        <v>90</v>
      </c>
    </row>
    <row r="380" spans="3:6">
      <c r="C380">
        <v>7</v>
      </c>
      <c r="D380">
        <v>9</v>
      </c>
      <c r="E380">
        <v>101</v>
      </c>
      <c r="F380">
        <v>105</v>
      </c>
    </row>
    <row r="381" spans="3:6">
      <c r="C381">
        <v>26</v>
      </c>
      <c r="D381">
        <v>8</v>
      </c>
      <c r="E381">
        <v>117</v>
      </c>
      <c r="F381">
        <v>89</v>
      </c>
    </row>
    <row r="382" spans="3:6">
      <c r="C382">
        <v>12</v>
      </c>
      <c r="D382">
        <v>24</v>
      </c>
      <c r="E382">
        <v>101</v>
      </c>
      <c r="F382">
        <v>85</v>
      </c>
    </row>
    <row r="383" spans="3:6">
      <c r="C383">
        <v>27</v>
      </c>
      <c r="D383">
        <v>15</v>
      </c>
      <c r="E383">
        <v>83</v>
      </c>
      <c r="F383">
        <v>76</v>
      </c>
    </row>
    <row r="384" spans="3:6">
      <c r="C384">
        <v>2</v>
      </c>
      <c r="D384">
        <v>14</v>
      </c>
      <c r="E384">
        <v>85</v>
      </c>
      <c r="F384">
        <v>80</v>
      </c>
    </row>
    <row r="385" spans="3:6">
      <c r="C385">
        <v>25</v>
      </c>
      <c r="D385">
        <v>16</v>
      </c>
      <c r="E385">
        <v>91</v>
      </c>
      <c r="F385">
        <v>101</v>
      </c>
    </row>
    <row r="386" spans="3:6">
      <c r="C386">
        <v>24</v>
      </c>
      <c r="D386">
        <v>22</v>
      </c>
      <c r="E386">
        <v>133</v>
      </c>
      <c r="F386">
        <v>101</v>
      </c>
    </row>
    <row r="387" spans="3:6">
      <c r="C387">
        <v>19</v>
      </c>
      <c r="D387">
        <v>27</v>
      </c>
      <c r="E387">
        <v>102</v>
      </c>
      <c r="F387">
        <v>94</v>
      </c>
    </row>
    <row r="388" spans="3:6">
      <c r="C388">
        <v>13</v>
      </c>
      <c r="D388">
        <v>21</v>
      </c>
      <c r="E388">
        <v>88</v>
      </c>
      <c r="F388">
        <v>82</v>
      </c>
    </row>
    <row r="389" spans="3:6">
      <c r="C389">
        <v>3</v>
      </c>
      <c r="D389">
        <v>29</v>
      </c>
      <c r="E389">
        <v>99</v>
      </c>
      <c r="F389">
        <v>93</v>
      </c>
    </row>
    <row r="390" spans="3:6">
      <c r="C390">
        <v>5</v>
      </c>
      <c r="D390">
        <v>18</v>
      </c>
      <c r="E390">
        <v>89</v>
      </c>
      <c r="F390">
        <v>91</v>
      </c>
    </row>
    <row r="391" spans="3:6">
      <c r="C391">
        <v>20</v>
      </c>
      <c r="D391">
        <v>11</v>
      </c>
      <c r="E391">
        <v>82</v>
      </c>
      <c r="F391">
        <v>89</v>
      </c>
    </row>
    <row r="392" spans="3:6">
      <c r="C392">
        <v>16</v>
      </c>
      <c r="D392">
        <v>1</v>
      </c>
      <c r="E392">
        <v>107</v>
      </c>
      <c r="F392">
        <v>97</v>
      </c>
    </row>
    <row r="393" spans="3:6">
      <c r="C393">
        <v>25</v>
      </c>
      <c r="D393">
        <v>6</v>
      </c>
      <c r="E393">
        <v>123</v>
      </c>
      <c r="F393">
        <v>126</v>
      </c>
    </row>
    <row r="394" spans="3:6">
      <c r="C394">
        <v>14</v>
      </c>
      <c r="D394">
        <v>4</v>
      </c>
      <c r="E394">
        <v>107</v>
      </c>
      <c r="F394">
        <v>85</v>
      </c>
    </row>
    <row r="395" spans="3:6">
      <c r="C395">
        <v>10</v>
      </c>
      <c r="D395">
        <v>22</v>
      </c>
      <c r="E395">
        <v>91</v>
      </c>
      <c r="F395">
        <v>97</v>
      </c>
    </row>
    <row r="396" spans="3:6">
      <c r="C396">
        <v>7</v>
      </c>
      <c r="D396">
        <v>17</v>
      </c>
      <c r="E396">
        <v>91</v>
      </c>
      <c r="F396">
        <v>94</v>
      </c>
    </row>
    <row r="397" spans="3:6">
      <c r="C397">
        <v>28</v>
      </c>
      <c r="D397">
        <v>2</v>
      </c>
      <c r="E397">
        <v>99</v>
      </c>
      <c r="F397">
        <v>86</v>
      </c>
    </row>
    <row r="398" spans="3:6">
      <c r="C398">
        <v>24</v>
      </c>
      <c r="D398">
        <v>23</v>
      </c>
      <c r="E398">
        <v>89</v>
      </c>
      <c r="F398">
        <v>74</v>
      </c>
    </row>
    <row r="399" spans="3:6">
      <c r="C399">
        <v>9</v>
      </c>
      <c r="D399">
        <v>13</v>
      </c>
      <c r="E399">
        <v>101</v>
      </c>
      <c r="F399">
        <v>90</v>
      </c>
    </row>
    <row r="400" spans="3:6">
      <c r="C400">
        <v>12</v>
      </c>
      <c r="D400">
        <v>21</v>
      </c>
      <c r="E400">
        <v>86</v>
      </c>
      <c r="F400">
        <v>100</v>
      </c>
    </row>
    <row r="401" spans="3:6">
      <c r="C401">
        <v>11</v>
      </c>
      <c r="D401">
        <v>29</v>
      </c>
      <c r="E401">
        <v>108</v>
      </c>
      <c r="F401">
        <v>81</v>
      </c>
    </row>
    <row r="402" spans="3:6">
      <c r="C402">
        <v>1</v>
      </c>
      <c r="D402">
        <v>15</v>
      </c>
      <c r="E402">
        <v>100</v>
      </c>
      <c r="F402">
        <v>96</v>
      </c>
    </row>
    <row r="403" spans="3:6">
      <c r="C403">
        <v>8</v>
      </c>
      <c r="D403">
        <v>18</v>
      </c>
      <c r="E403">
        <v>75</v>
      </c>
      <c r="F403">
        <v>88</v>
      </c>
    </row>
    <row r="404" spans="3:6">
      <c r="C404">
        <v>6</v>
      </c>
      <c r="D404">
        <v>4</v>
      </c>
      <c r="E404">
        <v>89</v>
      </c>
      <c r="F404">
        <v>74</v>
      </c>
    </row>
    <row r="405" spans="3:6">
      <c r="C405">
        <v>22</v>
      </c>
      <c r="D405">
        <v>2</v>
      </c>
      <c r="E405">
        <v>84</v>
      </c>
      <c r="F405">
        <v>82</v>
      </c>
    </row>
    <row r="406" spans="3:6">
      <c r="C406">
        <v>23</v>
      </c>
      <c r="D406">
        <v>28</v>
      </c>
      <c r="E406">
        <v>87</v>
      </c>
      <c r="F406">
        <v>99</v>
      </c>
    </row>
    <row r="407" spans="3:6">
      <c r="C407">
        <v>26</v>
      </c>
      <c r="D407">
        <v>12</v>
      </c>
      <c r="E407">
        <v>101</v>
      </c>
      <c r="F407">
        <v>90</v>
      </c>
    </row>
    <row r="408" spans="3:6">
      <c r="C408">
        <v>5</v>
      </c>
      <c r="D408">
        <v>19</v>
      </c>
      <c r="E408">
        <v>98</v>
      </c>
      <c r="F408">
        <v>88</v>
      </c>
    </row>
    <row r="409" spans="3:6">
      <c r="C409">
        <v>20</v>
      </c>
      <c r="D409">
        <v>8</v>
      </c>
      <c r="E409">
        <v>87</v>
      </c>
      <c r="F409">
        <v>78</v>
      </c>
    </row>
    <row r="410" spans="3:6">
      <c r="C410">
        <v>15</v>
      </c>
      <c r="D410">
        <v>14</v>
      </c>
      <c r="E410">
        <v>86</v>
      </c>
      <c r="F410">
        <v>91</v>
      </c>
    </row>
    <row r="411" spans="3:6">
      <c r="C411">
        <v>3</v>
      </c>
      <c r="D411">
        <v>16</v>
      </c>
      <c r="E411">
        <v>89</v>
      </c>
      <c r="F411">
        <v>105</v>
      </c>
    </row>
    <row r="412" spans="3:6">
      <c r="C412">
        <v>7</v>
      </c>
      <c r="D412">
        <v>21</v>
      </c>
      <c r="E412">
        <v>93</v>
      </c>
      <c r="F412">
        <v>90</v>
      </c>
    </row>
    <row r="413" spans="3:6">
      <c r="C413">
        <v>24</v>
      </c>
      <c r="D413">
        <v>17</v>
      </c>
      <c r="E413">
        <v>125</v>
      </c>
      <c r="F413">
        <v>111</v>
      </c>
    </row>
    <row r="414" spans="3:6">
      <c r="C414">
        <v>9</v>
      </c>
      <c r="D414">
        <v>10</v>
      </c>
      <c r="E414">
        <v>93</v>
      </c>
      <c r="F414">
        <v>100</v>
      </c>
    </row>
    <row r="415" spans="3:6">
      <c r="C415">
        <v>13</v>
      </c>
      <c r="D415">
        <v>27</v>
      </c>
      <c r="E415">
        <v>86</v>
      </c>
      <c r="F415">
        <v>89</v>
      </c>
    </row>
    <row r="416" spans="3:6">
      <c r="C416">
        <v>29</v>
      </c>
      <c r="D416">
        <v>3</v>
      </c>
      <c r="E416">
        <v>107</v>
      </c>
      <c r="F416">
        <v>90</v>
      </c>
    </row>
    <row r="417" spans="3:6">
      <c r="C417">
        <v>18</v>
      </c>
      <c r="D417">
        <v>11</v>
      </c>
      <c r="E417">
        <v>98</v>
      </c>
      <c r="F417">
        <v>93</v>
      </c>
    </row>
    <row r="418" spans="3:6">
      <c r="C418">
        <v>6</v>
      </c>
      <c r="D418">
        <v>1</v>
      </c>
      <c r="E418">
        <v>113</v>
      </c>
      <c r="F418">
        <v>97</v>
      </c>
    </row>
    <row r="419" spans="3:6">
      <c r="C419">
        <v>16</v>
      </c>
      <c r="D419">
        <v>25</v>
      </c>
      <c r="E419">
        <v>102</v>
      </c>
      <c r="F419">
        <v>99</v>
      </c>
    </row>
    <row r="420" spans="3:6">
      <c r="C420">
        <v>4</v>
      </c>
      <c r="D420">
        <v>5</v>
      </c>
      <c r="E420">
        <v>103</v>
      </c>
      <c r="F420">
        <v>80</v>
      </c>
    </row>
    <row r="421" spans="3:6">
      <c r="C421">
        <v>28</v>
      </c>
      <c r="D421">
        <v>21</v>
      </c>
      <c r="E421">
        <v>89</v>
      </c>
      <c r="F421">
        <v>81</v>
      </c>
    </row>
    <row r="422" spans="3:6">
      <c r="C422">
        <v>22</v>
      </c>
      <c r="D422">
        <v>7</v>
      </c>
      <c r="E422">
        <v>109</v>
      </c>
      <c r="F422">
        <v>92</v>
      </c>
    </row>
    <row r="423" spans="3:6">
      <c r="C423">
        <v>12</v>
      </c>
      <c r="D423">
        <v>2</v>
      </c>
      <c r="E423">
        <v>103</v>
      </c>
      <c r="F423">
        <v>105</v>
      </c>
    </row>
    <row r="424" spans="3:6">
      <c r="C424">
        <v>26</v>
      </c>
      <c r="D424">
        <v>27</v>
      </c>
      <c r="E424">
        <v>101</v>
      </c>
      <c r="F424">
        <v>75</v>
      </c>
    </row>
    <row r="425" spans="3:6">
      <c r="C425">
        <v>8</v>
      </c>
      <c r="D425">
        <v>15</v>
      </c>
      <c r="E425">
        <v>86</v>
      </c>
      <c r="F425">
        <v>80</v>
      </c>
    </row>
    <row r="426" spans="3:6">
      <c r="C426">
        <v>19</v>
      </c>
      <c r="D426">
        <v>20</v>
      </c>
      <c r="E426">
        <v>90</v>
      </c>
      <c r="F426">
        <v>94</v>
      </c>
    </row>
    <row r="427" spans="3:6">
      <c r="C427">
        <v>14</v>
      </c>
      <c r="D427">
        <v>25</v>
      </c>
      <c r="E427">
        <v>79</v>
      </c>
      <c r="F427">
        <v>83</v>
      </c>
    </row>
    <row r="428" spans="3:6">
      <c r="C428">
        <v>24</v>
      </c>
      <c r="D428">
        <v>2</v>
      </c>
      <c r="E428">
        <v>109</v>
      </c>
      <c r="F428">
        <v>94</v>
      </c>
    </row>
    <row r="429" spans="3:6">
      <c r="C429">
        <v>13</v>
      </c>
      <c r="D429">
        <v>10</v>
      </c>
      <c r="E429">
        <v>114</v>
      </c>
      <c r="F429">
        <v>90</v>
      </c>
    </row>
    <row r="430" spans="3:6">
      <c r="C430">
        <v>23</v>
      </c>
      <c r="D430">
        <v>17</v>
      </c>
      <c r="E430">
        <v>93</v>
      </c>
      <c r="F430">
        <v>95</v>
      </c>
    </row>
    <row r="431" spans="3:6">
      <c r="C431">
        <v>11</v>
      </c>
      <c r="D431">
        <v>15</v>
      </c>
      <c r="E431">
        <v>87</v>
      </c>
      <c r="F431">
        <v>89</v>
      </c>
    </row>
    <row r="432" spans="3:6">
      <c r="C432">
        <v>29</v>
      </c>
      <c r="D432">
        <v>18</v>
      </c>
      <c r="E432">
        <v>98</v>
      </c>
      <c r="F432">
        <v>76</v>
      </c>
    </row>
    <row r="433" spans="3:6">
      <c r="C433">
        <v>4</v>
      </c>
      <c r="D433">
        <v>16</v>
      </c>
      <c r="E433">
        <v>90</v>
      </c>
      <c r="F433">
        <v>83</v>
      </c>
    </row>
    <row r="434" spans="3:6">
      <c r="C434">
        <v>12</v>
      </c>
      <c r="D434">
        <v>23</v>
      </c>
      <c r="E434">
        <v>112</v>
      </c>
      <c r="F434">
        <v>97</v>
      </c>
    </row>
    <row r="435" spans="3:6">
      <c r="C435">
        <v>5</v>
      </c>
      <c r="D435">
        <v>9</v>
      </c>
      <c r="E435">
        <v>113</v>
      </c>
      <c r="F435">
        <v>98</v>
      </c>
    </row>
    <row r="436" spans="3:6">
      <c r="C436">
        <v>2</v>
      </c>
      <c r="D436">
        <v>20</v>
      </c>
      <c r="E436">
        <v>110</v>
      </c>
      <c r="F436">
        <v>94</v>
      </c>
    </row>
    <row r="437" spans="3:6">
      <c r="C437">
        <v>18</v>
      </c>
      <c r="D437">
        <v>14</v>
      </c>
      <c r="E437">
        <v>92</v>
      </c>
      <c r="F437">
        <v>74</v>
      </c>
    </row>
    <row r="438" spans="3:6">
      <c r="C438">
        <v>17</v>
      </c>
      <c r="D438">
        <v>16</v>
      </c>
      <c r="E438">
        <v>95</v>
      </c>
      <c r="F438">
        <v>77</v>
      </c>
    </row>
    <row r="439" spans="3:6">
      <c r="C439">
        <v>25</v>
      </c>
      <c r="D439">
        <v>8</v>
      </c>
      <c r="E439">
        <v>97</v>
      </c>
      <c r="F439">
        <v>85</v>
      </c>
    </row>
    <row r="440" spans="3:6">
      <c r="C440">
        <v>4</v>
      </c>
      <c r="D440">
        <v>6</v>
      </c>
      <c r="E440">
        <v>97</v>
      </c>
      <c r="F440">
        <v>107</v>
      </c>
    </row>
    <row r="441" spans="3:6">
      <c r="C441">
        <v>22</v>
      </c>
      <c r="D441">
        <v>21</v>
      </c>
      <c r="E441">
        <v>81</v>
      </c>
      <c r="F441">
        <v>102</v>
      </c>
    </row>
    <row r="442" spans="3:6">
      <c r="C442">
        <v>7</v>
      </c>
      <c r="D442">
        <v>13</v>
      </c>
      <c r="E442">
        <v>86</v>
      </c>
      <c r="F442">
        <v>87</v>
      </c>
    </row>
    <row r="443" spans="3:6">
      <c r="C443">
        <v>24</v>
      </c>
      <c r="D443">
        <v>12</v>
      </c>
      <c r="E443">
        <v>105</v>
      </c>
      <c r="F443">
        <v>91</v>
      </c>
    </row>
    <row r="444" spans="3:6">
      <c r="C444">
        <v>23</v>
      </c>
      <c r="D444">
        <v>27</v>
      </c>
      <c r="E444">
        <v>84</v>
      </c>
      <c r="F444">
        <v>95</v>
      </c>
    </row>
    <row r="445" spans="3:6">
      <c r="C445">
        <v>3</v>
      </c>
      <c r="D445">
        <v>9</v>
      </c>
      <c r="E445">
        <v>114</v>
      </c>
      <c r="F445">
        <v>102</v>
      </c>
    </row>
    <row r="446" spans="3:6">
      <c r="C446">
        <v>19</v>
      </c>
      <c r="D446">
        <v>6</v>
      </c>
      <c r="E446">
        <v>108</v>
      </c>
      <c r="F446">
        <v>101</v>
      </c>
    </row>
    <row r="447" spans="3:6">
      <c r="C447">
        <v>10</v>
      </c>
      <c r="D447">
        <v>8</v>
      </c>
      <c r="E447">
        <v>99</v>
      </c>
      <c r="F447">
        <v>97</v>
      </c>
    </row>
    <row r="448" spans="3:6">
      <c r="C448">
        <v>27</v>
      </c>
      <c r="D448">
        <v>5</v>
      </c>
      <c r="E448">
        <v>101</v>
      </c>
      <c r="F448">
        <v>91</v>
      </c>
    </row>
    <row r="449" spans="3:6">
      <c r="C449">
        <v>29</v>
      </c>
      <c r="D449">
        <v>4</v>
      </c>
      <c r="E449">
        <v>89</v>
      </c>
      <c r="F449">
        <v>83</v>
      </c>
    </row>
    <row r="450" spans="3:6">
      <c r="C450">
        <v>2</v>
      </c>
      <c r="D450">
        <v>15</v>
      </c>
      <c r="E450">
        <v>66</v>
      </c>
      <c r="F450">
        <v>89</v>
      </c>
    </row>
    <row r="451" spans="3:6">
      <c r="C451">
        <v>18</v>
      </c>
      <c r="D451">
        <v>20</v>
      </c>
      <c r="E451">
        <v>96</v>
      </c>
      <c r="F451">
        <v>109</v>
      </c>
    </row>
    <row r="452" spans="3:6">
      <c r="C452">
        <v>14</v>
      </c>
      <c r="D452">
        <v>1</v>
      </c>
      <c r="E452">
        <v>109</v>
      </c>
      <c r="F452">
        <v>113</v>
      </c>
    </row>
    <row r="453" spans="3:6">
      <c r="C453">
        <v>17</v>
      </c>
      <c r="D453">
        <v>28</v>
      </c>
      <c r="E453">
        <v>93</v>
      </c>
      <c r="F453">
        <v>86</v>
      </c>
    </row>
    <row r="454" spans="3:6">
      <c r="C454">
        <v>25</v>
      </c>
      <c r="D454">
        <v>11</v>
      </c>
      <c r="E454">
        <v>82</v>
      </c>
      <c r="F454">
        <v>92</v>
      </c>
    </row>
    <row r="455" spans="3:6">
      <c r="C455">
        <v>7</v>
      </c>
      <c r="D455">
        <v>12</v>
      </c>
      <c r="E455">
        <v>80</v>
      </c>
      <c r="F455">
        <v>82</v>
      </c>
    </row>
    <row r="456" spans="3:6">
      <c r="C456">
        <v>26</v>
      </c>
      <c r="D456">
        <v>21</v>
      </c>
      <c r="E456">
        <v>77</v>
      </c>
      <c r="F456">
        <v>87</v>
      </c>
    </row>
    <row r="457" spans="3:6">
      <c r="C457">
        <v>13</v>
      </c>
      <c r="D457">
        <v>22</v>
      </c>
      <c r="E457">
        <v>118</v>
      </c>
      <c r="F457">
        <v>86</v>
      </c>
    </row>
    <row r="458" spans="3:6">
      <c r="C458">
        <v>1</v>
      </c>
      <c r="D458">
        <v>17</v>
      </c>
      <c r="E458">
        <v>96</v>
      </c>
      <c r="F458">
        <v>112</v>
      </c>
    </row>
    <row r="459" spans="3:6">
      <c r="C459">
        <v>20</v>
      </c>
      <c r="D459">
        <v>9</v>
      </c>
      <c r="E459">
        <v>118</v>
      </c>
      <c r="F459">
        <v>109</v>
      </c>
    </row>
    <row r="460" spans="3:6">
      <c r="C460">
        <v>8</v>
      </c>
      <c r="D460">
        <v>5</v>
      </c>
      <c r="E460">
        <v>101</v>
      </c>
      <c r="F460">
        <v>91</v>
      </c>
    </row>
    <row r="461" spans="3:6">
      <c r="C461">
        <v>3</v>
      </c>
      <c r="D461">
        <v>18</v>
      </c>
      <c r="E461">
        <v>80</v>
      </c>
      <c r="F461">
        <v>89</v>
      </c>
    </row>
    <row r="462" spans="3:6">
      <c r="C462">
        <v>19</v>
      </c>
      <c r="D462">
        <v>2</v>
      </c>
      <c r="E462">
        <v>81</v>
      </c>
      <c r="F462">
        <v>90</v>
      </c>
    </row>
    <row r="463" spans="3:6">
      <c r="C463">
        <v>10</v>
      </c>
      <c r="D463">
        <v>11</v>
      </c>
      <c r="E463">
        <v>79</v>
      </c>
      <c r="F463">
        <v>81</v>
      </c>
    </row>
    <row r="464" spans="3:6">
      <c r="C464">
        <v>4</v>
      </c>
      <c r="D464">
        <v>28</v>
      </c>
      <c r="E464">
        <v>111</v>
      </c>
      <c r="F464">
        <v>113</v>
      </c>
    </row>
    <row r="465" spans="3:6">
      <c r="C465">
        <v>6</v>
      </c>
      <c r="D465">
        <v>25</v>
      </c>
      <c r="E465">
        <v>103</v>
      </c>
      <c r="F465">
        <v>105</v>
      </c>
    </row>
    <row r="466" spans="3:6">
      <c r="C466">
        <v>22</v>
      </c>
      <c r="D466">
        <v>24</v>
      </c>
      <c r="E466">
        <v>112</v>
      </c>
      <c r="F466">
        <v>118</v>
      </c>
    </row>
    <row r="467" spans="3:6">
      <c r="C467">
        <v>23</v>
      </c>
      <c r="D467">
        <v>21</v>
      </c>
      <c r="E467">
        <v>96</v>
      </c>
      <c r="F467">
        <v>88</v>
      </c>
    </row>
    <row r="468" spans="3:6">
      <c r="C468">
        <v>12</v>
      </c>
      <c r="D468">
        <v>16</v>
      </c>
      <c r="E468">
        <v>86</v>
      </c>
      <c r="F468">
        <v>83</v>
      </c>
    </row>
    <row r="469" spans="3:6">
      <c r="C469">
        <v>27</v>
      </c>
      <c r="D469">
        <v>13</v>
      </c>
      <c r="E469">
        <v>89</v>
      </c>
      <c r="F469">
        <v>109</v>
      </c>
    </row>
    <row r="470" spans="3:6">
      <c r="C470">
        <v>15</v>
      </c>
      <c r="D470">
        <v>9</v>
      </c>
      <c r="E470">
        <v>92</v>
      </c>
      <c r="F470">
        <v>84</v>
      </c>
    </row>
    <row r="471" spans="3:6">
      <c r="C471">
        <v>14</v>
      </c>
      <c r="D471">
        <v>26</v>
      </c>
      <c r="E471">
        <v>77</v>
      </c>
      <c r="F471">
        <v>89</v>
      </c>
    </row>
    <row r="472" spans="3:6">
      <c r="C472">
        <v>24</v>
      </c>
      <c r="D472">
        <v>16</v>
      </c>
      <c r="E472">
        <v>115</v>
      </c>
      <c r="F472">
        <v>101</v>
      </c>
    </row>
    <row r="473" spans="3:6">
      <c r="C473">
        <v>21</v>
      </c>
      <c r="D473">
        <v>12</v>
      </c>
      <c r="E473">
        <v>116</v>
      </c>
      <c r="F473">
        <v>92</v>
      </c>
    </row>
    <row r="474" spans="3:6">
      <c r="C474">
        <v>3</v>
      </c>
      <c r="D474">
        <v>7</v>
      </c>
      <c r="E474">
        <v>94</v>
      </c>
      <c r="F474">
        <v>80</v>
      </c>
    </row>
    <row r="475" spans="3:6">
      <c r="C475">
        <v>5</v>
      </c>
      <c r="D475">
        <v>23</v>
      </c>
      <c r="E475">
        <v>72</v>
      </c>
      <c r="F475">
        <v>98</v>
      </c>
    </row>
    <row r="476" spans="3:6">
      <c r="C476">
        <v>20</v>
      </c>
      <c r="D476">
        <v>2</v>
      </c>
      <c r="E476">
        <v>98</v>
      </c>
      <c r="F476">
        <v>87</v>
      </c>
    </row>
    <row r="477" spans="3:6">
      <c r="C477">
        <v>17</v>
      </c>
      <c r="D477">
        <v>8</v>
      </c>
      <c r="E477">
        <v>109</v>
      </c>
      <c r="F477">
        <v>93</v>
      </c>
    </row>
    <row r="478" spans="3:6">
      <c r="C478">
        <v>25</v>
      </c>
      <c r="D478">
        <v>19</v>
      </c>
      <c r="E478">
        <v>90</v>
      </c>
      <c r="F478">
        <v>79</v>
      </c>
    </row>
    <row r="479" spans="3:6">
      <c r="C479">
        <v>4</v>
      </c>
      <c r="D479">
        <v>26</v>
      </c>
      <c r="E479">
        <v>88</v>
      </c>
      <c r="F479">
        <v>100</v>
      </c>
    </row>
    <row r="480" spans="3:6">
      <c r="C480">
        <v>29</v>
      </c>
      <c r="D480">
        <v>12</v>
      </c>
      <c r="E480">
        <v>96</v>
      </c>
      <c r="F480">
        <v>88</v>
      </c>
    </row>
    <row r="481" spans="3:6">
      <c r="C481">
        <v>18</v>
      </c>
      <c r="D481">
        <v>15</v>
      </c>
      <c r="E481">
        <v>104</v>
      </c>
      <c r="F481">
        <v>95</v>
      </c>
    </row>
    <row r="482" spans="3:6">
      <c r="C482">
        <v>1</v>
      </c>
      <c r="D482">
        <v>23</v>
      </c>
      <c r="E482">
        <v>101</v>
      </c>
      <c r="F482">
        <v>92</v>
      </c>
    </row>
    <row r="483" spans="3:6">
      <c r="C483">
        <v>8</v>
      </c>
      <c r="D483">
        <v>13</v>
      </c>
      <c r="E483">
        <v>92</v>
      </c>
      <c r="F483">
        <v>121</v>
      </c>
    </row>
    <row r="484" spans="3:6">
      <c r="C484">
        <v>14</v>
      </c>
      <c r="D484">
        <v>27</v>
      </c>
      <c r="E484">
        <v>84</v>
      </c>
      <c r="F484">
        <v>81</v>
      </c>
    </row>
    <row r="485" spans="3:6">
      <c r="C485">
        <v>10</v>
      </c>
      <c r="D485">
        <v>19</v>
      </c>
      <c r="E485">
        <v>88</v>
      </c>
      <c r="F485">
        <v>86</v>
      </c>
    </row>
    <row r="486" spans="3:6">
      <c r="C486">
        <v>6</v>
      </c>
      <c r="D486">
        <v>7</v>
      </c>
      <c r="E486">
        <v>95</v>
      </c>
      <c r="F486">
        <v>94</v>
      </c>
    </row>
    <row r="487" spans="3:6">
      <c r="C487">
        <v>28</v>
      </c>
      <c r="D487">
        <v>22</v>
      </c>
      <c r="E487">
        <v>98</v>
      </c>
      <c r="F487">
        <v>84</v>
      </c>
    </row>
    <row r="488" spans="3:6">
      <c r="C488">
        <v>9</v>
      </c>
      <c r="D488">
        <v>16</v>
      </c>
      <c r="E488">
        <v>97</v>
      </c>
      <c r="F488">
        <v>113</v>
      </c>
    </row>
    <row r="489" spans="3:6">
      <c r="C489">
        <v>11</v>
      </c>
      <c r="D489">
        <v>13</v>
      </c>
      <c r="E489">
        <v>90</v>
      </c>
      <c r="F489">
        <v>109</v>
      </c>
    </row>
    <row r="490" spans="3:6">
      <c r="C490">
        <v>2</v>
      </c>
      <c r="D490">
        <v>25</v>
      </c>
      <c r="E490">
        <v>90</v>
      </c>
      <c r="F490">
        <v>93</v>
      </c>
    </row>
    <row r="491" spans="3:6">
      <c r="C491">
        <v>3</v>
      </c>
      <c r="D491">
        <v>1</v>
      </c>
      <c r="E491">
        <v>111</v>
      </c>
      <c r="F491">
        <v>87</v>
      </c>
    </row>
    <row r="492" spans="3:6">
      <c r="C492">
        <v>21</v>
      </c>
      <c r="D492">
        <v>20</v>
      </c>
      <c r="E492">
        <v>91</v>
      </c>
      <c r="F492">
        <v>102</v>
      </c>
    </row>
    <row r="493" spans="3:6">
      <c r="C493">
        <v>17</v>
      </c>
      <c r="D493">
        <v>26</v>
      </c>
      <c r="E493">
        <v>111</v>
      </c>
      <c r="F493">
        <v>106</v>
      </c>
    </row>
    <row r="494" spans="3:6">
      <c r="C494">
        <v>4</v>
      </c>
      <c r="D494">
        <v>27</v>
      </c>
      <c r="E494">
        <v>73</v>
      </c>
      <c r="F494">
        <v>85</v>
      </c>
    </row>
    <row r="495" spans="3:6">
      <c r="C495">
        <v>15</v>
      </c>
      <c r="D495">
        <v>23</v>
      </c>
      <c r="E495">
        <v>85</v>
      </c>
      <c r="F495">
        <v>92</v>
      </c>
    </row>
    <row r="496" spans="3:6">
      <c r="C496">
        <v>18</v>
      </c>
      <c r="D496">
        <v>12</v>
      </c>
      <c r="E496">
        <v>108</v>
      </c>
      <c r="F496">
        <v>89</v>
      </c>
    </row>
    <row r="497" spans="3:6">
      <c r="C497">
        <v>6</v>
      </c>
      <c r="D497">
        <v>19</v>
      </c>
      <c r="E497">
        <v>111</v>
      </c>
      <c r="F497">
        <v>89</v>
      </c>
    </row>
    <row r="498" spans="3:6">
      <c r="C498">
        <v>7</v>
      </c>
      <c r="D498">
        <v>5</v>
      </c>
      <c r="E498">
        <v>96</v>
      </c>
      <c r="F498">
        <v>91</v>
      </c>
    </row>
    <row r="499" spans="3:6">
      <c r="C499">
        <v>28</v>
      </c>
      <c r="D499">
        <v>10</v>
      </c>
      <c r="E499">
        <v>83</v>
      </c>
      <c r="F499">
        <v>79</v>
      </c>
    </row>
    <row r="500" spans="3:6">
      <c r="C500">
        <v>22</v>
      </c>
      <c r="D500">
        <v>14</v>
      </c>
      <c r="E500">
        <v>96</v>
      </c>
      <c r="F500">
        <v>102</v>
      </c>
    </row>
    <row r="501" spans="3:6">
      <c r="C501">
        <v>21</v>
      </c>
      <c r="D501">
        <v>25</v>
      </c>
      <c r="E501">
        <v>101</v>
      </c>
      <c r="F501">
        <v>84</v>
      </c>
    </row>
    <row r="502" spans="3:6">
      <c r="C502">
        <v>27</v>
      </c>
      <c r="D502">
        <v>1</v>
      </c>
      <c r="E502">
        <v>94</v>
      </c>
      <c r="F502">
        <v>91</v>
      </c>
    </row>
    <row r="503" spans="3:6">
      <c r="C503">
        <v>11</v>
      </c>
      <c r="D503">
        <v>4</v>
      </c>
      <c r="E503">
        <v>97</v>
      </c>
      <c r="F503">
        <v>90</v>
      </c>
    </row>
    <row r="504" spans="3:6">
      <c r="C504">
        <v>20</v>
      </c>
      <c r="D504">
        <v>23</v>
      </c>
      <c r="E504">
        <v>84</v>
      </c>
      <c r="F504">
        <v>92</v>
      </c>
    </row>
    <row r="505" spans="3:6">
      <c r="C505">
        <v>3</v>
      </c>
      <c r="D505">
        <v>12</v>
      </c>
      <c r="E505">
        <v>92</v>
      </c>
      <c r="F505">
        <v>91</v>
      </c>
    </row>
    <row r="506" spans="3:6">
      <c r="C506">
        <v>2</v>
      </c>
      <c r="D506">
        <v>8</v>
      </c>
      <c r="E506">
        <v>104</v>
      </c>
      <c r="F506">
        <v>90</v>
      </c>
    </row>
    <row r="507" spans="3:6">
      <c r="C507">
        <v>17</v>
      </c>
      <c r="D507">
        <v>13</v>
      </c>
      <c r="E507">
        <v>120</v>
      </c>
      <c r="F507">
        <v>102</v>
      </c>
    </row>
    <row r="508" spans="3:6">
      <c r="C508">
        <v>16</v>
      </c>
      <c r="D508">
        <v>29</v>
      </c>
      <c r="E508">
        <v>105</v>
      </c>
      <c r="F508">
        <v>86</v>
      </c>
    </row>
    <row r="509" spans="3:6">
      <c r="C509">
        <v>26</v>
      </c>
      <c r="D509">
        <v>5</v>
      </c>
      <c r="E509">
        <v>102</v>
      </c>
      <c r="F509">
        <v>100</v>
      </c>
    </row>
    <row r="510" spans="3:6">
      <c r="C510">
        <v>29</v>
      </c>
      <c r="D510">
        <v>17</v>
      </c>
      <c r="E510">
        <v>100</v>
      </c>
      <c r="F510">
        <v>108</v>
      </c>
    </row>
    <row r="511" spans="3:6">
      <c r="C511">
        <v>1</v>
      </c>
      <c r="D511">
        <v>2</v>
      </c>
      <c r="E511">
        <v>91</v>
      </c>
      <c r="F511">
        <v>115</v>
      </c>
    </row>
    <row r="512" spans="3:6">
      <c r="C512">
        <v>20</v>
      </c>
      <c r="D512">
        <v>18</v>
      </c>
      <c r="E512">
        <v>85</v>
      </c>
      <c r="F512">
        <v>91</v>
      </c>
    </row>
    <row r="513" spans="3:6">
      <c r="C513">
        <v>8</v>
      </c>
      <c r="D513">
        <v>3</v>
      </c>
      <c r="E513">
        <v>104</v>
      </c>
      <c r="F513">
        <v>76</v>
      </c>
    </row>
    <row r="514" spans="3:6">
      <c r="C514">
        <v>19</v>
      </c>
      <c r="D514">
        <v>16</v>
      </c>
      <c r="E514">
        <v>97</v>
      </c>
      <c r="F514">
        <v>102</v>
      </c>
    </row>
    <row r="515" spans="3:6">
      <c r="C515">
        <v>4</v>
      </c>
      <c r="D515">
        <v>13</v>
      </c>
      <c r="E515">
        <v>106</v>
      </c>
      <c r="F515">
        <v>104</v>
      </c>
    </row>
    <row r="516" spans="3:6">
      <c r="C516">
        <v>6</v>
      </c>
      <c r="D516">
        <v>11</v>
      </c>
      <c r="E516">
        <v>111</v>
      </c>
      <c r="F516">
        <v>102</v>
      </c>
    </row>
    <row r="517" spans="3:6">
      <c r="C517">
        <v>10</v>
      </c>
      <c r="D517">
        <v>7</v>
      </c>
      <c r="E517">
        <v>98</v>
      </c>
      <c r="F517">
        <v>86</v>
      </c>
    </row>
    <row r="518" spans="3:6">
      <c r="C518">
        <v>22</v>
      </c>
      <c r="D518">
        <v>15</v>
      </c>
      <c r="E518">
        <v>108</v>
      </c>
      <c r="F518">
        <v>74</v>
      </c>
    </row>
    <row r="519" spans="3:6">
      <c r="C519">
        <v>28</v>
      </c>
      <c r="D519">
        <v>14</v>
      </c>
      <c r="E519">
        <v>95</v>
      </c>
      <c r="F519">
        <v>97</v>
      </c>
    </row>
    <row r="520" spans="3:6">
      <c r="C520">
        <v>27</v>
      </c>
      <c r="D520">
        <v>12</v>
      </c>
      <c r="E520">
        <v>72</v>
      </c>
      <c r="F520">
        <v>79</v>
      </c>
    </row>
    <row r="521" spans="3:6">
      <c r="C521">
        <v>24</v>
      </c>
      <c r="D521">
        <v>22</v>
      </c>
      <c r="E521">
        <v>103</v>
      </c>
      <c r="F521">
        <v>100</v>
      </c>
    </row>
    <row r="522" spans="3:6">
      <c r="C522">
        <v>23</v>
      </c>
      <c r="D522">
        <v>5</v>
      </c>
      <c r="E522">
        <v>96</v>
      </c>
      <c r="F522">
        <v>64</v>
      </c>
    </row>
    <row r="523" spans="3:6">
      <c r="C523">
        <v>18</v>
      </c>
      <c r="D523">
        <v>25</v>
      </c>
      <c r="E523">
        <v>99</v>
      </c>
      <c r="F523">
        <v>97</v>
      </c>
    </row>
    <row r="524" spans="3:6">
      <c r="C524">
        <v>20</v>
      </c>
      <c r="D524">
        <v>6</v>
      </c>
      <c r="E524">
        <v>113</v>
      </c>
      <c r="F524">
        <v>87</v>
      </c>
    </row>
    <row r="525" spans="3:6">
      <c r="C525">
        <v>28</v>
      </c>
      <c r="D525">
        <v>7</v>
      </c>
      <c r="E525">
        <v>106</v>
      </c>
      <c r="F525">
        <v>97</v>
      </c>
    </row>
    <row r="526" spans="3:6">
      <c r="C526">
        <v>9</v>
      </c>
      <c r="D526">
        <v>15</v>
      </c>
      <c r="E526">
        <v>79</v>
      </c>
      <c r="F526">
        <v>85</v>
      </c>
    </row>
    <row r="527" spans="3:6">
      <c r="C527">
        <v>13</v>
      </c>
      <c r="D527">
        <v>14</v>
      </c>
      <c r="E527">
        <v>120</v>
      </c>
      <c r="F527">
        <v>81</v>
      </c>
    </row>
    <row r="528" spans="3:6">
      <c r="C528">
        <v>29</v>
      </c>
      <c r="D528">
        <v>25</v>
      </c>
      <c r="E528">
        <v>91</v>
      </c>
      <c r="F528">
        <v>96</v>
      </c>
    </row>
    <row r="529" spans="3:6">
      <c r="C529">
        <v>11</v>
      </c>
      <c r="D529">
        <v>16</v>
      </c>
      <c r="E529">
        <v>102</v>
      </c>
      <c r="F529">
        <v>106</v>
      </c>
    </row>
    <row r="530" spans="3:6">
      <c r="C530">
        <v>1</v>
      </c>
      <c r="D530">
        <v>6</v>
      </c>
      <c r="E530">
        <v>107</v>
      </c>
      <c r="F530">
        <v>116</v>
      </c>
    </row>
    <row r="531" spans="3:6">
      <c r="C531">
        <v>8</v>
      </c>
      <c r="D531">
        <v>27</v>
      </c>
      <c r="E531">
        <v>90</v>
      </c>
      <c r="F531">
        <v>92</v>
      </c>
    </row>
    <row r="532" spans="3:6">
      <c r="C532">
        <v>21</v>
      </c>
      <c r="D532">
        <v>10</v>
      </c>
      <c r="E532">
        <v>112</v>
      </c>
      <c r="F532">
        <v>106</v>
      </c>
    </row>
    <row r="533" spans="3:6">
      <c r="C533">
        <v>17</v>
      </c>
      <c r="D533">
        <v>12</v>
      </c>
      <c r="E533">
        <v>97</v>
      </c>
      <c r="F533">
        <v>83</v>
      </c>
    </row>
    <row r="534" spans="3:6">
      <c r="C534">
        <v>4</v>
      </c>
      <c r="D534">
        <v>3</v>
      </c>
      <c r="E534">
        <v>86</v>
      </c>
      <c r="F534">
        <v>94</v>
      </c>
    </row>
    <row r="535" spans="3:6">
      <c r="C535">
        <v>24</v>
      </c>
      <c r="D535">
        <v>5</v>
      </c>
      <c r="E535">
        <v>109</v>
      </c>
      <c r="F535">
        <v>102</v>
      </c>
    </row>
    <row r="536" spans="3:6">
      <c r="C536">
        <v>2</v>
      </c>
      <c r="D536">
        <v>19</v>
      </c>
      <c r="E536">
        <v>101</v>
      </c>
      <c r="F536">
        <v>100</v>
      </c>
    </row>
    <row r="537" spans="3:6">
      <c r="C537">
        <v>27</v>
      </c>
      <c r="D537">
        <v>10</v>
      </c>
      <c r="E537">
        <v>109</v>
      </c>
      <c r="F537">
        <v>103</v>
      </c>
    </row>
    <row r="538" spans="3:6">
      <c r="C538">
        <v>18</v>
      </c>
      <c r="D538">
        <v>29</v>
      </c>
      <c r="E538">
        <v>111</v>
      </c>
      <c r="F538">
        <v>67</v>
      </c>
    </row>
    <row r="539" spans="3:6">
      <c r="C539">
        <v>16</v>
      </c>
      <c r="D539">
        <v>11</v>
      </c>
      <c r="E539">
        <v>105</v>
      </c>
      <c r="F539">
        <v>100</v>
      </c>
    </row>
    <row r="540" spans="3:6">
      <c r="C540">
        <v>7</v>
      </c>
      <c r="D540">
        <v>24</v>
      </c>
      <c r="E540">
        <v>107</v>
      </c>
      <c r="F540">
        <v>112</v>
      </c>
    </row>
    <row r="541" spans="3:6">
      <c r="C541">
        <v>28</v>
      </c>
      <c r="D541">
        <v>26</v>
      </c>
      <c r="E541">
        <v>95</v>
      </c>
      <c r="F541">
        <v>80</v>
      </c>
    </row>
    <row r="542" spans="3:6">
      <c r="C542">
        <v>22</v>
      </c>
      <c r="D542">
        <v>23</v>
      </c>
      <c r="E542">
        <v>99</v>
      </c>
      <c r="F542">
        <v>108</v>
      </c>
    </row>
    <row r="543" spans="3:6">
      <c r="C543">
        <v>9</v>
      </c>
      <c r="D543">
        <v>5</v>
      </c>
      <c r="E543">
        <v>117</v>
      </c>
      <c r="F543">
        <v>88</v>
      </c>
    </row>
    <row r="544" spans="3:6">
      <c r="C544">
        <v>13</v>
      </c>
      <c r="D544">
        <v>15</v>
      </c>
      <c r="E544">
        <v>96</v>
      </c>
      <c r="F544">
        <v>102</v>
      </c>
    </row>
    <row r="545" spans="3:6">
      <c r="C545">
        <v>3</v>
      </c>
      <c r="D545">
        <v>21</v>
      </c>
      <c r="E545">
        <v>88</v>
      </c>
      <c r="F545">
        <v>93</v>
      </c>
    </row>
    <row r="546" spans="3:6">
      <c r="C546">
        <v>1</v>
      </c>
      <c r="D546">
        <v>4</v>
      </c>
      <c r="E546">
        <v>91</v>
      </c>
      <c r="F546">
        <v>94</v>
      </c>
    </row>
    <row r="547" spans="3:6">
      <c r="C547">
        <v>14</v>
      </c>
      <c r="D547">
        <v>6</v>
      </c>
      <c r="E547">
        <v>97</v>
      </c>
      <c r="F547">
        <v>108</v>
      </c>
    </row>
    <row r="548" spans="3:6">
      <c r="C548">
        <v>25</v>
      </c>
      <c r="D548">
        <v>28</v>
      </c>
      <c r="E548">
        <v>102</v>
      </c>
      <c r="F548">
        <v>98</v>
      </c>
    </row>
    <row r="549" spans="3:6">
      <c r="C549">
        <v>23</v>
      </c>
      <c r="D549">
        <v>15</v>
      </c>
      <c r="E549">
        <v>90</v>
      </c>
      <c r="F549">
        <v>92</v>
      </c>
    </row>
    <row r="550" spans="3:6">
      <c r="C550">
        <v>11</v>
      </c>
      <c r="D550">
        <v>8</v>
      </c>
      <c r="E550">
        <v>93</v>
      </c>
      <c r="F550">
        <v>96</v>
      </c>
    </row>
    <row r="551" spans="3:6">
      <c r="C551">
        <v>27</v>
      </c>
      <c r="D551">
        <v>18</v>
      </c>
      <c r="E551">
        <v>89</v>
      </c>
      <c r="F551">
        <v>77</v>
      </c>
    </row>
    <row r="552" spans="3:6">
      <c r="C552">
        <v>2</v>
      </c>
      <c r="D552">
        <v>10</v>
      </c>
      <c r="E552">
        <v>101</v>
      </c>
      <c r="F552">
        <v>104</v>
      </c>
    </row>
    <row r="553" spans="3:6">
      <c r="C553">
        <v>16</v>
      </c>
      <c r="D553">
        <v>20</v>
      </c>
      <c r="E553">
        <v>115</v>
      </c>
      <c r="F553">
        <v>110</v>
      </c>
    </row>
    <row r="554" spans="3:6">
      <c r="C554">
        <v>7</v>
      </c>
      <c r="D554">
        <v>26</v>
      </c>
      <c r="E554">
        <v>96</v>
      </c>
      <c r="F554">
        <v>90</v>
      </c>
    </row>
    <row r="555" spans="3:6">
      <c r="C555">
        <v>22</v>
      </c>
      <c r="D555">
        <v>17</v>
      </c>
      <c r="E555">
        <v>103</v>
      </c>
      <c r="F555">
        <v>100</v>
      </c>
    </row>
    <row r="556" spans="3:6">
      <c r="C556">
        <v>24</v>
      </c>
      <c r="D556">
        <v>9</v>
      </c>
      <c r="E556">
        <v>121</v>
      </c>
      <c r="F556">
        <v>97</v>
      </c>
    </row>
    <row r="557" spans="3:6">
      <c r="C557">
        <v>12</v>
      </c>
      <c r="D557">
        <v>5</v>
      </c>
      <c r="E557">
        <v>109</v>
      </c>
      <c r="F557">
        <v>103</v>
      </c>
    </row>
    <row r="558" spans="3:6">
      <c r="C558">
        <v>21</v>
      </c>
      <c r="D558">
        <v>19</v>
      </c>
      <c r="E558">
        <v>97</v>
      </c>
      <c r="F558">
        <v>89</v>
      </c>
    </row>
    <row r="559" spans="3:6">
      <c r="C559">
        <v>1</v>
      </c>
      <c r="D559">
        <v>16</v>
      </c>
      <c r="E559">
        <v>107</v>
      </c>
      <c r="F559">
        <v>116</v>
      </c>
    </row>
    <row r="560" spans="3:6">
      <c r="C560">
        <v>8</v>
      </c>
      <c r="D560">
        <v>2</v>
      </c>
      <c r="E560">
        <v>94</v>
      </c>
      <c r="F560">
        <v>91</v>
      </c>
    </row>
    <row r="561" spans="3:6">
      <c r="C561">
        <v>3</v>
      </c>
      <c r="D561">
        <v>27</v>
      </c>
      <c r="E561">
        <v>89</v>
      </c>
      <c r="F561">
        <v>91</v>
      </c>
    </row>
    <row r="562" spans="3:6">
      <c r="C562">
        <v>18</v>
      </c>
      <c r="D562">
        <v>10</v>
      </c>
      <c r="E562">
        <v>99</v>
      </c>
      <c r="F562">
        <v>90</v>
      </c>
    </row>
    <row r="563" spans="3:6">
      <c r="C563">
        <v>15</v>
      </c>
      <c r="D563">
        <v>11</v>
      </c>
      <c r="E563">
        <v>100</v>
      </c>
      <c r="F563">
        <v>88</v>
      </c>
    </row>
    <row r="564" spans="3:6">
      <c r="C564">
        <v>25</v>
      </c>
      <c r="D564">
        <v>13</v>
      </c>
      <c r="E564">
        <v>81</v>
      </c>
      <c r="F564">
        <v>98</v>
      </c>
    </row>
    <row r="565" spans="3:6">
      <c r="C565">
        <v>4</v>
      </c>
      <c r="D565">
        <v>29</v>
      </c>
      <c r="E565">
        <v>69</v>
      </c>
      <c r="F565">
        <v>77</v>
      </c>
    </row>
    <row r="566" spans="3:6">
      <c r="C566">
        <v>6</v>
      </c>
      <c r="D566">
        <v>28</v>
      </c>
      <c r="E566">
        <v>106</v>
      </c>
      <c r="F566">
        <v>103</v>
      </c>
    </row>
    <row r="567" spans="3:6">
      <c r="C567">
        <v>14</v>
      </c>
      <c r="D567">
        <v>20</v>
      </c>
      <c r="E567">
        <v>103</v>
      </c>
      <c r="F567">
        <v>119</v>
      </c>
    </row>
    <row r="568" spans="3:6">
      <c r="C568">
        <v>23</v>
      </c>
      <c r="D568">
        <v>12</v>
      </c>
      <c r="E568">
        <v>113</v>
      </c>
      <c r="F568">
        <v>93</v>
      </c>
    </row>
    <row r="569" spans="3:6">
      <c r="C569">
        <v>26</v>
      </c>
      <c r="D569">
        <v>7</v>
      </c>
      <c r="E569">
        <v>104</v>
      </c>
      <c r="F569">
        <v>77</v>
      </c>
    </row>
    <row r="570" spans="3:6">
      <c r="C570">
        <v>9</v>
      </c>
      <c r="D570">
        <v>17</v>
      </c>
      <c r="E570">
        <v>102</v>
      </c>
      <c r="F570">
        <v>105</v>
      </c>
    </row>
    <row r="571" spans="3:6">
      <c r="C571">
        <v>19</v>
      </c>
      <c r="D571">
        <v>3</v>
      </c>
      <c r="E571">
        <v>68</v>
      </c>
      <c r="F571">
        <v>111</v>
      </c>
    </row>
    <row r="572" spans="3:6">
      <c r="C572">
        <v>1</v>
      </c>
      <c r="D572">
        <v>10</v>
      </c>
      <c r="E572">
        <v>95</v>
      </c>
      <c r="F572">
        <v>91</v>
      </c>
    </row>
    <row r="573" spans="3:6">
      <c r="C573">
        <v>21</v>
      </c>
      <c r="D573">
        <v>26</v>
      </c>
      <c r="E573">
        <v>98</v>
      </c>
      <c r="F573">
        <v>109</v>
      </c>
    </row>
    <row r="574" spans="3:6">
      <c r="C574">
        <v>8</v>
      </c>
      <c r="D574">
        <v>16</v>
      </c>
      <c r="E574">
        <v>79</v>
      </c>
      <c r="F574">
        <v>97</v>
      </c>
    </row>
    <row r="575" spans="3:6">
      <c r="C575">
        <v>5</v>
      </c>
      <c r="D575">
        <v>15</v>
      </c>
      <c r="E575">
        <v>93</v>
      </c>
      <c r="F575">
        <v>95</v>
      </c>
    </row>
    <row r="576" spans="3:6">
      <c r="C576">
        <v>2</v>
      </c>
      <c r="D576">
        <v>27</v>
      </c>
      <c r="E576">
        <v>106</v>
      </c>
      <c r="F576">
        <v>97</v>
      </c>
    </row>
    <row r="577" spans="3:6">
      <c r="C577">
        <v>6</v>
      </c>
      <c r="D577">
        <v>18</v>
      </c>
      <c r="E577">
        <v>113</v>
      </c>
      <c r="F577">
        <v>105</v>
      </c>
    </row>
    <row r="578" spans="3:6">
      <c r="C578">
        <v>4</v>
      </c>
      <c r="D578">
        <v>11</v>
      </c>
      <c r="E578">
        <v>81</v>
      </c>
      <c r="F578">
        <v>93</v>
      </c>
    </row>
    <row r="579" spans="3:6">
      <c r="C579">
        <v>17</v>
      </c>
      <c r="D579">
        <v>29</v>
      </c>
      <c r="E579">
        <v>105</v>
      </c>
      <c r="F579">
        <v>101</v>
      </c>
    </row>
    <row r="580" spans="3:6">
      <c r="C580">
        <v>9</v>
      </c>
      <c r="D580">
        <v>28</v>
      </c>
      <c r="E580">
        <v>99</v>
      </c>
      <c r="F580">
        <v>101</v>
      </c>
    </row>
    <row r="581" spans="3:6">
      <c r="C581">
        <v>24</v>
      </c>
      <c r="D581">
        <v>14</v>
      </c>
      <c r="E581">
        <v>112</v>
      </c>
      <c r="F581">
        <v>98</v>
      </c>
    </row>
    <row r="582" spans="3:6">
      <c r="C582">
        <v>12</v>
      </c>
      <c r="D582">
        <v>7</v>
      </c>
      <c r="E582">
        <v>102</v>
      </c>
      <c r="F582">
        <v>89</v>
      </c>
    </row>
    <row r="583" spans="3:6">
      <c r="C583">
        <v>29</v>
      </c>
      <c r="D583">
        <v>21</v>
      </c>
      <c r="E583">
        <v>84</v>
      </c>
      <c r="F583">
        <v>91</v>
      </c>
    </row>
    <row r="584" spans="3:6">
      <c r="C584">
        <v>20</v>
      </c>
      <c r="D584">
        <v>1</v>
      </c>
      <c r="E584">
        <v>100</v>
      </c>
      <c r="F584">
        <v>86</v>
      </c>
    </row>
    <row r="585" spans="3:6">
      <c r="C585">
        <v>15</v>
      </c>
      <c r="D585">
        <v>4</v>
      </c>
      <c r="E585">
        <v>92</v>
      </c>
      <c r="F585">
        <v>79</v>
      </c>
    </row>
    <row r="586" spans="3:6">
      <c r="C586">
        <v>16</v>
      </c>
      <c r="D586">
        <v>22</v>
      </c>
      <c r="E586">
        <v>81</v>
      </c>
      <c r="F586">
        <v>92</v>
      </c>
    </row>
    <row r="587" spans="3:6">
      <c r="C587">
        <v>10</v>
      </c>
      <c r="D587">
        <v>6</v>
      </c>
      <c r="E587">
        <v>107</v>
      </c>
      <c r="F587">
        <v>113</v>
      </c>
    </row>
    <row r="588" spans="3:6">
      <c r="C588">
        <v>25</v>
      </c>
      <c r="D588">
        <v>18</v>
      </c>
      <c r="E588">
        <v>86</v>
      </c>
      <c r="F588">
        <v>92</v>
      </c>
    </row>
    <row r="589" spans="3:6">
      <c r="C589">
        <v>23</v>
      </c>
      <c r="D589">
        <v>24</v>
      </c>
      <c r="E589">
        <v>116</v>
      </c>
      <c r="F589">
        <v>110</v>
      </c>
    </row>
    <row r="590" spans="3:6">
      <c r="C590">
        <v>13</v>
      </c>
      <c r="D590">
        <v>7</v>
      </c>
      <c r="E590">
        <v>91</v>
      </c>
      <c r="F590">
        <v>107</v>
      </c>
    </row>
    <row r="591" spans="3:6">
      <c r="C591">
        <v>3</v>
      </c>
      <c r="D591">
        <v>26</v>
      </c>
      <c r="E591">
        <v>111</v>
      </c>
      <c r="F591">
        <v>101</v>
      </c>
    </row>
    <row r="592" spans="3:6">
      <c r="C592">
        <v>2</v>
      </c>
      <c r="D592">
        <v>11</v>
      </c>
      <c r="E592">
        <v>98</v>
      </c>
      <c r="F592">
        <v>94</v>
      </c>
    </row>
    <row r="593" spans="3:6">
      <c r="C593">
        <v>8</v>
      </c>
      <c r="D593">
        <v>17</v>
      </c>
      <c r="E593">
        <v>104</v>
      </c>
      <c r="F593">
        <v>83</v>
      </c>
    </row>
    <row r="594" spans="3:6">
      <c r="C594">
        <v>27</v>
      </c>
      <c r="D594">
        <v>19</v>
      </c>
      <c r="E594">
        <v>92</v>
      </c>
      <c r="F594">
        <v>96</v>
      </c>
    </row>
    <row r="595" spans="3:6">
      <c r="C595">
        <v>28</v>
      </c>
      <c r="D595">
        <v>25</v>
      </c>
      <c r="E595">
        <v>92</v>
      </c>
      <c r="F595">
        <v>98</v>
      </c>
    </row>
    <row r="596" spans="3:6">
      <c r="C596">
        <v>12</v>
      </c>
      <c r="D596">
        <v>13</v>
      </c>
      <c r="E596">
        <v>95</v>
      </c>
      <c r="F596">
        <v>90</v>
      </c>
    </row>
    <row r="597" spans="3:6">
      <c r="C597">
        <v>9</v>
      </c>
      <c r="D597">
        <v>14</v>
      </c>
      <c r="E597">
        <v>107</v>
      </c>
      <c r="F597">
        <v>95</v>
      </c>
    </row>
    <row r="598" spans="3:6">
      <c r="C598">
        <v>29</v>
      </c>
      <c r="D598">
        <v>5</v>
      </c>
      <c r="E598">
        <v>94</v>
      </c>
      <c r="F598">
        <v>85</v>
      </c>
    </row>
    <row r="599" spans="3:6">
      <c r="C599">
        <v>20</v>
      </c>
      <c r="D599">
        <v>15</v>
      </c>
      <c r="E599">
        <v>92</v>
      </c>
      <c r="F599">
        <v>87</v>
      </c>
    </row>
    <row r="600" spans="3:6">
      <c r="C600">
        <v>19</v>
      </c>
      <c r="D600">
        <v>22</v>
      </c>
      <c r="E600">
        <v>96</v>
      </c>
      <c r="F600">
        <v>91</v>
      </c>
    </row>
    <row r="601" spans="3:6">
      <c r="C601">
        <v>16</v>
      </c>
      <c r="D601">
        <v>26</v>
      </c>
      <c r="E601">
        <v>88</v>
      </c>
      <c r="F601">
        <v>99</v>
      </c>
    </row>
    <row r="602" spans="3:6">
      <c r="C602">
        <v>10</v>
      </c>
      <c r="D602">
        <v>18</v>
      </c>
      <c r="E602">
        <v>98</v>
      </c>
      <c r="F602">
        <v>103</v>
      </c>
    </row>
    <row r="603" spans="3:6">
      <c r="C603">
        <v>7</v>
      </c>
      <c r="D603">
        <v>6</v>
      </c>
      <c r="E603">
        <v>97</v>
      </c>
      <c r="F603">
        <v>104</v>
      </c>
    </row>
    <row r="604" spans="3:6">
      <c r="C604">
        <v>24</v>
      </c>
      <c r="D604">
        <v>28</v>
      </c>
      <c r="E604">
        <v>113</v>
      </c>
      <c r="F604">
        <v>80</v>
      </c>
    </row>
    <row r="605" spans="3:6">
      <c r="C605">
        <v>23</v>
      </c>
      <c r="D605">
        <v>14</v>
      </c>
      <c r="E605">
        <v>120</v>
      </c>
      <c r="F605">
        <v>82</v>
      </c>
    </row>
    <row r="606" spans="3:6">
      <c r="C606">
        <v>11</v>
      </c>
      <c r="D606">
        <v>3</v>
      </c>
      <c r="E606">
        <v>90</v>
      </c>
      <c r="F606">
        <v>81</v>
      </c>
    </row>
    <row r="607" spans="3:6">
      <c r="C607">
        <v>27</v>
      </c>
      <c r="D607">
        <v>17</v>
      </c>
      <c r="E607">
        <v>107</v>
      </c>
      <c r="F607">
        <v>100</v>
      </c>
    </row>
    <row r="608" spans="3:6">
      <c r="C608">
        <v>2</v>
      </c>
      <c r="D608">
        <v>21</v>
      </c>
      <c r="E608">
        <v>90</v>
      </c>
      <c r="F608">
        <v>106</v>
      </c>
    </row>
    <row r="609" spans="3:6">
      <c r="C609">
        <v>1</v>
      </c>
      <c r="D609">
        <v>8</v>
      </c>
      <c r="E609">
        <v>90</v>
      </c>
      <c r="F609">
        <v>107</v>
      </c>
    </row>
    <row r="610" spans="3:6">
      <c r="C610">
        <v>13</v>
      </c>
      <c r="D610">
        <v>25</v>
      </c>
      <c r="E610">
        <v>94</v>
      </c>
      <c r="F610">
        <v>91</v>
      </c>
    </row>
    <row r="611" spans="3:6">
      <c r="C611">
        <v>15</v>
      </c>
      <c r="D611">
        <v>18</v>
      </c>
      <c r="E611">
        <v>90</v>
      </c>
      <c r="F611">
        <v>77</v>
      </c>
    </row>
    <row r="612" spans="3:6">
      <c r="C612">
        <v>3</v>
      </c>
      <c r="D612">
        <v>10</v>
      </c>
      <c r="E612">
        <v>104</v>
      </c>
      <c r="F612">
        <v>111</v>
      </c>
    </row>
    <row r="613" spans="3:6">
      <c r="C613">
        <v>11</v>
      </c>
      <c r="D613">
        <v>26</v>
      </c>
      <c r="E613">
        <v>86</v>
      </c>
      <c r="F613">
        <v>95</v>
      </c>
    </row>
    <row r="614" spans="3:6">
      <c r="C614">
        <v>5</v>
      </c>
      <c r="D614">
        <v>2</v>
      </c>
      <c r="E614">
        <v>101</v>
      </c>
      <c r="F614">
        <v>108</v>
      </c>
    </row>
    <row r="615" spans="3:6">
      <c r="C615">
        <v>29</v>
      </c>
      <c r="D615">
        <v>22</v>
      </c>
      <c r="E615">
        <v>112</v>
      </c>
      <c r="F615">
        <v>102</v>
      </c>
    </row>
    <row r="616" spans="3:6">
      <c r="C616">
        <v>16</v>
      </c>
      <c r="D616">
        <v>19</v>
      </c>
      <c r="E616">
        <v>127</v>
      </c>
      <c r="F616">
        <v>129</v>
      </c>
    </row>
    <row r="617" spans="3:6">
      <c r="C617">
        <v>17</v>
      </c>
      <c r="D617">
        <v>1</v>
      </c>
      <c r="E617">
        <v>103</v>
      </c>
      <c r="F617">
        <v>80</v>
      </c>
    </row>
    <row r="618" spans="3:6">
      <c r="C618">
        <v>4</v>
      </c>
      <c r="D618">
        <v>14</v>
      </c>
      <c r="E618">
        <v>95</v>
      </c>
      <c r="F618">
        <v>92</v>
      </c>
    </row>
    <row r="619" spans="3:6">
      <c r="C619">
        <v>28</v>
      </c>
      <c r="D619">
        <v>24</v>
      </c>
      <c r="E619">
        <v>90</v>
      </c>
      <c r="F619">
        <v>114</v>
      </c>
    </row>
    <row r="620" spans="3:6">
      <c r="C620">
        <v>12</v>
      </c>
      <c r="D620">
        <v>6</v>
      </c>
      <c r="E620">
        <v>112</v>
      </c>
      <c r="F620">
        <v>133</v>
      </c>
    </row>
    <row r="621" spans="3:6">
      <c r="C621">
        <v>9</v>
      </c>
      <c r="D621">
        <v>25</v>
      </c>
      <c r="E621">
        <v>82</v>
      </c>
      <c r="F621">
        <v>90</v>
      </c>
    </row>
    <row r="622" spans="3:6">
      <c r="C622">
        <v>27</v>
      </c>
      <c r="D622">
        <v>20</v>
      </c>
      <c r="E622">
        <v>106</v>
      </c>
      <c r="F622">
        <v>97</v>
      </c>
    </row>
    <row r="623" spans="3:6">
      <c r="C623">
        <v>21</v>
      </c>
      <c r="D623">
        <v>13</v>
      </c>
      <c r="E623">
        <v>93</v>
      </c>
      <c r="F623">
        <v>87</v>
      </c>
    </row>
    <row r="624" spans="3:6">
      <c r="C624">
        <v>14</v>
      </c>
      <c r="D624">
        <v>12</v>
      </c>
      <c r="E624">
        <v>119</v>
      </c>
      <c r="F624">
        <v>115</v>
      </c>
    </row>
    <row r="625" spans="3:6">
      <c r="C625">
        <v>28</v>
      </c>
      <c r="D625">
        <v>15</v>
      </c>
      <c r="E625">
        <v>101</v>
      </c>
      <c r="F625">
        <v>89</v>
      </c>
    </row>
    <row r="626" spans="3:6">
      <c r="C626">
        <v>29</v>
      </c>
      <c r="D626">
        <v>8</v>
      </c>
      <c r="E626">
        <v>86</v>
      </c>
      <c r="F626">
        <v>89</v>
      </c>
    </row>
    <row r="627" spans="3:6">
      <c r="C627">
        <v>5</v>
      </c>
      <c r="D627">
        <v>17</v>
      </c>
      <c r="E627">
        <v>114</v>
      </c>
      <c r="F627">
        <v>81</v>
      </c>
    </row>
    <row r="628" spans="3:6">
      <c r="C628">
        <v>19</v>
      </c>
      <c r="D628">
        <v>21</v>
      </c>
      <c r="E628">
        <v>78</v>
      </c>
      <c r="F628">
        <v>71</v>
      </c>
    </row>
    <row r="629" spans="3:6">
      <c r="C629">
        <v>1</v>
      </c>
      <c r="D629">
        <v>13</v>
      </c>
      <c r="E629">
        <v>93</v>
      </c>
      <c r="F629">
        <v>127</v>
      </c>
    </row>
    <row r="630" spans="3:6">
      <c r="C630">
        <v>16</v>
      </c>
      <c r="D630">
        <v>2</v>
      </c>
      <c r="E630">
        <v>109</v>
      </c>
      <c r="F630">
        <v>90</v>
      </c>
    </row>
    <row r="631" spans="3:6">
      <c r="C631">
        <v>6</v>
      </c>
      <c r="D631">
        <v>12</v>
      </c>
      <c r="E631">
        <v>100</v>
      </c>
      <c r="F631">
        <v>117</v>
      </c>
    </row>
    <row r="632" spans="3:6">
      <c r="C632">
        <v>10</v>
      </c>
      <c r="D632">
        <v>9</v>
      </c>
      <c r="E632">
        <v>100</v>
      </c>
      <c r="F632">
        <v>96</v>
      </c>
    </row>
    <row r="633" spans="3:6">
      <c r="C633">
        <v>25</v>
      </c>
      <c r="D633">
        <v>3</v>
      </c>
      <c r="E633">
        <v>73</v>
      </c>
      <c r="F633">
        <v>78</v>
      </c>
    </row>
    <row r="634" spans="3:6">
      <c r="C634">
        <v>7</v>
      </c>
      <c r="D634">
        <v>15</v>
      </c>
      <c r="E634">
        <v>94</v>
      </c>
      <c r="F634">
        <v>100</v>
      </c>
    </row>
    <row r="635" spans="3:6">
      <c r="C635">
        <v>22</v>
      </c>
      <c r="D635">
        <v>4</v>
      </c>
      <c r="E635">
        <v>91</v>
      </c>
      <c r="F635">
        <v>90</v>
      </c>
    </row>
    <row r="636" spans="3:6">
      <c r="C636">
        <v>26</v>
      </c>
      <c r="D636">
        <v>23</v>
      </c>
      <c r="E636">
        <v>86</v>
      </c>
      <c r="F636">
        <v>92</v>
      </c>
    </row>
    <row r="637" spans="3:6">
      <c r="C637">
        <v>11</v>
      </c>
      <c r="D637">
        <v>14</v>
      </c>
      <c r="E637">
        <v>83</v>
      </c>
      <c r="F637">
        <v>82</v>
      </c>
    </row>
    <row r="638" spans="3:6">
      <c r="C638">
        <v>21</v>
      </c>
      <c r="D638">
        <v>17</v>
      </c>
      <c r="E638">
        <v>96</v>
      </c>
      <c r="F638">
        <v>91</v>
      </c>
    </row>
    <row r="639" spans="3:6">
      <c r="C639">
        <v>8</v>
      </c>
      <c r="D639">
        <v>1</v>
      </c>
      <c r="E639">
        <v>88</v>
      </c>
      <c r="F639">
        <v>71</v>
      </c>
    </row>
    <row r="640" spans="3:6">
      <c r="C640">
        <v>20</v>
      </c>
      <c r="D640">
        <v>13</v>
      </c>
      <c r="E640">
        <v>93</v>
      </c>
      <c r="F640">
        <v>111</v>
      </c>
    </row>
    <row r="641" spans="3:6">
      <c r="C641">
        <v>28</v>
      </c>
      <c r="D641">
        <v>4</v>
      </c>
      <c r="E641">
        <v>90</v>
      </c>
      <c r="F641">
        <v>78</v>
      </c>
    </row>
    <row r="642" spans="3:6">
      <c r="C642">
        <v>27</v>
      </c>
      <c r="D642">
        <v>2</v>
      </c>
      <c r="E642">
        <v>97</v>
      </c>
      <c r="F642">
        <v>92</v>
      </c>
    </row>
    <row r="643" spans="3:6">
      <c r="C643">
        <v>5</v>
      </c>
      <c r="D643">
        <v>29</v>
      </c>
      <c r="E643">
        <v>92</v>
      </c>
      <c r="F643">
        <v>93</v>
      </c>
    </row>
    <row r="644" spans="3:6">
      <c r="C644">
        <v>18</v>
      </c>
      <c r="D644">
        <v>16</v>
      </c>
      <c r="E644">
        <v>125</v>
      </c>
      <c r="F644">
        <v>100</v>
      </c>
    </row>
    <row r="645" spans="3:6">
      <c r="C645">
        <v>25</v>
      </c>
      <c r="D645">
        <v>12</v>
      </c>
      <c r="E645">
        <v>87</v>
      </c>
      <c r="F645">
        <v>91</v>
      </c>
    </row>
    <row r="646" spans="3:6">
      <c r="C646">
        <v>6</v>
      </c>
      <c r="D646">
        <v>10</v>
      </c>
      <c r="E646">
        <v>95</v>
      </c>
      <c r="F646">
        <v>91</v>
      </c>
    </row>
    <row r="647" spans="3:6">
      <c r="C647">
        <v>26</v>
      </c>
      <c r="D647">
        <v>24</v>
      </c>
      <c r="E647">
        <v>95</v>
      </c>
      <c r="F647">
        <v>99</v>
      </c>
    </row>
    <row r="648" spans="3:6">
      <c r="C648">
        <v>23</v>
      </c>
      <c r="D648">
        <v>22</v>
      </c>
      <c r="E648">
        <v>105</v>
      </c>
      <c r="F648">
        <v>97</v>
      </c>
    </row>
    <row r="649" spans="3:6">
      <c r="C649">
        <v>11</v>
      </c>
      <c r="D649">
        <v>19</v>
      </c>
      <c r="E649">
        <v>92</v>
      </c>
      <c r="F649">
        <v>87</v>
      </c>
    </row>
    <row r="650" spans="3:6">
      <c r="C650">
        <v>29</v>
      </c>
      <c r="D650">
        <v>1</v>
      </c>
      <c r="E650">
        <v>97</v>
      </c>
      <c r="F650">
        <v>90</v>
      </c>
    </row>
    <row r="651" spans="3:6">
      <c r="C651">
        <v>15</v>
      </c>
      <c r="D651">
        <v>25</v>
      </c>
      <c r="E651">
        <v>88</v>
      </c>
      <c r="F651">
        <v>83</v>
      </c>
    </row>
    <row r="652" spans="3:6">
      <c r="C652">
        <v>2</v>
      </c>
      <c r="D652">
        <v>17</v>
      </c>
      <c r="E652">
        <v>95</v>
      </c>
      <c r="F652">
        <v>98</v>
      </c>
    </row>
    <row r="653" spans="3:6">
      <c r="C653">
        <v>8</v>
      </c>
      <c r="D653">
        <v>20</v>
      </c>
      <c r="E653">
        <v>83</v>
      </c>
      <c r="F653">
        <v>85</v>
      </c>
    </row>
    <row r="654" spans="3:6">
      <c r="C654">
        <v>14</v>
      </c>
      <c r="D654">
        <v>13</v>
      </c>
      <c r="E654">
        <v>85</v>
      </c>
      <c r="F654">
        <v>100</v>
      </c>
    </row>
    <row r="655" spans="3:6">
      <c r="C655">
        <v>10</v>
      </c>
      <c r="D655">
        <v>3</v>
      </c>
      <c r="E655">
        <v>72</v>
      </c>
      <c r="F655">
        <v>73</v>
      </c>
    </row>
    <row r="656" spans="3:6">
      <c r="C656">
        <v>22</v>
      </c>
      <c r="D656">
        <v>9</v>
      </c>
      <c r="E656">
        <v>104</v>
      </c>
      <c r="F656">
        <v>98</v>
      </c>
    </row>
    <row r="657" spans="3:6">
      <c r="C657">
        <v>24</v>
      </c>
      <c r="D657">
        <v>7</v>
      </c>
      <c r="E657">
        <v>132</v>
      </c>
      <c r="F657">
        <v>96</v>
      </c>
    </row>
    <row r="658" spans="3:6">
      <c r="C658">
        <v>18</v>
      </c>
      <c r="D658">
        <v>27</v>
      </c>
      <c r="E658">
        <v>98</v>
      </c>
      <c r="F658">
        <v>91</v>
      </c>
    </row>
    <row r="659" spans="3:6">
      <c r="C659">
        <v>5</v>
      </c>
      <c r="D659">
        <v>8</v>
      </c>
      <c r="E659">
        <v>107</v>
      </c>
      <c r="F659">
        <v>115</v>
      </c>
    </row>
    <row r="660" spans="3:6">
      <c r="C660">
        <v>1</v>
      </c>
      <c r="D660">
        <v>12</v>
      </c>
      <c r="E660">
        <v>101</v>
      </c>
      <c r="F660">
        <v>94</v>
      </c>
    </row>
    <row r="661" spans="3:6">
      <c r="C661">
        <v>16</v>
      </c>
      <c r="D661">
        <v>21</v>
      </c>
      <c r="E661">
        <v>81</v>
      </c>
      <c r="F661">
        <v>86</v>
      </c>
    </row>
    <row r="662" spans="3:6">
      <c r="C662">
        <v>28</v>
      </c>
      <c r="D662">
        <v>23</v>
      </c>
      <c r="E662">
        <v>97</v>
      </c>
      <c r="F662">
        <v>96</v>
      </c>
    </row>
    <row r="663" spans="3:6">
      <c r="C663">
        <v>26</v>
      </c>
      <c r="D663">
        <v>4</v>
      </c>
      <c r="E663">
        <v>91</v>
      </c>
      <c r="F663">
        <v>97</v>
      </c>
    </row>
    <row r="664" spans="3:6">
      <c r="C664">
        <v>19</v>
      </c>
      <c r="D664">
        <v>15</v>
      </c>
      <c r="E664">
        <v>83</v>
      </c>
      <c r="F664">
        <v>94</v>
      </c>
    </row>
    <row r="665" spans="3:6">
      <c r="C665">
        <v>29</v>
      </c>
      <c r="D665">
        <v>11</v>
      </c>
      <c r="E665">
        <v>109</v>
      </c>
      <c r="F665">
        <v>89</v>
      </c>
    </row>
    <row r="666" spans="3:6">
      <c r="C666">
        <v>20</v>
      </c>
      <c r="D666">
        <v>25</v>
      </c>
      <c r="E666">
        <v>98</v>
      </c>
      <c r="F666">
        <v>105</v>
      </c>
    </row>
    <row r="667" spans="3:6">
      <c r="C667">
        <v>2</v>
      </c>
      <c r="D667">
        <v>12</v>
      </c>
      <c r="E667">
        <v>104</v>
      </c>
      <c r="F667">
        <v>91</v>
      </c>
    </row>
    <row r="668" spans="3:6">
      <c r="C668">
        <v>17</v>
      </c>
      <c r="D668">
        <v>24</v>
      </c>
      <c r="E668">
        <v>107</v>
      </c>
      <c r="F668">
        <v>112</v>
      </c>
    </row>
    <row r="669" spans="3:6">
      <c r="C669">
        <v>14</v>
      </c>
      <c r="D669">
        <v>3</v>
      </c>
      <c r="E669">
        <v>79</v>
      </c>
      <c r="F669">
        <v>97</v>
      </c>
    </row>
    <row r="670" spans="3:6">
      <c r="C670">
        <v>6</v>
      </c>
      <c r="D670">
        <v>13</v>
      </c>
      <c r="E670">
        <v>94</v>
      </c>
      <c r="F670">
        <v>101</v>
      </c>
    </row>
    <row r="671" spans="3:6">
      <c r="C671">
        <v>9</v>
      </c>
      <c r="D671">
        <v>22</v>
      </c>
      <c r="E671">
        <v>97</v>
      </c>
      <c r="F671">
        <v>98</v>
      </c>
    </row>
    <row r="672" spans="3:6">
      <c r="C672">
        <v>23</v>
      </c>
      <c r="D672">
        <v>4</v>
      </c>
      <c r="E672">
        <v>101</v>
      </c>
      <c r="F672">
        <v>96</v>
      </c>
    </row>
    <row r="673" spans="3:6">
      <c r="C673">
        <v>21</v>
      </c>
      <c r="D673">
        <v>27</v>
      </c>
      <c r="E673">
        <v>93</v>
      </c>
      <c r="F673">
        <v>100</v>
      </c>
    </row>
    <row r="674" spans="3:6">
      <c r="C674">
        <v>18</v>
      </c>
      <c r="D674">
        <v>24</v>
      </c>
      <c r="E674">
        <v>117</v>
      </c>
      <c r="F674">
        <v>83</v>
      </c>
    </row>
    <row r="675" spans="3:6">
      <c r="C675">
        <v>25</v>
      </c>
      <c r="D675">
        <v>17</v>
      </c>
      <c r="E675">
        <v>113</v>
      </c>
      <c r="F675">
        <v>83</v>
      </c>
    </row>
    <row r="676" spans="3:6">
      <c r="C676">
        <v>10</v>
      </c>
      <c r="D676">
        <v>28</v>
      </c>
      <c r="E676">
        <v>104</v>
      </c>
      <c r="F676">
        <v>97</v>
      </c>
    </row>
    <row r="677" spans="3:6">
      <c r="C677">
        <v>3</v>
      </c>
      <c r="D677">
        <v>2</v>
      </c>
      <c r="E677">
        <v>79</v>
      </c>
      <c r="F677">
        <v>82</v>
      </c>
    </row>
    <row r="678" spans="3:6">
      <c r="C678">
        <v>29</v>
      </c>
      <c r="D678">
        <v>27</v>
      </c>
      <c r="E678">
        <v>99</v>
      </c>
      <c r="F678">
        <v>94</v>
      </c>
    </row>
    <row r="679" spans="3:6">
      <c r="C679">
        <v>15</v>
      </c>
      <c r="D679">
        <v>1</v>
      </c>
      <c r="E679">
        <v>73</v>
      </c>
      <c r="F679">
        <v>76</v>
      </c>
    </row>
    <row r="680" spans="3:6">
      <c r="C680">
        <v>20</v>
      </c>
      <c r="D680">
        <v>5</v>
      </c>
      <c r="E680">
        <v>106</v>
      </c>
      <c r="F680">
        <v>98</v>
      </c>
    </row>
    <row r="681" spans="3:6">
      <c r="C681">
        <v>8</v>
      </c>
      <c r="D681">
        <v>21</v>
      </c>
      <c r="E681">
        <v>86</v>
      </c>
      <c r="F681">
        <v>82</v>
      </c>
    </row>
    <row r="682" spans="3:6">
      <c r="C682">
        <v>19</v>
      </c>
      <c r="D682">
        <v>12</v>
      </c>
      <c r="E682">
        <v>110</v>
      </c>
      <c r="F682">
        <v>112</v>
      </c>
    </row>
    <row r="683" spans="3:6">
      <c r="C683">
        <v>11</v>
      </c>
      <c r="D683">
        <v>6</v>
      </c>
      <c r="E683">
        <v>140</v>
      </c>
      <c r="F683">
        <v>141</v>
      </c>
    </row>
    <row r="684" spans="3:6">
      <c r="C684">
        <v>14</v>
      </c>
      <c r="D684">
        <v>28</v>
      </c>
      <c r="E684">
        <v>86</v>
      </c>
      <c r="F684">
        <v>79</v>
      </c>
    </row>
    <row r="685" spans="3:6">
      <c r="C685">
        <v>7</v>
      </c>
      <c r="D685">
        <v>23</v>
      </c>
      <c r="E685">
        <v>97</v>
      </c>
      <c r="F685">
        <v>96</v>
      </c>
    </row>
    <row r="686" spans="3:6">
      <c r="C686">
        <v>9</v>
      </c>
      <c r="D686">
        <v>26</v>
      </c>
      <c r="E686">
        <v>87</v>
      </c>
      <c r="F686">
        <v>113</v>
      </c>
    </row>
    <row r="687" spans="3:6">
      <c r="C687">
        <v>5</v>
      </c>
      <c r="D687">
        <v>10</v>
      </c>
      <c r="E687">
        <v>111</v>
      </c>
      <c r="F687">
        <v>109</v>
      </c>
    </row>
    <row r="688" spans="3:6">
      <c r="C688">
        <v>2</v>
      </c>
      <c r="D688">
        <v>24</v>
      </c>
      <c r="E688">
        <v>85</v>
      </c>
      <c r="F688">
        <v>102</v>
      </c>
    </row>
    <row r="689" spans="3:6">
      <c r="C689">
        <v>18</v>
      </c>
      <c r="D689">
        <v>6</v>
      </c>
      <c r="E689">
        <v>100</v>
      </c>
      <c r="F689">
        <v>112</v>
      </c>
    </row>
    <row r="690" spans="3:6">
      <c r="C690">
        <v>17</v>
      </c>
      <c r="D690">
        <v>23</v>
      </c>
      <c r="E690">
        <v>113</v>
      </c>
      <c r="F690">
        <v>103</v>
      </c>
    </row>
    <row r="691" spans="3:6">
      <c r="C691">
        <v>26</v>
      </c>
      <c r="D691">
        <v>22</v>
      </c>
      <c r="E691">
        <v>90</v>
      </c>
      <c r="F691">
        <v>79</v>
      </c>
    </row>
    <row r="692" spans="3:6">
      <c r="C692">
        <v>13</v>
      </c>
      <c r="D692">
        <v>4</v>
      </c>
      <c r="E692">
        <v>89</v>
      </c>
      <c r="F692">
        <v>97</v>
      </c>
    </row>
    <row r="693" spans="3:6">
      <c r="C693">
        <v>3</v>
      </c>
      <c r="D693">
        <v>21</v>
      </c>
      <c r="E693">
        <v>93</v>
      </c>
      <c r="F693">
        <v>100</v>
      </c>
    </row>
    <row r="694" spans="3:6">
      <c r="C694">
        <v>29</v>
      </c>
      <c r="D694">
        <v>24</v>
      </c>
      <c r="E694">
        <v>108</v>
      </c>
      <c r="F694">
        <v>101</v>
      </c>
    </row>
    <row r="695" spans="3:6">
      <c r="C695">
        <v>19</v>
      </c>
      <c r="D695">
        <v>1</v>
      </c>
      <c r="E695">
        <v>92</v>
      </c>
      <c r="F695">
        <v>89</v>
      </c>
    </row>
    <row r="696" spans="3:6">
      <c r="C696">
        <v>8</v>
      </c>
      <c r="D696">
        <v>12</v>
      </c>
      <c r="E696">
        <v>105</v>
      </c>
      <c r="F696">
        <v>92</v>
      </c>
    </row>
    <row r="697" spans="3:6">
      <c r="C697">
        <v>27</v>
      </c>
      <c r="D697">
        <v>25</v>
      </c>
      <c r="E697">
        <v>80</v>
      </c>
      <c r="F697">
        <v>74</v>
      </c>
    </row>
    <row r="698" spans="3:6">
      <c r="C698">
        <v>16</v>
      </c>
      <c r="D698">
        <v>14</v>
      </c>
      <c r="E698">
        <v>107</v>
      </c>
      <c r="F698">
        <v>103</v>
      </c>
    </row>
    <row r="699" spans="3:6">
      <c r="C699">
        <v>11</v>
      </c>
      <c r="D699">
        <v>28</v>
      </c>
      <c r="E699">
        <v>82</v>
      </c>
      <c r="F699">
        <v>98</v>
      </c>
    </row>
    <row r="700" spans="3:6">
      <c r="C700">
        <v>5</v>
      </c>
      <c r="D700">
        <v>27</v>
      </c>
      <c r="E700">
        <v>99</v>
      </c>
      <c r="F700">
        <v>81</v>
      </c>
    </row>
    <row r="701" spans="3:6">
      <c r="C701">
        <v>1</v>
      </c>
      <c r="D701">
        <v>18</v>
      </c>
      <c r="E701">
        <v>105</v>
      </c>
      <c r="F701">
        <v>103</v>
      </c>
    </row>
    <row r="702" spans="3:6">
      <c r="C702">
        <v>8</v>
      </c>
      <c r="D702">
        <v>22</v>
      </c>
      <c r="E702">
        <v>71</v>
      </c>
      <c r="F702">
        <v>99</v>
      </c>
    </row>
    <row r="703" spans="3:6">
      <c r="C703">
        <v>20</v>
      </c>
      <c r="D703">
        <v>19</v>
      </c>
      <c r="E703">
        <v>122</v>
      </c>
      <c r="F703">
        <v>114</v>
      </c>
    </row>
    <row r="704" spans="3:6">
      <c r="C704">
        <v>10</v>
      </c>
      <c r="D704">
        <v>14</v>
      </c>
      <c r="E704">
        <v>85</v>
      </c>
      <c r="F704">
        <v>78</v>
      </c>
    </row>
    <row r="705" spans="3:6">
      <c r="C705">
        <v>4</v>
      </c>
      <c r="D705">
        <v>16</v>
      </c>
      <c r="E705">
        <v>96</v>
      </c>
      <c r="F705">
        <v>92</v>
      </c>
    </row>
    <row r="706" spans="3:6">
      <c r="C706">
        <v>7</v>
      </c>
      <c r="D706">
        <v>2</v>
      </c>
      <c r="E706">
        <v>93</v>
      </c>
      <c r="F706">
        <v>110</v>
      </c>
    </row>
    <row r="707" spans="3:6">
      <c r="C707">
        <v>26</v>
      </c>
      <c r="D707">
        <v>6</v>
      </c>
      <c r="E707">
        <v>106</v>
      </c>
      <c r="F707">
        <v>112</v>
      </c>
    </row>
    <row r="708" spans="3:6">
      <c r="C708">
        <v>24</v>
      </c>
      <c r="D708">
        <v>25</v>
      </c>
      <c r="E708">
        <v>99</v>
      </c>
      <c r="F708">
        <v>86</v>
      </c>
    </row>
    <row r="709" spans="3:6">
      <c r="C709">
        <v>13</v>
      </c>
      <c r="D709">
        <v>29</v>
      </c>
      <c r="E709">
        <v>103</v>
      </c>
      <c r="F709">
        <v>94</v>
      </c>
    </row>
    <row r="710" spans="3:6">
      <c r="C710">
        <v>3</v>
      </c>
      <c r="D710">
        <v>4</v>
      </c>
      <c r="E710">
        <v>113</v>
      </c>
      <c r="F710">
        <v>91</v>
      </c>
    </row>
    <row r="711" spans="3:6">
      <c r="C711">
        <v>15</v>
      </c>
      <c r="D711">
        <v>20</v>
      </c>
      <c r="E711">
        <v>112</v>
      </c>
      <c r="F711">
        <v>95</v>
      </c>
    </row>
    <row r="712" spans="3:6">
      <c r="C712">
        <v>19</v>
      </c>
      <c r="D712">
        <v>27</v>
      </c>
      <c r="E712">
        <v>89</v>
      </c>
      <c r="F712">
        <v>82</v>
      </c>
    </row>
    <row r="713" spans="3:6">
      <c r="C713">
        <v>16</v>
      </c>
      <c r="D713">
        <v>5</v>
      </c>
      <c r="E713">
        <v>107</v>
      </c>
      <c r="F713">
        <v>115</v>
      </c>
    </row>
    <row r="714" spans="3:6">
      <c r="C714">
        <v>17</v>
      </c>
      <c r="D714">
        <v>22</v>
      </c>
      <c r="E714">
        <v>107</v>
      </c>
      <c r="F714">
        <v>92</v>
      </c>
    </row>
    <row r="715" spans="3:6">
      <c r="C715">
        <v>23</v>
      </c>
      <c r="D715">
        <v>6</v>
      </c>
      <c r="E715">
        <v>114</v>
      </c>
      <c r="F715">
        <v>103</v>
      </c>
    </row>
    <row r="716" spans="3:6">
      <c r="C716">
        <v>9</v>
      </c>
      <c r="D716">
        <v>2</v>
      </c>
      <c r="E716">
        <v>92</v>
      </c>
      <c r="F716">
        <v>75</v>
      </c>
    </row>
    <row r="717" spans="3:6">
      <c r="C717">
        <v>18</v>
      </c>
      <c r="D717">
        <v>8</v>
      </c>
      <c r="E717">
        <v>80</v>
      </c>
      <c r="F717">
        <v>85</v>
      </c>
    </row>
    <row r="718" spans="3:6">
      <c r="C718">
        <v>21</v>
      </c>
      <c r="D718">
        <v>28</v>
      </c>
      <c r="E718">
        <v>91</v>
      </c>
      <c r="F718">
        <v>98</v>
      </c>
    </row>
    <row r="719" spans="3:6">
      <c r="C719">
        <v>14</v>
      </c>
      <c r="D719">
        <v>7</v>
      </c>
      <c r="E719">
        <v>85</v>
      </c>
      <c r="F719">
        <v>100</v>
      </c>
    </row>
    <row r="720" spans="3:6">
      <c r="C720">
        <v>26</v>
      </c>
      <c r="D720">
        <v>13</v>
      </c>
      <c r="E720">
        <v>87</v>
      </c>
      <c r="F720">
        <v>92</v>
      </c>
    </row>
    <row r="721" spans="3:6">
      <c r="C721">
        <v>24</v>
      </c>
      <c r="D721">
        <v>29</v>
      </c>
      <c r="E721">
        <v>109</v>
      </c>
      <c r="F721">
        <v>93</v>
      </c>
    </row>
    <row r="722" spans="3:6">
      <c r="C722">
        <v>12</v>
      </c>
      <c r="D722">
        <v>25</v>
      </c>
      <c r="E722">
        <v>76</v>
      </c>
      <c r="F722">
        <v>89</v>
      </c>
    </row>
    <row r="723" spans="3:6">
      <c r="C723">
        <v>27</v>
      </c>
      <c r="D723">
        <v>28</v>
      </c>
      <c r="E723">
        <v>85</v>
      </c>
      <c r="F723">
        <v>94</v>
      </c>
    </row>
    <row r="724" spans="3:6">
      <c r="C724">
        <v>19</v>
      </c>
      <c r="D724">
        <v>8</v>
      </c>
      <c r="E724">
        <v>90</v>
      </c>
      <c r="F724">
        <v>101</v>
      </c>
    </row>
    <row r="725" spans="3:6">
      <c r="C725">
        <v>3</v>
      </c>
      <c r="D725">
        <v>11</v>
      </c>
      <c r="E725">
        <v>116</v>
      </c>
      <c r="F725">
        <v>106</v>
      </c>
    </row>
    <row r="726" spans="3:6">
      <c r="C726">
        <v>17</v>
      </c>
      <c r="D726">
        <v>7</v>
      </c>
      <c r="E726">
        <v>98</v>
      </c>
      <c r="F726">
        <v>99</v>
      </c>
    </row>
    <row r="727" spans="3:6">
      <c r="C727">
        <v>4</v>
      </c>
      <c r="D727">
        <v>18</v>
      </c>
      <c r="E727">
        <v>81</v>
      </c>
      <c r="F727">
        <v>106</v>
      </c>
    </row>
    <row r="728" spans="3:6">
      <c r="C728">
        <v>16</v>
      </c>
      <c r="D728">
        <v>15</v>
      </c>
      <c r="E728">
        <v>88</v>
      </c>
      <c r="F728">
        <v>90</v>
      </c>
    </row>
    <row r="729" spans="3:6">
      <c r="C729">
        <v>22</v>
      </c>
      <c r="D729">
        <v>29</v>
      </c>
      <c r="E729">
        <v>96</v>
      </c>
      <c r="F729">
        <v>97</v>
      </c>
    </row>
    <row r="730" spans="3:6">
      <c r="C730">
        <v>23</v>
      </c>
      <c r="D730">
        <v>2</v>
      </c>
      <c r="E730">
        <v>104</v>
      </c>
      <c r="F730">
        <v>107</v>
      </c>
    </row>
    <row r="731" spans="3:6">
      <c r="C731">
        <v>13</v>
      </c>
      <c r="D731">
        <v>1</v>
      </c>
      <c r="E731">
        <v>90</v>
      </c>
      <c r="F731">
        <v>93</v>
      </c>
    </row>
    <row r="732" spans="3:6">
      <c r="C732">
        <v>9</v>
      </c>
      <c r="D732">
        <v>25</v>
      </c>
      <c r="E732">
        <v>99</v>
      </c>
      <c r="F732">
        <v>108</v>
      </c>
    </row>
    <row r="733" spans="3:6">
      <c r="C733">
        <v>10</v>
      </c>
      <c r="D733">
        <v>20</v>
      </c>
      <c r="E733">
        <v>100</v>
      </c>
      <c r="F733">
        <v>109</v>
      </c>
    </row>
    <row r="734" spans="3:6">
      <c r="C734">
        <v>4</v>
      </c>
      <c r="D734">
        <v>5</v>
      </c>
      <c r="E734">
        <v>101</v>
      </c>
      <c r="F734">
        <v>114</v>
      </c>
    </row>
    <row r="735" spans="3:6">
      <c r="C735">
        <v>26</v>
      </c>
      <c r="D735">
        <v>2</v>
      </c>
      <c r="E735">
        <v>99</v>
      </c>
      <c r="F735">
        <v>79</v>
      </c>
    </row>
    <row r="736" spans="3:6">
      <c r="C736">
        <v>12</v>
      </c>
      <c r="D736">
        <v>6</v>
      </c>
      <c r="E736">
        <v>119</v>
      </c>
      <c r="F736">
        <v>110</v>
      </c>
    </row>
    <row r="737" spans="3:6">
      <c r="C737">
        <v>18</v>
      </c>
      <c r="D737">
        <v>7</v>
      </c>
      <c r="E737">
        <v>98</v>
      </c>
      <c r="F737">
        <v>77</v>
      </c>
    </row>
    <row r="738" spans="3:6">
      <c r="C738">
        <v>11</v>
      </c>
      <c r="D738">
        <v>21</v>
      </c>
      <c r="E738">
        <v>86</v>
      </c>
      <c r="F738">
        <v>76</v>
      </c>
    </row>
    <row r="739" spans="3:6">
      <c r="C739">
        <v>3</v>
      </c>
      <c r="D739">
        <v>14</v>
      </c>
      <c r="E739">
        <v>78</v>
      </c>
      <c r="F739">
        <v>92</v>
      </c>
    </row>
    <row r="740" spans="3:6">
      <c r="C740">
        <v>27</v>
      </c>
      <c r="D740">
        <v>16</v>
      </c>
      <c r="E740">
        <v>86</v>
      </c>
      <c r="F740">
        <v>91</v>
      </c>
    </row>
    <row r="741" spans="3:6">
      <c r="C741">
        <v>19</v>
      </c>
      <c r="D741">
        <v>28</v>
      </c>
      <c r="E741">
        <v>89</v>
      </c>
      <c r="F741">
        <v>92</v>
      </c>
    </row>
    <row r="742" spans="3:6">
      <c r="C742">
        <v>17</v>
      </c>
      <c r="D742">
        <v>15</v>
      </c>
      <c r="E742">
        <v>93</v>
      </c>
      <c r="F742">
        <v>80</v>
      </c>
    </row>
    <row r="743" spans="3:6">
      <c r="C743">
        <v>22</v>
      </c>
      <c r="D743">
        <v>6</v>
      </c>
      <c r="E743">
        <v>92</v>
      </c>
      <c r="F743">
        <v>105</v>
      </c>
    </row>
    <row r="744" spans="3:6">
      <c r="C744">
        <v>23</v>
      </c>
      <c r="D744">
        <v>13</v>
      </c>
      <c r="E744">
        <v>111</v>
      </c>
      <c r="F744">
        <v>105</v>
      </c>
    </row>
    <row r="745" spans="3:6">
      <c r="C745">
        <v>24</v>
      </c>
      <c r="D745">
        <v>26</v>
      </c>
      <c r="E745">
        <v>116</v>
      </c>
      <c r="F745">
        <v>126</v>
      </c>
    </row>
    <row r="746" spans="3:6">
      <c r="C746">
        <v>9</v>
      </c>
      <c r="D746">
        <v>1</v>
      </c>
      <c r="E746">
        <v>94</v>
      </c>
      <c r="F746">
        <v>100</v>
      </c>
    </row>
    <row r="747" spans="3:6">
      <c r="C747">
        <v>29</v>
      </c>
      <c r="D747">
        <v>10</v>
      </c>
      <c r="E747">
        <v>89</v>
      </c>
      <c r="F747">
        <v>102</v>
      </c>
    </row>
    <row r="748" spans="3:6">
      <c r="C748">
        <v>21</v>
      </c>
      <c r="D748">
        <v>7</v>
      </c>
      <c r="E748">
        <v>110</v>
      </c>
      <c r="F748">
        <v>83</v>
      </c>
    </row>
    <row r="749" spans="3:6">
      <c r="C749">
        <v>5</v>
      </c>
      <c r="D749">
        <v>28</v>
      </c>
      <c r="E749">
        <v>92</v>
      </c>
      <c r="F749">
        <v>103</v>
      </c>
    </row>
    <row r="750" spans="3:6">
      <c r="C750">
        <v>8</v>
      </c>
      <c r="D750">
        <v>27</v>
      </c>
      <c r="E750">
        <v>89</v>
      </c>
      <c r="F750">
        <v>76</v>
      </c>
    </row>
    <row r="751" spans="3:6">
      <c r="C751">
        <v>15</v>
      </c>
      <c r="D751">
        <v>4</v>
      </c>
      <c r="E751">
        <v>102</v>
      </c>
      <c r="F751">
        <v>80</v>
      </c>
    </row>
    <row r="752" spans="3:6">
      <c r="C752">
        <v>16</v>
      </c>
      <c r="D752">
        <v>3</v>
      </c>
      <c r="E752">
        <v>92</v>
      </c>
      <c r="F752">
        <v>101</v>
      </c>
    </row>
    <row r="753" spans="3:6">
      <c r="C753">
        <v>12</v>
      </c>
      <c r="D753">
        <v>23</v>
      </c>
      <c r="E753">
        <v>79</v>
      </c>
      <c r="F753">
        <v>80</v>
      </c>
    </row>
    <row r="754" spans="3:6">
      <c r="C754">
        <v>18</v>
      </c>
      <c r="D754">
        <v>9</v>
      </c>
      <c r="E754">
        <v>123</v>
      </c>
      <c r="F754">
        <v>115</v>
      </c>
    </row>
    <row r="755" spans="3:6">
      <c r="C755">
        <v>6</v>
      </c>
      <c r="D755">
        <v>17</v>
      </c>
      <c r="E755">
        <v>100</v>
      </c>
      <c r="F755">
        <v>117</v>
      </c>
    </row>
    <row r="756" spans="3:6">
      <c r="C756">
        <v>25</v>
      </c>
      <c r="D756">
        <v>14</v>
      </c>
      <c r="E756">
        <v>99</v>
      </c>
      <c r="F756">
        <v>93</v>
      </c>
    </row>
    <row r="757" spans="3:6">
      <c r="C757">
        <v>22</v>
      </c>
      <c r="D757">
        <v>26</v>
      </c>
      <c r="E757">
        <v>91</v>
      </c>
      <c r="F757">
        <v>103</v>
      </c>
    </row>
    <row r="758" spans="3:6">
      <c r="C758">
        <v>24</v>
      </c>
      <c r="D758">
        <v>1</v>
      </c>
      <c r="E758">
        <v>99</v>
      </c>
      <c r="F758">
        <v>79</v>
      </c>
    </row>
    <row r="759" spans="3:6">
      <c r="C759">
        <v>13</v>
      </c>
      <c r="D759">
        <v>2</v>
      </c>
      <c r="E759">
        <v>108</v>
      </c>
      <c r="F759">
        <v>109</v>
      </c>
    </row>
    <row r="760" spans="3:6">
      <c r="C760">
        <v>21</v>
      </c>
      <c r="D760">
        <v>9</v>
      </c>
      <c r="E760">
        <v>114</v>
      </c>
      <c r="F760">
        <v>107</v>
      </c>
    </row>
    <row r="761" spans="3:6">
      <c r="C761">
        <v>15</v>
      </c>
      <c r="D761">
        <v>12</v>
      </c>
      <c r="E761">
        <v>71</v>
      </c>
      <c r="F761">
        <v>81</v>
      </c>
    </row>
    <row r="762" spans="3:6">
      <c r="C762">
        <v>8</v>
      </c>
      <c r="D762">
        <v>29</v>
      </c>
      <c r="E762">
        <v>97</v>
      </c>
      <c r="F762">
        <v>90</v>
      </c>
    </row>
    <row r="763" spans="3:6">
      <c r="C763">
        <v>27</v>
      </c>
      <c r="D763">
        <v>3</v>
      </c>
      <c r="E763">
        <v>77</v>
      </c>
      <c r="F763">
        <v>78</v>
      </c>
    </row>
    <row r="764" spans="3:6">
      <c r="C764">
        <v>16</v>
      </c>
      <c r="D764">
        <v>10</v>
      </c>
      <c r="E764">
        <v>115</v>
      </c>
      <c r="F764">
        <v>76</v>
      </c>
    </row>
    <row r="765" spans="3:6">
      <c r="C765">
        <v>4</v>
      </c>
      <c r="D765">
        <v>19</v>
      </c>
      <c r="E765">
        <v>113</v>
      </c>
      <c r="F765">
        <v>109</v>
      </c>
    </row>
    <row r="766" spans="3:6">
      <c r="C766">
        <v>7</v>
      </c>
      <c r="D766">
        <v>28</v>
      </c>
      <c r="E766">
        <v>99</v>
      </c>
      <c r="F766">
        <v>110</v>
      </c>
    </row>
    <row r="767" spans="3:6">
      <c r="C767">
        <v>26</v>
      </c>
      <c r="D767">
        <v>23</v>
      </c>
      <c r="E767">
        <v>84</v>
      </c>
      <c r="F767">
        <v>90</v>
      </c>
    </row>
    <row r="768" spans="3:6">
      <c r="C768">
        <v>29</v>
      </c>
      <c r="D768">
        <v>18</v>
      </c>
      <c r="E768">
        <v>82</v>
      </c>
      <c r="F768">
        <v>93</v>
      </c>
    </row>
    <row r="769" spans="3:6">
      <c r="C769">
        <v>5</v>
      </c>
      <c r="D769">
        <v>13</v>
      </c>
      <c r="E769">
        <v>97</v>
      </c>
      <c r="F769">
        <v>104</v>
      </c>
    </row>
    <row r="770" spans="3:6">
      <c r="C770">
        <v>20</v>
      </c>
      <c r="D770">
        <v>12</v>
      </c>
      <c r="E770">
        <v>119</v>
      </c>
      <c r="F770">
        <v>102</v>
      </c>
    </row>
    <row r="771" spans="3:6">
      <c r="C771">
        <v>14</v>
      </c>
      <c r="D771">
        <v>22</v>
      </c>
      <c r="E771">
        <v>72</v>
      </c>
      <c r="F771">
        <v>78</v>
      </c>
    </row>
    <row r="772" spans="3:6">
      <c r="C772">
        <v>6</v>
      </c>
      <c r="D772">
        <v>2</v>
      </c>
      <c r="E772">
        <v>98</v>
      </c>
      <c r="F772">
        <v>92</v>
      </c>
    </row>
    <row r="773" spans="3:6">
      <c r="C773">
        <v>10</v>
      </c>
      <c r="D773">
        <v>17</v>
      </c>
      <c r="E773">
        <v>89</v>
      </c>
      <c r="F773">
        <v>83</v>
      </c>
    </row>
    <row r="774" spans="3:6">
      <c r="C774">
        <v>25</v>
      </c>
      <c r="D774">
        <v>24</v>
      </c>
      <c r="E774">
        <v>115</v>
      </c>
      <c r="F774">
        <v>92</v>
      </c>
    </row>
    <row r="775" spans="3:6">
      <c r="C775">
        <v>23</v>
      </c>
      <c r="D775">
        <v>1</v>
      </c>
      <c r="E775">
        <v>94</v>
      </c>
      <c r="F775">
        <v>79</v>
      </c>
    </row>
    <row r="776" spans="3:6">
      <c r="C776">
        <v>11</v>
      </c>
      <c r="D776">
        <v>5</v>
      </c>
      <c r="E776">
        <v>93</v>
      </c>
      <c r="F776">
        <v>103</v>
      </c>
    </row>
    <row r="777" spans="3:6">
      <c r="C777">
        <v>27</v>
      </c>
      <c r="D777">
        <v>8</v>
      </c>
      <c r="E777">
        <v>72</v>
      </c>
      <c r="F777">
        <v>80</v>
      </c>
    </row>
    <row r="778" spans="3:6">
      <c r="C778">
        <v>18</v>
      </c>
      <c r="D778">
        <v>19</v>
      </c>
      <c r="E778">
        <v>115</v>
      </c>
      <c r="F778">
        <v>93</v>
      </c>
    </row>
    <row r="779" spans="3:6">
      <c r="C779">
        <v>3</v>
      </c>
      <c r="D779">
        <v>13</v>
      </c>
      <c r="E779">
        <v>94</v>
      </c>
      <c r="F779">
        <v>96</v>
      </c>
    </row>
    <row r="780" spans="3:6">
      <c r="C780">
        <v>16</v>
      </c>
      <c r="D780">
        <v>9</v>
      </c>
      <c r="E780">
        <v>116</v>
      </c>
      <c r="F780">
        <v>112</v>
      </c>
    </row>
    <row r="781" spans="3:6">
      <c r="C781">
        <v>4</v>
      </c>
      <c r="D781">
        <v>22</v>
      </c>
      <c r="E781">
        <v>91</v>
      </c>
      <c r="F781">
        <v>83</v>
      </c>
    </row>
    <row r="782" spans="3:6">
      <c r="C782">
        <v>26</v>
      </c>
      <c r="D782">
        <v>1</v>
      </c>
      <c r="E782">
        <v>99</v>
      </c>
      <c r="F782">
        <v>96</v>
      </c>
    </row>
    <row r="783" spans="3:6">
      <c r="C783">
        <v>20</v>
      </c>
      <c r="D783">
        <v>21</v>
      </c>
      <c r="E783">
        <v>105</v>
      </c>
      <c r="F783">
        <v>87</v>
      </c>
    </row>
    <row r="784" spans="3:6">
      <c r="C784">
        <v>29</v>
      </c>
      <c r="D784">
        <v>15</v>
      </c>
      <c r="E784">
        <v>95</v>
      </c>
      <c r="F784">
        <v>97</v>
      </c>
    </row>
    <row r="785" spans="3:6">
      <c r="C785">
        <v>11</v>
      </c>
      <c r="D785">
        <v>12</v>
      </c>
      <c r="E785">
        <v>106</v>
      </c>
      <c r="F785">
        <v>88</v>
      </c>
    </row>
    <row r="786" spans="3:6">
      <c r="C786">
        <v>6</v>
      </c>
      <c r="D786">
        <v>24</v>
      </c>
      <c r="E786">
        <v>111</v>
      </c>
      <c r="F786">
        <v>97</v>
      </c>
    </row>
    <row r="787" spans="3:6">
      <c r="C787">
        <v>25</v>
      </c>
      <c r="D787">
        <v>17</v>
      </c>
      <c r="E787">
        <v>88</v>
      </c>
      <c r="F787">
        <v>112</v>
      </c>
    </row>
    <row r="788" spans="3:6">
      <c r="C788">
        <v>4</v>
      </c>
      <c r="D788">
        <v>9</v>
      </c>
      <c r="E788">
        <v>105</v>
      </c>
      <c r="F788">
        <v>91</v>
      </c>
    </row>
    <row r="789" spans="3:6">
      <c r="C789">
        <v>10</v>
      </c>
      <c r="D789">
        <v>2</v>
      </c>
      <c r="E789">
        <v>99</v>
      </c>
      <c r="F789">
        <v>89</v>
      </c>
    </row>
    <row r="790" spans="3:6">
      <c r="C790">
        <v>23</v>
      </c>
      <c r="D790">
        <v>7</v>
      </c>
      <c r="E790">
        <v>101</v>
      </c>
      <c r="F790">
        <v>90</v>
      </c>
    </row>
    <row r="791" spans="3:6">
      <c r="C791">
        <v>19</v>
      </c>
      <c r="D791">
        <v>13</v>
      </c>
      <c r="E791">
        <v>91</v>
      </c>
      <c r="F791">
        <v>107</v>
      </c>
    </row>
    <row r="792" spans="3:6">
      <c r="C792">
        <v>18</v>
      </c>
      <c r="D792">
        <v>3</v>
      </c>
      <c r="E792">
        <v>95</v>
      </c>
      <c r="F792">
        <v>93</v>
      </c>
    </row>
    <row r="793" spans="3:6">
      <c r="C793">
        <v>27</v>
      </c>
      <c r="D793">
        <v>26</v>
      </c>
      <c r="E793">
        <v>92</v>
      </c>
      <c r="F793">
        <v>101</v>
      </c>
    </row>
    <row r="794" spans="3:6">
      <c r="C794">
        <v>5</v>
      </c>
      <c r="D794">
        <v>20</v>
      </c>
      <c r="E794">
        <v>111</v>
      </c>
      <c r="F794">
        <v>96</v>
      </c>
    </row>
    <row r="795" spans="3:6">
      <c r="C795">
        <v>15</v>
      </c>
      <c r="D795">
        <v>29</v>
      </c>
      <c r="E795">
        <v>92</v>
      </c>
      <c r="F795">
        <v>80</v>
      </c>
    </row>
    <row r="796" spans="3:6">
      <c r="C796">
        <v>16</v>
      </c>
      <c r="D796">
        <v>8</v>
      </c>
      <c r="E796">
        <v>89</v>
      </c>
      <c r="F796">
        <v>82</v>
      </c>
    </row>
    <row r="797" spans="3:6">
      <c r="C797">
        <v>22</v>
      </c>
      <c r="D797">
        <v>25</v>
      </c>
      <c r="E797">
        <v>92</v>
      </c>
      <c r="F797">
        <v>83</v>
      </c>
    </row>
    <row r="798" spans="3:6">
      <c r="C798">
        <v>7</v>
      </c>
      <c r="D798">
        <v>1</v>
      </c>
      <c r="E798">
        <v>84</v>
      </c>
      <c r="F798">
        <v>89</v>
      </c>
    </row>
    <row r="799" spans="3:6">
      <c r="C799">
        <v>3</v>
      </c>
      <c r="D799">
        <v>17</v>
      </c>
      <c r="E799">
        <v>92</v>
      </c>
      <c r="F799">
        <v>97</v>
      </c>
    </row>
    <row r="800" spans="3:6">
      <c r="C800">
        <v>21</v>
      </c>
      <c r="D800">
        <v>23</v>
      </c>
      <c r="E800">
        <v>83</v>
      </c>
      <c r="F800">
        <v>88</v>
      </c>
    </row>
    <row r="801" spans="3:6">
      <c r="C801">
        <v>14</v>
      </c>
      <c r="D801">
        <v>12</v>
      </c>
      <c r="E801">
        <v>77</v>
      </c>
      <c r="F801">
        <v>90</v>
      </c>
    </row>
    <row r="802" spans="3:6">
      <c r="C802">
        <v>9</v>
      </c>
      <c r="D802">
        <v>11</v>
      </c>
      <c r="E802">
        <v>97</v>
      </c>
      <c r="F802">
        <v>102</v>
      </c>
    </row>
    <row r="803" spans="3:6">
      <c r="C803">
        <v>5</v>
      </c>
      <c r="D803">
        <v>26</v>
      </c>
      <c r="E803">
        <v>89</v>
      </c>
      <c r="F803">
        <v>109</v>
      </c>
    </row>
    <row r="804" spans="3:6">
      <c r="C804">
        <v>16</v>
      </c>
      <c r="D804">
        <v>13</v>
      </c>
      <c r="E804">
        <v>89</v>
      </c>
      <c r="F804">
        <v>99</v>
      </c>
    </row>
    <row r="805" spans="3:6">
      <c r="C805">
        <v>10</v>
      </c>
      <c r="D805">
        <v>12</v>
      </c>
      <c r="E805">
        <v>84</v>
      </c>
      <c r="F805">
        <v>94</v>
      </c>
    </row>
    <row r="806" spans="3:6">
      <c r="C806">
        <v>25</v>
      </c>
      <c r="D806">
        <v>22</v>
      </c>
      <c r="E806">
        <v>99</v>
      </c>
      <c r="F806">
        <v>91</v>
      </c>
    </row>
    <row r="807" spans="3:6">
      <c r="C807">
        <v>6</v>
      </c>
      <c r="D807">
        <v>14</v>
      </c>
      <c r="E807">
        <v>104</v>
      </c>
      <c r="F807">
        <v>91</v>
      </c>
    </row>
    <row r="808" spans="3:6">
      <c r="C808">
        <v>4</v>
      </c>
      <c r="D808">
        <v>20</v>
      </c>
      <c r="E808">
        <v>97</v>
      </c>
      <c r="F808">
        <v>112</v>
      </c>
    </row>
    <row r="809" spans="3:6">
      <c r="C809">
        <v>24</v>
      </c>
      <c r="D809">
        <v>28</v>
      </c>
      <c r="E809">
        <v>107</v>
      </c>
      <c r="F809">
        <v>81</v>
      </c>
    </row>
    <row r="810" spans="3:6">
      <c r="C810">
        <v>3</v>
      </c>
      <c r="D810">
        <v>18</v>
      </c>
      <c r="E810">
        <v>104</v>
      </c>
      <c r="F810">
        <v>85</v>
      </c>
    </row>
    <row r="811" spans="3:6">
      <c r="C811">
        <v>2</v>
      </c>
      <c r="D811">
        <v>16</v>
      </c>
      <c r="E811">
        <v>92</v>
      </c>
      <c r="F811">
        <v>95</v>
      </c>
    </row>
    <row r="812" spans="3:6">
      <c r="C812">
        <v>21</v>
      </c>
      <c r="D812">
        <v>15</v>
      </c>
      <c r="E812">
        <v>82</v>
      </c>
      <c r="F812">
        <v>72</v>
      </c>
    </row>
    <row r="813" spans="3:6">
      <c r="C813">
        <v>29</v>
      </c>
      <c r="D813">
        <v>23</v>
      </c>
      <c r="E813">
        <v>101</v>
      </c>
      <c r="F813">
        <v>105</v>
      </c>
    </row>
    <row r="814" spans="3:6">
      <c r="C814">
        <v>8</v>
      </c>
      <c r="D814">
        <v>4</v>
      </c>
      <c r="E814">
        <v>101</v>
      </c>
      <c r="F814">
        <v>89</v>
      </c>
    </row>
    <row r="815" spans="3:6">
      <c r="C815">
        <v>1</v>
      </c>
      <c r="D815">
        <v>26</v>
      </c>
      <c r="E815">
        <v>81</v>
      </c>
      <c r="F815">
        <v>98</v>
      </c>
    </row>
    <row r="816" spans="3:6">
      <c r="C816">
        <v>27</v>
      </c>
      <c r="D816">
        <v>20</v>
      </c>
      <c r="E816">
        <v>85</v>
      </c>
      <c r="F816">
        <v>90</v>
      </c>
    </row>
    <row r="817" spans="3:6">
      <c r="C817">
        <v>17</v>
      </c>
      <c r="D817">
        <v>13</v>
      </c>
      <c r="E817">
        <v>112</v>
      </c>
      <c r="F817">
        <v>101</v>
      </c>
    </row>
    <row r="818" spans="3:6">
      <c r="C818">
        <v>9</v>
      </c>
      <c r="D818">
        <v>7</v>
      </c>
      <c r="E818">
        <v>110</v>
      </c>
      <c r="F818">
        <v>93</v>
      </c>
    </row>
    <row r="819" spans="3:6">
      <c r="C819">
        <v>5</v>
      </c>
      <c r="D819">
        <v>25</v>
      </c>
      <c r="E819">
        <v>114</v>
      </c>
      <c r="F819">
        <v>107</v>
      </c>
    </row>
    <row r="820" spans="3:6">
      <c r="C820">
        <v>15</v>
      </c>
      <c r="D820">
        <v>19</v>
      </c>
      <c r="E820">
        <v>100</v>
      </c>
      <c r="F820">
        <v>86</v>
      </c>
    </row>
    <row r="821" spans="3:6">
      <c r="C821">
        <v>22</v>
      </c>
      <c r="D821">
        <v>11</v>
      </c>
      <c r="E821">
        <v>107</v>
      </c>
      <c r="F821">
        <v>100</v>
      </c>
    </row>
    <row r="822" spans="3:6">
      <c r="C822">
        <v>28</v>
      </c>
      <c r="D822">
        <v>14</v>
      </c>
      <c r="E822">
        <v>114</v>
      </c>
      <c r="F822">
        <v>70</v>
      </c>
    </row>
    <row r="823" spans="3:6">
      <c r="C823">
        <v>27</v>
      </c>
      <c r="D823">
        <v>23</v>
      </c>
      <c r="E823">
        <v>81</v>
      </c>
      <c r="F823">
        <v>91</v>
      </c>
    </row>
    <row r="824" spans="3:6">
      <c r="C824">
        <v>21</v>
      </c>
      <c r="D824">
        <v>18</v>
      </c>
      <c r="E824">
        <v>110</v>
      </c>
      <c r="F824">
        <v>102</v>
      </c>
    </row>
    <row r="825" spans="3:6">
      <c r="C825">
        <v>19</v>
      </c>
      <c r="D825">
        <v>26</v>
      </c>
      <c r="E825">
        <v>89</v>
      </c>
      <c r="F825">
        <v>87</v>
      </c>
    </row>
    <row r="826" spans="3:6">
      <c r="C826">
        <v>2</v>
      </c>
      <c r="D826">
        <v>3</v>
      </c>
      <c r="E826">
        <v>87</v>
      </c>
      <c r="F826">
        <v>100</v>
      </c>
    </row>
    <row r="827" spans="3:6">
      <c r="C827">
        <v>8</v>
      </c>
      <c r="D827">
        <v>20</v>
      </c>
      <c r="E827">
        <v>110</v>
      </c>
      <c r="F827">
        <v>102</v>
      </c>
    </row>
    <row r="828" spans="3:6">
      <c r="C828">
        <v>17</v>
      </c>
      <c r="D828">
        <v>25</v>
      </c>
      <c r="E828">
        <v>77</v>
      </c>
      <c r="F828">
        <v>85</v>
      </c>
    </row>
    <row r="829" spans="3:6">
      <c r="C829">
        <v>4</v>
      </c>
      <c r="D829">
        <v>29</v>
      </c>
      <c r="E829">
        <v>90</v>
      </c>
      <c r="F829">
        <v>81</v>
      </c>
    </row>
    <row r="830" spans="3:6">
      <c r="C830">
        <v>7</v>
      </c>
      <c r="D830">
        <v>14</v>
      </c>
      <c r="E830">
        <v>96</v>
      </c>
      <c r="F830">
        <v>83</v>
      </c>
    </row>
    <row r="831" spans="3:6">
      <c r="C831">
        <v>9</v>
      </c>
      <c r="D831">
        <v>24</v>
      </c>
      <c r="E831">
        <v>108</v>
      </c>
      <c r="F831">
        <v>116</v>
      </c>
    </row>
    <row r="832" spans="3:6">
      <c r="C832">
        <v>13</v>
      </c>
      <c r="D832">
        <v>11</v>
      </c>
      <c r="E832">
        <v>96</v>
      </c>
      <c r="F832">
        <v>84</v>
      </c>
    </row>
    <row r="833" spans="3:6">
      <c r="C833">
        <v>1</v>
      </c>
      <c r="D833">
        <v>5</v>
      </c>
      <c r="E833">
        <v>84</v>
      </c>
      <c r="F833">
        <v>81</v>
      </c>
    </row>
    <row r="834" spans="3:6">
      <c r="C834">
        <v>16</v>
      </c>
      <c r="D834">
        <v>23</v>
      </c>
      <c r="E834">
        <v>103</v>
      </c>
      <c r="F834">
        <v>104</v>
      </c>
    </row>
    <row r="835" spans="3:6">
      <c r="C835">
        <v>6</v>
      </c>
      <c r="D835">
        <v>15</v>
      </c>
      <c r="E835">
        <v>95</v>
      </c>
      <c r="F835">
        <v>109</v>
      </c>
    </row>
    <row r="836" spans="3:6">
      <c r="C836">
        <v>22</v>
      </c>
      <c r="D836">
        <v>10</v>
      </c>
      <c r="E836">
        <v>97</v>
      </c>
      <c r="F836">
        <v>104</v>
      </c>
    </row>
    <row r="837" spans="3:6">
      <c r="C837">
        <v>28</v>
      </c>
      <c r="D837">
        <v>17</v>
      </c>
      <c r="E837">
        <v>105</v>
      </c>
      <c r="F837">
        <v>116</v>
      </c>
    </row>
    <row r="838" spans="3:6">
      <c r="C838">
        <v>12</v>
      </c>
      <c r="D838">
        <v>9</v>
      </c>
      <c r="E838">
        <v>109</v>
      </c>
      <c r="F838">
        <v>95</v>
      </c>
    </row>
    <row r="839" spans="3:6">
      <c r="C839">
        <v>19</v>
      </c>
      <c r="D839">
        <v>25</v>
      </c>
      <c r="E839">
        <v>83</v>
      </c>
      <c r="F839">
        <v>99</v>
      </c>
    </row>
    <row r="840" spans="3:6">
      <c r="C840">
        <v>3</v>
      </c>
      <c r="D840">
        <v>8</v>
      </c>
      <c r="E840">
        <v>81</v>
      </c>
      <c r="F840">
        <v>83</v>
      </c>
    </row>
    <row r="841" spans="3:6">
      <c r="C841">
        <v>29</v>
      </c>
      <c r="D841">
        <v>20</v>
      </c>
      <c r="E841">
        <v>107</v>
      </c>
      <c r="F841">
        <v>102</v>
      </c>
    </row>
    <row r="842" spans="3:6">
      <c r="C842">
        <v>18</v>
      </c>
      <c r="D842">
        <v>4</v>
      </c>
      <c r="E842">
        <v>92</v>
      </c>
      <c r="F842">
        <v>84</v>
      </c>
    </row>
    <row r="843" spans="3:6">
      <c r="C843">
        <v>27</v>
      </c>
      <c r="D843">
        <v>21</v>
      </c>
      <c r="E843">
        <v>84</v>
      </c>
      <c r="F843">
        <v>96</v>
      </c>
    </row>
    <row r="844" spans="3:6">
      <c r="C844">
        <v>5</v>
      </c>
      <c r="D844">
        <v>16</v>
      </c>
      <c r="E844">
        <v>91</v>
      </c>
      <c r="F844">
        <v>101</v>
      </c>
    </row>
    <row r="845" spans="3:6">
      <c r="C845">
        <v>14</v>
      </c>
      <c r="D845">
        <v>26</v>
      </c>
      <c r="E845">
        <v>71</v>
      </c>
      <c r="F845">
        <v>96</v>
      </c>
    </row>
    <row r="846" spans="3:6">
      <c r="C846">
        <v>7</v>
      </c>
      <c r="D846">
        <v>6</v>
      </c>
      <c r="E846">
        <v>110</v>
      </c>
      <c r="F846">
        <v>116</v>
      </c>
    </row>
    <row r="847" spans="3:6">
      <c r="C847">
        <v>24</v>
      </c>
      <c r="D847">
        <v>11</v>
      </c>
      <c r="E847">
        <v>86</v>
      </c>
      <c r="F847">
        <v>97</v>
      </c>
    </row>
    <row r="848" spans="3:6">
      <c r="C848">
        <v>13</v>
      </c>
      <c r="D848">
        <v>10</v>
      </c>
      <c r="E848">
        <v>95</v>
      </c>
      <c r="F848">
        <v>79</v>
      </c>
    </row>
    <row r="849" spans="3:6">
      <c r="C849">
        <v>21</v>
      </c>
      <c r="D849">
        <v>2</v>
      </c>
      <c r="E849">
        <v>94</v>
      </c>
      <c r="F849">
        <v>100</v>
      </c>
    </row>
    <row r="850" spans="3:6">
      <c r="C850">
        <v>1</v>
      </c>
      <c r="D850">
        <v>14</v>
      </c>
      <c r="E850">
        <v>95</v>
      </c>
      <c r="F850">
        <v>76</v>
      </c>
    </row>
    <row r="851" spans="3:6">
      <c r="C851">
        <v>28</v>
      </c>
      <c r="D851">
        <v>7</v>
      </c>
      <c r="E851">
        <v>100</v>
      </c>
      <c r="F851">
        <v>82</v>
      </c>
    </row>
    <row r="852" spans="3:6">
      <c r="C852">
        <v>23</v>
      </c>
      <c r="D852">
        <v>24</v>
      </c>
      <c r="E852">
        <v>107</v>
      </c>
      <c r="F852">
        <v>95</v>
      </c>
    </row>
    <row r="853" spans="3:6">
      <c r="C853">
        <v>29</v>
      </c>
      <c r="D853">
        <v>4</v>
      </c>
      <c r="E853">
        <v>115</v>
      </c>
      <c r="F853">
        <v>90</v>
      </c>
    </row>
    <row r="854" spans="3:6">
      <c r="C854">
        <v>5</v>
      </c>
      <c r="D854">
        <v>1</v>
      </c>
      <c r="E854">
        <v>103</v>
      </c>
      <c r="F854">
        <v>96</v>
      </c>
    </row>
    <row r="855" spans="3:6">
      <c r="C855">
        <v>19</v>
      </c>
      <c r="D855">
        <v>16</v>
      </c>
      <c r="E855">
        <v>102</v>
      </c>
      <c r="F855">
        <v>89</v>
      </c>
    </row>
    <row r="856" spans="3:6">
      <c r="C856">
        <v>8</v>
      </c>
      <c r="D856">
        <v>15</v>
      </c>
      <c r="E856">
        <v>91</v>
      </c>
      <c r="F856">
        <v>93</v>
      </c>
    </row>
    <row r="857" spans="3:6">
      <c r="C857">
        <v>11</v>
      </c>
      <c r="D857">
        <v>20</v>
      </c>
      <c r="E857">
        <v>111</v>
      </c>
      <c r="F857">
        <v>98</v>
      </c>
    </row>
    <row r="858" spans="3:6">
      <c r="C858">
        <v>10</v>
      </c>
      <c r="D858">
        <v>27</v>
      </c>
      <c r="E858">
        <v>112</v>
      </c>
      <c r="F858">
        <v>109</v>
      </c>
    </row>
    <row r="859" spans="3:6">
      <c r="C859">
        <v>6</v>
      </c>
      <c r="D859">
        <v>22</v>
      </c>
      <c r="E859">
        <v>81</v>
      </c>
      <c r="F859">
        <v>77</v>
      </c>
    </row>
    <row r="860" spans="3:6">
      <c r="C860">
        <v>25</v>
      </c>
      <c r="D860">
        <v>9</v>
      </c>
      <c r="E860">
        <v>109</v>
      </c>
      <c r="F860">
        <v>88</v>
      </c>
    </row>
    <row r="861" spans="3:6">
      <c r="C861">
        <v>26</v>
      </c>
      <c r="D861">
        <v>17</v>
      </c>
      <c r="E861">
        <v>97</v>
      </c>
      <c r="F861">
        <v>83</v>
      </c>
    </row>
    <row r="862" spans="3:6">
      <c r="C862">
        <v>13</v>
      </c>
      <c r="D862">
        <v>18</v>
      </c>
      <c r="E862">
        <v>101</v>
      </c>
      <c r="F862">
        <v>92</v>
      </c>
    </row>
    <row r="863" spans="3:6">
      <c r="C863">
        <v>21</v>
      </c>
      <c r="D863">
        <v>5</v>
      </c>
      <c r="E863">
        <v>85</v>
      </c>
      <c r="F863">
        <v>76</v>
      </c>
    </row>
    <row r="864" spans="3:6">
      <c r="C864">
        <v>2</v>
      </c>
      <c r="D864">
        <v>20</v>
      </c>
      <c r="E864">
        <v>130</v>
      </c>
      <c r="F864">
        <v>110</v>
      </c>
    </row>
    <row r="865" spans="3:6">
      <c r="C865">
        <v>16</v>
      </c>
      <c r="D865">
        <v>12</v>
      </c>
      <c r="E865">
        <v>92</v>
      </c>
      <c r="F865">
        <v>86</v>
      </c>
    </row>
    <row r="866" spans="3:6">
      <c r="C866">
        <v>4</v>
      </c>
      <c r="D866">
        <v>15</v>
      </c>
      <c r="E866">
        <v>87</v>
      </c>
      <c r="F866">
        <v>92</v>
      </c>
    </row>
    <row r="867" spans="3:6">
      <c r="C867">
        <v>28</v>
      </c>
      <c r="D867">
        <v>13</v>
      </c>
      <c r="E867">
        <v>92</v>
      </c>
      <c r="F867">
        <v>84</v>
      </c>
    </row>
    <row r="868" spans="3:6">
      <c r="C868">
        <v>22</v>
      </c>
      <c r="D868">
        <v>18</v>
      </c>
      <c r="E868">
        <v>89</v>
      </c>
      <c r="F868">
        <v>87</v>
      </c>
    </row>
    <row r="869" spans="3:6">
      <c r="C869">
        <v>23</v>
      </c>
      <c r="D869">
        <v>17</v>
      </c>
      <c r="E869">
        <v>85</v>
      </c>
      <c r="F869">
        <v>78</v>
      </c>
    </row>
    <row r="870" spans="3:6">
      <c r="C870">
        <v>29</v>
      </c>
      <c r="D870">
        <v>8</v>
      </c>
      <c r="E870">
        <v>92</v>
      </c>
      <c r="F870">
        <v>95</v>
      </c>
    </row>
    <row r="871" spans="3:6">
      <c r="C871">
        <v>14</v>
      </c>
      <c r="D871">
        <v>11</v>
      </c>
      <c r="E871">
        <v>122</v>
      </c>
      <c r="F871">
        <v>111</v>
      </c>
    </row>
    <row r="872" spans="3:6">
      <c r="C872">
        <v>25</v>
      </c>
      <c r="D872">
        <v>10</v>
      </c>
      <c r="E872">
        <v>99</v>
      </c>
      <c r="F872">
        <v>97</v>
      </c>
    </row>
    <row r="873" spans="3:6">
      <c r="C873">
        <v>6</v>
      </c>
      <c r="D873">
        <v>27</v>
      </c>
      <c r="E873">
        <v>122</v>
      </c>
      <c r="F873">
        <v>103</v>
      </c>
    </row>
    <row r="874" spans="3:6">
      <c r="C874">
        <v>7</v>
      </c>
      <c r="D874">
        <v>19</v>
      </c>
      <c r="E874">
        <v>104</v>
      </c>
      <c r="F874">
        <v>93</v>
      </c>
    </row>
    <row r="875" spans="3:6">
      <c r="C875">
        <v>26</v>
      </c>
      <c r="D875">
        <v>3</v>
      </c>
      <c r="E875">
        <v>92</v>
      </c>
      <c r="F875">
        <v>89</v>
      </c>
    </row>
    <row r="876" spans="3:6">
      <c r="C876">
        <v>21</v>
      </c>
      <c r="D876">
        <v>11</v>
      </c>
      <c r="E876">
        <v>109</v>
      </c>
      <c r="F876">
        <v>100</v>
      </c>
    </row>
    <row r="877" spans="3:6">
      <c r="C877">
        <v>2</v>
      </c>
      <c r="D877">
        <v>8</v>
      </c>
      <c r="E877">
        <v>117</v>
      </c>
      <c r="F877">
        <v>92</v>
      </c>
    </row>
    <row r="878" spans="3:6">
      <c r="C878">
        <v>15</v>
      </c>
      <c r="D878">
        <v>27</v>
      </c>
      <c r="E878">
        <v>74</v>
      </c>
      <c r="F878">
        <v>83</v>
      </c>
    </row>
    <row r="879" spans="3:6">
      <c r="C879">
        <v>20</v>
      </c>
      <c r="D879">
        <v>29</v>
      </c>
      <c r="E879">
        <v>99</v>
      </c>
      <c r="F879">
        <v>96</v>
      </c>
    </row>
    <row r="880" spans="3:6">
      <c r="C880">
        <v>16</v>
      </c>
      <c r="D880">
        <v>5</v>
      </c>
      <c r="E880">
        <v>109</v>
      </c>
      <c r="F880">
        <v>115</v>
      </c>
    </row>
    <row r="881" spans="3:6">
      <c r="C881">
        <v>10</v>
      </c>
      <c r="D881">
        <v>9</v>
      </c>
      <c r="E881">
        <v>95</v>
      </c>
      <c r="F881">
        <v>108</v>
      </c>
    </row>
    <row r="882" spans="3:6">
      <c r="C882">
        <v>4</v>
      </c>
      <c r="D882">
        <v>12</v>
      </c>
      <c r="E882">
        <v>90</v>
      </c>
      <c r="F882">
        <v>94</v>
      </c>
    </row>
    <row r="883" spans="3:6">
      <c r="C883">
        <v>28</v>
      </c>
      <c r="D883">
        <v>19</v>
      </c>
      <c r="E883">
        <v>79</v>
      </c>
      <c r="F883">
        <v>85</v>
      </c>
    </row>
    <row r="884" spans="3:6">
      <c r="C884">
        <v>22</v>
      </c>
      <c r="D884">
        <v>17</v>
      </c>
      <c r="E884">
        <v>81</v>
      </c>
      <c r="F884">
        <v>76</v>
      </c>
    </row>
    <row r="885" spans="3:6">
      <c r="C885">
        <v>23</v>
      </c>
      <c r="D885">
        <v>18</v>
      </c>
      <c r="E885">
        <v>82</v>
      </c>
      <c r="F885">
        <v>73</v>
      </c>
    </row>
    <row r="886" spans="3:6">
      <c r="C886">
        <v>24</v>
      </c>
      <c r="D886">
        <v>3</v>
      </c>
      <c r="E886">
        <v>99</v>
      </c>
      <c r="F886">
        <v>87</v>
      </c>
    </row>
    <row r="887" spans="3:6">
      <c r="C887">
        <v>1</v>
      </c>
      <c r="D887">
        <v>21</v>
      </c>
      <c r="E887">
        <v>91</v>
      </c>
      <c r="F887">
        <v>112</v>
      </c>
    </row>
    <row r="888" spans="3:6">
      <c r="C888">
        <v>14</v>
      </c>
      <c r="D888">
        <v>15</v>
      </c>
      <c r="E888">
        <v>88</v>
      </c>
      <c r="F888">
        <v>93</v>
      </c>
    </row>
    <row r="889" spans="3:6">
      <c r="C889">
        <v>4</v>
      </c>
      <c r="D889">
        <v>25</v>
      </c>
      <c r="E889">
        <v>73</v>
      </c>
      <c r="F889">
        <v>100</v>
      </c>
    </row>
    <row r="890" spans="3:6">
      <c r="C890">
        <v>6</v>
      </c>
      <c r="D890">
        <v>9</v>
      </c>
      <c r="E890">
        <v>107</v>
      </c>
      <c r="F890">
        <v>105</v>
      </c>
    </row>
    <row r="891" spans="3:6">
      <c r="C891">
        <v>7</v>
      </c>
      <c r="D891">
        <v>23</v>
      </c>
      <c r="E891">
        <v>109</v>
      </c>
      <c r="F891">
        <v>106</v>
      </c>
    </row>
    <row r="892" spans="3:6">
      <c r="C892">
        <v>26</v>
      </c>
      <c r="D892">
        <v>18</v>
      </c>
      <c r="E892">
        <v>96</v>
      </c>
      <c r="F892">
        <v>90</v>
      </c>
    </row>
    <row r="893" spans="3:6">
      <c r="C893">
        <v>20</v>
      </c>
      <c r="D893">
        <v>27</v>
      </c>
      <c r="E893">
        <v>92</v>
      </c>
      <c r="F893">
        <v>79</v>
      </c>
    </row>
    <row r="894" spans="3:6">
      <c r="C894">
        <v>2</v>
      </c>
      <c r="D894">
        <v>29</v>
      </c>
      <c r="E894">
        <v>98</v>
      </c>
      <c r="F894">
        <v>91</v>
      </c>
    </row>
    <row r="895" spans="3:6">
      <c r="C895">
        <v>5</v>
      </c>
      <c r="D895">
        <v>12</v>
      </c>
      <c r="E895">
        <v>78</v>
      </c>
      <c r="F895">
        <v>95</v>
      </c>
    </row>
    <row r="896" spans="3:6">
      <c r="C896">
        <v>8</v>
      </c>
      <c r="D896">
        <v>11</v>
      </c>
      <c r="E896">
        <v>84</v>
      </c>
      <c r="F896">
        <v>89</v>
      </c>
    </row>
    <row r="897" spans="3:6">
      <c r="C897">
        <v>10</v>
      </c>
      <c r="D897">
        <v>28</v>
      </c>
      <c r="E897">
        <v>95</v>
      </c>
      <c r="F897">
        <v>92</v>
      </c>
    </row>
    <row r="898" spans="3:6">
      <c r="C898">
        <v>16</v>
      </c>
      <c r="D898">
        <v>24</v>
      </c>
      <c r="E898">
        <v>73</v>
      </c>
      <c r="F898">
        <v>98</v>
      </c>
    </row>
    <row r="899" spans="3:6">
      <c r="C899">
        <v>22</v>
      </c>
      <c r="D899">
        <v>3</v>
      </c>
      <c r="E899">
        <v>82</v>
      </c>
      <c r="F899">
        <v>88</v>
      </c>
    </row>
    <row r="900" spans="3:6">
      <c r="C900">
        <v>13</v>
      </c>
      <c r="D900">
        <v>19</v>
      </c>
      <c r="E900">
        <v>117</v>
      </c>
      <c r="F900">
        <v>103</v>
      </c>
    </row>
    <row r="901" spans="3:6">
      <c r="C901">
        <v>29</v>
      </c>
      <c r="D901">
        <v>2</v>
      </c>
      <c r="E901">
        <v>99</v>
      </c>
      <c r="F901">
        <v>104</v>
      </c>
    </row>
    <row r="902" spans="3:6">
      <c r="C902">
        <v>1</v>
      </c>
      <c r="D902">
        <v>9</v>
      </c>
      <c r="E902">
        <v>121</v>
      </c>
      <c r="F902">
        <v>96</v>
      </c>
    </row>
    <row r="903" spans="3:6">
      <c r="C903">
        <v>14</v>
      </c>
      <c r="D903">
        <v>28</v>
      </c>
      <c r="E903">
        <v>79</v>
      </c>
      <c r="F903">
        <v>78</v>
      </c>
    </row>
    <row r="904" spans="3:6">
      <c r="C904">
        <v>17</v>
      </c>
      <c r="D904">
        <v>12</v>
      </c>
      <c r="E904">
        <v>99</v>
      </c>
      <c r="F904">
        <v>108</v>
      </c>
    </row>
    <row r="905" spans="3:6">
      <c r="C905">
        <v>4</v>
      </c>
      <c r="D905">
        <v>24</v>
      </c>
      <c r="E905">
        <v>103</v>
      </c>
      <c r="F905">
        <v>107</v>
      </c>
    </row>
    <row r="906" spans="3:6">
      <c r="C906">
        <v>6</v>
      </c>
      <c r="D906">
        <v>26</v>
      </c>
      <c r="E906">
        <v>119</v>
      </c>
      <c r="F906">
        <v>108</v>
      </c>
    </row>
    <row r="907" spans="3:6">
      <c r="C907">
        <v>7</v>
      </c>
      <c r="D907">
        <v>25</v>
      </c>
      <c r="E907">
        <v>78</v>
      </c>
      <c r="F907">
        <v>93</v>
      </c>
    </row>
    <row r="908" spans="3:6">
      <c r="C908">
        <v>11</v>
      </c>
      <c r="D908">
        <v>9</v>
      </c>
      <c r="E908">
        <v>115</v>
      </c>
      <c r="F908">
        <v>101</v>
      </c>
    </row>
    <row r="909" spans="3:6">
      <c r="C909">
        <v>18</v>
      </c>
      <c r="D909">
        <v>27</v>
      </c>
      <c r="E909">
        <v>86</v>
      </c>
      <c r="F909">
        <v>84</v>
      </c>
    </row>
    <row r="910" spans="3:6">
      <c r="C910">
        <v>19</v>
      </c>
      <c r="D910">
        <v>21</v>
      </c>
      <c r="E910">
        <v>96</v>
      </c>
      <c r="F910">
        <v>104</v>
      </c>
    </row>
    <row r="911" spans="3:6">
      <c r="C911">
        <v>15</v>
      </c>
      <c r="D911">
        <v>22</v>
      </c>
      <c r="E911">
        <v>90</v>
      </c>
      <c r="F911">
        <v>78</v>
      </c>
    </row>
    <row r="912" spans="3:6">
      <c r="C912">
        <v>16</v>
      </c>
      <c r="D912">
        <v>4</v>
      </c>
      <c r="E912">
        <v>110</v>
      </c>
      <c r="F912">
        <v>81</v>
      </c>
    </row>
    <row r="913" spans="3:6">
      <c r="C913">
        <v>25</v>
      </c>
      <c r="D913">
        <v>14</v>
      </c>
      <c r="E913">
        <v>98</v>
      </c>
      <c r="F913">
        <v>84</v>
      </c>
    </row>
    <row r="914" spans="3:6">
      <c r="C914">
        <v>10</v>
      </c>
      <c r="D914">
        <v>26</v>
      </c>
      <c r="E914">
        <v>101</v>
      </c>
      <c r="F914">
        <v>98</v>
      </c>
    </row>
    <row r="915" spans="3:6">
      <c r="C915">
        <v>13</v>
      </c>
      <c r="D915">
        <v>3</v>
      </c>
      <c r="E915">
        <v>107</v>
      </c>
      <c r="F915">
        <v>66</v>
      </c>
    </row>
    <row r="916" spans="3:6">
      <c r="C916">
        <v>2</v>
      </c>
      <c r="D916">
        <v>18</v>
      </c>
      <c r="E916">
        <v>97</v>
      </c>
      <c r="F916">
        <v>89</v>
      </c>
    </row>
    <row r="917" spans="3:6">
      <c r="C917">
        <v>1</v>
      </c>
      <c r="D917">
        <v>7</v>
      </c>
      <c r="E917">
        <v>105</v>
      </c>
      <c r="F917">
        <v>102</v>
      </c>
    </row>
    <row r="918" spans="3:6">
      <c r="C918">
        <v>8</v>
      </c>
      <c r="D918">
        <v>5</v>
      </c>
      <c r="E918">
        <v>85</v>
      </c>
      <c r="F918">
        <v>84</v>
      </c>
    </row>
    <row r="919" spans="3:6">
      <c r="C919">
        <v>20</v>
      </c>
      <c r="D919">
        <v>22</v>
      </c>
      <c r="E919">
        <v>119</v>
      </c>
      <c r="F919">
        <v>114</v>
      </c>
    </row>
    <row r="920" spans="3:6">
      <c r="C920">
        <v>21</v>
      </c>
      <c r="D920">
        <v>24</v>
      </c>
      <c r="E920">
        <v>88</v>
      </c>
      <c r="F920">
        <v>92</v>
      </c>
    </row>
    <row r="921" spans="3:6">
      <c r="C921">
        <v>17</v>
      </c>
      <c r="D921">
        <v>10</v>
      </c>
      <c r="E921">
        <v>95</v>
      </c>
      <c r="F921">
        <v>96</v>
      </c>
    </row>
    <row r="922" spans="3:6">
      <c r="C922">
        <v>12</v>
      </c>
      <c r="D922">
        <v>29</v>
      </c>
      <c r="E922">
        <v>96</v>
      </c>
      <c r="F922">
        <v>75</v>
      </c>
    </row>
    <row r="923" spans="3:6">
      <c r="C923">
        <v>3</v>
      </c>
      <c r="D923">
        <v>28</v>
      </c>
      <c r="E923">
        <v>100</v>
      </c>
      <c r="F923">
        <v>82</v>
      </c>
    </row>
    <row r="924" spans="3:6">
      <c r="C924">
        <v>19</v>
      </c>
      <c r="D924">
        <v>24</v>
      </c>
      <c r="E924">
        <v>113</v>
      </c>
      <c r="F924">
        <v>96</v>
      </c>
    </row>
    <row r="925" spans="3:6">
      <c r="C925">
        <v>25</v>
      </c>
      <c r="D925">
        <v>4</v>
      </c>
      <c r="E925">
        <v>91</v>
      </c>
      <c r="F925">
        <v>86</v>
      </c>
    </row>
    <row r="926" spans="3:6">
      <c r="C926">
        <v>23</v>
      </c>
      <c r="D926">
        <v>6</v>
      </c>
      <c r="E926">
        <v>132</v>
      </c>
      <c r="F926">
        <v>106</v>
      </c>
    </row>
    <row r="927" spans="3:6">
      <c r="C927">
        <v>9</v>
      </c>
      <c r="D927">
        <v>13</v>
      </c>
      <c r="E927">
        <v>102</v>
      </c>
      <c r="F927">
        <v>110</v>
      </c>
    </row>
    <row r="928" spans="3:6">
      <c r="C928">
        <v>1</v>
      </c>
      <c r="D928">
        <v>22</v>
      </c>
      <c r="E928">
        <v>104</v>
      </c>
      <c r="F928">
        <v>89</v>
      </c>
    </row>
    <row r="929" spans="3:6">
      <c r="C929">
        <v>20</v>
      </c>
      <c r="D929">
        <v>7</v>
      </c>
      <c r="E929">
        <v>124</v>
      </c>
      <c r="F929">
        <v>102</v>
      </c>
    </row>
    <row r="930" spans="3:6">
      <c r="C930">
        <v>18</v>
      </c>
      <c r="D930">
        <v>15</v>
      </c>
      <c r="E930">
        <v>97</v>
      </c>
      <c r="F930">
        <v>78</v>
      </c>
    </row>
    <row r="931" spans="3:6">
      <c r="C931">
        <v>8</v>
      </c>
      <c r="D931">
        <v>28</v>
      </c>
      <c r="E931">
        <v>97</v>
      </c>
      <c r="F931">
        <v>100</v>
      </c>
    </row>
    <row r="932" spans="3:6">
      <c r="C932">
        <v>17</v>
      </c>
      <c r="D932">
        <v>11</v>
      </c>
      <c r="E932">
        <v>85</v>
      </c>
      <c r="F932">
        <v>98</v>
      </c>
    </row>
    <row r="933" spans="3:6">
      <c r="C933">
        <v>14</v>
      </c>
      <c r="D933">
        <v>2</v>
      </c>
      <c r="E933">
        <v>97</v>
      </c>
      <c r="F933">
        <v>103</v>
      </c>
    </row>
    <row r="934" spans="3:6">
      <c r="C934">
        <v>26</v>
      </c>
      <c r="D934">
        <v>29</v>
      </c>
      <c r="E934">
        <v>98</v>
      </c>
      <c r="F934">
        <v>103</v>
      </c>
    </row>
    <row r="935" spans="3:6">
      <c r="C935">
        <v>13</v>
      </c>
      <c r="D935">
        <v>12</v>
      </c>
      <c r="E935">
        <v>98</v>
      </c>
      <c r="F935">
        <v>92</v>
      </c>
    </row>
    <row r="936" spans="3:6">
      <c r="C936">
        <v>3</v>
      </c>
      <c r="D936">
        <v>22</v>
      </c>
      <c r="E936">
        <v>87</v>
      </c>
      <c r="F936">
        <v>76</v>
      </c>
    </row>
    <row r="937" spans="3:6">
      <c r="C937">
        <v>19</v>
      </c>
      <c r="D937">
        <v>5</v>
      </c>
      <c r="E937">
        <v>105</v>
      </c>
      <c r="F937">
        <v>95</v>
      </c>
    </row>
    <row r="938" spans="3:6">
      <c r="C938">
        <v>15</v>
      </c>
      <c r="D938">
        <v>7</v>
      </c>
      <c r="E938">
        <v>101</v>
      </c>
      <c r="F938">
        <v>76</v>
      </c>
    </row>
    <row r="939" spans="3:6">
      <c r="C939">
        <v>16</v>
      </c>
      <c r="D939">
        <v>8</v>
      </c>
      <c r="E939">
        <v>94</v>
      </c>
      <c r="F939">
        <v>102</v>
      </c>
    </row>
    <row r="940" spans="3:6">
      <c r="C940">
        <v>10</v>
      </c>
      <c r="D940">
        <v>4</v>
      </c>
      <c r="E940">
        <v>112</v>
      </c>
      <c r="F940">
        <v>114</v>
      </c>
    </row>
    <row r="941" spans="3:6">
      <c r="C941">
        <v>25</v>
      </c>
      <c r="D941">
        <v>2</v>
      </c>
      <c r="E941">
        <v>111</v>
      </c>
      <c r="F941">
        <v>104</v>
      </c>
    </row>
    <row r="942" spans="3:6">
      <c r="C942">
        <v>23</v>
      </c>
      <c r="D942">
        <v>29</v>
      </c>
      <c r="E942">
        <v>95</v>
      </c>
      <c r="F942">
        <v>80</v>
      </c>
    </row>
    <row r="943" spans="3:6">
      <c r="C943">
        <v>9</v>
      </c>
      <c r="D943">
        <v>6</v>
      </c>
      <c r="E943">
        <v>100</v>
      </c>
      <c r="F943">
        <v>117</v>
      </c>
    </row>
    <row r="944" spans="3:6">
      <c r="C944">
        <v>12</v>
      </c>
      <c r="D944">
        <v>26</v>
      </c>
      <c r="E944">
        <v>87</v>
      </c>
      <c r="F944">
        <v>95</v>
      </c>
    </row>
    <row r="945" spans="3:6">
      <c r="C945">
        <v>21</v>
      </c>
      <c r="D945">
        <v>20</v>
      </c>
      <c r="E945">
        <v>103</v>
      </c>
      <c r="F945">
        <v>105</v>
      </c>
    </row>
    <row r="946" spans="3:6">
      <c r="C946">
        <v>11</v>
      </c>
      <c r="D946">
        <v>1</v>
      </c>
      <c r="E946">
        <v>85</v>
      </c>
      <c r="F946">
        <v>68</v>
      </c>
    </row>
    <row r="947" spans="3:6">
      <c r="C947">
        <v>27</v>
      </c>
      <c r="D947">
        <v>24</v>
      </c>
      <c r="E947">
        <v>113</v>
      </c>
      <c r="F947">
        <v>116</v>
      </c>
    </row>
    <row r="948" spans="3:6">
      <c r="C948">
        <v>5</v>
      </c>
      <c r="D948">
        <v>19</v>
      </c>
      <c r="E948">
        <v>104</v>
      </c>
      <c r="F948">
        <v>99</v>
      </c>
    </row>
    <row r="949" spans="3:6">
      <c r="C949">
        <v>14</v>
      </c>
      <c r="D949">
        <v>18</v>
      </c>
      <c r="E949">
        <v>76</v>
      </c>
      <c r="F949">
        <v>87</v>
      </c>
    </row>
    <row r="950" spans="3:6">
      <c r="C950">
        <v>17</v>
      </c>
      <c r="D950">
        <v>28</v>
      </c>
      <c r="E950">
        <v>89</v>
      </c>
      <c r="F950">
        <v>96</v>
      </c>
    </row>
    <row r="951" spans="3:6">
      <c r="C951">
        <v>13</v>
      </c>
      <c r="D951">
        <v>6</v>
      </c>
      <c r="E951">
        <v>105</v>
      </c>
      <c r="F951">
        <v>103</v>
      </c>
    </row>
    <row r="952" spans="3:6">
      <c r="C952">
        <v>3</v>
      </c>
      <c r="D952">
        <v>16</v>
      </c>
      <c r="E952">
        <v>113</v>
      </c>
      <c r="F952">
        <v>110</v>
      </c>
    </row>
    <row r="953" spans="3:6">
      <c r="C953">
        <v>2</v>
      </c>
      <c r="D953">
        <v>23</v>
      </c>
      <c r="E953">
        <v>91</v>
      </c>
      <c r="F953">
        <v>100</v>
      </c>
    </row>
    <row r="954" spans="3:6">
      <c r="C954">
        <v>7</v>
      </c>
      <c r="D954">
        <v>8</v>
      </c>
      <c r="E954">
        <v>91</v>
      </c>
      <c r="F954">
        <v>98</v>
      </c>
    </row>
    <row r="955" spans="3:6">
      <c r="C955">
        <v>9</v>
      </c>
      <c r="D955">
        <v>29</v>
      </c>
      <c r="E955">
        <v>96</v>
      </c>
      <c r="F955">
        <v>99</v>
      </c>
    </row>
    <row r="956" spans="3:6">
      <c r="C956">
        <v>12</v>
      </c>
      <c r="D956">
        <v>10</v>
      </c>
      <c r="E956">
        <v>93</v>
      </c>
      <c r="F956">
        <v>86</v>
      </c>
    </row>
    <row r="957" spans="3:6">
      <c r="C957">
        <v>5</v>
      </c>
      <c r="D957">
        <v>18</v>
      </c>
      <c r="E957">
        <v>100</v>
      </c>
      <c r="F957">
        <v>97</v>
      </c>
    </row>
    <row r="958" spans="3:6">
      <c r="C958">
        <v>15</v>
      </c>
      <c r="D958">
        <v>21</v>
      </c>
      <c r="E958">
        <v>79</v>
      </c>
      <c r="F958">
        <v>91</v>
      </c>
    </row>
    <row r="959" spans="3:6">
      <c r="C959">
        <v>20</v>
      </c>
      <c r="D959">
        <v>16</v>
      </c>
      <c r="E959">
        <v>101</v>
      </c>
      <c r="F959">
        <v>91</v>
      </c>
    </row>
    <row r="960" spans="3:6">
      <c r="C960">
        <v>17</v>
      </c>
      <c r="D960">
        <v>27</v>
      </c>
      <c r="E960">
        <v>112</v>
      </c>
      <c r="F960">
        <v>80</v>
      </c>
    </row>
    <row r="961" spans="3:6">
      <c r="C961">
        <v>14</v>
      </c>
      <c r="D961">
        <v>19</v>
      </c>
      <c r="E961">
        <v>92</v>
      </c>
      <c r="F961">
        <v>101</v>
      </c>
    </row>
    <row r="962" spans="3:6">
      <c r="C962">
        <v>4</v>
      </c>
      <c r="D962">
        <v>1</v>
      </c>
      <c r="E962">
        <v>96</v>
      </c>
      <c r="F962">
        <v>102</v>
      </c>
    </row>
    <row r="963" spans="3:6">
      <c r="C963">
        <v>6</v>
      </c>
      <c r="D963">
        <v>13</v>
      </c>
      <c r="E963">
        <v>114</v>
      </c>
      <c r="F963">
        <v>98</v>
      </c>
    </row>
    <row r="964" spans="3:6">
      <c r="C964">
        <v>28</v>
      </c>
      <c r="D964">
        <v>8</v>
      </c>
      <c r="E964">
        <v>87</v>
      </c>
      <c r="F964">
        <v>94</v>
      </c>
    </row>
    <row r="965" spans="3:6">
      <c r="C965">
        <v>26</v>
      </c>
      <c r="D965">
        <v>9</v>
      </c>
      <c r="E965">
        <v>110</v>
      </c>
      <c r="F965">
        <v>93</v>
      </c>
    </row>
    <row r="966" spans="3:6">
      <c r="C966">
        <v>24</v>
      </c>
      <c r="D966">
        <v>10</v>
      </c>
      <c r="E966">
        <v>110</v>
      </c>
      <c r="F966">
        <v>87</v>
      </c>
    </row>
    <row r="967" spans="3:6">
      <c r="C967">
        <v>3</v>
      </c>
      <c r="D967">
        <v>11</v>
      </c>
      <c r="E967">
        <v>94</v>
      </c>
      <c r="F967">
        <v>88</v>
      </c>
    </row>
    <row r="968" spans="3:6">
      <c r="C968">
        <v>21</v>
      </c>
      <c r="D968">
        <v>15</v>
      </c>
      <c r="E968">
        <v>77</v>
      </c>
      <c r="F968">
        <v>82</v>
      </c>
    </row>
    <row r="969" spans="3:6">
      <c r="C969">
        <v>2</v>
      </c>
      <c r="D969">
        <v>5</v>
      </c>
      <c r="E969">
        <v>96</v>
      </c>
      <c r="F969">
        <v>70</v>
      </c>
    </row>
    <row r="970" spans="3:6">
      <c r="C970">
        <v>18</v>
      </c>
      <c r="D970">
        <v>23</v>
      </c>
      <c r="E970">
        <v>97</v>
      </c>
      <c r="F970">
        <v>82</v>
      </c>
    </row>
    <row r="971" spans="3:6">
      <c r="C971">
        <v>25</v>
      </c>
      <c r="D971">
        <v>13</v>
      </c>
      <c r="E971">
        <v>108</v>
      </c>
      <c r="F971">
        <v>90</v>
      </c>
    </row>
    <row r="972" spans="3:6">
      <c r="C972">
        <v>7</v>
      </c>
      <c r="D972">
        <v>29</v>
      </c>
      <c r="E972">
        <v>75</v>
      </c>
      <c r="F972">
        <v>107</v>
      </c>
    </row>
    <row r="973" spans="3:6">
      <c r="C973">
        <v>1</v>
      </c>
      <c r="D973">
        <v>19</v>
      </c>
      <c r="E973">
        <v>118</v>
      </c>
      <c r="F973">
        <v>89</v>
      </c>
    </row>
    <row r="974" spans="3:6">
      <c r="C974">
        <v>14</v>
      </c>
      <c r="D974">
        <v>17</v>
      </c>
      <c r="E974">
        <v>93</v>
      </c>
      <c r="F974">
        <v>95</v>
      </c>
    </row>
    <row r="975" spans="3:6">
      <c r="C975">
        <v>6</v>
      </c>
      <c r="D975">
        <v>25</v>
      </c>
      <c r="E975">
        <v>102</v>
      </c>
      <c r="F975">
        <v>105</v>
      </c>
    </row>
    <row r="976" spans="3:6">
      <c r="C976">
        <v>28</v>
      </c>
      <c r="D976">
        <v>29</v>
      </c>
      <c r="E976">
        <v>94</v>
      </c>
      <c r="F976">
        <v>79</v>
      </c>
    </row>
    <row r="977" spans="3:6">
      <c r="C977">
        <v>22</v>
      </c>
      <c r="D977">
        <v>8</v>
      </c>
      <c r="E977">
        <v>82</v>
      </c>
      <c r="F977">
        <v>95</v>
      </c>
    </row>
    <row r="978" spans="3:6">
      <c r="C978">
        <v>24</v>
      </c>
      <c r="D978">
        <v>7</v>
      </c>
      <c r="E978">
        <v>118</v>
      </c>
      <c r="F978">
        <v>82</v>
      </c>
    </row>
    <row r="979" spans="3:6">
      <c r="C979">
        <v>9</v>
      </c>
      <c r="D979">
        <v>12</v>
      </c>
      <c r="E979">
        <v>96</v>
      </c>
      <c r="F979">
        <v>116</v>
      </c>
    </row>
    <row r="980" spans="3:6">
      <c r="C980">
        <v>18</v>
      </c>
      <c r="D980">
        <v>16</v>
      </c>
      <c r="E980">
        <v>108</v>
      </c>
      <c r="F980">
        <v>84</v>
      </c>
    </row>
    <row r="981" spans="3:6">
      <c r="C981">
        <v>20</v>
      </c>
      <c r="D981">
        <v>3</v>
      </c>
      <c r="E981">
        <v>92</v>
      </c>
      <c r="F981">
        <v>106</v>
      </c>
    </row>
    <row r="982" spans="3:6">
      <c r="C982">
        <v>2</v>
      </c>
      <c r="D982">
        <v>21</v>
      </c>
      <c r="E982">
        <v>91</v>
      </c>
      <c r="F982">
        <v>96</v>
      </c>
    </row>
    <row r="983" spans="3:6">
      <c r="C983">
        <v>5</v>
      </c>
      <c r="D983">
        <v>27</v>
      </c>
      <c r="E983">
        <v>80</v>
      </c>
      <c r="F983">
        <v>94</v>
      </c>
    </row>
    <row r="984" spans="3:6">
      <c r="C984">
        <v>15</v>
      </c>
      <c r="D984">
        <v>11</v>
      </c>
      <c r="E984">
        <v>94</v>
      </c>
      <c r="F984">
        <v>104</v>
      </c>
    </row>
    <row r="985" spans="3:6">
      <c r="C985">
        <v>4</v>
      </c>
      <c r="D985">
        <v>23</v>
      </c>
      <c r="E985">
        <v>93</v>
      </c>
      <c r="F985">
        <v>109</v>
      </c>
    </row>
    <row r="986" spans="3:6">
      <c r="C986">
        <v>26</v>
      </c>
      <c r="D986">
        <v>10</v>
      </c>
      <c r="E986">
        <v>112</v>
      </c>
      <c r="F986">
        <v>82</v>
      </c>
    </row>
    <row r="987" spans="3:6">
      <c r="C987">
        <v>13</v>
      </c>
      <c r="D987">
        <v>8</v>
      </c>
      <c r="E987">
        <v>94</v>
      </c>
      <c r="F987">
        <v>82</v>
      </c>
    </row>
    <row r="988" spans="3:6">
      <c r="C988">
        <v>1</v>
      </c>
      <c r="D988">
        <v>4</v>
      </c>
      <c r="E988">
        <v>112</v>
      </c>
      <c r="F988">
        <v>96</v>
      </c>
    </row>
    <row r="989" spans="3:6">
      <c r="C989">
        <v>17</v>
      </c>
      <c r="D989">
        <v>23</v>
      </c>
      <c r="E989">
        <v>99</v>
      </c>
      <c r="F989">
        <v>108</v>
      </c>
    </row>
    <row r="990" spans="3:6">
      <c r="C990">
        <v>25</v>
      </c>
      <c r="D990">
        <v>15</v>
      </c>
      <c r="E990">
        <v>89</v>
      </c>
      <c r="F990">
        <v>79</v>
      </c>
    </row>
    <row r="991" spans="3:6">
      <c r="C991">
        <v>6</v>
      </c>
      <c r="D991">
        <v>14</v>
      </c>
      <c r="E991">
        <v>111</v>
      </c>
      <c r="F991">
        <v>100</v>
      </c>
    </row>
    <row r="992" spans="3:6">
      <c r="C992">
        <v>28</v>
      </c>
      <c r="D992">
        <v>9</v>
      </c>
      <c r="E992">
        <v>112</v>
      </c>
      <c r="F992">
        <v>103</v>
      </c>
    </row>
    <row r="993" spans="3:6">
      <c r="C993">
        <v>7</v>
      </c>
      <c r="D993">
        <v>26</v>
      </c>
      <c r="E993">
        <v>88</v>
      </c>
      <c r="F993">
        <v>85</v>
      </c>
    </row>
    <row r="994" spans="3:6">
      <c r="C994">
        <v>12</v>
      </c>
      <c r="D994">
        <v>22</v>
      </c>
      <c r="E994">
        <v>94</v>
      </c>
      <c r="F994">
        <v>97</v>
      </c>
    </row>
    <row r="995" spans="3:6">
      <c r="C995">
        <v>21</v>
      </c>
      <c r="D995">
        <v>19</v>
      </c>
      <c r="E995">
        <v>90</v>
      </c>
      <c r="F995">
        <v>82</v>
      </c>
    </row>
    <row r="996" spans="3:6">
      <c r="C996">
        <v>11</v>
      </c>
      <c r="D996">
        <v>3</v>
      </c>
      <c r="E996">
        <v>84</v>
      </c>
      <c r="F996">
        <v>99</v>
      </c>
    </row>
    <row r="997" spans="3:6">
      <c r="C997">
        <v>8</v>
      </c>
      <c r="D997">
        <v>2</v>
      </c>
      <c r="E997">
        <v>109</v>
      </c>
      <c r="F997">
        <v>101</v>
      </c>
    </row>
    <row r="998" spans="3:6">
      <c r="C998">
        <v>27</v>
      </c>
      <c r="D998">
        <v>29</v>
      </c>
      <c r="E998">
        <v>92</v>
      </c>
      <c r="F998">
        <v>91</v>
      </c>
    </row>
    <row r="999" spans="3:6">
      <c r="C999">
        <v>18</v>
      </c>
      <c r="D999">
        <v>1</v>
      </c>
      <c r="E999">
        <v>116</v>
      </c>
      <c r="F999">
        <v>102</v>
      </c>
    </row>
    <row r="1000" spans="3:6">
      <c r="C1000">
        <v>16</v>
      </c>
      <c r="D1000">
        <v>20</v>
      </c>
      <c r="E1000">
        <v>110</v>
      </c>
      <c r="F1000">
        <v>85</v>
      </c>
    </row>
    <row r="1001" spans="3:6">
      <c r="C1001">
        <v>24</v>
      </c>
      <c r="D1001">
        <v>13</v>
      </c>
      <c r="E1001">
        <v>96</v>
      </c>
      <c r="F1001">
        <v>97</v>
      </c>
    </row>
    <row r="1002" spans="3:6">
      <c r="C1002">
        <v>9</v>
      </c>
      <c r="D1002">
        <v>10</v>
      </c>
      <c r="E1002">
        <v>104</v>
      </c>
      <c r="F1002">
        <v>116</v>
      </c>
    </row>
    <row r="1003" spans="3:6">
      <c r="C1003">
        <v>15</v>
      </c>
      <c r="D1003">
        <v>2</v>
      </c>
      <c r="E1003">
        <v>82</v>
      </c>
      <c r="F1003">
        <v>87</v>
      </c>
    </row>
    <row r="1004" spans="3:6">
      <c r="C1004">
        <v>19</v>
      </c>
      <c r="D1004">
        <v>7</v>
      </c>
      <c r="E1004">
        <v>83</v>
      </c>
      <c r="F1004">
        <v>84</v>
      </c>
    </row>
    <row r="1005" spans="3:6">
      <c r="C1005">
        <v>22</v>
      </c>
      <c r="D1005">
        <v>5</v>
      </c>
      <c r="E1005">
        <v>102</v>
      </c>
      <c r="F1005">
        <v>96</v>
      </c>
    </row>
    <row r="1006" spans="3:6">
      <c r="C1006">
        <v>23</v>
      </c>
      <c r="D1006">
        <v>14</v>
      </c>
      <c r="E1006">
        <v>100</v>
      </c>
      <c r="F1006">
        <v>103</v>
      </c>
    </row>
    <row r="1007" spans="3:6">
      <c r="C1007">
        <v>26</v>
      </c>
      <c r="D1007">
        <v>28</v>
      </c>
      <c r="E1007">
        <v>106</v>
      </c>
      <c r="F1007">
        <v>92</v>
      </c>
    </row>
    <row r="1008" spans="3:6">
      <c r="C1008">
        <v>12</v>
      </c>
      <c r="D1008">
        <v>25</v>
      </c>
      <c r="E1008">
        <v>85</v>
      </c>
      <c r="F1008">
        <v>91</v>
      </c>
    </row>
    <row r="1009" spans="3:6">
      <c r="C1009">
        <v>29</v>
      </c>
      <c r="D1009">
        <v>7</v>
      </c>
      <c r="E1009">
        <v>103</v>
      </c>
      <c r="F1009">
        <v>87</v>
      </c>
    </row>
    <row r="1010" spans="3:6">
      <c r="C1010">
        <v>11</v>
      </c>
      <c r="D1010">
        <v>8</v>
      </c>
      <c r="E1010">
        <v>77</v>
      </c>
      <c r="F1010">
        <v>96</v>
      </c>
    </row>
    <row r="1011" spans="3:6">
      <c r="C1011">
        <v>20</v>
      </c>
      <c r="D1011">
        <v>4</v>
      </c>
      <c r="E1011">
        <v>96</v>
      </c>
      <c r="F1011">
        <v>82</v>
      </c>
    </row>
    <row r="1012" spans="3:6">
      <c r="C1012">
        <v>1</v>
      </c>
      <c r="D1012">
        <v>18</v>
      </c>
      <c r="E1012">
        <v>103</v>
      </c>
      <c r="F1012">
        <v>77</v>
      </c>
    </row>
    <row r="1013" spans="3:6">
      <c r="C1013">
        <v>17</v>
      </c>
      <c r="D1013">
        <v>9</v>
      </c>
      <c r="E1013">
        <v>106</v>
      </c>
      <c r="F1013">
        <v>115</v>
      </c>
    </row>
    <row r="1014" spans="3:6">
      <c r="C1014">
        <v>16</v>
      </c>
      <c r="D1014">
        <v>6</v>
      </c>
      <c r="E1014">
        <v>106</v>
      </c>
      <c r="F1014">
        <v>112</v>
      </c>
    </row>
    <row r="1015" spans="3:6">
      <c r="C1015">
        <v>28</v>
      </c>
      <c r="D1015">
        <v>10</v>
      </c>
      <c r="E1015">
        <v>109</v>
      </c>
      <c r="F1015">
        <v>105</v>
      </c>
    </row>
    <row r="1016" spans="3:6">
      <c r="C1016">
        <v>24</v>
      </c>
      <c r="D1016">
        <v>12</v>
      </c>
      <c r="E1016">
        <v>107</v>
      </c>
      <c r="F1016">
        <v>90</v>
      </c>
    </row>
    <row r="1017" spans="3:6">
      <c r="C1017">
        <v>13</v>
      </c>
      <c r="D1017">
        <v>5</v>
      </c>
      <c r="E1017">
        <v>121</v>
      </c>
      <c r="F1017">
        <v>116</v>
      </c>
    </row>
    <row r="1018" spans="3:6">
      <c r="C1018">
        <v>3</v>
      </c>
      <c r="D1018">
        <v>20</v>
      </c>
      <c r="E1018">
        <v>111</v>
      </c>
      <c r="F1018">
        <v>104</v>
      </c>
    </row>
    <row r="1019" spans="3:6">
      <c r="C1019">
        <v>2</v>
      </c>
      <c r="D1019">
        <v>9</v>
      </c>
      <c r="E1019">
        <v>102</v>
      </c>
      <c r="F1019">
        <v>99</v>
      </c>
    </row>
    <row r="1020" spans="3:6">
      <c r="C1020">
        <v>21</v>
      </c>
      <c r="D1020">
        <v>18</v>
      </c>
      <c r="E1020">
        <v>80</v>
      </c>
      <c r="F1020">
        <v>88</v>
      </c>
    </row>
    <row r="1021" spans="3:6">
      <c r="C1021">
        <v>8</v>
      </c>
      <c r="D1021">
        <v>19</v>
      </c>
      <c r="E1021">
        <v>82</v>
      </c>
      <c r="F1021">
        <v>89</v>
      </c>
    </row>
    <row r="1022" spans="3:6">
      <c r="C1022">
        <v>27</v>
      </c>
      <c r="D1022">
        <v>15</v>
      </c>
      <c r="E1022">
        <v>81</v>
      </c>
      <c r="F1022">
        <v>80</v>
      </c>
    </row>
    <row r="1023" spans="3:6">
      <c r="C1023">
        <v>22</v>
      </c>
      <c r="D1023">
        <v>13</v>
      </c>
      <c r="E1023">
        <v>118</v>
      </c>
      <c r="F1023">
        <v>106</v>
      </c>
    </row>
    <row r="1024" spans="3:6">
      <c r="C1024">
        <v>26</v>
      </c>
      <c r="D1024">
        <v>14</v>
      </c>
      <c r="E1024">
        <v>96</v>
      </c>
      <c r="F1024">
        <v>82</v>
      </c>
    </row>
    <row r="1025" spans="3:6">
      <c r="C1025">
        <v>23</v>
      </c>
      <c r="D1025">
        <v>25</v>
      </c>
      <c r="E1025">
        <v>98</v>
      </c>
      <c r="F1025">
        <v>93</v>
      </c>
    </row>
    <row r="1026" spans="3:6">
      <c r="C1026">
        <v>1</v>
      </c>
      <c r="D1026">
        <v>27</v>
      </c>
      <c r="E1026">
        <v>83</v>
      </c>
      <c r="F1026">
        <v>85</v>
      </c>
    </row>
    <row r="1027" spans="3:6">
      <c r="C1027">
        <v>16</v>
      </c>
      <c r="D1027">
        <v>7</v>
      </c>
      <c r="E1027">
        <v>95</v>
      </c>
      <c r="F1027">
        <v>88</v>
      </c>
    </row>
    <row r="1028" spans="3:6">
      <c r="C1028">
        <v>17</v>
      </c>
      <c r="D1028">
        <v>6</v>
      </c>
      <c r="E1028">
        <v>113</v>
      </c>
      <c r="F1028">
        <v>111</v>
      </c>
    </row>
    <row r="1029" spans="3:6">
      <c r="C1029">
        <v>4</v>
      </c>
      <c r="D1029">
        <v>21</v>
      </c>
      <c r="E1029">
        <v>79</v>
      </c>
      <c r="F1029">
        <v>99</v>
      </c>
    </row>
    <row r="1030" spans="3:6">
      <c r="C1030">
        <v>10</v>
      </c>
      <c r="D1030">
        <v>24</v>
      </c>
      <c r="E1030">
        <v>74</v>
      </c>
      <c r="F1030">
        <v>101</v>
      </c>
    </row>
    <row r="1031" spans="3:6">
      <c r="C1031">
        <v>28</v>
      </c>
      <c r="D1031">
        <v>5</v>
      </c>
      <c r="E1031">
        <v>112</v>
      </c>
      <c r="F1031">
        <v>91</v>
      </c>
    </row>
    <row r="1032" spans="3:6">
      <c r="C1032">
        <v>29</v>
      </c>
      <c r="D1032">
        <v>16</v>
      </c>
      <c r="E1032">
        <v>107</v>
      </c>
      <c r="F1032">
        <v>98</v>
      </c>
    </row>
    <row r="1033" spans="3:6">
      <c r="C1033">
        <v>3</v>
      </c>
      <c r="D1033">
        <v>24</v>
      </c>
      <c r="E1033">
        <v>87</v>
      </c>
      <c r="F1033">
        <v>92</v>
      </c>
    </row>
    <row r="1034" spans="3:6">
      <c r="C1034">
        <v>2</v>
      </c>
      <c r="D1034">
        <v>6</v>
      </c>
      <c r="E1034">
        <v>82</v>
      </c>
      <c r="F1034">
        <v>108</v>
      </c>
    </row>
    <row r="1035" spans="3:6">
      <c r="C1035">
        <v>15</v>
      </c>
      <c r="D1035">
        <v>1</v>
      </c>
      <c r="E1035">
        <v>92</v>
      </c>
      <c r="F1035">
        <v>80</v>
      </c>
    </row>
    <row r="1036" spans="3:6">
      <c r="C1036">
        <v>20</v>
      </c>
      <c r="D1036">
        <v>11</v>
      </c>
      <c r="E1036">
        <v>114</v>
      </c>
      <c r="F1036">
        <v>106</v>
      </c>
    </row>
    <row r="1037" spans="3:6">
      <c r="C1037">
        <v>19</v>
      </c>
      <c r="D1037">
        <v>17</v>
      </c>
      <c r="E1037">
        <v>77</v>
      </c>
      <c r="F1037">
        <v>98</v>
      </c>
    </row>
    <row r="1038" spans="3:6">
      <c r="C1038">
        <v>8</v>
      </c>
      <c r="D1038">
        <v>9</v>
      </c>
      <c r="E1038">
        <v>110</v>
      </c>
      <c r="F1038">
        <v>103</v>
      </c>
    </row>
    <row r="1039" spans="3:6">
      <c r="C1039">
        <v>22</v>
      </c>
      <c r="D1039">
        <v>12</v>
      </c>
      <c r="E1039">
        <v>94</v>
      </c>
      <c r="F1039">
        <v>96</v>
      </c>
    </row>
    <row r="1040" spans="3:6">
      <c r="C1040">
        <v>26</v>
      </c>
      <c r="D1040">
        <v>25</v>
      </c>
      <c r="E1040">
        <v>79</v>
      </c>
      <c r="F1040">
        <v>76</v>
      </c>
    </row>
    <row r="1041" spans="3:6">
      <c r="C1041">
        <v>13</v>
      </c>
      <c r="D1041">
        <v>23</v>
      </c>
      <c r="E1041">
        <v>91</v>
      </c>
      <c r="F1041">
        <v>79</v>
      </c>
    </row>
    <row r="1042" spans="3:6">
      <c r="C1042">
        <v>18</v>
      </c>
      <c r="D1042">
        <v>21</v>
      </c>
      <c r="E1042">
        <v>102</v>
      </c>
      <c r="F1042">
        <v>92</v>
      </c>
    </row>
    <row r="1043" spans="3:6">
      <c r="C1043">
        <v>5</v>
      </c>
      <c r="D1043">
        <v>3</v>
      </c>
      <c r="E1043">
        <v>85</v>
      </c>
      <c r="F1043">
        <v>93</v>
      </c>
    </row>
    <row r="1044" spans="3:6">
      <c r="C1044">
        <v>14</v>
      </c>
      <c r="D1044">
        <v>9</v>
      </c>
      <c r="E1044">
        <v>105</v>
      </c>
      <c r="F1044">
        <v>99</v>
      </c>
    </row>
    <row r="1045" spans="3:6">
      <c r="C1045">
        <v>4</v>
      </c>
      <c r="D1045">
        <v>7</v>
      </c>
      <c r="E1045">
        <v>84</v>
      </c>
      <c r="F1045">
        <v>100</v>
      </c>
    </row>
    <row r="1046" spans="3:6">
      <c r="C1046">
        <v>10</v>
      </c>
      <c r="D1046">
        <v>22</v>
      </c>
      <c r="E1046">
        <v>88</v>
      </c>
      <c r="F1046">
        <v>90</v>
      </c>
    </row>
    <row r="1047" spans="3:6">
      <c r="C1047">
        <v>23</v>
      </c>
      <c r="D1047">
        <v>26</v>
      </c>
      <c r="E1047">
        <v>87</v>
      </c>
      <c r="F1047">
        <v>92</v>
      </c>
    </row>
    <row r="1048" spans="3:6">
      <c r="C1048">
        <v>12</v>
      </c>
      <c r="D1048">
        <v>28</v>
      </c>
      <c r="E1048">
        <v>92</v>
      </c>
      <c r="F1048">
        <v>105</v>
      </c>
    </row>
    <row r="1049" spans="3:6">
      <c r="C1049">
        <v>21</v>
      </c>
      <c r="D1049">
        <v>27</v>
      </c>
      <c r="E1049">
        <v>70</v>
      </c>
      <c r="F1049">
        <v>72</v>
      </c>
    </row>
    <row r="1050" spans="3:6">
      <c r="C1050">
        <v>1</v>
      </c>
      <c r="D1050">
        <v>24</v>
      </c>
      <c r="E1050">
        <v>91</v>
      </c>
      <c r="F1050">
        <v>92</v>
      </c>
    </row>
    <row r="1051" spans="3:6">
      <c r="C1051">
        <v>11</v>
      </c>
      <c r="D1051">
        <v>15</v>
      </c>
      <c r="E1051">
        <v>100</v>
      </c>
      <c r="F1051">
        <v>81</v>
      </c>
    </row>
    <row r="1052" spans="3:6">
      <c r="C1052">
        <v>29</v>
      </c>
      <c r="D1052">
        <v>6</v>
      </c>
      <c r="E1052">
        <v>103</v>
      </c>
      <c r="F1052">
        <v>110</v>
      </c>
    </row>
    <row r="1053" spans="3:6">
      <c r="C1053">
        <v>20</v>
      </c>
      <c r="D1053">
        <v>19</v>
      </c>
      <c r="E1053">
        <v>97</v>
      </c>
      <c r="F1053">
        <v>90</v>
      </c>
    </row>
    <row r="1054" spans="3:6">
      <c r="C1054">
        <v>2</v>
      </c>
      <c r="D1054">
        <v>16</v>
      </c>
      <c r="E1054">
        <v>110</v>
      </c>
      <c r="F1054">
        <v>80</v>
      </c>
    </row>
    <row r="1055" spans="3:6">
      <c r="C1055">
        <v>8</v>
      </c>
      <c r="D1055">
        <v>7</v>
      </c>
      <c r="E1055">
        <v>86</v>
      </c>
      <c r="F1055">
        <v>82</v>
      </c>
    </row>
    <row r="1056" spans="3:6">
      <c r="C1056">
        <v>17</v>
      </c>
      <c r="D1056">
        <v>18</v>
      </c>
      <c r="E1056">
        <v>86</v>
      </c>
      <c r="F1056">
        <v>85</v>
      </c>
    </row>
    <row r="1057" spans="3:6">
      <c r="C1057">
        <v>13</v>
      </c>
      <c r="D1057">
        <v>25</v>
      </c>
      <c r="E1057">
        <v>96</v>
      </c>
      <c r="F1057">
        <v>95</v>
      </c>
    </row>
    <row r="1058" spans="3:6">
      <c r="C1058">
        <v>11</v>
      </c>
      <c r="D1058">
        <v>2</v>
      </c>
      <c r="E1058">
        <v>94</v>
      </c>
      <c r="F1058">
        <v>105</v>
      </c>
    </row>
    <row r="1059" spans="3:6">
      <c r="C1059">
        <v>29</v>
      </c>
      <c r="D1059">
        <v>13</v>
      </c>
      <c r="E1059">
        <v>93</v>
      </c>
      <c r="F1059">
        <v>113</v>
      </c>
    </row>
    <row r="1060" spans="3:6">
      <c r="C1060">
        <v>5</v>
      </c>
      <c r="D1060">
        <v>22</v>
      </c>
      <c r="E1060">
        <v>101</v>
      </c>
      <c r="F1060">
        <v>96</v>
      </c>
    </row>
    <row r="1061" spans="3:6">
      <c r="C1061">
        <v>15</v>
      </c>
      <c r="D1061">
        <v>8</v>
      </c>
      <c r="E1061">
        <v>87</v>
      </c>
      <c r="F1061">
        <v>90</v>
      </c>
    </row>
    <row r="1062" spans="3:6">
      <c r="C1062">
        <v>1</v>
      </c>
      <c r="D1062">
        <v>16</v>
      </c>
      <c r="E1062">
        <v>100</v>
      </c>
      <c r="F1062">
        <v>92</v>
      </c>
    </row>
    <row r="1063" spans="3:6">
      <c r="C1063">
        <v>19</v>
      </c>
      <c r="D1063">
        <v>3</v>
      </c>
      <c r="E1063">
        <v>91</v>
      </c>
      <c r="F1063">
        <v>85</v>
      </c>
    </row>
    <row r="1064" spans="3:6">
      <c r="C1064">
        <v>14</v>
      </c>
      <c r="D1064">
        <v>24</v>
      </c>
      <c r="E1064">
        <v>83</v>
      </c>
      <c r="F1064">
        <v>107</v>
      </c>
    </row>
    <row r="1065" spans="3:6">
      <c r="C1065">
        <v>10</v>
      </c>
      <c r="D1065">
        <v>26</v>
      </c>
      <c r="E1065">
        <v>100</v>
      </c>
      <c r="F1065">
        <v>98</v>
      </c>
    </row>
    <row r="1066" spans="3:6">
      <c r="C1066">
        <v>7</v>
      </c>
      <c r="D1066">
        <v>28</v>
      </c>
      <c r="E1066">
        <v>98</v>
      </c>
      <c r="F1066">
        <v>90</v>
      </c>
    </row>
    <row r="1067" spans="3:6">
      <c r="C1067">
        <v>9</v>
      </c>
      <c r="D1067">
        <v>23</v>
      </c>
      <c r="E1067">
        <v>107</v>
      </c>
      <c r="F1067">
        <v>91</v>
      </c>
    </row>
    <row r="1068" spans="3:6">
      <c r="C1068">
        <v>3</v>
      </c>
      <c r="D1068">
        <v>15</v>
      </c>
      <c r="E1068">
        <v>97</v>
      </c>
      <c r="F1068">
        <v>90</v>
      </c>
    </row>
    <row r="1069" spans="3:6">
      <c r="C1069">
        <v>27</v>
      </c>
      <c r="D1069">
        <v>4</v>
      </c>
      <c r="E1069">
        <v>117</v>
      </c>
      <c r="F1069">
        <v>104</v>
      </c>
    </row>
    <row r="1070" spans="3:6">
      <c r="C1070">
        <v>8</v>
      </c>
      <c r="D1070">
        <v>24</v>
      </c>
      <c r="E1070">
        <v>86</v>
      </c>
      <c r="F1070">
        <v>107</v>
      </c>
    </row>
    <row r="1071" spans="3:6">
      <c r="C1071">
        <v>18</v>
      </c>
      <c r="D1071">
        <v>13</v>
      </c>
      <c r="E1071">
        <v>94</v>
      </c>
      <c r="F1071">
        <v>92</v>
      </c>
    </row>
    <row r="1072" spans="3:6">
      <c r="C1072">
        <v>21</v>
      </c>
      <c r="D1072">
        <v>22</v>
      </c>
      <c r="E1072">
        <v>89</v>
      </c>
      <c r="F1072">
        <v>83</v>
      </c>
    </row>
    <row r="1073" spans="3:6">
      <c r="C1073">
        <v>17</v>
      </c>
      <c r="D1073">
        <v>14</v>
      </c>
      <c r="E1073">
        <v>92</v>
      </c>
      <c r="F1073">
        <v>81</v>
      </c>
    </row>
    <row r="1074" spans="3:6">
      <c r="C1074">
        <v>16</v>
      </c>
      <c r="D1074">
        <v>29</v>
      </c>
      <c r="E1074">
        <v>105</v>
      </c>
      <c r="F1074">
        <v>90</v>
      </c>
    </row>
    <row r="1075" spans="3:6">
      <c r="C1075">
        <v>25</v>
      </c>
      <c r="D1075">
        <v>26</v>
      </c>
      <c r="E1075">
        <v>90</v>
      </c>
      <c r="F1075">
        <v>88</v>
      </c>
    </row>
    <row r="1076" spans="3:6">
      <c r="C1076">
        <v>28</v>
      </c>
      <c r="D1076">
        <v>12</v>
      </c>
      <c r="E1076">
        <v>99</v>
      </c>
      <c r="F1076">
        <v>87</v>
      </c>
    </row>
    <row r="1077" spans="3:6">
      <c r="C1077">
        <v>20</v>
      </c>
      <c r="D1077">
        <v>5</v>
      </c>
      <c r="E1077">
        <v>105</v>
      </c>
      <c r="F1077">
        <v>101</v>
      </c>
    </row>
    <row r="1078" spans="3:6">
      <c r="C1078">
        <v>1</v>
      </c>
      <c r="D1078">
        <v>11</v>
      </c>
      <c r="E1078">
        <v>95</v>
      </c>
      <c r="F1078">
        <v>94</v>
      </c>
    </row>
    <row r="1079" spans="3:6">
      <c r="C1079">
        <v>6</v>
      </c>
      <c r="D1079">
        <v>12</v>
      </c>
      <c r="E1079">
        <v>115</v>
      </c>
      <c r="F1079">
        <v>90</v>
      </c>
    </row>
    <row r="1080" spans="3:6">
      <c r="C1080">
        <v>10</v>
      </c>
      <c r="D1080">
        <v>25</v>
      </c>
      <c r="E1080">
        <v>78</v>
      </c>
      <c r="F1080">
        <v>102</v>
      </c>
    </row>
    <row r="1081" spans="3:6">
      <c r="C1081">
        <v>7</v>
      </c>
      <c r="D1081">
        <v>17</v>
      </c>
      <c r="E1081">
        <v>88</v>
      </c>
      <c r="F1081">
        <v>87</v>
      </c>
    </row>
    <row r="1082" spans="3:6">
      <c r="C1082">
        <v>23</v>
      </c>
      <c r="D1082">
        <v>19</v>
      </c>
      <c r="E1082">
        <v>88</v>
      </c>
      <c r="F1082">
        <v>80</v>
      </c>
    </row>
    <row r="1083" spans="3:6">
      <c r="C1083">
        <v>11</v>
      </c>
      <c r="D1083">
        <v>22</v>
      </c>
      <c r="E1083">
        <v>97</v>
      </c>
      <c r="F1083">
        <v>87</v>
      </c>
    </row>
    <row r="1084" spans="3:6">
      <c r="C1084">
        <v>21</v>
      </c>
      <c r="D1084">
        <v>8</v>
      </c>
      <c r="E1084">
        <v>88</v>
      </c>
      <c r="F1084">
        <v>92</v>
      </c>
    </row>
    <row r="1085" spans="3:6">
      <c r="C1085">
        <v>18</v>
      </c>
      <c r="D1085">
        <v>20</v>
      </c>
      <c r="E1085">
        <v>110</v>
      </c>
      <c r="F1085">
        <v>85</v>
      </c>
    </row>
    <row r="1086" spans="3:6">
      <c r="C1086">
        <v>3</v>
      </c>
      <c r="D1086">
        <v>29</v>
      </c>
      <c r="E1086">
        <v>97</v>
      </c>
      <c r="F1086">
        <v>91</v>
      </c>
    </row>
    <row r="1087" spans="3:6">
      <c r="C1087">
        <v>2</v>
      </c>
      <c r="D1087">
        <v>13</v>
      </c>
      <c r="E1087">
        <v>99</v>
      </c>
      <c r="F1087">
        <v>81</v>
      </c>
    </row>
    <row r="1088" spans="3:6">
      <c r="C1088">
        <v>15</v>
      </c>
      <c r="D1088">
        <v>16</v>
      </c>
      <c r="E1088">
        <v>102</v>
      </c>
      <c r="F1088">
        <v>97</v>
      </c>
    </row>
    <row r="1089" spans="3:6">
      <c r="C1089">
        <v>14</v>
      </c>
      <c r="D1089">
        <v>10</v>
      </c>
      <c r="E1089">
        <v>99</v>
      </c>
      <c r="F1089">
        <v>81</v>
      </c>
    </row>
    <row r="1090" spans="3:6">
      <c r="C1090">
        <v>4</v>
      </c>
      <c r="D1090">
        <v>27</v>
      </c>
      <c r="E1090">
        <v>96</v>
      </c>
      <c r="F1090">
        <v>98</v>
      </c>
    </row>
    <row r="1091" spans="3:6">
      <c r="C1091">
        <v>28</v>
      </c>
      <c r="D1091">
        <v>24</v>
      </c>
      <c r="E1091">
        <v>109</v>
      </c>
      <c r="F1091">
        <v>117</v>
      </c>
    </row>
    <row r="1092" spans="3:6">
      <c r="C1092">
        <v>26</v>
      </c>
      <c r="D1092">
        <v>19</v>
      </c>
      <c r="E1092">
        <v>83</v>
      </c>
      <c r="F1092">
        <v>86</v>
      </c>
    </row>
    <row r="1093" spans="3:6">
      <c r="C1093">
        <v>9</v>
      </c>
      <c r="D1093">
        <v>7</v>
      </c>
      <c r="E1093">
        <v>108</v>
      </c>
      <c r="F1093">
        <v>104</v>
      </c>
    </row>
    <row r="1094" spans="3:6">
      <c r="C1094">
        <v>5</v>
      </c>
      <c r="D1094">
        <v>4</v>
      </c>
      <c r="E1094">
        <v>120</v>
      </c>
      <c r="F1094">
        <v>101</v>
      </c>
    </row>
    <row r="1095" spans="3:6">
      <c r="C1095">
        <v>29</v>
      </c>
      <c r="D1095">
        <v>14</v>
      </c>
      <c r="E1095">
        <v>88</v>
      </c>
      <c r="F1095">
        <v>85</v>
      </c>
    </row>
    <row r="1096" spans="3:6">
      <c r="C1096">
        <v>1</v>
      </c>
      <c r="D1096">
        <v>3</v>
      </c>
      <c r="E1096">
        <v>86</v>
      </c>
      <c r="F1096">
        <v>93</v>
      </c>
    </row>
    <row r="1097" spans="3:6">
      <c r="C1097">
        <v>25</v>
      </c>
      <c r="D1097">
        <v>6</v>
      </c>
      <c r="E1097">
        <v>89</v>
      </c>
      <c r="F1097">
        <v>87</v>
      </c>
    </row>
    <row r="1098" spans="3:6">
      <c r="C1098">
        <v>17</v>
      </c>
      <c r="D1098">
        <v>22</v>
      </c>
      <c r="E1098">
        <v>108</v>
      </c>
      <c r="F1098">
        <v>104</v>
      </c>
    </row>
    <row r="1099" spans="3:6">
      <c r="C1099">
        <v>23</v>
      </c>
      <c r="D1099">
        <v>9</v>
      </c>
      <c r="E1099">
        <v>113</v>
      </c>
      <c r="F1099">
        <v>86</v>
      </c>
    </row>
    <row r="1100" spans="3:6">
      <c r="C1100">
        <v>21</v>
      </c>
      <c r="D1100">
        <v>16</v>
      </c>
      <c r="E1100">
        <v>89</v>
      </c>
      <c r="F1100">
        <v>87</v>
      </c>
    </row>
    <row r="1101" spans="3:6">
      <c r="C1101">
        <v>27</v>
      </c>
      <c r="D1101">
        <v>11</v>
      </c>
      <c r="E1101">
        <v>94</v>
      </c>
      <c r="F1101">
        <v>84</v>
      </c>
    </row>
    <row r="1102" spans="3:6">
      <c r="C1102">
        <v>15</v>
      </c>
      <c r="D1102">
        <v>13</v>
      </c>
      <c r="E1102">
        <v>88</v>
      </c>
      <c r="F1102">
        <v>96</v>
      </c>
    </row>
    <row r="1103" spans="3:6">
      <c r="C1103">
        <v>18</v>
      </c>
      <c r="D1103">
        <v>2</v>
      </c>
      <c r="E1103">
        <v>90</v>
      </c>
      <c r="F1103">
        <v>102</v>
      </c>
    </row>
    <row r="1104" spans="3:6">
      <c r="C1104">
        <v>24</v>
      </c>
      <c r="D1104">
        <v>19</v>
      </c>
      <c r="E1104">
        <v>116</v>
      </c>
      <c r="F1104">
        <v>82</v>
      </c>
    </row>
    <row r="1105" spans="3:6">
      <c r="C1105">
        <v>12</v>
      </c>
      <c r="D1105">
        <v>7</v>
      </c>
      <c r="E1105">
        <v>97</v>
      </c>
      <c r="F1105">
        <v>75</v>
      </c>
    </row>
    <row r="1106" spans="3:6">
      <c r="C1106">
        <v>8</v>
      </c>
      <c r="D1106">
        <v>1</v>
      </c>
      <c r="E1106">
        <v>105</v>
      </c>
      <c r="F1106">
        <v>99</v>
      </c>
    </row>
    <row r="1107" spans="3:6">
      <c r="C1107">
        <v>20</v>
      </c>
      <c r="D1107">
        <v>10</v>
      </c>
      <c r="E1107">
        <v>83</v>
      </c>
      <c r="F1107">
        <v>74</v>
      </c>
    </row>
    <row r="1108" spans="3:6">
      <c r="C1108">
        <v>11</v>
      </c>
      <c r="D1108">
        <v>5</v>
      </c>
      <c r="E1108">
        <v>99</v>
      </c>
      <c r="F1108">
        <v>111</v>
      </c>
    </row>
    <row r="1109" spans="3:6">
      <c r="C1109">
        <v>4</v>
      </c>
      <c r="D1109">
        <v>2</v>
      </c>
      <c r="E1109">
        <v>105</v>
      </c>
      <c r="F1109">
        <v>100</v>
      </c>
    </row>
    <row r="1110" spans="3:6">
      <c r="C1110">
        <v>25</v>
      </c>
      <c r="D1110">
        <v>23</v>
      </c>
      <c r="E1110">
        <v>99</v>
      </c>
      <c r="F1110">
        <v>87</v>
      </c>
    </row>
    <row r="1111" spans="3:6">
      <c r="C1111">
        <v>28</v>
      </c>
      <c r="D1111">
        <v>6</v>
      </c>
      <c r="E1111">
        <v>96</v>
      </c>
      <c r="F1111">
        <v>105</v>
      </c>
    </row>
    <row r="1112" spans="3:6">
      <c r="C1112">
        <v>26</v>
      </c>
      <c r="D1112">
        <v>12</v>
      </c>
      <c r="E1112">
        <v>102</v>
      </c>
      <c r="F1112">
        <v>100</v>
      </c>
    </row>
    <row r="1113" spans="3:6">
      <c r="C1113">
        <v>9</v>
      </c>
      <c r="D1113">
        <v>17</v>
      </c>
      <c r="E1113">
        <v>93</v>
      </c>
      <c r="F1113">
        <v>100</v>
      </c>
    </row>
    <row r="1114" spans="3:6">
      <c r="C1114">
        <v>27</v>
      </c>
      <c r="D1114">
        <v>3</v>
      </c>
      <c r="E1114">
        <v>84</v>
      </c>
      <c r="F1114">
        <v>80</v>
      </c>
    </row>
    <row r="1115" spans="3:6">
      <c r="C1115">
        <v>15</v>
      </c>
      <c r="D1115">
        <v>10</v>
      </c>
      <c r="E1115">
        <v>120</v>
      </c>
      <c r="F1115">
        <v>117</v>
      </c>
    </row>
    <row r="1116" spans="3:6">
      <c r="C1116">
        <v>18</v>
      </c>
      <c r="D1116">
        <v>29</v>
      </c>
      <c r="E1116">
        <v>101</v>
      </c>
      <c r="F1116">
        <v>88</v>
      </c>
    </row>
    <row r="1117" spans="3:6">
      <c r="C1117">
        <v>19</v>
      </c>
      <c r="D1117">
        <v>20</v>
      </c>
      <c r="E1117">
        <v>97</v>
      </c>
      <c r="F1117">
        <v>108</v>
      </c>
    </row>
    <row r="1118" spans="3:6">
      <c r="C1118">
        <v>16</v>
      </c>
      <c r="D1118">
        <v>21</v>
      </c>
      <c r="E1118">
        <v>90</v>
      </c>
      <c r="F1118">
        <v>92</v>
      </c>
    </row>
    <row r="1119" spans="3:6">
      <c r="C1119">
        <v>14</v>
      </c>
      <c r="D1119">
        <v>7</v>
      </c>
      <c r="E1119">
        <v>97</v>
      </c>
      <c r="F1119">
        <v>86</v>
      </c>
    </row>
    <row r="1120" spans="3:6">
      <c r="C1120">
        <v>6</v>
      </c>
      <c r="D1120">
        <v>23</v>
      </c>
      <c r="E1120">
        <v>108</v>
      </c>
      <c r="F1120">
        <v>96</v>
      </c>
    </row>
    <row r="1121" spans="3:6">
      <c r="C1121">
        <v>22</v>
      </c>
      <c r="D1121">
        <v>26</v>
      </c>
      <c r="E1121">
        <v>99</v>
      </c>
      <c r="F1121">
        <v>92</v>
      </c>
    </row>
    <row r="1122" spans="3:6">
      <c r="C1122">
        <v>24</v>
      </c>
      <c r="D1122">
        <v>17</v>
      </c>
      <c r="E1122">
        <v>122</v>
      </c>
      <c r="F1122">
        <v>103</v>
      </c>
    </row>
    <row r="1123" spans="3:6">
      <c r="C1123">
        <v>13</v>
      </c>
      <c r="D1123">
        <v>28</v>
      </c>
      <c r="E1123">
        <v>112</v>
      </c>
      <c r="F1123">
        <v>82</v>
      </c>
    </row>
    <row r="1124" spans="3:6">
      <c r="C1124">
        <v>5</v>
      </c>
      <c r="D1124">
        <v>16</v>
      </c>
      <c r="E1124">
        <v>106</v>
      </c>
      <c r="F1124">
        <v>81</v>
      </c>
    </row>
    <row r="1125" spans="3:6">
      <c r="C1125">
        <v>29</v>
      </c>
      <c r="D1125">
        <v>21</v>
      </c>
      <c r="E1125">
        <v>90</v>
      </c>
      <c r="F1125">
        <v>77</v>
      </c>
    </row>
    <row r="1126" spans="3:6">
      <c r="C1126">
        <v>3</v>
      </c>
      <c r="D1126">
        <v>1</v>
      </c>
      <c r="E1126">
        <v>95</v>
      </c>
      <c r="F1126">
        <v>101</v>
      </c>
    </row>
    <row r="1127" spans="3:6">
      <c r="C1127">
        <v>2</v>
      </c>
      <c r="D1127">
        <v>15</v>
      </c>
      <c r="E1127">
        <v>70</v>
      </c>
      <c r="F1127">
        <v>65</v>
      </c>
    </row>
    <row r="1128" spans="3:6">
      <c r="C1128">
        <v>8</v>
      </c>
      <c r="D1128">
        <v>4</v>
      </c>
      <c r="E1128">
        <v>101</v>
      </c>
      <c r="F1128">
        <v>102</v>
      </c>
    </row>
    <row r="1129" spans="3:6">
      <c r="C1129">
        <v>11</v>
      </c>
      <c r="D1129">
        <v>27</v>
      </c>
      <c r="E1129">
        <v>98</v>
      </c>
      <c r="F1129">
        <v>82</v>
      </c>
    </row>
    <row r="1130" spans="3:6">
      <c r="C1130">
        <v>25</v>
      </c>
      <c r="D1130">
        <v>7</v>
      </c>
      <c r="E1130">
        <v>87</v>
      </c>
      <c r="F1130">
        <v>79</v>
      </c>
    </row>
    <row r="1131" spans="3:6">
      <c r="C1131">
        <v>9</v>
      </c>
      <c r="D1131">
        <v>24</v>
      </c>
      <c r="E1131">
        <v>116</v>
      </c>
      <c r="F1131">
        <v>118</v>
      </c>
    </row>
    <row r="1132" spans="3:6">
      <c r="C1132">
        <v>20</v>
      </c>
      <c r="D1132">
        <v>18</v>
      </c>
      <c r="E1132">
        <v>99</v>
      </c>
      <c r="F1132">
        <v>101</v>
      </c>
    </row>
    <row r="1133" spans="3:6">
      <c r="C1133">
        <v>19</v>
      </c>
      <c r="D1133">
        <v>4</v>
      </c>
      <c r="E1133">
        <v>101</v>
      </c>
      <c r="F1133">
        <v>104</v>
      </c>
    </row>
    <row r="1134" spans="3:6">
      <c r="C1134">
        <v>6</v>
      </c>
      <c r="D1134">
        <v>10</v>
      </c>
      <c r="E1134">
        <v>95</v>
      </c>
      <c r="F1134">
        <v>98</v>
      </c>
    </row>
    <row r="1135" spans="3:6">
      <c r="C1135">
        <v>14</v>
      </c>
      <c r="D1135">
        <v>23</v>
      </c>
      <c r="E1135">
        <v>102</v>
      </c>
      <c r="F1135">
        <v>99</v>
      </c>
    </row>
    <row r="1136" spans="3:6">
      <c r="C1136">
        <v>22</v>
      </c>
      <c r="D1136">
        <v>28</v>
      </c>
      <c r="E1136">
        <v>96</v>
      </c>
      <c r="F1136">
        <v>97</v>
      </c>
    </row>
    <row r="1137" spans="3:6">
      <c r="C1137">
        <v>13</v>
      </c>
      <c r="D1137">
        <v>17</v>
      </c>
      <c r="E1137">
        <v>96</v>
      </c>
      <c r="F1137">
        <v>83</v>
      </c>
    </row>
    <row r="1138" spans="3:6">
      <c r="C1138">
        <v>27</v>
      </c>
      <c r="D1138">
        <v>1</v>
      </c>
      <c r="E1138">
        <v>112</v>
      </c>
      <c r="F1138">
        <v>73</v>
      </c>
    </row>
    <row r="1139" spans="3:6">
      <c r="C1139">
        <v>21</v>
      </c>
      <c r="D1139">
        <v>29</v>
      </c>
      <c r="E1139">
        <v>100</v>
      </c>
      <c r="F1139">
        <v>91</v>
      </c>
    </row>
    <row r="1140" spans="3:6">
      <c r="C1140">
        <v>3</v>
      </c>
      <c r="D1140">
        <v>5</v>
      </c>
      <c r="E1140">
        <v>112</v>
      </c>
      <c r="F1140">
        <v>100</v>
      </c>
    </row>
    <row r="1141" spans="3:6">
      <c r="C1141">
        <v>2</v>
      </c>
      <c r="D1141">
        <v>19</v>
      </c>
      <c r="E1141">
        <v>107</v>
      </c>
      <c r="F1141">
        <v>92</v>
      </c>
    </row>
    <row r="1142" spans="3:6">
      <c r="C1142">
        <v>15</v>
      </c>
      <c r="D1142">
        <v>20</v>
      </c>
      <c r="E1142">
        <v>99</v>
      </c>
      <c r="F1142">
        <v>94</v>
      </c>
    </row>
    <row r="1143" spans="3:6">
      <c r="C1143">
        <v>8</v>
      </c>
      <c r="D1143">
        <v>25</v>
      </c>
      <c r="E1143">
        <v>86</v>
      </c>
      <c r="F1143">
        <v>96</v>
      </c>
    </row>
    <row r="1144" spans="3:6">
      <c r="C1144">
        <v>11</v>
      </c>
      <c r="D1144">
        <v>16</v>
      </c>
      <c r="E1144">
        <v>112</v>
      </c>
      <c r="F1144">
        <v>107</v>
      </c>
    </row>
    <row r="1145" spans="3:6">
      <c r="C1145">
        <v>10</v>
      </c>
      <c r="D1145">
        <v>23</v>
      </c>
      <c r="E1145">
        <v>79</v>
      </c>
      <c r="F1145">
        <v>80</v>
      </c>
    </row>
    <row r="1146" spans="3:6">
      <c r="C1146">
        <v>7</v>
      </c>
      <c r="D1146">
        <v>9</v>
      </c>
      <c r="E1146">
        <v>97</v>
      </c>
      <c r="F1146">
        <v>89</v>
      </c>
    </row>
    <row r="1147" spans="3:6">
      <c r="C1147">
        <v>12</v>
      </c>
      <c r="D1147">
        <v>24</v>
      </c>
      <c r="E1147">
        <v>106</v>
      </c>
      <c r="F1147">
        <v>125</v>
      </c>
    </row>
    <row r="1148" spans="3:6">
      <c r="C1148">
        <v>1</v>
      </c>
      <c r="D1148">
        <v>5</v>
      </c>
      <c r="E1148">
        <v>128</v>
      </c>
      <c r="F1148">
        <v>123</v>
      </c>
    </row>
    <row r="1149" spans="3:6">
      <c r="C1149">
        <v>14</v>
      </c>
      <c r="D1149">
        <v>25</v>
      </c>
      <c r="E1149">
        <v>92</v>
      </c>
      <c r="F1149">
        <v>113</v>
      </c>
    </row>
    <row r="1150" spans="3:6">
      <c r="C1150">
        <v>4</v>
      </c>
      <c r="D1150">
        <v>8</v>
      </c>
      <c r="E1150">
        <v>106</v>
      </c>
      <c r="F1150">
        <v>124</v>
      </c>
    </row>
    <row r="1151" spans="3:6">
      <c r="C1151">
        <v>7</v>
      </c>
      <c r="D1151">
        <v>22</v>
      </c>
      <c r="E1151">
        <v>98</v>
      </c>
      <c r="F1151">
        <v>94</v>
      </c>
    </row>
    <row r="1152" spans="3:6">
      <c r="C1152">
        <v>26</v>
      </c>
      <c r="D1152">
        <v>6</v>
      </c>
      <c r="E1152">
        <v>99</v>
      </c>
      <c r="F1152">
        <v>116</v>
      </c>
    </row>
    <row r="1153" spans="3:6">
      <c r="C1153">
        <v>12</v>
      </c>
      <c r="D1153">
        <v>17</v>
      </c>
      <c r="E1153">
        <v>98</v>
      </c>
      <c r="F1153">
        <v>101</v>
      </c>
    </row>
    <row r="1154" spans="3:6">
      <c r="C1154">
        <v>9</v>
      </c>
      <c r="D1154">
        <v>28</v>
      </c>
      <c r="E1154">
        <v>101</v>
      </c>
      <c r="F1154">
        <v>109</v>
      </c>
    </row>
    <row r="1155" spans="3:6">
      <c r="C1155">
        <v>20</v>
      </c>
      <c r="D1155">
        <v>21</v>
      </c>
      <c r="E1155">
        <v>89</v>
      </c>
      <c r="F1155">
        <v>95</v>
      </c>
    </row>
    <row r="1156" spans="3:6">
      <c r="C1156">
        <v>29</v>
      </c>
      <c r="D1156">
        <v>11</v>
      </c>
      <c r="E1156">
        <v>80</v>
      </c>
      <c r="F1156">
        <v>86</v>
      </c>
    </row>
    <row r="1157" spans="3:6">
      <c r="C1157">
        <v>15</v>
      </c>
      <c r="D1157">
        <v>19</v>
      </c>
      <c r="E1157">
        <v>67</v>
      </c>
      <c r="F1157">
        <v>94</v>
      </c>
    </row>
    <row r="1158" spans="3:6">
      <c r="C1158">
        <v>27</v>
      </c>
      <c r="D1158">
        <v>18</v>
      </c>
      <c r="E1158">
        <v>101</v>
      </c>
      <c r="F1158">
        <v>82</v>
      </c>
    </row>
    <row r="1159" spans="3:6">
      <c r="C1159">
        <v>16</v>
      </c>
      <c r="D1159">
        <v>3</v>
      </c>
      <c r="E1159">
        <v>98</v>
      </c>
      <c r="F1159">
        <v>91</v>
      </c>
    </row>
    <row r="1160" spans="3:6">
      <c r="C1160">
        <v>10</v>
      </c>
      <c r="D1160">
        <v>14</v>
      </c>
      <c r="E1160">
        <v>95</v>
      </c>
      <c r="F1160">
        <v>98</v>
      </c>
    </row>
    <row r="1161" spans="3:6">
      <c r="C1161">
        <v>23</v>
      </c>
      <c r="D1161">
        <v>13</v>
      </c>
      <c r="E1161">
        <v>128</v>
      </c>
      <c r="F1161">
        <v>120</v>
      </c>
    </row>
    <row r="1162" spans="3:6">
      <c r="C1162">
        <v>24</v>
      </c>
      <c r="D1162">
        <v>6</v>
      </c>
      <c r="E1162">
        <v>100</v>
      </c>
      <c r="F1162">
        <v>113</v>
      </c>
    </row>
    <row r="1163" spans="3:6">
      <c r="C1163">
        <v>21</v>
      </c>
      <c r="D1163">
        <v>4</v>
      </c>
      <c r="E1163">
        <v>96</v>
      </c>
      <c r="F1163">
        <v>98</v>
      </c>
    </row>
    <row r="1164" spans="3:6">
      <c r="C1164">
        <v>17</v>
      </c>
      <c r="D1164">
        <v>2</v>
      </c>
      <c r="E1164">
        <v>90</v>
      </c>
      <c r="F1164">
        <v>93</v>
      </c>
    </row>
    <row r="1165" spans="3:6">
      <c r="C1165">
        <v>13</v>
      </c>
      <c r="D1165">
        <v>26</v>
      </c>
      <c r="E1165">
        <v>111</v>
      </c>
      <c r="F1165">
        <v>104</v>
      </c>
    </row>
    <row r="1166" spans="3:6">
      <c r="C1166">
        <v>29</v>
      </c>
      <c r="D1166">
        <v>19</v>
      </c>
      <c r="E1166">
        <v>116</v>
      </c>
      <c r="F1166">
        <v>112</v>
      </c>
    </row>
    <row r="1167" spans="3:6">
      <c r="C1167">
        <v>5</v>
      </c>
      <c r="D1167">
        <v>11</v>
      </c>
      <c r="E1167">
        <v>95</v>
      </c>
      <c r="F1167">
        <v>99</v>
      </c>
    </row>
    <row r="1168" spans="3:6">
      <c r="C1168">
        <v>18</v>
      </c>
      <c r="D1168">
        <v>8</v>
      </c>
      <c r="E1168">
        <v>98</v>
      </c>
      <c r="F1168">
        <v>103</v>
      </c>
    </row>
    <row r="1169" spans="3:6">
      <c r="C1169">
        <v>15</v>
      </c>
      <c r="D1169">
        <v>3</v>
      </c>
      <c r="E1169">
        <v>81</v>
      </c>
      <c r="F1169">
        <v>88</v>
      </c>
    </row>
    <row r="1170" spans="3:6">
      <c r="C1170">
        <v>1</v>
      </c>
      <c r="D1170">
        <v>20</v>
      </c>
      <c r="E1170">
        <v>95</v>
      </c>
      <c r="F1170">
        <v>102</v>
      </c>
    </row>
    <row r="1171" spans="3:6">
      <c r="C1171">
        <v>16</v>
      </c>
      <c r="D1171">
        <v>27</v>
      </c>
      <c r="E1171">
        <v>105</v>
      </c>
      <c r="F1171">
        <v>89</v>
      </c>
    </row>
    <row r="1172" spans="3:6">
      <c r="C1172">
        <v>6</v>
      </c>
      <c r="D1172">
        <v>28</v>
      </c>
      <c r="E1172">
        <v>96</v>
      </c>
      <c r="F1172">
        <v>87</v>
      </c>
    </row>
    <row r="1173" spans="3:6">
      <c r="C1173">
        <v>25</v>
      </c>
      <c r="D1173">
        <v>22</v>
      </c>
      <c r="E1173">
        <v>95</v>
      </c>
      <c r="F1173">
        <v>71</v>
      </c>
    </row>
    <row r="1174" spans="3:6">
      <c r="C1174">
        <v>7</v>
      </c>
      <c r="D1174">
        <v>10</v>
      </c>
      <c r="E1174">
        <v>101</v>
      </c>
      <c r="F1174">
        <v>70</v>
      </c>
    </row>
    <row r="1175" spans="3:6">
      <c r="C1175">
        <v>24</v>
      </c>
      <c r="D1175">
        <v>9</v>
      </c>
      <c r="E1175">
        <v>120</v>
      </c>
      <c r="F1175">
        <v>106</v>
      </c>
    </row>
    <row r="1176" spans="3:6">
      <c r="C1176">
        <v>12</v>
      </c>
      <c r="D1176">
        <v>14</v>
      </c>
      <c r="E1176">
        <v>92</v>
      </c>
      <c r="F1176">
        <v>84</v>
      </c>
    </row>
    <row r="1177" spans="3:6">
      <c r="C1177">
        <v>3</v>
      </c>
      <c r="D1177">
        <v>4</v>
      </c>
      <c r="E1177">
        <v>112</v>
      </c>
      <c r="F1177">
        <v>106</v>
      </c>
    </row>
    <row r="1178" spans="3:6">
      <c r="C1178">
        <v>2</v>
      </c>
      <c r="D1178">
        <v>1</v>
      </c>
      <c r="E1178">
        <v>89</v>
      </c>
      <c r="F1178">
        <v>81</v>
      </c>
    </row>
    <row r="1179" spans="3:6">
      <c r="C1179">
        <v>27</v>
      </c>
      <c r="D1179">
        <v>5</v>
      </c>
      <c r="E1179">
        <v>103</v>
      </c>
      <c r="F1179">
        <v>85</v>
      </c>
    </row>
    <row r="1180" spans="3:6">
      <c r="C1180">
        <v>19</v>
      </c>
      <c r="D1180">
        <v>18</v>
      </c>
      <c r="E1180">
        <v>94</v>
      </c>
      <c r="F1180">
        <v>99</v>
      </c>
    </row>
    <row r="1181" spans="3:6">
      <c r="C1181">
        <v>20</v>
      </c>
      <c r="D1181">
        <v>15</v>
      </c>
      <c r="E1181">
        <v>89</v>
      </c>
      <c r="F1181">
        <v>103</v>
      </c>
    </row>
    <row r="1182" spans="3:6">
      <c r="C1182">
        <v>8</v>
      </c>
      <c r="D1182">
        <v>16</v>
      </c>
      <c r="E1182">
        <v>123</v>
      </c>
      <c r="F1182">
        <v>89</v>
      </c>
    </row>
    <row r="1183" spans="3:6">
      <c r="C1183">
        <v>17</v>
      </c>
      <c r="D1183">
        <v>7</v>
      </c>
      <c r="E1183">
        <v>104</v>
      </c>
      <c r="F1183">
        <v>90</v>
      </c>
    </row>
    <row r="1184" spans="3:6">
      <c r="C1184">
        <v>11</v>
      </c>
      <c r="D1184">
        <v>21</v>
      </c>
      <c r="E1184">
        <v>103</v>
      </c>
      <c r="F1184">
        <v>80</v>
      </c>
    </row>
    <row r="1185" spans="3:6">
      <c r="C1185">
        <v>28</v>
      </c>
      <c r="D1185">
        <v>25</v>
      </c>
      <c r="E1185">
        <v>84</v>
      </c>
      <c r="F1185">
        <v>86</v>
      </c>
    </row>
    <row r="1186" spans="3:6">
      <c r="C1186">
        <v>26</v>
      </c>
      <c r="D1186">
        <v>14</v>
      </c>
      <c r="E1186">
        <v>109</v>
      </c>
      <c r="F1186">
        <v>94</v>
      </c>
    </row>
    <row r="1187" spans="3:6">
      <c r="C1187">
        <v>23</v>
      </c>
      <c r="D1187">
        <v>10</v>
      </c>
      <c r="E1187">
        <v>92</v>
      </c>
      <c r="F1187">
        <v>79</v>
      </c>
    </row>
    <row r="1188" spans="3:6">
      <c r="C1188">
        <v>22</v>
      </c>
      <c r="D1188">
        <v>6</v>
      </c>
      <c r="E1188">
        <v>89</v>
      </c>
      <c r="F1188">
        <v>76</v>
      </c>
    </row>
    <row r="1189" spans="3:6">
      <c r="C1189">
        <v>9</v>
      </c>
      <c r="D1189">
        <v>12</v>
      </c>
      <c r="E1189">
        <v>107</v>
      </c>
      <c r="F1189">
        <v>103</v>
      </c>
    </row>
    <row r="1190" spans="3:6">
      <c r="C1190">
        <v>13</v>
      </c>
      <c r="D1190">
        <v>24</v>
      </c>
      <c r="E1190">
        <v>109</v>
      </c>
      <c r="F1190">
        <v>95</v>
      </c>
    </row>
    <row r="1191" spans="3:6">
      <c r="C1191">
        <v>18</v>
      </c>
      <c r="D1191">
        <v>11</v>
      </c>
      <c r="E1191">
        <v>83</v>
      </c>
      <c r="F1191">
        <v>89</v>
      </c>
    </row>
    <row r="1192" spans="3:6">
      <c r="C1192">
        <v>3</v>
      </c>
      <c r="D1192">
        <v>20</v>
      </c>
      <c r="E1192">
        <v>80</v>
      </c>
      <c r="F1192">
        <v>79</v>
      </c>
    </row>
    <row r="1193" spans="3:6">
      <c r="C1193">
        <v>24</v>
      </c>
      <c r="D1193">
        <v>28</v>
      </c>
      <c r="E1193">
        <v>89</v>
      </c>
      <c r="F1193">
        <v>86</v>
      </c>
    </row>
    <row r="1194" spans="3:6">
      <c r="C1194">
        <v>25</v>
      </c>
      <c r="D1194">
        <v>26</v>
      </c>
      <c r="E1194">
        <v>110</v>
      </c>
      <c r="F1194">
        <v>89</v>
      </c>
    </row>
    <row r="1195" spans="3:6">
      <c r="C1195">
        <v>8</v>
      </c>
      <c r="D1195">
        <v>27</v>
      </c>
      <c r="E1195">
        <v>85</v>
      </c>
      <c r="F1195">
        <v>63</v>
      </c>
    </row>
    <row r="1196" spans="3:6">
      <c r="C1196">
        <v>2</v>
      </c>
      <c r="D1196">
        <v>21</v>
      </c>
      <c r="E1196">
        <v>92</v>
      </c>
      <c r="F1196">
        <v>82</v>
      </c>
    </row>
    <row r="1197" spans="3:6">
      <c r="C1197">
        <v>13</v>
      </c>
      <c r="D1197">
        <v>23</v>
      </c>
      <c r="E1197">
        <v>95</v>
      </c>
      <c r="F1197">
        <v>87</v>
      </c>
    </row>
    <row r="1198" spans="3:6">
      <c r="C1198">
        <v>6</v>
      </c>
      <c r="D1198">
        <v>17</v>
      </c>
      <c r="E1198">
        <v>101</v>
      </c>
      <c r="F1198">
        <v>94</v>
      </c>
    </row>
    <row r="1199" spans="3:6">
      <c r="C1199">
        <v>18</v>
      </c>
      <c r="D1199">
        <v>11</v>
      </c>
      <c r="E1199">
        <v>95</v>
      </c>
      <c r="F1199">
        <v>79</v>
      </c>
    </row>
    <row r="1200" spans="3:6">
      <c r="C1200">
        <v>25</v>
      </c>
      <c r="D1200">
        <v>26</v>
      </c>
      <c r="E1200">
        <v>90</v>
      </c>
      <c r="F1200">
        <v>98</v>
      </c>
    </row>
    <row r="1201" spans="3:6">
      <c r="C1201">
        <v>3</v>
      </c>
      <c r="D1201">
        <v>20</v>
      </c>
      <c r="E1201">
        <v>103</v>
      </c>
      <c r="F1201">
        <v>111</v>
      </c>
    </row>
    <row r="1202" spans="3:6">
      <c r="C1202">
        <v>24</v>
      </c>
      <c r="D1202">
        <v>28</v>
      </c>
      <c r="E1202">
        <v>86</v>
      </c>
      <c r="F1202">
        <v>93</v>
      </c>
    </row>
    <row r="1203" spans="3:6">
      <c r="C1203">
        <v>8</v>
      </c>
      <c r="D1203">
        <v>27</v>
      </c>
      <c r="E1203">
        <v>96</v>
      </c>
      <c r="F1203">
        <v>91</v>
      </c>
    </row>
    <row r="1204" spans="3:6">
      <c r="C1204">
        <v>6</v>
      </c>
      <c r="D1204">
        <v>17</v>
      </c>
      <c r="E1204">
        <v>122</v>
      </c>
      <c r="F1204">
        <v>110</v>
      </c>
    </row>
    <row r="1205" spans="3:6">
      <c r="C1205">
        <v>2</v>
      </c>
      <c r="D1205">
        <v>21</v>
      </c>
      <c r="E1205">
        <v>93</v>
      </c>
      <c r="F1205">
        <v>85</v>
      </c>
    </row>
    <row r="1206" spans="3:6">
      <c r="C1206">
        <v>13</v>
      </c>
      <c r="D1206">
        <v>23</v>
      </c>
      <c r="E1206">
        <v>103</v>
      </c>
      <c r="F1206">
        <v>96</v>
      </c>
    </row>
    <row r="1207" spans="3:6">
      <c r="C1207">
        <v>11</v>
      </c>
      <c r="D1207">
        <v>18</v>
      </c>
      <c r="E1207">
        <v>84</v>
      </c>
      <c r="F1207">
        <v>85</v>
      </c>
    </row>
    <row r="1208" spans="3:6">
      <c r="C1208">
        <v>27</v>
      </c>
      <c r="D1208">
        <v>8</v>
      </c>
      <c r="E1208">
        <v>94</v>
      </c>
      <c r="F1208">
        <v>84</v>
      </c>
    </row>
    <row r="1209" spans="3:6">
      <c r="C1209">
        <v>20</v>
      </c>
      <c r="D1209">
        <v>3</v>
      </c>
      <c r="E1209">
        <v>100</v>
      </c>
      <c r="F1209">
        <v>110</v>
      </c>
    </row>
    <row r="1210" spans="3:6">
      <c r="C1210">
        <v>28</v>
      </c>
      <c r="D1210">
        <v>24</v>
      </c>
      <c r="E1210">
        <v>87</v>
      </c>
      <c r="F1210">
        <v>90</v>
      </c>
    </row>
    <row r="1211" spans="3:6">
      <c r="C1211">
        <v>26</v>
      </c>
      <c r="D1211">
        <v>25</v>
      </c>
      <c r="E1211">
        <v>75</v>
      </c>
      <c r="F1211">
        <v>102</v>
      </c>
    </row>
    <row r="1212" spans="3:6">
      <c r="C1212">
        <v>21</v>
      </c>
      <c r="D1212">
        <v>2</v>
      </c>
      <c r="E1212">
        <v>108</v>
      </c>
      <c r="F1212">
        <v>103</v>
      </c>
    </row>
    <row r="1213" spans="3:6">
      <c r="C1213">
        <v>23</v>
      </c>
      <c r="D1213">
        <v>13</v>
      </c>
      <c r="E1213">
        <v>91</v>
      </c>
      <c r="F1213">
        <v>92</v>
      </c>
    </row>
    <row r="1214" spans="3:6">
      <c r="C1214">
        <v>17</v>
      </c>
      <c r="D1214">
        <v>6</v>
      </c>
      <c r="E1214">
        <v>102</v>
      </c>
      <c r="F1214">
        <v>115</v>
      </c>
    </row>
    <row r="1215" spans="3:6">
      <c r="C1215">
        <v>27</v>
      </c>
      <c r="D1215">
        <v>8</v>
      </c>
      <c r="E1215">
        <v>89</v>
      </c>
      <c r="F1215">
        <v>83</v>
      </c>
    </row>
    <row r="1216" spans="3:6">
      <c r="C1216">
        <v>28</v>
      </c>
      <c r="D1216">
        <v>24</v>
      </c>
      <c r="E1216">
        <v>86</v>
      </c>
      <c r="F1216">
        <v>91</v>
      </c>
    </row>
    <row r="1217" spans="3:6">
      <c r="C1217">
        <v>11</v>
      </c>
      <c r="D1217">
        <v>18</v>
      </c>
      <c r="E1217">
        <v>97</v>
      </c>
      <c r="F1217">
        <v>74</v>
      </c>
    </row>
    <row r="1218" spans="3:6">
      <c r="C1218">
        <v>20</v>
      </c>
      <c r="D1218">
        <v>3</v>
      </c>
      <c r="E1218">
        <v>85</v>
      </c>
      <c r="F1218">
        <v>102</v>
      </c>
    </row>
    <row r="1219" spans="3:6">
      <c r="C1219">
        <v>21</v>
      </c>
      <c r="D1219">
        <v>2</v>
      </c>
      <c r="E1219">
        <v>83</v>
      </c>
      <c r="F1219">
        <v>81</v>
      </c>
    </row>
    <row r="1220" spans="3:6">
      <c r="C1220">
        <v>26</v>
      </c>
      <c r="D1220">
        <v>25</v>
      </c>
      <c r="E1220">
        <v>91</v>
      </c>
      <c r="F1220">
        <v>79</v>
      </c>
    </row>
    <row r="1221" spans="3:6">
      <c r="C1221">
        <v>18</v>
      </c>
      <c r="D1221">
        <v>11</v>
      </c>
      <c r="E1221">
        <v>120</v>
      </c>
      <c r="F1221">
        <v>109</v>
      </c>
    </row>
    <row r="1222" spans="3:6">
      <c r="C1222">
        <v>8</v>
      </c>
      <c r="D1222">
        <v>27</v>
      </c>
      <c r="E1222">
        <v>85</v>
      </c>
      <c r="F1222">
        <v>82</v>
      </c>
    </row>
    <row r="1223" spans="3:6">
      <c r="C1223">
        <v>2</v>
      </c>
      <c r="D1223">
        <v>21</v>
      </c>
      <c r="E1223">
        <v>120</v>
      </c>
      <c r="F1223">
        <v>87</v>
      </c>
    </row>
    <row r="1224" spans="3:6">
      <c r="C1224">
        <v>25</v>
      </c>
      <c r="D1224">
        <v>26</v>
      </c>
      <c r="E1224">
        <v>101</v>
      </c>
      <c r="F1224">
        <v>78</v>
      </c>
    </row>
    <row r="1225" spans="3:6">
      <c r="C1225">
        <v>24</v>
      </c>
      <c r="D1225">
        <v>6</v>
      </c>
      <c r="E1225">
        <v>108</v>
      </c>
      <c r="F1225">
        <v>91</v>
      </c>
    </row>
    <row r="1226" spans="3:6">
      <c r="C1226">
        <v>18</v>
      </c>
      <c r="D1226">
        <v>3</v>
      </c>
      <c r="E1226">
        <v>99</v>
      </c>
      <c r="F1226">
        <v>93</v>
      </c>
    </row>
    <row r="1227" spans="3:6">
      <c r="C1227">
        <v>8</v>
      </c>
      <c r="D1227">
        <v>2</v>
      </c>
      <c r="E1227">
        <v>96</v>
      </c>
      <c r="F1227">
        <v>84</v>
      </c>
    </row>
    <row r="1228" spans="3:6">
      <c r="C1228">
        <v>13</v>
      </c>
      <c r="D1228">
        <v>25</v>
      </c>
      <c r="E1228">
        <v>86</v>
      </c>
      <c r="F1228">
        <v>80</v>
      </c>
    </row>
    <row r="1229" spans="3:6">
      <c r="C1229">
        <v>24</v>
      </c>
      <c r="D1229">
        <v>6</v>
      </c>
      <c r="E1229">
        <v>102</v>
      </c>
      <c r="F1229">
        <v>110</v>
      </c>
    </row>
    <row r="1230" spans="3:6">
      <c r="C1230">
        <v>18</v>
      </c>
      <c r="D1230">
        <v>3</v>
      </c>
      <c r="E1230">
        <v>102</v>
      </c>
      <c r="F1230">
        <v>88</v>
      </c>
    </row>
    <row r="1231" spans="3:6">
      <c r="C1231">
        <v>13</v>
      </c>
      <c r="D1231">
        <v>25</v>
      </c>
      <c r="E1231">
        <v>85</v>
      </c>
      <c r="F1231">
        <v>88</v>
      </c>
    </row>
    <row r="1232" spans="3:6">
      <c r="C1232">
        <v>8</v>
      </c>
      <c r="D1232">
        <v>2</v>
      </c>
      <c r="E1232">
        <v>77</v>
      </c>
      <c r="F1232">
        <v>85</v>
      </c>
    </row>
    <row r="1233" spans="3:6">
      <c r="C1233">
        <v>3</v>
      </c>
      <c r="D1233">
        <v>18</v>
      </c>
      <c r="E1233">
        <v>115</v>
      </c>
      <c r="F1233">
        <v>97</v>
      </c>
    </row>
    <row r="1234" spans="3:6">
      <c r="C1234">
        <v>6</v>
      </c>
      <c r="D1234">
        <v>24</v>
      </c>
      <c r="E1234">
        <v>119</v>
      </c>
      <c r="F1234">
        <v>125</v>
      </c>
    </row>
    <row r="1235" spans="3:6">
      <c r="C1235">
        <v>2</v>
      </c>
      <c r="D1235">
        <v>8</v>
      </c>
      <c r="E1235">
        <v>66</v>
      </c>
      <c r="F1235">
        <v>64</v>
      </c>
    </row>
    <row r="1236" spans="3:6">
      <c r="C1236">
        <v>25</v>
      </c>
      <c r="D1236">
        <v>13</v>
      </c>
      <c r="E1236">
        <v>89</v>
      </c>
      <c r="F1236">
        <v>99</v>
      </c>
    </row>
    <row r="1237" spans="3:6">
      <c r="C1237">
        <v>6</v>
      </c>
      <c r="D1237">
        <v>24</v>
      </c>
      <c r="E1237">
        <v>113</v>
      </c>
      <c r="F1237">
        <v>115</v>
      </c>
    </row>
    <row r="1238" spans="3:6">
      <c r="C1238">
        <v>3</v>
      </c>
      <c r="D1238">
        <v>18</v>
      </c>
      <c r="E1238">
        <v>79</v>
      </c>
      <c r="F1238">
        <v>89</v>
      </c>
    </row>
    <row r="1239" spans="3:6">
      <c r="C1239">
        <v>2</v>
      </c>
      <c r="D1239">
        <v>8</v>
      </c>
      <c r="E1239">
        <v>90</v>
      </c>
      <c r="F1239">
        <v>79</v>
      </c>
    </row>
    <row r="1240" spans="3:6">
      <c r="C1240">
        <v>25</v>
      </c>
      <c r="D1240">
        <v>13</v>
      </c>
      <c r="E1240">
        <v>85</v>
      </c>
      <c r="F1240">
        <v>87</v>
      </c>
    </row>
    <row r="1241" spans="3:6">
      <c r="C1241">
        <v>24</v>
      </c>
      <c r="D1241">
        <v>6</v>
      </c>
      <c r="E1241">
        <v>114</v>
      </c>
      <c r="F1241">
        <v>101</v>
      </c>
    </row>
    <row r="1242" spans="3:6">
      <c r="C1242">
        <v>8</v>
      </c>
      <c r="D1242">
        <v>2</v>
      </c>
      <c r="E1242">
        <v>81</v>
      </c>
      <c r="F1242">
        <v>90</v>
      </c>
    </row>
    <row r="1243" spans="3:6">
      <c r="C1243">
        <v>13</v>
      </c>
      <c r="D1243">
        <v>25</v>
      </c>
      <c r="E1243">
        <v>93</v>
      </c>
      <c r="F1243">
        <v>87</v>
      </c>
    </row>
    <row r="1244" spans="3:6">
      <c r="C1244">
        <v>18</v>
      </c>
      <c r="D1244">
        <v>3</v>
      </c>
      <c r="E1244">
        <v>103</v>
      </c>
      <c r="F1244">
        <v>95</v>
      </c>
    </row>
    <row r="1245" spans="3:6">
      <c r="C1245">
        <v>24</v>
      </c>
      <c r="D1245">
        <v>13</v>
      </c>
      <c r="E1245">
        <v>99</v>
      </c>
      <c r="F1245">
        <v>106</v>
      </c>
    </row>
    <row r="1246" spans="3:6">
      <c r="C1246">
        <v>18</v>
      </c>
      <c r="D1246">
        <v>2</v>
      </c>
      <c r="E1246">
        <v>104</v>
      </c>
      <c r="F1246">
        <v>97</v>
      </c>
    </row>
    <row r="1247" spans="3:6">
      <c r="C1247">
        <v>24</v>
      </c>
      <c r="D1247">
        <v>13</v>
      </c>
      <c r="E1247">
        <v>96</v>
      </c>
      <c r="F1247">
        <v>90</v>
      </c>
    </row>
    <row r="1248" spans="3:6">
      <c r="C1248">
        <v>18</v>
      </c>
      <c r="D1248">
        <v>2</v>
      </c>
      <c r="E1248">
        <v>86</v>
      </c>
      <c r="F1248">
        <v>93</v>
      </c>
    </row>
    <row r="1249" spans="3:6">
      <c r="C1249">
        <v>13</v>
      </c>
      <c r="D1249">
        <v>24</v>
      </c>
      <c r="E1249">
        <v>90</v>
      </c>
      <c r="F1249">
        <v>103</v>
      </c>
    </row>
    <row r="1250" spans="3:6">
      <c r="C1250">
        <v>2</v>
      </c>
      <c r="D1250">
        <v>18</v>
      </c>
      <c r="E1250">
        <v>94</v>
      </c>
      <c r="F1250">
        <v>90</v>
      </c>
    </row>
    <row r="1251" spans="3:6">
      <c r="C1251">
        <v>13</v>
      </c>
      <c r="D1251">
        <v>24</v>
      </c>
      <c r="E1251">
        <v>100</v>
      </c>
      <c r="F1251">
        <v>99</v>
      </c>
    </row>
    <row r="1252" spans="3:6">
      <c r="C1252">
        <v>2</v>
      </c>
      <c r="D1252">
        <v>18</v>
      </c>
      <c r="E1252">
        <v>92</v>
      </c>
      <c r="F1252">
        <v>94</v>
      </c>
    </row>
    <row r="1253" spans="3:6">
      <c r="C1253">
        <v>24</v>
      </c>
      <c r="D1253">
        <v>13</v>
      </c>
      <c r="E1253">
        <v>92</v>
      </c>
      <c r="F1253">
        <v>91</v>
      </c>
    </row>
    <row r="1254" spans="3:6">
      <c r="C1254">
        <v>18</v>
      </c>
      <c r="D1254">
        <v>2</v>
      </c>
      <c r="E1254">
        <v>103</v>
      </c>
      <c r="F1254">
        <v>92</v>
      </c>
    </row>
    <row r="1255" spans="3:6">
      <c r="C1255">
        <v>2</v>
      </c>
      <c r="D1255">
        <v>18</v>
      </c>
      <c r="E1255">
        <v>88</v>
      </c>
      <c r="F1255">
        <v>96</v>
      </c>
    </row>
    <row r="1256" spans="3:6">
      <c r="C1256">
        <v>13</v>
      </c>
      <c r="D1256">
        <v>24</v>
      </c>
      <c r="E1256">
        <v>106</v>
      </c>
      <c r="F1256">
        <v>102</v>
      </c>
    </row>
    <row r="1257" spans="3:6">
      <c r="C1257">
        <v>24</v>
      </c>
      <c r="D1257">
        <v>13</v>
      </c>
      <c r="E1257">
        <v>106</v>
      </c>
      <c r="F1257">
        <v>112</v>
      </c>
    </row>
    <row r="1258" spans="3:6">
      <c r="C1258">
        <v>13</v>
      </c>
      <c r="D1258">
        <v>18</v>
      </c>
      <c r="E1258">
        <v>99</v>
      </c>
      <c r="F1258">
        <v>94</v>
      </c>
    </row>
    <row r="1259" spans="3:6">
      <c r="C1259">
        <v>13</v>
      </c>
      <c r="D1259">
        <v>18</v>
      </c>
      <c r="E1259">
        <v>106</v>
      </c>
      <c r="F1259">
        <v>83</v>
      </c>
    </row>
    <row r="1260" spans="3:6">
      <c r="C1260">
        <v>18</v>
      </c>
      <c r="D1260">
        <v>13</v>
      </c>
      <c r="E1260">
        <v>103</v>
      </c>
      <c r="F1260">
        <v>106</v>
      </c>
    </row>
    <row r="1261" spans="3:6">
      <c r="C1261">
        <v>18</v>
      </c>
      <c r="D1261">
        <v>13</v>
      </c>
      <c r="E1261">
        <v>107</v>
      </c>
      <c r="F1261">
        <v>113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517F-5DA4-644E-8454-2F1767AFEB38}">
  <dimension ref="A1:D25"/>
  <sheetViews>
    <sheetView workbookViewId="0">
      <selection activeCell="G12" sqref="G12"/>
    </sheetView>
  </sheetViews>
  <sheetFormatPr baseColWidth="10" defaultRowHeight="16"/>
  <cols>
    <col min="4" max="4" width="13.6640625" bestFit="1" customWidth="1"/>
  </cols>
  <sheetData>
    <row r="1" spans="1:4">
      <c r="A1" t="s">
        <v>102</v>
      </c>
    </row>
    <row r="3" spans="1:4">
      <c r="A3" t="s">
        <v>99</v>
      </c>
      <c r="B3" t="s">
        <v>100</v>
      </c>
      <c r="C3" t="s">
        <v>101</v>
      </c>
      <c r="D3" t="s">
        <v>103</v>
      </c>
    </row>
    <row r="4" spans="1:4">
      <c r="A4">
        <v>1997</v>
      </c>
      <c r="B4">
        <v>1</v>
      </c>
      <c r="C4">
        <v>1646</v>
      </c>
      <c r="D4" s="13">
        <f t="shared" ref="D4:D25" si="0">C4/AVERAGEIF(Year,A4,ToysRUsSales)</f>
        <v>0.64962999506660091</v>
      </c>
    </row>
    <row r="5" spans="1:4">
      <c r="A5">
        <v>1997</v>
      </c>
      <c r="B5">
        <v>2</v>
      </c>
      <c r="C5">
        <v>1738</v>
      </c>
      <c r="D5" s="13">
        <f t="shared" si="0"/>
        <v>0.68593981253083369</v>
      </c>
    </row>
    <row r="6" spans="1:4">
      <c r="A6">
        <v>1997</v>
      </c>
      <c r="B6">
        <v>3</v>
      </c>
      <c r="C6">
        <v>1883</v>
      </c>
      <c r="D6" s="13">
        <f t="shared" si="0"/>
        <v>0.74316724222989639</v>
      </c>
    </row>
    <row r="7" spans="1:4">
      <c r="A7">
        <v>1997</v>
      </c>
      <c r="B7">
        <v>4</v>
      </c>
      <c r="C7">
        <v>4868</v>
      </c>
      <c r="D7" s="13">
        <f t="shared" si="0"/>
        <v>1.921262950172669</v>
      </c>
    </row>
    <row r="8" spans="1:4">
      <c r="A8">
        <f>A4+1</f>
        <v>1998</v>
      </c>
      <c r="B8">
        <v>1</v>
      </c>
      <c r="C8">
        <v>1924</v>
      </c>
      <c r="D8" s="13">
        <f t="shared" si="0"/>
        <v>0.7373059973174938</v>
      </c>
    </row>
    <row r="9" spans="1:4">
      <c r="A9">
        <f t="shared" ref="A9:A23" si="1">A5+1</f>
        <v>1998</v>
      </c>
      <c r="B9">
        <v>2</v>
      </c>
      <c r="C9">
        <v>1989</v>
      </c>
      <c r="D9" s="13">
        <f t="shared" si="0"/>
        <v>0.76221498371335505</v>
      </c>
    </row>
    <row r="10" spans="1:4">
      <c r="A10">
        <f t="shared" si="1"/>
        <v>1998</v>
      </c>
      <c r="B10">
        <v>3</v>
      </c>
      <c r="C10">
        <v>2142</v>
      </c>
      <c r="D10" s="13">
        <f t="shared" si="0"/>
        <v>0.82084690553745931</v>
      </c>
    </row>
    <row r="11" spans="1:4">
      <c r="A11">
        <f t="shared" si="1"/>
        <v>1998</v>
      </c>
      <c r="B11">
        <v>4</v>
      </c>
      <c r="C11">
        <v>4383</v>
      </c>
      <c r="D11" s="13">
        <f t="shared" si="0"/>
        <v>1.6796321134316918</v>
      </c>
    </row>
    <row r="12" spans="1:4">
      <c r="A12">
        <f t="shared" si="1"/>
        <v>1999</v>
      </c>
      <c r="B12">
        <v>1</v>
      </c>
      <c r="C12">
        <v>2043</v>
      </c>
      <c r="D12" s="13">
        <f t="shared" si="0"/>
        <v>0.77298524404086266</v>
      </c>
    </row>
    <row r="13" spans="1:4">
      <c r="A13">
        <f t="shared" si="1"/>
        <v>1999</v>
      </c>
      <c r="B13">
        <v>2</v>
      </c>
      <c r="C13">
        <v>2020</v>
      </c>
      <c r="D13" s="13">
        <f t="shared" si="0"/>
        <v>0.76428301172909574</v>
      </c>
    </row>
    <row r="14" spans="1:4">
      <c r="A14">
        <f t="shared" si="1"/>
        <v>1999</v>
      </c>
      <c r="B14">
        <v>3</v>
      </c>
      <c r="C14">
        <v>2171</v>
      </c>
      <c r="D14" s="13">
        <f t="shared" si="0"/>
        <v>0.82141505864547859</v>
      </c>
    </row>
    <row r="15" spans="1:4">
      <c r="A15">
        <f t="shared" si="1"/>
        <v>1999</v>
      </c>
      <c r="B15">
        <v>4</v>
      </c>
      <c r="C15">
        <v>4338</v>
      </c>
      <c r="D15" s="13">
        <f t="shared" si="0"/>
        <v>1.6413166855845629</v>
      </c>
    </row>
    <row r="16" spans="1:4">
      <c r="A16">
        <f t="shared" si="1"/>
        <v>2000</v>
      </c>
      <c r="B16">
        <v>1</v>
      </c>
      <c r="C16">
        <v>2186</v>
      </c>
      <c r="D16" s="13">
        <f t="shared" si="0"/>
        <v>0.73590304662514727</v>
      </c>
    </row>
    <row r="17" spans="1:4">
      <c r="A17">
        <f t="shared" si="1"/>
        <v>2000</v>
      </c>
      <c r="B17">
        <v>2</v>
      </c>
      <c r="C17">
        <v>2204</v>
      </c>
      <c r="D17" s="13">
        <f t="shared" si="0"/>
        <v>0.74196263255344219</v>
      </c>
    </row>
    <row r="18" spans="1:4">
      <c r="A18">
        <f t="shared" si="1"/>
        <v>2000</v>
      </c>
      <c r="B18">
        <v>3</v>
      </c>
      <c r="C18">
        <v>2465</v>
      </c>
      <c r="D18" s="13">
        <f t="shared" si="0"/>
        <v>0.82982662851371825</v>
      </c>
    </row>
    <row r="19" spans="1:4">
      <c r="A19">
        <f t="shared" si="1"/>
        <v>2000</v>
      </c>
      <c r="B19">
        <v>4</v>
      </c>
      <c r="C19">
        <v>5027</v>
      </c>
      <c r="D19" s="13">
        <f t="shared" si="0"/>
        <v>1.6923076923076923</v>
      </c>
    </row>
    <row r="20" spans="1:4">
      <c r="A20">
        <f t="shared" si="1"/>
        <v>2001</v>
      </c>
      <c r="B20">
        <v>1</v>
      </c>
      <c r="C20">
        <v>2319</v>
      </c>
      <c r="D20" s="13">
        <f t="shared" si="0"/>
        <v>0.81856689022237905</v>
      </c>
    </row>
    <row r="21" spans="1:4">
      <c r="A21">
        <f t="shared" si="1"/>
        <v>2001</v>
      </c>
      <c r="B21">
        <v>2</v>
      </c>
      <c r="C21">
        <v>1994</v>
      </c>
      <c r="D21" s="13">
        <f t="shared" si="0"/>
        <v>0.70384751147193791</v>
      </c>
    </row>
    <row r="22" spans="1:4">
      <c r="A22">
        <f t="shared" si="1"/>
        <v>2001</v>
      </c>
      <c r="B22">
        <v>3</v>
      </c>
      <c r="C22">
        <v>2220</v>
      </c>
      <c r="D22" s="13">
        <f t="shared" si="0"/>
        <v>0.7836216025414755</v>
      </c>
    </row>
    <row r="23" spans="1:4">
      <c r="A23">
        <f t="shared" si="1"/>
        <v>2001</v>
      </c>
      <c r="B23">
        <v>4</v>
      </c>
      <c r="C23">
        <v>4799</v>
      </c>
      <c r="D23" s="13">
        <f t="shared" si="0"/>
        <v>1.6939639957642076</v>
      </c>
    </row>
    <row r="24" spans="1:4">
      <c r="A24">
        <v>2002</v>
      </c>
      <c r="B24">
        <v>1</v>
      </c>
      <c r="C24">
        <v>2061</v>
      </c>
      <c r="D24" s="13">
        <f t="shared" si="0"/>
        <v>1.0097991180793728</v>
      </c>
    </row>
    <row r="25" spans="1:4">
      <c r="A25">
        <v>2002</v>
      </c>
      <c r="B25">
        <v>2</v>
      </c>
      <c r="C25">
        <v>2021</v>
      </c>
      <c r="D25" s="13">
        <f t="shared" si="0"/>
        <v>0.99020088192062716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327-0A85-1741-B63D-BEB98678D656}">
  <dimension ref="A1:H20"/>
  <sheetViews>
    <sheetView workbookViewId="0">
      <selection activeCell="H2" sqref="H2"/>
    </sheetView>
  </sheetViews>
  <sheetFormatPr baseColWidth="10" defaultRowHeight="16"/>
  <cols>
    <col min="6" max="6" width="12.6640625" customWidth="1"/>
    <col min="7" max="7" width="12.83203125" bestFit="1" customWidth="1"/>
    <col min="8" max="8" width="13.83203125" customWidth="1"/>
    <col min="9" max="9" width="12.83203125" customWidth="1"/>
  </cols>
  <sheetData>
    <row r="1" spans="1:8">
      <c r="E1" t="s">
        <v>65</v>
      </c>
      <c r="F1" t="s">
        <v>66</v>
      </c>
      <c r="G1" t="s">
        <v>67</v>
      </c>
      <c r="H1" t="s">
        <v>68</v>
      </c>
    </row>
    <row r="2" spans="1:8">
      <c r="A2" s="8" t="s">
        <v>58</v>
      </c>
      <c r="B2">
        <f>COUNTIF($A$2:A2,A2)</f>
        <v>1</v>
      </c>
      <c r="C2" t="str">
        <f>CONCATENATE(A2,B2)</f>
        <v>dan1</v>
      </c>
      <c r="E2" t="s">
        <v>60</v>
      </c>
      <c r="F2">
        <v>2</v>
      </c>
      <c r="G2" t="str">
        <f>CONCATENATE(E2,F2)</f>
        <v>erica2</v>
      </c>
      <c r="H2">
        <f>MATCH(G2,C2:C11,0)</f>
        <v>10</v>
      </c>
    </row>
    <row r="3" spans="1:8">
      <c r="A3" s="8" t="s">
        <v>59</v>
      </c>
      <c r="B3">
        <f>COUNTIF($A$2:A3,A3)</f>
        <v>1</v>
      </c>
      <c r="C3" t="str">
        <f t="shared" ref="C3:C11" si="0">CONCATENATE(A3,B3)</f>
        <v>dave1</v>
      </c>
    </row>
    <row r="4" spans="1:8">
      <c r="A4" s="8" t="s">
        <v>60</v>
      </c>
      <c r="B4">
        <f>COUNTIF($A$2:A4,A4)</f>
        <v>1</v>
      </c>
      <c r="C4" t="str">
        <f t="shared" si="0"/>
        <v>erica1</v>
      </c>
    </row>
    <row r="5" spans="1:8">
      <c r="A5" s="8" t="s">
        <v>58</v>
      </c>
      <c r="B5">
        <f>COUNTIF($A$2:A5,A5)</f>
        <v>2</v>
      </c>
      <c r="C5" t="str">
        <f t="shared" si="0"/>
        <v>dan2</v>
      </c>
    </row>
    <row r="6" spans="1:8">
      <c r="A6" s="8" t="s">
        <v>61</v>
      </c>
      <c r="B6">
        <f>COUNTIF($A$2:A6,A6)</f>
        <v>1</v>
      </c>
      <c r="C6" t="str">
        <f t="shared" si="0"/>
        <v>greg1</v>
      </c>
    </row>
    <row r="7" spans="1:8">
      <c r="A7" s="8" t="s">
        <v>62</v>
      </c>
      <c r="B7">
        <f>COUNTIF($A$2:A7,A7)</f>
        <v>1</v>
      </c>
      <c r="C7" t="str">
        <f t="shared" si="0"/>
        <v>max1</v>
      </c>
    </row>
    <row r="8" spans="1:8">
      <c r="A8" s="8" t="s">
        <v>61</v>
      </c>
      <c r="B8">
        <f>COUNTIF($A$2:A8,A8)</f>
        <v>2</v>
      </c>
      <c r="C8" t="str">
        <f t="shared" si="0"/>
        <v>greg2</v>
      </c>
    </row>
    <row r="9" spans="1:8">
      <c r="A9" s="8" t="s">
        <v>63</v>
      </c>
      <c r="B9">
        <f>COUNTIF($A$2:A9,A9)</f>
        <v>1</v>
      </c>
      <c r="C9" t="str">
        <f t="shared" si="0"/>
        <v>christian1</v>
      </c>
    </row>
    <row r="10" spans="1:8">
      <c r="A10" s="8" t="s">
        <v>64</v>
      </c>
      <c r="B10">
        <f>COUNTIF($A$2:A10,A10)</f>
        <v>1</v>
      </c>
      <c r="C10" t="str">
        <f t="shared" si="0"/>
        <v>ryan1</v>
      </c>
    </row>
    <row r="11" spans="1:8">
      <c r="A11" s="8" t="s">
        <v>60</v>
      </c>
      <c r="B11">
        <f>COUNTIF($A$2:A11,A11)</f>
        <v>2</v>
      </c>
      <c r="C11" t="str">
        <f t="shared" si="0"/>
        <v>erica2</v>
      </c>
    </row>
    <row r="14" spans="1:8">
      <c r="A14" s="8" t="s">
        <v>58</v>
      </c>
    </row>
    <row r="15" spans="1:8">
      <c r="A15" s="8" t="s">
        <v>59</v>
      </c>
    </row>
    <row r="16" spans="1:8">
      <c r="A16" s="8" t="s">
        <v>60</v>
      </c>
    </row>
    <row r="17" spans="1:1">
      <c r="A17" s="8" t="s">
        <v>61</v>
      </c>
    </row>
    <row r="18" spans="1:1">
      <c r="A18" s="8" t="s">
        <v>62</v>
      </c>
    </row>
    <row r="19" spans="1:1">
      <c r="A19" s="8" t="s">
        <v>63</v>
      </c>
    </row>
    <row r="20" spans="1:1">
      <c r="A20" s="8" t="s">
        <v>64</v>
      </c>
    </row>
  </sheetData>
  <dataValidations count="2">
    <dataValidation type="list" allowBlank="1" showInputMessage="1" showErrorMessage="1" sqref="E2" xr:uid="{DDCE47B4-A02D-E949-AE04-D4C7A35EA9F3}">
      <formula1>$A$14:$A$20</formula1>
    </dataValidation>
    <dataValidation type="list" allowBlank="1" showInputMessage="1" showErrorMessage="1" sqref="F2" xr:uid="{AE147672-E243-3446-A1E6-9857A85E3A2D}">
      <formula1>$B$10:$B$11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F59-CEB0-674D-A170-CFE5D0FC2DD7}">
  <dimension ref="A2:G172"/>
  <sheetViews>
    <sheetView workbookViewId="0">
      <selection activeCell="G2" sqref="G2"/>
    </sheetView>
  </sheetViews>
  <sheetFormatPr baseColWidth="10" defaultRowHeight="16"/>
  <cols>
    <col min="6" max="6" width="11.83203125" customWidth="1"/>
  </cols>
  <sheetData>
    <row r="2" spans="1:7">
      <c r="C2" t="s">
        <v>69</v>
      </c>
      <c r="G2">
        <f>COUNTIFS(NumberArray,"&gt;=1",NumberArray,"&lt;=12")</f>
        <v>23</v>
      </c>
    </row>
    <row r="3" spans="1:7">
      <c r="A3">
        <v>47</v>
      </c>
    </row>
    <row r="4" spans="1:7">
      <c r="A4">
        <v>48</v>
      </c>
    </row>
    <row r="5" spans="1:7">
      <c r="A5">
        <v>51</v>
      </c>
    </row>
    <row r="6" spans="1:7">
      <c r="A6">
        <v>2</v>
      </c>
    </row>
    <row r="7" spans="1:7">
      <c r="A7">
        <v>36</v>
      </c>
    </row>
    <row r="8" spans="1:7">
      <c r="A8">
        <v>29</v>
      </c>
    </row>
    <row r="9" spans="1:7">
      <c r="A9">
        <v>24</v>
      </c>
    </row>
    <row r="10" spans="1:7">
      <c r="A10">
        <v>16</v>
      </c>
    </row>
    <row r="11" spans="1:7">
      <c r="A11">
        <v>8</v>
      </c>
    </row>
    <row r="12" spans="1:7">
      <c r="A12">
        <v>18</v>
      </c>
    </row>
    <row r="13" spans="1:7">
      <c r="A13">
        <v>24</v>
      </c>
    </row>
    <row r="14" spans="1:7">
      <c r="A14">
        <v>31</v>
      </c>
    </row>
    <row r="15" spans="1:7">
      <c r="A15">
        <v>20</v>
      </c>
    </row>
    <row r="16" spans="1:7">
      <c r="A16">
        <v>21</v>
      </c>
    </row>
    <row r="17" spans="1:1">
      <c r="A17">
        <v>44</v>
      </c>
    </row>
    <row r="18" spans="1:1">
      <c r="A18">
        <v>17</v>
      </c>
    </row>
    <row r="19" spans="1:1">
      <c r="A19">
        <v>12</v>
      </c>
    </row>
    <row r="20" spans="1:1">
      <c r="A20">
        <v>49</v>
      </c>
    </row>
    <row r="21" spans="1:1">
      <c r="A21">
        <v>44</v>
      </c>
    </row>
    <row r="22" spans="1:1">
      <c r="A22">
        <v>26</v>
      </c>
    </row>
    <row r="23" spans="1:1">
      <c r="A23">
        <v>17</v>
      </c>
    </row>
    <row r="24" spans="1:1">
      <c r="A24">
        <v>5</v>
      </c>
    </row>
    <row r="25" spans="1:1">
      <c r="A25">
        <v>49</v>
      </c>
    </row>
    <row r="26" spans="1:1">
      <c r="A26">
        <v>37</v>
      </c>
    </row>
    <row r="27" spans="1:1">
      <c r="A27">
        <v>13</v>
      </c>
    </row>
    <row r="28" spans="1:1">
      <c r="A28">
        <v>14</v>
      </c>
    </row>
    <row r="29" spans="1:1">
      <c r="A29">
        <v>56</v>
      </c>
    </row>
    <row r="30" spans="1:1">
      <c r="A30">
        <v>17</v>
      </c>
    </row>
    <row r="31" spans="1:1">
      <c r="A31">
        <v>6</v>
      </c>
    </row>
    <row r="32" spans="1:1">
      <c r="A32">
        <v>8</v>
      </c>
    </row>
    <row r="33" spans="1:1">
      <c r="A33">
        <v>9</v>
      </c>
    </row>
    <row r="34" spans="1:1">
      <c r="A34">
        <v>33</v>
      </c>
    </row>
    <row r="35" spans="1:1">
      <c r="A35">
        <v>52</v>
      </c>
    </row>
    <row r="36" spans="1:1">
      <c r="A36">
        <v>42</v>
      </c>
    </row>
    <row r="37" spans="1:1">
      <c r="A37">
        <v>8</v>
      </c>
    </row>
    <row r="38" spans="1:1">
      <c r="A38">
        <v>15</v>
      </c>
    </row>
    <row r="39" spans="1:1">
      <c r="A39">
        <v>47</v>
      </c>
    </row>
    <row r="40" spans="1:1">
      <c r="A40">
        <v>39</v>
      </c>
    </row>
    <row r="41" spans="1:1">
      <c r="A41">
        <v>28</v>
      </c>
    </row>
    <row r="42" spans="1:1">
      <c r="A42">
        <v>20</v>
      </c>
    </row>
    <row r="43" spans="1:1">
      <c r="A43">
        <v>51</v>
      </c>
    </row>
    <row r="44" spans="1:1">
      <c r="A44">
        <v>44</v>
      </c>
    </row>
    <row r="45" spans="1:1">
      <c r="A45">
        <v>25</v>
      </c>
    </row>
    <row r="46" spans="1:1">
      <c r="A46">
        <v>16</v>
      </c>
    </row>
    <row r="47" spans="1:1">
      <c r="A47">
        <v>39</v>
      </c>
    </row>
    <row r="48" spans="1:1">
      <c r="A48">
        <v>59</v>
      </c>
    </row>
    <row r="49" spans="1:1">
      <c r="A49">
        <v>45</v>
      </c>
    </row>
    <row r="50" spans="1:1">
      <c r="A50">
        <v>45</v>
      </c>
    </row>
    <row r="51" spans="1:1">
      <c r="A51">
        <v>14</v>
      </c>
    </row>
    <row r="52" spans="1:1">
      <c r="A52">
        <v>26</v>
      </c>
    </row>
    <row r="53" spans="1:1">
      <c r="A53">
        <v>17</v>
      </c>
    </row>
    <row r="54" spans="1:1">
      <c r="A54">
        <v>33</v>
      </c>
    </row>
    <row r="55" spans="1:1">
      <c r="A55">
        <v>7</v>
      </c>
    </row>
    <row r="56" spans="1:1">
      <c r="A56">
        <v>21</v>
      </c>
    </row>
    <row r="57" spans="1:1">
      <c r="A57">
        <v>58</v>
      </c>
    </row>
    <row r="58" spans="1:1">
      <c r="A58">
        <v>13</v>
      </c>
    </row>
    <row r="59" spans="1:1">
      <c r="A59">
        <v>38</v>
      </c>
    </row>
    <row r="60" spans="1:1">
      <c r="A60">
        <v>59</v>
      </c>
    </row>
    <row r="61" spans="1:1">
      <c r="A61">
        <v>44</v>
      </c>
    </row>
    <row r="62" spans="1:1">
      <c r="A62">
        <v>42</v>
      </c>
    </row>
    <row r="63" spans="1:1">
      <c r="A63">
        <v>9</v>
      </c>
    </row>
    <row r="64" spans="1:1">
      <c r="A64">
        <v>60</v>
      </c>
    </row>
    <row r="65" spans="1:1">
      <c r="A65">
        <v>57</v>
      </c>
    </row>
    <row r="66" spans="1:1">
      <c r="A66">
        <v>37</v>
      </c>
    </row>
    <row r="67" spans="1:1">
      <c r="A67">
        <v>41</v>
      </c>
    </row>
    <row r="68" spans="1:1">
      <c r="A68">
        <v>46</v>
      </c>
    </row>
    <row r="69" spans="1:1">
      <c r="A69">
        <v>59</v>
      </c>
    </row>
    <row r="70" spans="1:1">
      <c r="A70">
        <v>52</v>
      </c>
    </row>
    <row r="71" spans="1:1">
      <c r="A71">
        <v>35</v>
      </c>
    </row>
    <row r="72" spans="1:1">
      <c r="A72">
        <v>56</v>
      </c>
    </row>
    <row r="73" spans="1:1">
      <c r="A73">
        <v>43</v>
      </c>
    </row>
    <row r="74" spans="1:1">
      <c r="A74">
        <v>21</v>
      </c>
    </row>
    <row r="75" spans="1:1">
      <c r="A75">
        <v>17</v>
      </c>
    </row>
    <row r="76" spans="1:1">
      <c r="A76">
        <v>23</v>
      </c>
    </row>
    <row r="77" spans="1:1">
      <c r="A77">
        <v>7</v>
      </c>
    </row>
    <row r="78" spans="1:1">
      <c r="A78">
        <v>56</v>
      </c>
    </row>
    <row r="79" spans="1:1">
      <c r="A79">
        <v>50</v>
      </c>
    </row>
    <row r="80" spans="1:1">
      <c r="A80">
        <v>23</v>
      </c>
    </row>
    <row r="81" spans="1:1">
      <c r="A81">
        <v>15</v>
      </c>
    </row>
    <row r="82" spans="1:1">
      <c r="A82">
        <v>53</v>
      </c>
    </row>
    <row r="83" spans="1:1">
      <c r="A83">
        <v>12</v>
      </c>
    </row>
    <row r="84" spans="1:1">
      <c r="A84">
        <v>23</v>
      </c>
    </row>
    <row r="85" spans="1:1">
      <c r="A85">
        <v>41</v>
      </c>
    </row>
    <row r="86" spans="1:1">
      <c r="A86">
        <v>53</v>
      </c>
    </row>
    <row r="87" spans="1:1">
      <c r="A87">
        <v>18</v>
      </c>
    </row>
    <row r="88" spans="1:1">
      <c r="A88">
        <v>19</v>
      </c>
    </row>
    <row r="89" spans="1:1">
      <c r="A89">
        <v>34</v>
      </c>
    </row>
    <row r="90" spans="1:1">
      <c r="A90">
        <v>51</v>
      </c>
    </row>
    <row r="91" spans="1:1">
      <c r="A91">
        <v>36</v>
      </c>
    </row>
    <row r="92" spans="1:1">
      <c r="A92">
        <v>50</v>
      </c>
    </row>
    <row r="93" spans="1:1">
      <c r="A93">
        <v>24</v>
      </c>
    </row>
    <row r="94" spans="1:1">
      <c r="A94">
        <v>57</v>
      </c>
    </row>
    <row r="95" spans="1:1">
      <c r="A95">
        <v>49</v>
      </c>
    </row>
    <row r="96" spans="1:1">
      <c r="A96">
        <v>41</v>
      </c>
    </row>
    <row r="97" spans="1:1">
      <c r="A97">
        <v>1</v>
      </c>
    </row>
    <row r="98" spans="1:1">
      <c r="A98">
        <v>35</v>
      </c>
    </row>
    <row r="99" spans="1:1">
      <c r="A99">
        <v>24</v>
      </c>
    </row>
    <row r="100" spans="1:1">
      <c r="A100">
        <v>31</v>
      </c>
    </row>
    <row r="101" spans="1:1">
      <c r="A101">
        <v>34</v>
      </c>
    </row>
    <row r="102" spans="1:1">
      <c r="A102">
        <v>29</v>
      </c>
    </row>
    <row r="103" spans="1:1">
      <c r="A103">
        <v>53</v>
      </c>
    </row>
    <row r="104" spans="1:1">
      <c r="A104">
        <v>58</v>
      </c>
    </row>
    <row r="105" spans="1:1">
      <c r="A105">
        <v>11</v>
      </c>
    </row>
    <row r="106" spans="1:1">
      <c r="A106">
        <v>34</v>
      </c>
    </row>
    <row r="107" spans="1:1">
      <c r="A107">
        <v>7</v>
      </c>
    </row>
    <row r="108" spans="1:1">
      <c r="A108">
        <v>48</v>
      </c>
    </row>
    <row r="109" spans="1:1">
      <c r="A109">
        <v>31</v>
      </c>
    </row>
    <row r="110" spans="1:1">
      <c r="A110">
        <v>54</v>
      </c>
    </row>
    <row r="111" spans="1:1">
      <c r="A111">
        <v>8</v>
      </c>
    </row>
    <row r="112" spans="1:1">
      <c r="A112">
        <v>26</v>
      </c>
    </row>
    <row r="113" spans="1:1">
      <c r="A113">
        <v>24</v>
      </c>
    </row>
    <row r="114" spans="1:1">
      <c r="A114">
        <v>9</v>
      </c>
    </row>
    <row r="115" spans="1:1">
      <c r="A115">
        <v>60</v>
      </c>
    </row>
    <row r="116" spans="1:1">
      <c r="A116">
        <v>19</v>
      </c>
    </row>
    <row r="117" spans="1:1">
      <c r="A117">
        <v>53</v>
      </c>
    </row>
    <row r="118" spans="1:1">
      <c r="A118">
        <v>22</v>
      </c>
    </row>
    <row r="119" spans="1:1">
      <c r="A119">
        <v>23</v>
      </c>
    </row>
    <row r="120" spans="1:1">
      <c r="A120">
        <v>10</v>
      </c>
    </row>
    <row r="121" spans="1:1">
      <c r="A121">
        <v>33</v>
      </c>
    </row>
    <row r="122" spans="1:1">
      <c r="A122">
        <v>21</v>
      </c>
    </row>
    <row r="123" spans="1:1">
      <c r="A123">
        <v>43</v>
      </c>
    </row>
    <row r="124" spans="1:1">
      <c r="A124">
        <v>50</v>
      </c>
    </row>
    <row r="125" spans="1:1">
      <c r="A125">
        <v>48</v>
      </c>
    </row>
    <row r="126" spans="1:1">
      <c r="A126">
        <v>43</v>
      </c>
    </row>
    <row r="127" spans="1:1">
      <c r="A127">
        <v>30</v>
      </c>
    </row>
    <row r="128" spans="1:1">
      <c r="A128">
        <v>36</v>
      </c>
    </row>
    <row r="129" spans="1:1">
      <c r="A129">
        <v>25</v>
      </c>
    </row>
    <row r="130" spans="1:1">
      <c r="A130">
        <v>58</v>
      </c>
    </row>
    <row r="131" spans="1:1">
      <c r="A131">
        <v>42</v>
      </c>
    </row>
    <row r="132" spans="1:1">
      <c r="A132">
        <v>4</v>
      </c>
    </row>
    <row r="133" spans="1:1">
      <c r="A133">
        <v>60</v>
      </c>
    </row>
    <row r="134" spans="1:1">
      <c r="A134">
        <v>26</v>
      </c>
    </row>
    <row r="135" spans="1:1">
      <c r="A135">
        <v>49</v>
      </c>
    </row>
    <row r="136" spans="1:1">
      <c r="A136">
        <v>21</v>
      </c>
    </row>
    <row r="137" spans="1:1">
      <c r="A137">
        <v>21</v>
      </c>
    </row>
    <row r="138" spans="1:1">
      <c r="A138">
        <v>53</v>
      </c>
    </row>
    <row r="139" spans="1:1">
      <c r="A139">
        <v>49</v>
      </c>
    </row>
    <row r="140" spans="1:1">
      <c r="A140">
        <v>60</v>
      </c>
    </row>
    <row r="141" spans="1:1">
      <c r="A141">
        <v>44</v>
      </c>
    </row>
    <row r="142" spans="1:1">
      <c r="A142">
        <v>32</v>
      </c>
    </row>
    <row r="143" spans="1:1">
      <c r="A143">
        <v>29</v>
      </c>
    </row>
    <row r="144" spans="1:1">
      <c r="A144">
        <v>7</v>
      </c>
    </row>
    <row r="145" spans="1:1">
      <c r="A145">
        <v>44</v>
      </c>
    </row>
    <row r="146" spans="1:1">
      <c r="A146">
        <v>14</v>
      </c>
    </row>
    <row r="147" spans="1:1">
      <c r="A147">
        <v>36</v>
      </c>
    </row>
    <row r="148" spans="1:1">
      <c r="A148">
        <v>33</v>
      </c>
    </row>
    <row r="149" spans="1:1">
      <c r="A149">
        <v>25</v>
      </c>
    </row>
    <row r="150" spans="1:1">
      <c r="A150">
        <v>56</v>
      </c>
    </row>
    <row r="151" spans="1:1">
      <c r="A151">
        <v>26</v>
      </c>
    </row>
    <row r="152" spans="1:1">
      <c r="A152">
        <v>48</v>
      </c>
    </row>
    <row r="153" spans="1:1">
      <c r="A153">
        <v>1</v>
      </c>
    </row>
    <row r="154" spans="1:1">
      <c r="A154">
        <v>32</v>
      </c>
    </row>
    <row r="155" spans="1:1">
      <c r="A155">
        <v>30</v>
      </c>
    </row>
    <row r="156" spans="1:1">
      <c r="A156">
        <v>4</v>
      </c>
    </row>
    <row r="157" spans="1:1">
      <c r="A157">
        <v>40</v>
      </c>
    </row>
    <row r="158" spans="1:1">
      <c r="A158">
        <v>32</v>
      </c>
    </row>
    <row r="159" spans="1:1">
      <c r="A159">
        <v>19</v>
      </c>
    </row>
    <row r="160" spans="1:1">
      <c r="A160">
        <v>42</v>
      </c>
    </row>
    <row r="161" spans="1:1">
      <c r="A161">
        <v>54</v>
      </c>
    </row>
    <row r="162" spans="1:1">
      <c r="A162">
        <v>14</v>
      </c>
    </row>
    <row r="163" spans="1:1">
      <c r="A163">
        <v>29</v>
      </c>
    </row>
    <row r="164" spans="1:1">
      <c r="A164">
        <v>58</v>
      </c>
    </row>
    <row r="165" spans="1:1">
      <c r="A165">
        <v>36</v>
      </c>
    </row>
    <row r="166" spans="1:1">
      <c r="A166">
        <v>14</v>
      </c>
    </row>
    <row r="167" spans="1:1">
      <c r="A167">
        <v>23</v>
      </c>
    </row>
    <row r="168" spans="1:1">
      <c r="A168">
        <v>11</v>
      </c>
    </row>
    <row r="169" spans="1:1">
      <c r="A169">
        <v>20</v>
      </c>
    </row>
    <row r="170" spans="1:1">
      <c r="A170">
        <v>60</v>
      </c>
    </row>
    <row r="171" spans="1:1">
      <c r="A171">
        <v>54</v>
      </c>
    </row>
    <row r="172" spans="1:1">
      <c r="A17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23</vt:i4>
      </vt:variant>
    </vt:vector>
  </HeadingPairs>
  <TitlesOfParts>
    <vt:vector size="30" baseType="lpstr">
      <vt:lpstr>COUNTIF, COUNTIFS Exercises</vt:lpstr>
      <vt:lpstr>Common Sales Data Calculations</vt:lpstr>
      <vt:lpstr>Temperature Data</vt:lpstr>
      <vt:lpstr>Basketball Problem</vt:lpstr>
      <vt:lpstr>ToysRUs Revenues</vt:lpstr>
      <vt:lpstr>Name Exercise</vt:lpstr>
      <vt:lpstr>Numbers Exercise</vt:lpstr>
      <vt:lpstr>AwayTeam</vt:lpstr>
      <vt:lpstr>AwayTeamPoints</vt:lpstr>
      <vt:lpstr>Date</vt:lpstr>
      <vt:lpstr>HomeTeam</vt:lpstr>
      <vt:lpstr>HomeTeamPoints</vt:lpstr>
      <vt:lpstr>Minutes</vt:lpstr>
      <vt:lpstr>NameArray</vt:lpstr>
      <vt:lpstr>NumberArray</vt:lpstr>
      <vt:lpstr>Occurence</vt:lpstr>
      <vt:lpstr>Product</vt:lpstr>
      <vt:lpstr>Quarter</vt:lpstr>
      <vt:lpstr>Revenue</vt:lpstr>
      <vt:lpstr>Salesperson</vt:lpstr>
      <vt:lpstr>Singer</vt:lpstr>
      <vt:lpstr>Song_Number</vt:lpstr>
      <vt:lpstr>Temperature</vt:lpstr>
      <vt:lpstr>TemperatureMonth</vt:lpstr>
      <vt:lpstr>TemperatureYear</vt:lpstr>
      <vt:lpstr>TestArray</vt:lpstr>
      <vt:lpstr>ToysRUsSales</vt:lpstr>
      <vt:lpstr>TransactionDate</vt:lpstr>
      <vt:lpstr>UnitsSold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2018-04-09T22:27:22Z</dcterms:created>
  <dcterms:modified xsi:type="dcterms:W3CDTF">2018-04-11T16:19:12Z</dcterms:modified>
</cp:coreProperties>
</file>