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dzsan/Desktop/Marketing Analytics Book/Ken's Practice Files/"/>
    </mc:Choice>
  </mc:AlternateContent>
  <bookViews>
    <workbookView xWindow="80" yWindow="460" windowWidth="25440" windowHeight="14280" activeTab="1"/>
  </bookViews>
  <sheets>
    <sheet name="1 suit" sheetId="1" r:id="rId1"/>
    <sheet name="2 suits" sheetId="2" r:id="rId2"/>
    <sheet name="3 suits" sheetId="3" r:id="rId3"/>
  </sheets>
  <definedNames>
    <definedName name="Cost1">'1 suit'!$B$4</definedName>
    <definedName name="Cost2">'2 suits'!$B$4</definedName>
    <definedName name="Cost3">'3 suits'!$B$4</definedName>
    <definedName name="Price1">'1 suit'!$B$3</definedName>
    <definedName name="Price2">'2 suits'!$B$3</definedName>
    <definedName name="Price3">'3 suits'!$B$3</definedName>
    <definedName name="solver_adj" localSheetId="0" hidden="1">'1 suit'!$B$3</definedName>
    <definedName name="solver_adj" localSheetId="1" hidden="1">'2 suits'!$B$3</definedName>
    <definedName name="solver_adj" localSheetId="2" hidden="1">'3 suits'!$B$3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3</definedName>
    <definedName name="solver_eng" localSheetId="1" hidden="1">3</definedName>
    <definedName name="solver_eng" localSheetId="2" hidden="1">3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'1 suit'!$B$3</definedName>
    <definedName name="solver_lhs1" localSheetId="1" hidden="1">'2 suits'!$B$3</definedName>
    <definedName name="solver_lhs1" localSheetId="2" hidden="1">'3 suits'!$B$3</definedName>
    <definedName name="solver_lhs2" localSheetId="0" hidden="1">'1 suit'!$B$3</definedName>
    <definedName name="solver_lhs2" localSheetId="1" hidden="1">'2 suits'!$B$3</definedName>
    <definedName name="solver_lhs2" localSheetId="2" hidden="1">'3 suits'!$B$3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0.5</definedName>
    <definedName name="solver_mrt" localSheetId="1" hidden="1">0.5</definedName>
    <definedName name="solver_mrt" localSheetId="2" hidden="1">0.5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opt" localSheetId="0" hidden="1">'1 suit'!$J$4</definedName>
    <definedName name="solver_opt" localSheetId="1" hidden="1">'2 suits'!$G$4</definedName>
    <definedName name="solver_opt" localSheetId="2" hidden="1">'3 suits'!$G$4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hs1" localSheetId="0" hidden="1">400</definedName>
    <definedName name="solver_rhs1" localSheetId="1" hidden="1">750</definedName>
    <definedName name="solver_rhs1" localSheetId="2" hidden="1">1000</definedName>
    <definedName name="solver_rhs2" localSheetId="0" hidden="1">150</definedName>
    <definedName name="solver_rhs2" localSheetId="1" hidden="1">300</definedName>
    <definedName name="solver_rhs2" localSheetId="2" hidden="1">450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F8" i="3" s="1"/>
  <c r="G8" i="3" s="1"/>
  <c r="E9" i="3"/>
  <c r="F9" i="3" s="1"/>
  <c r="G9" i="3" s="1"/>
  <c r="E10" i="3"/>
  <c r="F10" i="3" s="1"/>
  <c r="G10" i="3" s="1"/>
  <c r="E11" i="3"/>
  <c r="F11" i="3" s="1"/>
  <c r="G11" i="3" s="1"/>
  <c r="E12" i="3"/>
  <c r="F12" i="3" s="1"/>
  <c r="G12" i="3" s="1"/>
  <c r="E13" i="3"/>
  <c r="F13" i="3" s="1"/>
  <c r="G13" i="3" s="1"/>
  <c r="E14" i="3"/>
  <c r="F14" i="3" s="1"/>
  <c r="G14" i="3" s="1"/>
  <c r="E15" i="3"/>
  <c r="F15" i="3" s="1"/>
  <c r="G15" i="3" s="1"/>
  <c r="E16" i="3"/>
  <c r="F16" i="3" s="1"/>
  <c r="G16" i="3" s="1"/>
  <c r="E17" i="3"/>
  <c r="F17" i="3" s="1"/>
  <c r="G17" i="3" s="1"/>
  <c r="E18" i="3"/>
  <c r="F18" i="3" s="1"/>
  <c r="G18" i="3" s="1"/>
  <c r="E19" i="3"/>
  <c r="F19" i="3" s="1"/>
  <c r="G19" i="3" s="1"/>
  <c r="E20" i="3"/>
  <c r="F20" i="3" s="1"/>
  <c r="G20" i="3" s="1"/>
  <c r="E21" i="3"/>
  <c r="F21" i="3" s="1"/>
  <c r="G21" i="3" s="1"/>
  <c r="E22" i="3"/>
  <c r="F22" i="3" s="1"/>
  <c r="G22" i="3" s="1"/>
  <c r="E23" i="3"/>
  <c r="F23" i="3" s="1"/>
  <c r="G23" i="3" s="1"/>
  <c r="E24" i="3"/>
  <c r="F24" i="3" s="1"/>
  <c r="G24" i="3" s="1"/>
  <c r="E25" i="3"/>
  <c r="F25" i="3" s="1"/>
  <c r="G25" i="3" s="1"/>
  <c r="E26" i="3"/>
  <c r="F26" i="3" s="1"/>
  <c r="G26" i="3" s="1"/>
  <c r="E27" i="3"/>
  <c r="F27" i="3" s="1"/>
  <c r="G27" i="3" s="1"/>
  <c r="E28" i="3"/>
  <c r="F28" i="3" s="1"/>
  <c r="G28" i="3" s="1"/>
  <c r="E29" i="3"/>
  <c r="F29" i="3" s="1"/>
  <c r="G29" i="3" s="1"/>
  <c r="E30" i="3"/>
  <c r="F30" i="3" s="1"/>
  <c r="G30" i="3" s="1"/>
  <c r="E31" i="3"/>
  <c r="F31" i="3" s="1"/>
  <c r="G31" i="3" s="1"/>
  <c r="E32" i="3"/>
  <c r="F32" i="3" s="1"/>
  <c r="G32" i="3" s="1"/>
  <c r="E33" i="3"/>
  <c r="F33" i="3" s="1"/>
  <c r="G33" i="3" s="1"/>
  <c r="E34" i="3"/>
  <c r="F34" i="3" s="1"/>
  <c r="G34" i="3" s="1"/>
  <c r="E35" i="3"/>
  <c r="F35" i="3" s="1"/>
  <c r="G35" i="3" s="1"/>
  <c r="E36" i="3"/>
  <c r="F36" i="3" s="1"/>
  <c r="G36" i="3" s="1"/>
  <c r="E37" i="3"/>
  <c r="F37" i="3" s="1"/>
  <c r="G37" i="3" s="1"/>
  <c r="E38" i="3"/>
  <c r="F38" i="3" s="1"/>
  <c r="G38" i="3" s="1"/>
  <c r="E39" i="3"/>
  <c r="F39" i="3" s="1"/>
  <c r="G39" i="3" s="1"/>
  <c r="E40" i="3"/>
  <c r="F40" i="3" s="1"/>
  <c r="G40" i="3" s="1"/>
  <c r="E41" i="3"/>
  <c r="F41" i="3" s="1"/>
  <c r="G41" i="3" s="1"/>
  <c r="E42" i="3"/>
  <c r="F42" i="3" s="1"/>
  <c r="G42" i="3" s="1"/>
  <c r="E43" i="3"/>
  <c r="F43" i="3" s="1"/>
  <c r="G43" i="3" s="1"/>
  <c r="E44" i="3"/>
  <c r="F44" i="3" s="1"/>
  <c r="G44" i="3" s="1"/>
  <c r="E45" i="3"/>
  <c r="F45" i="3" s="1"/>
  <c r="G45" i="3" s="1"/>
  <c r="E46" i="3"/>
  <c r="F46" i="3" s="1"/>
  <c r="G46" i="3" s="1"/>
  <c r="E47" i="3"/>
  <c r="F47" i="3" s="1"/>
  <c r="G47" i="3" s="1"/>
  <c r="E48" i="3"/>
  <c r="F48" i="3" s="1"/>
  <c r="G48" i="3" s="1"/>
  <c r="E49" i="3"/>
  <c r="F49" i="3" s="1"/>
  <c r="G49" i="3" s="1"/>
  <c r="E50" i="3"/>
  <c r="F50" i="3" s="1"/>
  <c r="G50" i="3" s="1"/>
  <c r="E51" i="3"/>
  <c r="F51" i="3" s="1"/>
  <c r="G51" i="3" s="1"/>
  <c r="E52" i="3"/>
  <c r="F52" i="3" s="1"/>
  <c r="G52" i="3" s="1"/>
  <c r="E53" i="3"/>
  <c r="F53" i="3" s="1"/>
  <c r="G53" i="3" s="1"/>
  <c r="E54" i="3"/>
  <c r="F54" i="3" s="1"/>
  <c r="G54" i="3" s="1"/>
  <c r="E55" i="3"/>
  <c r="F55" i="3" s="1"/>
  <c r="G55" i="3" s="1"/>
  <c r="E56" i="3"/>
  <c r="F56" i="3" s="1"/>
  <c r="G56" i="3" s="1"/>
  <c r="E7" i="3"/>
  <c r="F7" i="3" s="1"/>
  <c r="G7" i="3" s="1"/>
  <c r="E8" i="2"/>
  <c r="F8" i="2" s="1"/>
  <c r="G8" i="2" s="1"/>
  <c r="E9" i="2"/>
  <c r="F9" i="2" s="1"/>
  <c r="G9" i="2" s="1"/>
  <c r="E10" i="2"/>
  <c r="F10" i="2" s="1"/>
  <c r="G10" i="2" s="1"/>
  <c r="E11" i="2"/>
  <c r="F11" i="2" s="1"/>
  <c r="G11" i="2" s="1"/>
  <c r="E12" i="2"/>
  <c r="F12" i="2" s="1"/>
  <c r="G12" i="2" s="1"/>
  <c r="E13" i="2"/>
  <c r="F13" i="2" s="1"/>
  <c r="G13" i="2" s="1"/>
  <c r="E14" i="2"/>
  <c r="F14" i="2" s="1"/>
  <c r="G14" i="2" s="1"/>
  <c r="E15" i="2"/>
  <c r="F15" i="2" s="1"/>
  <c r="G15" i="2" s="1"/>
  <c r="E16" i="2"/>
  <c r="F16" i="2" s="1"/>
  <c r="G16" i="2" s="1"/>
  <c r="E17" i="2"/>
  <c r="F17" i="2" s="1"/>
  <c r="G17" i="2" s="1"/>
  <c r="E18" i="2"/>
  <c r="F18" i="2" s="1"/>
  <c r="G18" i="2" s="1"/>
  <c r="E19" i="2"/>
  <c r="F19" i="2" s="1"/>
  <c r="G19" i="2" s="1"/>
  <c r="E20" i="2"/>
  <c r="F20" i="2" s="1"/>
  <c r="G20" i="2" s="1"/>
  <c r="E21" i="2"/>
  <c r="F21" i="2" s="1"/>
  <c r="G21" i="2" s="1"/>
  <c r="E22" i="2"/>
  <c r="F22" i="2" s="1"/>
  <c r="G22" i="2" s="1"/>
  <c r="E23" i="2"/>
  <c r="F23" i="2" s="1"/>
  <c r="G23" i="2" s="1"/>
  <c r="E24" i="2"/>
  <c r="F24" i="2" s="1"/>
  <c r="G24" i="2" s="1"/>
  <c r="E25" i="2"/>
  <c r="F25" i="2" s="1"/>
  <c r="G25" i="2" s="1"/>
  <c r="E26" i="2"/>
  <c r="F26" i="2" s="1"/>
  <c r="G26" i="2" s="1"/>
  <c r="E27" i="2"/>
  <c r="F27" i="2" s="1"/>
  <c r="G27" i="2" s="1"/>
  <c r="E28" i="2"/>
  <c r="F28" i="2" s="1"/>
  <c r="G28" i="2" s="1"/>
  <c r="E29" i="2"/>
  <c r="F29" i="2" s="1"/>
  <c r="G29" i="2" s="1"/>
  <c r="E30" i="2"/>
  <c r="F30" i="2" s="1"/>
  <c r="G30" i="2" s="1"/>
  <c r="E31" i="2"/>
  <c r="F31" i="2" s="1"/>
  <c r="G31" i="2" s="1"/>
  <c r="E32" i="2"/>
  <c r="F32" i="2" s="1"/>
  <c r="G32" i="2" s="1"/>
  <c r="E33" i="2"/>
  <c r="F33" i="2" s="1"/>
  <c r="G33" i="2" s="1"/>
  <c r="E34" i="2"/>
  <c r="F34" i="2" s="1"/>
  <c r="G34" i="2" s="1"/>
  <c r="E35" i="2"/>
  <c r="F35" i="2" s="1"/>
  <c r="G35" i="2" s="1"/>
  <c r="E36" i="2"/>
  <c r="F36" i="2" s="1"/>
  <c r="G36" i="2" s="1"/>
  <c r="E37" i="2"/>
  <c r="F37" i="2" s="1"/>
  <c r="G37" i="2" s="1"/>
  <c r="E38" i="2"/>
  <c r="F38" i="2" s="1"/>
  <c r="G38" i="2" s="1"/>
  <c r="E39" i="2"/>
  <c r="F39" i="2" s="1"/>
  <c r="G39" i="2" s="1"/>
  <c r="E40" i="2"/>
  <c r="F40" i="2" s="1"/>
  <c r="G40" i="2" s="1"/>
  <c r="E41" i="2"/>
  <c r="F41" i="2" s="1"/>
  <c r="G41" i="2" s="1"/>
  <c r="E42" i="2"/>
  <c r="F42" i="2" s="1"/>
  <c r="G42" i="2" s="1"/>
  <c r="E43" i="2"/>
  <c r="F43" i="2" s="1"/>
  <c r="G43" i="2" s="1"/>
  <c r="E44" i="2"/>
  <c r="F44" i="2" s="1"/>
  <c r="G44" i="2" s="1"/>
  <c r="E45" i="2"/>
  <c r="F45" i="2" s="1"/>
  <c r="G45" i="2" s="1"/>
  <c r="E46" i="2"/>
  <c r="F46" i="2" s="1"/>
  <c r="G46" i="2" s="1"/>
  <c r="E47" i="2"/>
  <c r="F47" i="2" s="1"/>
  <c r="G47" i="2" s="1"/>
  <c r="E48" i="2"/>
  <c r="F48" i="2" s="1"/>
  <c r="G48" i="2" s="1"/>
  <c r="E49" i="2"/>
  <c r="F49" i="2" s="1"/>
  <c r="G49" i="2" s="1"/>
  <c r="E50" i="2"/>
  <c r="F50" i="2" s="1"/>
  <c r="G50" i="2" s="1"/>
  <c r="E51" i="2"/>
  <c r="F51" i="2" s="1"/>
  <c r="G51" i="2" s="1"/>
  <c r="E52" i="2"/>
  <c r="F52" i="2" s="1"/>
  <c r="G52" i="2" s="1"/>
  <c r="E53" i="2"/>
  <c r="F53" i="2" s="1"/>
  <c r="G53" i="2" s="1"/>
  <c r="E54" i="2"/>
  <c r="F54" i="2" s="1"/>
  <c r="G54" i="2" s="1"/>
  <c r="E55" i="2"/>
  <c r="F55" i="2" s="1"/>
  <c r="G55" i="2" s="1"/>
  <c r="E56" i="2"/>
  <c r="F56" i="2" s="1"/>
  <c r="G56" i="2" s="1"/>
  <c r="E7" i="2"/>
  <c r="F7" i="2" s="1"/>
  <c r="G7" i="2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G7" i="1"/>
  <c r="F7" i="1"/>
  <c r="E7" i="1"/>
  <c r="G4" i="3" l="1"/>
  <c r="H53" i="1"/>
  <c r="I53" i="1" s="1"/>
  <c r="J53" i="1" s="1"/>
  <c r="H17" i="1"/>
  <c r="I17" i="1" s="1"/>
  <c r="J17" i="1" s="1"/>
  <c r="H21" i="1"/>
  <c r="I21" i="1" s="1"/>
  <c r="J21" i="1" s="1"/>
  <c r="H37" i="1"/>
  <c r="I37" i="1" s="1"/>
  <c r="J37" i="1" s="1"/>
  <c r="H7" i="1"/>
  <c r="I7" i="1" s="1"/>
  <c r="J7" i="1" s="1"/>
  <c r="H49" i="1"/>
  <c r="I49" i="1" s="1"/>
  <c r="J49" i="1" s="1"/>
  <c r="H45" i="1"/>
  <c r="I45" i="1" s="1"/>
  <c r="J45" i="1" s="1"/>
  <c r="H41" i="1"/>
  <c r="I41" i="1" s="1"/>
  <c r="J41" i="1" s="1"/>
  <c r="H33" i="1"/>
  <c r="I33" i="1" s="1"/>
  <c r="J33" i="1" s="1"/>
  <c r="H29" i="1"/>
  <c r="I29" i="1" s="1"/>
  <c r="J29" i="1" s="1"/>
  <c r="H25" i="1"/>
  <c r="I25" i="1" s="1"/>
  <c r="J25" i="1" s="1"/>
  <c r="H13" i="1"/>
  <c r="I13" i="1" s="1"/>
  <c r="J13" i="1" s="1"/>
  <c r="H9" i="1"/>
  <c r="I9" i="1" s="1"/>
  <c r="J9" i="1" s="1"/>
  <c r="H56" i="1"/>
  <c r="I56" i="1" s="1"/>
  <c r="J56" i="1" s="1"/>
  <c r="H48" i="1"/>
  <c r="I48" i="1" s="1"/>
  <c r="J48" i="1" s="1"/>
  <c r="H40" i="1"/>
  <c r="I40" i="1" s="1"/>
  <c r="J40" i="1" s="1"/>
  <c r="H28" i="1"/>
  <c r="I28" i="1" s="1"/>
  <c r="J28" i="1" s="1"/>
  <c r="H20" i="1"/>
  <c r="I20" i="1" s="1"/>
  <c r="J20" i="1" s="1"/>
  <c r="H12" i="1"/>
  <c r="I12" i="1" s="1"/>
  <c r="J12" i="1" s="1"/>
  <c r="H52" i="1"/>
  <c r="I52" i="1" s="1"/>
  <c r="J52" i="1" s="1"/>
  <c r="H44" i="1"/>
  <c r="I44" i="1" s="1"/>
  <c r="J44" i="1" s="1"/>
  <c r="H36" i="1"/>
  <c r="I36" i="1" s="1"/>
  <c r="J36" i="1" s="1"/>
  <c r="H32" i="1"/>
  <c r="I32" i="1" s="1"/>
  <c r="J32" i="1" s="1"/>
  <c r="H24" i="1"/>
  <c r="I24" i="1" s="1"/>
  <c r="J24" i="1" s="1"/>
  <c r="H16" i="1"/>
  <c r="I16" i="1" s="1"/>
  <c r="J16" i="1" s="1"/>
  <c r="H8" i="1"/>
  <c r="I8" i="1" s="1"/>
  <c r="J8" i="1" s="1"/>
  <c r="H55" i="1"/>
  <c r="I55" i="1" s="1"/>
  <c r="J55" i="1" s="1"/>
  <c r="H51" i="1"/>
  <c r="I51" i="1" s="1"/>
  <c r="J51" i="1" s="1"/>
  <c r="H47" i="1"/>
  <c r="I47" i="1" s="1"/>
  <c r="J47" i="1" s="1"/>
  <c r="H43" i="1"/>
  <c r="I43" i="1" s="1"/>
  <c r="J43" i="1" s="1"/>
  <c r="H39" i="1"/>
  <c r="I39" i="1" s="1"/>
  <c r="J39" i="1" s="1"/>
  <c r="H35" i="1"/>
  <c r="I35" i="1" s="1"/>
  <c r="J35" i="1" s="1"/>
  <c r="H31" i="1"/>
  <c r="I31" i="1" s="1"/>
  <c r="J31" i="1" s="1"/>
  <c r="H27" i="1"/>
  <c r="I27" i="1" s="1"/>
  <c r="J27" i="1" s="1"/>
  <c r="H23" i="1"/>
  <c r="I23" i="1" s="1"/>
  <c r="J23" i="1" s="1"/>
  <c r="H19" i="1"/>
  <c r="I19" i="1" s="1"/>
  <c r="J19" i="1" s="1"/>
  <c r="H15" i="1"/>
  <c r="I15" i="1" s="1"/>
  <c r="J15" i="1" s="1"/>
  <c r="H11" i="1"/>
  <c r="I11" i="1" s="1"/>
  <c r="J11" i="1" s="1"/>
  <c r="H54" i="1"/>
  <c r="I54" i="1" s="1"/>
  <c r="J54" i="1" s="1"/>
  <c r="H50" i="1"/>
  <c r="I50" i="1" s="1"/>
  <c r="J50" i="1" s="1"/>
  <c r="H46" i="1"/>
  <c r="I46" i="1" s="1"/>
  <c r="J46" i="1" s="1"/>
  <c r="H42" i="1"/>
  <c r="I42" i="1" s="1"/>
  <c r="J42" i="1" s="1"/>
  <c r="H38" i="1"/>
  <c r="I38" i="1" s="1"/>
  <c r="J38" i="1" s="1"/>
  <c r="H34" i="1"/>
  <c r="I34" i="1" s="1"/>
  <c r="J34" i="1" s="1"/>
  <c r="H30" i="1"/>
  <c r="I30" i="1" s="1"/>
  <c r="J30" i="1" s="1"/>
  <c r="H26" i="1"/>
  <c r="I26" i="1" s="1"/>
  <c r="J26" i="1" s="1"/>
  <c r="H22" i="1"/>
  <c r="I22" i="1" s="1"/>
  <c r="J22" i="1" s="1"/>
  <c r="H18" i="1"/>
  <c r="I18" i="1" s="1"/>
  <c r="J18" i="1" s="1"/>
  <c r="H14" i="1"/>
  <c r="I14" i="1" s="1"/>
  <c r="J14" i="1" s="1"/>
  <c r="H10" i="1"/>
  <c r="I10" i="1" s="1"/>
  <c r="J10" i="1" s="1"/>
  <c r="G4" i="2" l="1"/>
  <c r="J4" i="1"/>
</calcChain>
</file>

<file path=xl/sharedStrings.xml><?xml version="1.0" encoding="utf-8"?>
<sst xmlns="http://schemas.openxmlformats.org/spreadsheetml/2006/main" count="36" uniqueCount="20">
  <si>
    <t>Customer</t>
  </si>
  <si>
    <t>1 suit</t>
  </si>
  <si>
    <t>2 suits</t>
  </si>
  <si>
    <t>3 suits</t>
  </si>
  <si>
    <t>Joseph A. Banks suit pricing model</t>
  </si>
  <si>
    <t>Surplus 1 suit</t>
  </si>
  <si>
    <t>Surplus 2 suits</t>
  </si>
  <si>
    <t>Surplus 3 suits</t>
  </si>
  <si>
    <t>Price1</t>
  </si>
  <si>
    <t>Cost1</t>
  </si>
  <si>
    <t>Num Suits Purchased</t>
  </si>
  <si>
    <t>Max Surplus</t>
  </si>
  <si>
    <t>Profit</t>
  </si>
  <si>
    <t>Total Profit</t>
  </si>
  <si>
    <t>Price2</t>
  </si>
  <si>
    <t>Cost2</t>
  </si>
  <si>
    <t>Purchzse 2 Suits?</t>
  </si>
  <si>
    <t>Cost3</t>
  </si>
  <si>
    <t>Price3</t>
  </si>
  <si>
    <t>Purchase 3 Suits?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</si>
</sst>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000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2" applyFont="1"/>
    <xf numFmtId="43" fontId="0" fillId="0" borderId="0" xfId="1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166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H18" sqref="H18"/>
    </sheetView>
  </sheetViews>
  <sheetFormatPr baseColWidth="10" defaultRowHeight="16"/>
  <cols>
    <col min="5" max="5" width="12.1640625" bestFit="1" customWidth="1"/>
    <col min="6" max="6" width="13" bestFit="1" customWidth="1"/>
    <col min="7" max="7" width="13.33203125" bestFit="1" customWidth="1"/>
    <col min="8" max="8" width="13.33203125" customWidth="1"/>
    <col min="9" max="9" width="10.83203125" customWidth="1"/>
  </cols>
  <sheetData>
    <row r="1" spans="1:10">
      <c r="A1" t="s">
        <v>4</v>
      </c>
    </row>
    <row r="3" spans="1:10">
      <c r="A3" s="4" t="s">
        <v>8</v>
      </c>
      <c r="B3" s="1">
        <v>210.98716791128439</v>
      </c>
    </row>
    <row r="4" spans="1:10">
      <c r="A4" s="4" t="s">
        <v>9</v>
      </c>
      <c r="B4">
        <v>150</v>
      </c>
      <c r="I4" s="4" t="s">
        <v>13</v>
      </c>
      <c r="J4" s="1">
        <f>SUM(J7:J56)</f>
        <v>3354.2942351206402</v>
      </c>
    </row>
    <row r="6" spans="1:10" ht="32">
      <c r="A6" s="4" t="s">
        <v>0</v>
      </c>
      <c r="B6" s="4" t="s">
        <v>1</v>
      </c>
      <c r="C6" s="4" t="s">
        <v>2</v>
      </c>
      <c r="D6" s="4" t="s">
        <v>3</v>
      </c>
      <c r="E6" s="4" t="s">
        <v>5</v>
      </c>
      <c r="F6" s="4" t="s">
        <v>6</v>
      </c>
      <c r="G6" s="4" t="s">
        <v>7</v>
      </c>
      <c r="H6" s="4" t="s">
        <v>11</v>
      </c>
      <c r="I6" s="5" t="s">
        <v>10</v>
      </c>
      <c r="J6" s="4" t="s">
        <v>12</v>
      </c>
    </row>
    <row r="7" spans="1:10">
      <c r="A7">
        <v>1</v>
      </c>
      <c r="B7">
        <v>153</v>
      </c>
      <c r="C7">
        <v>298.35000000000002</v>
      </c>
      <c r="D7">
        <v>443.70000000000005</v>
      </c>
      <c r="E7" s="2">
        <f>B7-Price1</f>
        <v>-57.987167911284388</v>
      </c>
      <c r="F7" s="2">
        <f>C7-2*Price1</f>
        <v>-123.62433582256875</v>
      </c>
      <c r="G7" s="2">
        <f>D7-3*Price1</f>
        <v>-189.26150373385315</v>
      </c>
      <c r="H7" s="2">
        <f>MAX(E7:G7)</f>
        <v>-57.987167911284388</v>
      </c>
      <c r="I7" s="3">
        <f>IF(H7&lt;0,0,MATCH(H7,E7:G7,0))</f>
        <v>0</v>
      </c>
      <c r="J7">
        <f>I7*(Price1-Cost1)</f>
        <v>0</v>
      </c>
    </row>
    <row r="8" spans="1:10">
      <c r="A8">
        <v>2</v>
      </c>
      <c r="B8">
        <v>297</v>
      </c>
      <c r="C8">
        <v>522.72</v>
      </c>
      <c r="D8">
        <v>748.44</v>
      </c>
      <c r="E8" s="2">
        <f>B8-Price1</f>
        <v>86.012832088715612</v>
      </c>
      <c r="F8" s="2">
        <f>C8-2*Price1</f>
        <v>100.74566417743125</v>
      </c>
      <c r="G8" s="2">
        <f>D8-3*Price1</f>
        <v>115.47849626614686</v>
      </c>
      <c r="H8" s="2">
        <f t="shared" ref="H8:H56" si="0">MAX(E8:G8)</f>
        <v>115.47849626614686</v>
      </c>
      <c r="I8" s="3">
        <f t="shared" ref="I8:I56" si="1">IF(H8&lt;0,0,MATCH(H8,E8:G8,0))</f>
        <v>3</v>
      </c>
      <c r="J8">
        <f>I8*(Price1-Cost1)</f>
        <v>182.96150373385316</v>
      </c>
    </row>
    <row r="9" spans="1:10">
      <c r="A9">
        <v>3</v>
      </c>
      <c r="B9">
        <v>299</v>
      </c>
      <c r="C9">
        <v>565.11</v>
      </c>
      <c r="D9">
        <v>831.22</v>
      </c>
      <c r="E9" s="2">
        <f>B9-Price1</f>
        <v>88.012832088715612</v>
      </c>
      <c r="F9" s="2">
        <f>C9-2*Price1</f>
        <v>143.13566417743124</v>
      </c>
      <c r="G9" s="2">
        <f>D9-3*Price1</f>
        <v>198.25849626614684</v>
      </c>
      <c r="H9" s="2">
        <f t="shared" si="0"/>
        <v>198.25849626614684</v>
      </c>
      <c r="I9" s="3">
        <f t="shared" si="1"/>
        <v>3</v>
      </c>
      <c r="J9">
        <f>I9*(Price1-Cost1)</f>
        <v>182.96150373385316</v>
      </c>
    </row>
    <row r="10" spans="1:10">
      <c r="A10">
        <v>4</v>
      </c>
      <c r="B10">
        <v>295</v>
      </c>
      <c r="C10">
        <v>501.5</v>
      </c>
      <c r="D10">
        <v>708</v>
      </c>
      <c r="E10" s="2">
        <f>B10-Price1</f>
        <v>84.012832088715612</v>
      </c>
      <c r="F10" s="2">
        <f>C10-2*Price1</f>
        <v>79.525664177431224</v>
      </c>
      <c r="G10" s="2">
        <f>D10-3*Price1</f>
        <v>75.038496266146808</v>
      </c>
      <c r="H10" s="2">
        <f t="shared" si="0"/>
        <v>84.012832088715612</v>
      </c>
      <c r="I10" s="3">
        <f t="shared" si="1"/>
        <v>1</v>
      </c>
      <c r="J10">
        <f>I10*(Price1-Cost1)</f>
        <v>60.987167911284388</v>
      </c>
    </row>
    <row r="11" spans="1:10">
      <c r="A11">
        <v>5</v>
      </c>
      <c r="B11">
        <v>265</v>
      </c>
      <c r="C11">
        <v>490.25</v>
      </c>
      <c r="D11">
        <v>715.5</v>
      </c>
      <c r="E11" s="2">
        <f>B11-Price1</f>
        <v>54.012832088715612</v>
      </c>
      <c r="F11" s="2">
        <f>C11-2*Price1</f>
        <v>68.275664177431224</v>
      </c>
      <c r="G11" s="2">
        <f>D11-3*Price1</f>
        <v>82.538496266146808</v>
      </c>
      <c r="H11" s="2">
        <f t="shared" si="0"/>
        <v>82.538496266146808</v>
      </c>
      <c r="I11" s="3">
        <f t="shared" si="1"/>
        <v>3</v>
      </c>
      <c r="J11">
        <f>I11*(Price1-Cost1)</f>
        <v>182.96150373385316</v>
      </c>
    </row>
    <row r="12" spans="1:10">
      <c r="A12">
        <v>6</v>
      </c>
      <c r="B12">
        <v>114</v>
      </c>
      <c r="C12">
        <v>208.62</v>
      </c>
      <c r="D12">
        <v>303.24</v>
      </c>
      <c r="E12" s="2">
        <f>B12-Price1</f>
        <v>-96.987167911284388</v>
      </c>
      <c r="F12" s="2">
        <f>C12-2*Price1</f>
        <v>-213.35433582256877</v>
      </c>
      <c r="G12" s="2">
        <f>D12-3*Price1</f>
        <v>-329.72150373385318</v>
      </c>
      <c r="H12" s="2">
        <f t="shared" si="0"/>
        <v>-96.987167911284388</v>
      </c>
      <c r="I12" s="3">
        <f t="shared" si="1"/>
        <v>0</v>
      </c>
      <c r="J12">
        <f>I12*(Price1-Cost1)</f>
        <v>0</v>
      </c>
    </row>
    <row r="13" spans="1:10">
      <c r="A13">
        <v>7</v>
      </c>
      <c r="B13">
        <v>148</v>
      </c>
      <c r="C13">
        <v>288.60000000000002</v>
      </c>
      <c r="D13">
        <v>429.20000000000005</v>
      </c>
      <c r="E13" s="2">
        <f>B13-Price1</f>
        <v>-62.987167911284388</v>
      </c>
      <c r="F13" s="2">
        <f>C13-2*Price1</f>
        <v>-133.37433582256875</v>
      </c>
      <c r="G13" s="2">
        <f>D13-3*Price1</f>
        <v>-203.76150373385315</v>
      </c>
      <c r="H13" s="2">
        <f t="shared" si="0"/>
        <v>-62.987167911284388</v>
      </c>
      <c r="I13" s="3">
        <f t="shared" si="1"/>
        <v>0</v>
      </c>
      <c r="J13">
        <f>I13*(Price1-Cost1)</f>
        <v>0</v>
      </c>
    </row>
    <row r="14" spans="1:10">
      <c r="A14">
        <v>8</v>
      </c>
      <c r="B14">
        <v>115</v>
      </c>
      <c r="C14">
        <v>204.7</v>
      </c>
      <c r="D14">
        <v>294.39999999999998</v>
      </c>
      <c r="E14" s="2">
        <f>B14-Price1</f>
        <v>-95.987167911284388</v>
      </c>
      <c r="F14" s="2">
        <f>C14-2*Price1</f>
        <v>-217.27433582256879</v>
      </c>
      <c r="G14" s="2">
        <f>D14-3*Price1</f>
        <v>-338.56150373385321</v>
      </c>
      <c r="H14" s="2">
        <f t="shared" si="0"/>
        <v>-95.987167911284388</v>
      </c>
      <c r="I14" s="3">
        <f t="shared" si="1"/>
        <v>0</v>
      </c>
      <c r="J14">
        <f>I14*(Price1-Cost1)</f>
        <v>0</v>
      </c>
    </row>
    <row r="15" spans="1:10">
      <c r="A15">
        <v>9</v>
      </c>
      <c r="B15">
        <v>278</v>
      </c>
      <c r="C15">
        <v>514.29999999999995</v>
      </c>
      <c r="D15">
        <v>750.59999999999991</v>
      </c>
      <c r="E15" s="2">
        <f>B15-Price1</f>
        <v>67.012832088715612</v>
      </c>
      <c r="F15" s="2">
        <f>C15-2*Price1</f>
        <v>92.325664177431179</v>
      </c>
      <c r="G15" s="2">
        <f>D15-3*Price1</f>
        <v>117.63849626614672</v>
      </c>
      <c r="H15" s="2">
        <f t="shared" si="0"/>
        <v>117.63849626614672</v>
      </c>
      <c r="I15" s="3">
        <f t="shared" si="1"/>
        <v>3</v>
      </c>
      <c r="J15">
        <f>I15*(Price1-Cost1)</f>
        <v>182.96150373385316</v>
      </c>
    </row>
    <row r="16" spans="1:10">
      <c r="A16">
        <v>10</v>
      </c>
      <c r="B16">
        <v>223</v>
      </c>
      <c r="C16">
        <v>394.71000000000004</v>
      </c>
      <c r="D16">
        <v>566.42000000000007</v>
      </c>
      <c r="E16" s="2">
        <f>B16-Price1</f>
        <v>12.012832088715612</v>
      </c>
      <c r="F16" s="2">
        <f>C16-2*Price1</f>
        <v>-27.264335822568739</v>
      </c>
      <c r="G16" s="2">
        <f>D16-3*Price1</f>
        <v>-66.541503733853119</v>
      </c>
      <c r="H16" s="2">
        <f t="shared" si="0"/>
        <v>12.012832088715612</v>
      </c>
      <c r="I16" s="3">
        <f t="shared" si="1"/>
        <v>1</v>
      </c>
      <c r="J16">
        <f>I16*(Price1-Cost1)</f>
        <v>60.987167911284388</v>
      </c>
    </row>
    <row r="17" spans="1:10">
      <c r="A17">
        <v>11</v>
      </c>
      <c r="B17">
        <v>248</v>
      </c>
      <c r="C17">
        <v>468.72</v>
      </c>
      <c r="D17">
        <v>689.44</v>
      </c>
      <c r="E17" s="2">
        <f>B17-Price1</f>
        <v>37.012832088715612</v>
      </c>
      <c r="F17" s="2">
        <f>C17-2*Price1</f>
        <v>46.745664177431252</v>
      </c>
      <c r="G17" s="2">
        <f>D17-3*Price1</f>
        <v>56.478496266146863</v>
      </c>
      <c r="H17" s="2">
        <f t="shared" si="0"/>
        <v>56.478496266146863</v>
      </c>
      <c r="I17" s="3">
        <f t="shared" si="1"/>
        <v>3</v>
      </c>
      <c r="J17">
        <f>I17*(Price1-Cost1)</f>
        <v>182.96150373385316</v>
      </c>
    </row>
    <row r="18" spans="1:10">
      <c r="A18">
        <v>12</v>
      </c>
      <c r="B18">
        <v>150</v>
      </c>
      <c r="C18">
        <v>255</v>
      </c>
      <c r="D18">
        <v>360</v>
      </c>
      <c r="E18" s="2">
        <f>B18-Price1</f>
        <v>-60.987167911284388</v>
      </c>
      <c r="F18" s="2">
        <f>C18-2*Price1</f>
        <v>-166.97433582256878</v>
      </c>
      <c r="G18" s="2">
        <f>D18-3*Price1</f>
        <v>-272.96150373385319</v>
      </c>
      <c r="H18" s="2">
        <f t="shared" si="0"/>
        <v>-60.987167911284388</v>
      </c>
      <c r="I18" s="3">
        <f t="shared" si="1"/>
        <v>0</v>
      </c>
      <c r="J18">
        <f>I18*(Price1-Cost1)</f>
        <v>0</v>
      </c>
    </row>
    <row r="19" spans="1:10">
      <c r="A19">
        <v>13</v>
      </c>
      <c r="B19">
        <v>248</v>
      </c>
      <c r="C19">
        <v>429.03999999999996</v>
      </c>
      <c r="D19">
        <v>610.07999999999993</v>
      </c>
      <c r="E19" s="2">
        <f>B19-Price1</f>
        <v>37.012832088715612</v>
      </c>
      <c r="F19" s="2">
        <f>C19-2*Price1</f>
        <v>7.0656641774311879</v>
      </c>
      <c r="G19" s="2">
        <f>D19-3*Price1</f>
        <v>-22.881503733853265</v>
      </c>
      <c r="H19" s="2">
        <f t="shared" si="0"/>
        <v>37.012832088715612</v>
      </c>
      <c r="I19" s="3">
        <f t="shared" si="1"/>
        <v>1</v>
      </c>
      <c r="J19">
        <f>I19*(Price1-Cost1)</f>
        <v>60.987167911284388</v>
      </c>
    </row>
    <row r="20" spans="1:10">
      <c r="A20">
        <v>14</v>
      </c>
      <c r="B20">
        <v>215</v>
      </c>
      <c r="C20">
        <v>371.95</v>
      </c>
      <c r="D20">
        <v>528.9</v>
      </c>
      <c r="E20" s="2">
        <f>B20-Price1</f>
        <v>4.0128320887156121</v>
      </c>
      <c r="F20" s="2">
        <f>C20-2*Price1</f>
        <v>-50.024335822568787</v>
      </c>
      <c r="G20" s="2">
        <f>D20-3*Price1</f>
        <v>-104.06150373385321</v>
      </c>
      <c r="H20" s="2">
        <f t="shared" si="0"/>
        <v>4.0128320887156121</v>
      </c>
      <c r="I20" s="3">
        <f t="shared" si="1"/>
        <v>1</v>
      </c>
      <c r="J20">
        <f>I20*(Price1-Cost1)</f>
        <v>60.987167911284388</v>
      </c>
    </row>
    <row r="21" spans="1:10">
      <c r="A21">
        <v>15</v>
      </c>
      <c r="B21">
        <v>216</v>
      </c>
      <c r="C21">
        <v>390.96000000000004</v>
      </c>
      <c r="D21">
        <v>565.92000000000007</v>
      </c>
      <c r="E21" s="2">
        <f>B21-Price1</f>
        <v>5.0128320887156121</v>
      </c>
      <c r="F21" s="2">
        <f>C21-2*Price1</f>
        <v>-31.014335822568739</v>
      </c>
      <c r="G21" s="2">
        <f>D21-3*Price1</f>
        <v>-67.041503733853119</v>
      </c>
      <c r="H21" s="2">
        <f t="shared" si="0"/>
        <v>5.0128320887156121</v>
      </c>
      <c r="I21" s="3">
        <f t="shared" si="1"/>
        <v>1</v>
      </c>
      <c r="J21">
        <f>I21*(Price1-Cost1)</f>
        <v>60.987167911284388</v>
      </c>
    </row>
    <row r="22" spans="1:10">
      <c r="A22">
        <v>16</v>
      </c>
      <c r="B22">
        <v>262</v>
      </c>
      <c r="C22">
        <v>495.18</v>
      </c>
      <c r="D22">
        <v>728.36</v>
      </c>
      <c r="E22" s="2">
        <f>B22-Price1</f>
        <v>51.012832088715612</v>
      </c>
      <c r="F22" s="2">
        <f>C22-2*Price1</f>
        <v>73.205664177431231</v>
      </c>
      <c r="G22" s="2">
        <f>D22-3*Price1</f>
        <v>95.398496266146822</v>
      </c>
      <c r="H22" s="2">
        <f t="shared" si="0"/>
        <v>95.398496266146822</v>
      </c>
      <c r="I22" s="3">
        <f t="shared" si="1"/>
        <v>3</v>
      </c>
      <c r="J22">
        <f>I22*(Price1-Cost1)</f>
        <v>182.96150373385316</v>
      </c>
    </row>
    <row r="23" spans="1:10">
      <c r="A23">
        <v>17</v>
      </c>
      <c r="B23">
        <v>274</v>
      </c>
      <c r="C23">
        <v>501.41999999999996</v>
      </c>
      <c r="D23">
        <v>728.83999999999992</v>
      </c>
      <c r="E23" s="2">
        <f>B23-Price1</f>
        <v>63.012832088715612</v>
      </c>
      <c r="F23" s="2">
        <f>C23-2*Price1</f>
        <v>79.445664177431183</v>
      </c>
      <c r="G23" s="2">
        <f>D23-3*Price1</f>
        <v>95.878496266146726</v>
      </c>
      <c r="H23" s="2">
        <f t="shared" si="0"/>
        <v>95.878496266146726</v>
      </c>
      <c r="I23" s="3">
        <f t="shared" si="1"/>
        <v>3</v>
      </c>
      <c r="J23">
        <f>I23*(Price1-Cost1)</f>
        <v>182.96150373385316</v>
      </c>
    </row>
    <row r="24" spans="1:10">
      <c r="A24">
        <v>18</v>
      </c>
      <c r="B24">
        <v>182</v>
      </c>
      <c r="C24">
        <v>338.52</v>
      </c>
      <c r="D24">
        <v>495.03999999999996</v>
      </c>
      <c r="E24" s="2">
        <f>B24-Price1</f>
        <v>-28.987167911284388</v>
      </c>
      <c r="F24" s="2">
        <f>C24-2*Price1</f>
        <v>-83.454335822568794</v>
      </c>
      <c r="G24" s="2">
        <f>D24-3*Price1</f>
        <v>-137.92150373385323</v>
      </c>
      <c r="H24" s="2">
        <f t="shared" si="0"/>
        <v>-28.987167911284388</v>
      </c>
      <c r="I24" s="3">
        <f t="shared" si="1"/>
        <v>0</v>
      </c>
      <c r="J24">
        <f>I24*(Price1-Cost1)</f>
        <v>0</v>
      </c>
    </row>
    <row r="25" spans="1:10">
      <c r="A25">
        <v>19</v>
      </c>
      <c r="B25">
        <v>300</v>
      </c>
      <c r="C25">
        <v>540</v>
      </c>
      <c r="D25">
        <v>780</v>
      </c>
      <c r="E25" s="2">
        <f>B25-Price1</f>
        <v>89.012832088715612</v>
      </c>
      <c r="F25" s="2">
        <f>C25-2*Price1</f>
        <v>118.02566417743122</v>
      </c>
      <c r="G25" s="2">
        <f>D25-3*Price1</f>
        <v>147.03849626614681</v>
      </c>
      <c r="H25" s="2">
        <f t="shared" si="0"/>
        <v>147.03849626614681</v>
      </c>
      <c r="I25" s="3">
        <f t="shared" si="1"/>
        <v>3</v>
      </c>
      <c r="J25">
        <f>I25*(Price1-Cost1)</f>
        <v>182.96150373385316</v>
      </c>
    </row>
    <row r="26" spans="1:10">
      <c r="A26">
        <v>20</v>
      </c>
      <c r="B26">
        <v>217</v>
      </c>
      <c r="C26">
        <v>429.65999999999997</v>
      </c>
      <c r="D26">
        <v>642.31999999999994</v>
      </c>
      <c r="E26" s="2">
        <f>B26-Price1</f>
        <v>6.0128320887156121</v>
      </c>
      <c r="F26" s="2">
        <f>C26-2*Price1</f>
        <v>7.6856641774311925</v>
      </c>
      <c r="G26" s="2">
        <f>D26-3*Price1</f>
        <v>9.3584962661467443</v>
      </c>
      <c r="H26" s="2">
        <f t="shared" si="0"/>
        <v>9.3584962661467443</v>
      </c>
      <c r="I26" s="3">
        <f t="shared" si="1"/>
        <v>3</v>
      </c>
      <c r="J26">
        <f>I26*(Price1-Cost1)</f>
        <v>182.96150373385316</v>
      </c>
    </row>
    <row r="27" spans="1:10">
      <c r="A27">
        <v>21</v>
      </c>
      <c r="B27">
        <v>249</v>
      </c>
      <c r="C27">
        <v>423.3</v>
      </c>
      <c r="D27">
        <v>597.6</v>
      </c>
      <c r="E27" s="2">
        <f>B27-Price1</f>
        <v>38.012832088715612</v>
      </c>
      <c r="F27" s="2">
        <f>C27-2*Price1</f>
        <v>1.3256641774312357</v>
      </c>
      <c r="G27" s="2">
        <f>D27-3*Price1</f>
        <v>-35.361503733853169</v>
      </c>
      <c r="H27" s="2">
        <f t="shared" si="0"/>
        <v>38.012832088715612</v>
      </c>
      <c r="I27" s="3">
        <f t="shared" si="1"/>
        <v>1</v>
      </c>
      <c r="J27">
        <f>I27*(Price1-Cost1)</f>
        <v>60.987167911284388</v>
      </c>
    </row>
    <row r="28" spans="1:10">
      <c r="A28">
        <v>22</v>
      </c>
      <c r="B28">
        <v>261</v>
      </c>
      <c r="C28">
        <v>472.40999999999997</v>
      </c>
      <c r="D28">
        <v>683.81999999999994</v>
      </c>
      <c r="E28" s="2">
        <f>B28-Price1</f>
        <v>50.012832088715612</v>
      </c>
      <c r="F28" s="2">
        <f>C28-2*Price1</f>
        <v>50.435664177431192</v>
      </c>
      <c r="G28" s="2">
        <f>D28-3*Price1</f>
        <v>50.858496266146744</v>
      </c>
      <c r="H28" s="2">
        <f t="shared" si="0"/>
        <v>50.858496266146744</v>
      </c>
      <c r="I28" s="3">
        <f t="shared" si="1"/>
        <v>3</v>
      </c>
      <c r="J28">
        <f>I28*(Price1-Cost1)</f>
        <v>182.96150373385316</v>
      </c>
    </row>
    <row r="29" spans="1:10">
      <c r="A29">
        <v>23</v>
      </c>
      <c r="B29">
        <v>300</v>
      </c>
      <c r="C29">
        <v>555</v>
      </c>
      <c r="D29">
        <v>810</v>
      </c>
      <c r="E29" s="2">
        <f>B29-Price1</f>
        <v>89.012832088715612</v>
      </c>
      <c r="F29" s="2">
        <f>C29-2*Price1</f>
        <v>133.02566417743122</v>
      </c>
      <c r="G29" s="2">
        <f>D29-3*Price1</f>
        <v>177.03849626614681</v>
      </c>
      <c r="H29" s="2">
        <f t="shared" si="0"/>
        <v>177.03849626614681</v>
      </c>
      <c r="I29" s="3">
        <f t="shared" si="1"/>
        <v>3</v>
      </c>
      <c r="J29">
        <f>I29*(Price1-Cost1)</f>
        <v>182.96150373385316</v>
      </c>
    </row>
    <row r="30" spans="1:10">
      <c r="A30">
        <v>24</v>
      </c>
      <c r="B30">
        <v>212</v>
      </c>
      <c r="C30">
        <v>371</v>
      </c>
      <c r="D30">
        <v>530</v>
      </c>
      <c r="E30" s="2">
        <f>B30-Price1</f>
        <v>1.0128320887156121</v>
      </c>
      <c r="F30" s="2">
        <f>C30-2*Price1</f>
        <v>-50.974335822568776</v>
      </c>
      <c r="G30" s="2">
        <f>D30-3*Price1</f>
        <v>-102.96150373385319</v>
      </c>
      <c r="H30" s="2">
        <f t="shared" si="0"/>
        <v>1.0128320887156121</v>
      </c>
      <c r="I30" s="3">
        <f t="shared" si="1"/>
        <v>1</v>
      </c>
      <c r="J30">
        <f>I30*(Price1-Cost1)</f>
        <v>60.987167911284388</v>
      </c>
    </row>
    <row r="31" spans="1:10">
      <c r="A31">
        <v>25</v>
      </c>
      <c r="B31">
        <v>248</v>
      </c>
      <c r="C31">
        <v>434</v>
      </c>
      <c r="D31">
        <v>620</v>
      </c>
      <c r="E31" s="2">
        <f>B31-Price1</f>
        <v>37.012832088715612</v>
      </c>
      <c r="F31" s="2">
        <f>C31-2*Price1</f>
        <v>12.025664177431224</v>
      </c>
      <c r="G31" s="2">
        <f>D31-3*Price1</f>
        <v>-12.961503733853192</v>
      </c>
      <c r="H31" s="2">
        <f t="shared" si="0"/>
        <v>37.012832088715612</v>
      </c>
      <c r="I31" s="3">
        <f t="shared" si="1"/>
        <v>1</v>
      </c>
      <c r="J31">
        <f>I31*(Price1-Cost1)</f>
        <v>60.987167911284388</v>
      </c>
    </row>
    <row r="32" spans="1:10">
      <c r="A32">
        <v>26</v>
      </c>
      <c r="B32">
        <v>223</v>
      </c>
      <c r="C32">
        <v>419.24</v>
      </c>
      <c r="D32">
        <v>615.48</v>
      </c>
      <c r="E32" s="2">
        <f>B32-Price1</f>
        <v>12.012832088715612</v>
      </c>
      <c r="F32" s="2">
        <f>C32-2*Price1</f>
        <v>-2.7343358225687666</v>
      </c>
      <c r="G32" s="2">
        <f>D32-3*Price1</f>
        <v>-17.481503733853174</v>
      </c>
      <c r="H32" s="2">
        <f t="shared" si="0"/>
        <v>12.012832088715612</v>
      </c>
      <c r="I32" s="3">
        <f t="shared" si="1"/>
        <v>1</v>
      </c>
      <c r="J32">
        <f>I32*(Price1-Cost1)</f>
        <v>60.987167911284388</v>
      </c>
    </row>
    <row r="33" spans="1:10">
      <c r="A33">
        <v>27</v>
      </c>
      <c r="B33">
        <v>211</v>
      </c>
      <c r="C33">
        <v>411.45</v>
      </c>
      <c r="D33">
        <v>611.9</v>
      </c>
      <c r="E33" s="2">
        <f>B33-Price1</f>
        <v>1.2832088715612144E-2</v>
      </c>
      <c r="F33" s="2">
        <f>C33-2*Price1</f>
        <v>-10.524335822568787</v>
      </c>
      <c r="G33" s="2">
        <f>D33-3*Price1</f>
        <v>-21.061503733853215</v>
      </c>
      <c r="H33" s="2">
        <f t="shared" si="0"/>
        <v>1.2832088715612144E-2</v>
      </c>
      <c r="I33" s="3">
        <f t="shared" si="1"/>
        <v>1</v>
      </c>
      <c r="J33">
        <f>I33*(Price1-Cost1)</f>
        <v>60.987167911284388</v>
      </c>
    </row>
    <row r="34" spans="1:10">
      <c r="A34">
        <v>28</v>
      </c>
      <c r="B34">
        <v>107</v>
      </c>
      <c r="C34">
        <v>203.3</v>
      </c>
      <c r="D34">
        <v>299.60000000000002</v>
      </c>
      <c r="E34" s="2">
        <f>B34-Price1</f>
        <v>-103.98716791128439</v>
      </c>
      <c r="F34" s="2">
        <f>C34-2*Price1</f>
        <v>-218.67433582256876</v>
      </c>
      <c r="G34" s="2">
        <f>D34-3*Price1</f>
        <v>-333.36150373385317</v>
      </c>
      <c r="H34" s="2">
        <f t="shared" si="0"/>
        <v>-103.98716791128439</v>
      </c>
      <c r="I34" s="3">
        <f t="shared" si="1"/>
        <v>0</v>
      </c>
      <c r="J34">
        <f>I34*(Price1-Cost1)</f>
        <v>0</v>
      </c>
    </row>
    <row r="35" spans="1:10">
      <c r="A35">
        <v>29</v>
      </c>
      <c r="B35">
        <v>114</v>
      </c>
      <c r="C35">
        <v>208.62</v>
      </c>
      <c r="D35">
        <v>303.24</v>
      </c>
      <c r="E35" s="2">
        <f>B35-Price1</f>
        <v>-96.987167911284388</v>
      </c>
      <c r="F35" s="2">
        <f>C35-2*Price1</f>
        <v>-213.35433582256877</v>
      </c>
      <c r="G35" s="2">
        <f>D35-3*Price1</f>
        <v>-329.72150373385318</v>
      </c>
      <c r="H35" s="2">
        <f t="shared" si="0"/>
        <v>-96.987167911284388</v>
      </c>
      <c r="I35" s="3">
        <f t="shared" si="1"/>
        <v>0</v>
      </c>
      <c r="J35">
        <f>I35*(Price1-Cost1)</f>
        <v>0</v>
      </c>
    </row>
    <row r="36" spans="1:10">
      <c r="A36">
        <v>30</v>
      </c>
      <c r="B36">
        <v>137</v>
      </c>
      <c r="C36">
        <v>264.40999999999997</v>
      </c>
      <c r="D36">
        <v>391.81999999999994</v>
      </c>
      <c r="E36" s="2">
        <f>B36-Price1</f>
        <v>-73.987167911284388</v>
      </c>
      <c r="F36" s="2">
        <f>C36-2*Price1</f>
        <v>-157.56433582256881</v>
      </c>
      <c r="G36" s="2">
        <f>D36-3*Price1</f>
        <v>-241.14150373385326</v>
      </c>
      <c r="H36" s="2">
        <f t="shared" si="0"/>
        <v>-73.987167911284388</v>
      </c>
      <c r="I36" s="3">
        <f t="shared" si="1"/>
        <v>0</v>
      </c>
      <c r="J36">
        <f>I36*(Price1-Cost1)</f>
        <v>0</v>
      </c>
    </row>
    <row r="37" spans="1:10">
      <c r="A37">
        <v>31</v>
      </c>
      <c r="B37">
        <v>259</v>
      </c>
      <c r="C37">
        <v>461.02</v>
      </c>
      <c r="D37">
        <v>663.04</v>
      </c>
      <c r="E37" s="2">
        <f>B37-Price1</f>
        <v>48.012832088715612</v>
      </c>
      <c r="F37" s="2">
        <f>C37-2*Price1</f>
        <v>39.045664177431206</v>
      </c>
      <c r="G37" s="2">
        <f>D37-3*Price1</f>
        <v>30.078496266146772</v>
      </c>
      <c r="H37" s="2">
        <f t="shared" si="0"/>
        <v>48.012832088715612</v>
      </c>
      <c r="I37" s="3">
        <f t="shared" si="1"/>
        <v>1</v>
      </c>
      <c r="J37">
        <f>I37*(Price1-Cost1)</f>
        <v>60.987167911284388</v>
      </c>
    </row>
    <row r="38" spans="1:10">
      <c r="A38">
        <v>32</v>
      </c>
      <c r="B38">
        <v>143</v>
      </c>
      <c r="C38">
        <v>277.41999999999996</v>
      </c>
      <c r="D38">
        <v>411.83999999999992</v>
      </c>
      <c r="E38" s="2">
        <f>B38-Price1</f>
        <v>-67.987167911284388</v>
      </c>
      <c r="F38" s="2">
        <f>C38-2*Price1</f>
        <v>-144.55433582256882</v>
      </c>
      <c r="G38" s="2">
        <f>D38-3*Price1</f>
        <v>-221.12150373385327</v>
      </c>
      <c r="H38" s="2">
        <f t="shared" si="0"/>
        <v>-67.987167911284388</v>
      </c>
      <c r="I38" s="3">
        <f t="shared" si="1"/>
        <v>0</v>
      </c>
      <c r="J38">
        <f>I38*(Price1-Cost1)</f>
        <v>0</v>
      </c>
    </row>
    <row r="39" spans="1:10">
      <c r="A39">
        <v>33</v>
      </c>
      <c r="B39">
        <v>120</v>
      </c>
      <c r="C39">
        <v>224.4</v>
      </c>
      <c r="D39">
        <v>328.8</v>
      </c>
      <c r="E39" s="2">
        <f>B39-Price1</f>
        <v>-90.987167911284388</v>
      </c>
      <c r="F39" s="2">
        <f>C39-2*Price1</f>
        <v>-197.57433582256877</v>
      </c>
      <c r="G39" s="2">
        <f>D39-3*Price1</f>
        <v>-304.16150373385318</v>
      </c>
      <c r="H39" s="2">
        <f t="shared" si="0"/>
        <v>-90.987167911284388</v>
      </c>
      <c r="I39" s="3">
        <f t="shared" si="1"/>
        <v>0</v>
      </c>
      <c r="J39">
        <f>I39*(Price1-Cost1)</f>
        <v>0</v>
      </c>
    </row>
    <row r="40" spans="1:10">
      <c r="A40">
        <v>34</v>
      </c>
      <c r="B40">
        <v>237</v>
      </c>
      <c r="C40">
        <v>459.78</v>
      </c>
      <c r="D40">
        <v>682.56</v>
      </c>
      <c r="E40" s="2">
        <f>B40-Price1</f>
        <v>26.012832088715612</v>
      </c>
      <c r="F40" s="2">
        <f>C40-2*Price1</f>
        <v>37.805664177431197</v>
      </c>
      <c r="G40" s="2">
        <f>D40-3*Price1</f>
        <v>49.598496266146753</v>
      </c>
      <c r="H40" s="2">
        <f t="shared" si="0"/>
        <v>49.598496266146753</v>
      </c>
      <c r="I40" s="3">
        <f t="shared" si="1"/>
        <v>3</v>
      </c>
      <c r="J40">
        <f>I40*(Price1-Cost1)</f>
        <v>182.96150373385316</v>
      </c>
    </row>
    <row r="41" spans="1:10">
      <c r="A41">
        <v>35</v>
      </c>
      <c r="B41">
        <v>113</v>
      </c>
      <c r="C41">
        <v>226</v>
      </c>
      <c r="D41">
        <v>339</v>
      </c>
      <c r="E41" s="2">
        <f>B41-Price1</f>
        <v>-97.987167911284388</v>
      </c>
      <c r="F41" s="2">
        <f>C41-2*Price1</f>
        <v>-195.97433582256878</v>
      </c>
      <c r="G41" s="2">
        <f>D41-3*Price1</f>
        <v>-293.96150373385319</v>
      </c>
      <c r="H41" s="2">
        <f t="shared" si="0"/>
        <v>-97.987167911284388</v>
      </c>
      <c r="I41" s="3">
        <f t="shared" si="1"/>
        <v>0</v>
      </c>
      <c r="J41">
        <f>I41*(Price1-Cost1)</f>
        <v>0</v>
      </c>
    </row>
    <row r="42" spans="1:10">
      <c r="A42">
        <v>36</v>
      </c>
      <c r="B42">
        <v>184</v>
      </c>
      <c r="C42">
        <v>320.15999999999997</v>
      </c>
      <c r="D42">
        <v>456.31999999999994</v>
      </c>
      <c r="E42" s="2">
        <f>B42-Price1</f>
        <v>-26.987167911284388</v>
      </c>
      <c r="F42" s="2">
        <f>C42-2*Price1</f>
        <v>-101.81433582256881</v>
      </c>
      <c r="G42" s="2">
        <f>D42-3*Price1</f>
        <v>-176.64150373385326</v>
      </c>
      <c r="H42" s="2">
        <f t="shared" si="0"/>
        <v>-26.987167911284388</v>
      </c>
      <c r="I42" s="3">
        <f t="shared" si="1"/>
        <v>0</v>
      </c>
      <c r="J42">
        <f>I42*(Price1-Cost1)</f>
        <v>0</v>
      </c>
    </row>
    <row r="43" spans="1:10">
      <c r="A43">
        <v>37</v>
      </c>
      <c r="B43">
        <v>159</v>
      </c>
      <c r="C43">
        <v>284.61</v>
      </c>
      <c r="D43">
        <v>410.22</v>
      </c>
      <c r="E43" s="2">
        <f>B43-Price1</f>
        <v>-51.987167911284388</v>
      </c>
      <c r="F43" s="2">
        <f>C43-2*Price1</f>
        <v>-137.36433582256876</v>
      </c>
      <c r="G43" s="2">
        <f>D43-3*Price1</f>
        <v>-222.74150373385316</v>
      </c>
      <c r="H43" s="2">
        <f t="shared" si="0"/>
        <v>-51.987167911284388</v>
      </c>
      <c r="I43" s="3">
        <f t="shared" si="1"/>
        <v>0</v>
      </c>
      <c r="J43">
        <f>I43*(Price1-Cost1)</f>
        <v>0</v>
      </c>
    </row>
    <row r="44" spans="1:10">
      <c r="A44">
        <v>38</v>
      </c>
      <c r="B44">
        <v>186</v>
      </c>
      <c r="C44">
        <v>318.06</v>
      </c>
      <c r="D44">
        <v>450.12</v>
      </c>
      <c r="E44" s="2">
        <f>B44-Price1</f>
        <v>-24.987167911284388</v>
      </c>
      <c r="F44" s="2">
        <f>C44-2*Price1</f>
        <v>-103.91433582256877</v>
      </c>
      <c r="G44" s="2">
        <f>D44-3*Price1</f>
        <v>-182.84150373385319</v>
      </c>
      <c r="H44" s="2">
        <f t="shared" si="0"/>
        <v>-24.987167911284388</v>
      </c>
      <c r="I44" s="3">
        <f t="shared" si="1"/>
        <v>0</v>
      </c>
      <c r="J44">
        <f>I44*(Price1-Cost1)</f>
        <v>0</v>
      </c>
    </row>
    <row r="45" spans="1:10">
      <c r="A45">
        <v>39</v>
      </c>
      <c r="B45">
        <v>257</v>
      </c>
      <c r="C45">
        <v>511.43</v>
      </c>
      <c r="D45">
        <v>765.86</v>
      </c>
      <c r="E45" s="2">
        <f>B45-Price1</f>
        <v>46.012832088715612</v>
      </c>
      <c r="F45" s="2">
        <f>C45-2*Price1</f>
        <v>89.455664177431231</v>
      </c>
      <c r="G45" s="2">
        <f>D45-3*Price1</f>
        <v>132.89849626614682</v>
      </c>
      <c r="H45" s="2">
        <f t="shared" si="0"/>
        <v>132.89849626614682</v>
      </c>
      <c r="I45" s="3">
        <f t="shared" si="1"/>
        <v>3</v>
      </c>
      <c r="J45">
        <f>I45*(Price1-Cost1)</f>
        <v>182.96150373385316</v>
      </c>
    </row>
    <row r="46" spans="1:10">
      <c r="A46">
        <v>40</v>
      </c>
      <c r="B46">
        <v>145</v>
      </c>
      <c r="C46">
        <v>252.3</v>
      </c>
      <c r="D46">
        <v>359.6</v>
      </c>
      <c r="E46" s="2">
        <f>B46-Price1</f>
        <v>-65.987167911284388</v>
      </c>
      <c r="F46" s="2">
        <f>C46-2*Price1</f>
        <v>-169.67433582256876</v>
      </c>
      <c r="G46" s="2">
        <f>D46-3*Price1</f>
        <v>-273.36150373385317</v>
      </c>
      <c r="H46" s="2">
        <f t="shared" si="0"/>
        <v>-65.987167911284388</v>
      </c>
      <c r="I46" s="3">
        <f t="shared" si="1"/>
        <v>0</v>
      </c>
      <c r="J46">
        <f>I46*(Price1-Cost1)</f>
        <v>0</v>
      </c>
    </row>
    <row r="47" spans="1:10">
      <c r="A47">
        <v>41</v>
      </c>
      <c r="B47">
        <v>223</v>
      </c>
      <c r="C47">
        <v>443.77</v>
      </c>
      <c r="D47">
        <v>664.54</v>
      </c>
      <c r="E47" s="2">
        <f>B47-Price1</f>
        <v>12.012832088715612</v>
      </c>
      <c r="F47" s="2">
        <f>C47-2*Price1</f>
        <v>21.795664177431206</v>
      </c>
      <c r="G47" s="2">
        <f>D47-3*Price1</f>
        <v>31.578496266146772</v>
      </c>
      <c r="H47" s="2">
        <f t="shared" si="0"/>
        <v>31.578496266146772</v>
      </c>
      <c r="I47" s="3">
        <f t="shared" si="1"/>
        <v>3</v>
      </c>
      <c r="J47">
        <f>I47*(Price1-Cost1)</f>
        <v>182.96150373385316</v>
      </c>
    </row>
    <row r="48" spans="1:10">
      <c r="A48">
        <v>42</v>
      </c>
      <c r="B48">
        <v>207</v>
      </c>
      <c r="C48">
        <v>387.09000000000003</v>
      </c>
      <c r="D48">
        <v>567.18000000000006</v>
      </c>
      <c r="E48" s="2">
        <f>B48-Price1</f>
        <v>-3.9871679112843879</v>
      </c>
      <c r="F48" s="2">
        <f>C48-2*Price1</f>
        <v>-34.884335822568744</v>
      </c>
      <c r="G48" s="2">
        <f>D48-3*Price1</f>
        <v>-65.781503733853128</v>
      </c>
      <c r="H48" s="2">
        <f t="shared" si="0"/>
        <v>-3.9871679112843879</v>
      </c>
      <c r="I48" s="3">
        <f t="shared" si="1"/>
        <v>0</v>
      </c>
      <c r="J48">
        <f>I48*(Price1-Cost1)</f>
        <v>0</v>
      </c>
    </row>
    <row r="49" spans="1:10">
      <c r="A49">
        <v>43</v>
      </c>
      <c r="B49">
        <v>199</v>
      </c>
      <c r="C49">
        <v>346.26</v>
      </c>
      <c r="D49">
        <v>493.52</v>
      </c>
      <c r="E49" s="2">
        <f>B49-Price1</f>
        <v>-11.987167911284388</v>
      </c>
      <c r="F49" s="2">
        <f>C49-2*Price1</f>
        <v>-75.714335822568785</v>
      </c>
      <c r="G49" s="2">
        <f>D49-3*Price1</f>
        <v>-139.44150373385321</v>
      </c>
      <c r="H49" s="2">
        <f t="shared" si="0"/>
        <v>-11.987167911284388</v>
      </c>
      <c r="I49" s="3">
        <f t="shared" si="1"/>
        <v>0</v>
      </c>
      <c r="J49">
        <f>I49*(Price1-Cost1)</f>
        <v>0</v>
      </c>
    </row>
    <row r="50" spans="1:10">
      <c r="A50">
        <v>44</v>
      </c>
      <c r="B50">
        <v>188</v>
      </c>
      <c r="C50">
        <v>329</v>
      </c>
      <c r="D50">
        <v>470</v>
      </c>
      <c r="E50" s="2">
        <f>B50-Price1</f>
        <v>-22.987167911284388</v>
      </c>
      <c r="F50" s="2">
        <f>C50-2*Price1</f>
        <v>-92.974335822568776</v>
      </c>
      <c r="G50" s="2">
        <f>D50-3*Price1</f>
        <v>-162.96150373385319</v>
      </c>
      <c r="H50" s="2">
        <f t="shared" si="0"/>
        <v>-22.987167911284388</v>
      </c>
      <c r="I50" s="3">
        <f t="shared" si="1"/>
        <v>0</v>
      </c>
      <c r="J50">
        <f>I50*(Price1-Cost1)</f>
        <v>0</v>
      </c>
    </row>
    <row r="51" spans="1:10">
      <c r="A51">
        <v>45</v>
      </c>
      <c r="B51">
        <v>144</v>
      </c>
      <c r="C51">
        <v>249.12</v>
      </c>
      <c r="D51">
        <v>354.24</v>
      </c>
      <c r="E51" s="2">
        <f>B51-Price1</f>
        <v>-66.987167911284388</v>
      </c>
      <c r="F51" s="2">
        <f>C51-2*Price1</f>
        <v>-172.85433582256877</v>
      </c>
      <c r="G51" s="2">
        <f>D51-3*Price1</f>
        <v>-278.72150373385318</v>
      </c>
      <c r="H51" s="2">
        <f t="shared" si="0"/>
        <v>-66.987167911284388</v>
      </c>
      <c r="I51" s="3">
        <f t="shared" si="1"/>
        <v>0</v>
      </c>
      <c r="J51">
        <f>I51*(Price1-Cost1)</f>
        <v>0</v>
      </c>
    </row>
    <row r="52" spans="1:10">
      <c r="A52">
        <v>46</v>
      </c>
      <c r="B52">
        <v>235</v>
      </c>
      <c r="C52">
        <v>413.6</v>
      </c>
      <c r="D52">
        <v>592.20000000000005</v>
      </c>
      <c r="E52" s="2">
        <f>B52-Price1</f>
        <v>24.012832088715612</v>
      </c>
      <c r="F52" s="2">
        <f>C52-2*Price1</f>
        <v>-8.374335822568753</v>
      </c>
      <c r="G52" s="2">
        <f>D52-3*Price1</f>
        <v>-40.761503733853147</v>
      </c>
      <c r="H52" s="2">
        <f t="shared" si="0"/>
        <v>24.012832088715612</v>
      </c>
      <c r="I52" s="3">
        <f t="shared" si="1"/>
        <v>1</v>
      </c>
      <c r="J52">
        <f>I52*(Price1-Cost1)</f>
        <v>60.987167911284388</v>
      </c>
    </row>
    <row r="53" spans="1:10">
      <c r="A53">
        <v>47</v>
      </c>
      <c r="B53">
        <v>218</v>
      </c>
      <c r="C53">
        <v>383.68</v>
      </c>
      <c r="D53">
        <v>549.36</v>
      </c>
      <c r="E53" s="2">
        <f>B53-Price1</f>
        <v>7.0128320887156121</v>
      </c>
      <c r="F53" s="2">
        <f>C53-2*Price1</f>
        <v>-38.294335822568769</v>
      </c>
      <c r="G53" s="2">
        <f>D53-3*Price1</f>
        <v>-83.601503733853178</v>
      </c>
      <c r="H53" s="2">
        <f t="shared" si="0"/>
        <v>7.0128320887156121</v>
      </c>
      <c r="I53" s="3">
        <f t="shared" si="1"/>
        <v>1</v>
      </c>
      <c r="J53">
        <f>I53*(Price1-Cost1)</f>
        <v>60.987167911284388</v>
      </c>
    </row>
    <row r="54" spans="1:10">
      <c r="A54">
        <v>48</v>
      </c>
      <c r="B54">
        <v>120</v>
      </c>
      <c r="C54">
        <v>234</v>
      </c>
      <c r="D54">
        <v>348</v>
      </c>
      <c r="E54" s="2">
        <f>B54-Price1</f>
        <v>-90.987167911284388</v>
      </c>
      <c r="F54" s="2">
        <f>C54-2*Price1</f>
        <v>-187.97433582256878</v>
      </c>
      <c r="G54" s="2">
        <f>D54-3*Price1</f>
        <v>-284.96150373385319</v>
      </c>
      <c r="H54" s="2">
        <f t="shared" si="0"/>
        <v>-90.987167911284388</v>
      </c>
      <c r="I54" s="3">
        <f t="shared" si="1"/>
        <v>0</v>
      </c>
      <c r="J54">
        <f>I54*(Price1-Cost1)</f>
        <v>0</v>
      </c>
    </row>
    <row r="55" spans="1:10">
      <c r="A55">
        <v>49</v>
      </c>
      <c r="B55">
        <v>197</v>
      </c>
      <c r="C55">
        <v>392.03</v>
      </c>
      <c r="D55">
        <v>587.05999999999995</v>
      </c>
      <c r="E55" s="2">
        <f>B55-Price1</f>
        <v>-13.987167911284388</v>
      </c>
      <c r="F55" s="2">
        <f>C55-2*Price1</f>
        <v>-29.944335822568803</v>
      </c>
      <c r="G55" s="2">
        <f>D55-3*Price1</f>
        <v>-45.901503733853247</v>
      </c>
      <c r="H55" s="2">
        <f t="shared" si="0"/>
        <v>-13.987167911284388</v>
      </c>
      <c r="I55" s="3">
        <f t="shared" si="1"/>
        <v>0</v>
      </c>
      <c r="J55">
        <f>I55*(Price1-Cost1)</f>
        <v>0</v>
      </c>
    </row>
    <row r="56" spans="1:10">
      <c r="A56">
        <v>50</v>
      </c>
      <c r="B56">
        <v>205</v>
      </c>
      <c r="C56">
        <v>387.45</v>
      </c>
      <c r="D56">
        <v>569.9</v>
      </c>
      <c r="E56" s="2">
        <f>B56-Price1</f>
        <v>-5.9871679112843879</v>
      </c>
      <c r="F56" s="2">
        <f>C56-2*Price1</f>
        <v>-34.524335822568787</v>
      </c>
      <c r="G56" s="2">
        <f>D56-3*Price1</f>
        <v>-63.061503733853215</v>
      </c>
      <c r="H56" s="2">
        <f t="shared" si="0"/>
        <v>-5.9871679112843879</v>
      </c>
      <c r="I56" s="3">
        <f t="shared" si="1"/>
        <v>0</v>
      </c>
      <c r="J56">
        <f>I56*(Price1-Cost1)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workbookViewId="0">
      <selection activeCell="D16" sqref="D16"/>
    </sheetView>
  </sheetViews>
  <sheetFormatPr baseColWidth="10" defaultRowHeight="16"/>
  <cols>
    <col min="5" max="5" width="13" bestFit="1" customWidth="1"/>
  </cols>
  <sheetData>
    <row r="1" spans="1:7">
      <c r="A1" t="s">
        <v>4</v>
      </c>
    </row>
    <row r="3" spans="1:7">
      <c r="A3" s="4" t="s">
        <v>14</v>
      </c>
      <c r="B3" s="1">
        <v>411.43334689520333</v>
      </c>
    </row>
    <row r="4" spans="1:7">
      <c r="A4" s="4" t="s">
        <v>15</v>
      </c>
      <c r="B4">
        <v>300</v>
      </c>
      <c r="F4" s="4" t="s">
        <v>13</v>
      </c>
      <c r="G4" s="1">
        <f>SUM(G7:G56)</f>
        <v>2451.5336316944736</v>
      </c>
    </row>
    <row r="6" spans="1:7" ht="32">
      <c r="A6" s="4" t="s">
        <v>0</v>
      </c>
      <c r="B6" s="4" t="s">
        <v>1</v>
      </c>
      <c r="C6" s="4" t="s">
        <v>2</v>
      </c>
      <c r="D6" s="4" t="s">
        <v>3</v>
      </c>
      <c r="E6" s="4" t="s">
        <v>6</v>
      </c>
      <c r="F6" s="5" t="s">
        <v>16</v>
      </c>
      <c r="G6" s="4" t="s">
        <v>12</v>
      </c>
    </row>
    <row r="7" spans="1:7">
      <c r="A7">
        <v>1</v>
      </c>
      <c r="B7">
        <v>153</v>
      </c>
      <c r="C7">
        <v>298.35000000000002</v>
      </c>
      <c r="D7">
        <v>443.70000000000005</v>
      </c>
      <c r="E7" s="2">
        <f>C7-Price2</f>
        <v>-113.08334689520331</v>
      </c>
      <c r="F7" s="3">
        <f>IF(E7&lt;0,0,1)</f>
        <v>0</v>
      </c>
      <c r="G7" s="6">
        <f>F7*(Price2-Cost2)</f>
        <v>0</v>
      </c>
    </row>
    <row r="8" spans="1:7">
      <c r="A8">
        <v>2</v>
      </c>
      <c r="B8">
        <v>297</v>
      </c>
      <c r="C8">
        <v>522.72</v>
      </c>
      <c r="D8">
        <v>748.44</v>
      </c>
      <c r="E8" s="2">
        <f>C8-Price2</f>
        <v>111.2866531047967</v>
      </c>
      <c r="F8" s="3">
        <f t="shared" ref="F8:F56" si="0">IF(E8&lt;0,0,1)</f>
        <v>1</v>
      </c>
      <c r="G8" s="6">
        <f>F8*(Price2-Cost2)</f>
        <v>111.43334689520333</v>
      </c>
    </row>
    <row r="9" spans="1:7">
      <c r="A9">
        <v>3</v>
      </c>
      <c r="B9">
        <v>299</v>
      </c>
      <c r="C9">
        <v>565.11</v>
      </c>
      <c r="D9">
        <v>831.22</v>
      </c>
      <c r="E9" s="2">
        <f>C9-Price2</f>
        <v>153.67665310479669</v>
      </c>
      <c r="F9" s="3">
        <f t="shared" si="0"/>
        <v>1</v>
      </c>
      <c r="G9" s="6">
        <f>F9*(Price2-Cost2)</f>
        <v>111.43334689520333</v>
      </c>
    </row>
    <row r="10" spans="1:7">
      <c r="A10">
        <v>4</v>
      </c>
      <c r="B10">
        <v>295</v>
      </c>
      <c r="C10">
        <v>501.5</v>
      </c>
      <c r="D10">
        <v>708</v>
      </c>
      <c r="E10" s="2">
        <f>C10-Price2</f>
        <v>90.066653104796671</v>
      </c>
      <c r="F10" s="3">
        <f t="shared" si="0"/>
        <v>1</v>
      </c>
      <c r="G10" s="6">
        <f>F10*(Price2-Cost2)</f>
        <v>111.43334689520333</v>
      </c>
    </row>
    <row r="11" spans="1:7">
      <c r="A11">
        <v>5</v>
      </c>
      <c r="B11">
        <v>265</v>
      </c>
      <c r="C11">
        <v>490.25</v>
      </c>
      <c r="D11">
        <v>715.5</v>
      </c>
      <c r="E11" s="2">
        <f>C11-Price2</f>
        <v>78.816653104796671</v>
      </c>
      <c r="F11" s="3">
        <f t="shared" si="0"/>
        <v>1</v>
      </c>
      <c r="G11" s="6">
        <f>F11*(Price2-Cost2)</f>
        <v>111.43334689520333</v>
      </c>
    </row>
    <row r="12" spans="1:7">
      <c r="A12">
        <v>6</v>
      </c>
      <c r="B12">
        <v>114</v>
      </c>
      <c r="C12">
        <v>208.62</v>
      </c>
      <c r="D12">
        <v>303.24</v>
      </c>
      <c r="E12" s="2">
        <f>C12-Price2</f>
        <v>-202.81334689520332</v>
      </c>
      <c r="F12" s="3">
        <f t="shared" si="0"/>
        <v>0</v>
      </c>
      <c r="G12" s="6">
        <f>F12*(Price2-Cost2)</f>
        <v>0</v>
      </c>
    </row>
    <row r="13" spans="1:7">
      <c r="A13">
        <v>7</v>
      </c>
      <c r="B13">
        <v>148</v>
      </c>
      <c r="C13">
        <v>288.60000000000002</v>
      </c>
      <c r="D13">
        <v>429.20000000000005</v>
      </c>
      <c r="E13" s="2">
        <f>C13-Price2</f>
        <v>-122.83334689520331</v>
      </c>
      <c r="F13" s="3">
        <f t="shared" si="0"/>
        <v>0</v>
      </c>
      <c r="G13" s="6">
        <f>F13*(Price2-Cost2)</f>
        <v>0</v>
      </c>
    </row>
    <row r="14" spans="1:7">
      <c r="A14">
        <v>8</v>
      </c>
      <c r="B14">
        <v>115</v>
      </c>
      <c r="C14">
        <v>204.7</v>
      </c>
      <c r="D14">
        <v>294.39999999999998</v>
      </c>
      <c r="E14" s="2">
        <f>C14-Price2</f>
        <v>-206.73334689520334</v>
      </c>
      <c r="F14" s="3">
        <f t="shared" si="0"/>
        <v>0</v>
      </c>
      <c r="G14" s="6">
        <f>F14*(Price2-Cost2)</f>
        <v>0</v>
      </c>
    </row>
    <row r="15" spans="1:7">
      <c r="A15">
        <v>9</v>
      </c>
      <c r="B15">
        <v>278</v>
      </c>
      <c r="C15">
        <v>514.29999999999995</v>
      </c>
      <c r="D15">
        <v>750.59999999999991</v>
      </c>
      <c r="E15" s="2">
        <f>C15-Price2</f>
        <v>102.86665310479663</v>
      </c>
      <c r="F15" s="3">
        <f t="shared" si="0"/>
        <v>1</v>
      </c>
      <c r="G15" s="6">
        <f>F15*(Price2-Cost2)</f>
        <v>111.43334689520333</v>
      </c>
    </row>
    <row r="16" spans="1:7">
      <c r="A16">
        <v>10</v>
      </c>
      <c r="B16">
        <v>223</v>
      </c>
      <c r="C16">
        <v>394.71000000000004</v>
      </c>
      <c r="D16">
        <v>566.42000000000007</v>
      </c>
      <c r="E16" s="2">
        <f>C16-Price2</f>
        <v>-16.723346895203292</v>
      </c>
      <c r="F16" s="3">
        <f t="shared" si="0"/>
        <v>0</v>
      </c>
      <c r="G16" s="6">
        <f>F16*(Price2-Cost2)</f>
        <v>0</v>
      </c>
    </row>
    <row r="17" spans="1:7">
      <c r="A17">
        <v>11</v>
      </c>
      <c r="B17">
        <v>248</v>
      </c>
      <c r="C17">
        <v>468.72</v>
      </c>
      <c r="D17">
        <v>689.44</v>
      </c>
      <c r="E17" s="2">
        <f>C17-Price2</f>
        <v>57.286653104796699</v>
      </c>
      <c r="F17" s="3">
        <f t="shared" si="0"/>
        <v>1</v>
      </c>
      <c r="G17" s="6">
        <f>F17*(Price2-Cost2)</f>
        <v>111.43334689520333</v>
      </c>
    </row>
    <row r="18" spans="1:7">
      <c r="A18">
        <v>12</v>
      </c>
      <c r="B18">
        <v>150</v>
      </c>
      <c r="C18">
        <v>255</v>
      </c>
      <c r="D18">
        <v>360</v>
      </c>
      <c r="E18" s="2">
        <f>C18-Price2</f>
        <v>-156.43334689520333</v>
      </c>
      <c r="F18" s="3">
        <f t="shared" si="0"/>
        <v>0</v>
      </c>
      <c r="G18" s="6">
        <f>F18*(Price2-Cost2)</f>
        <v>0</v>
      </c>
    </row>
    <row r="19" spans="1:7">
      <c r="A19">
        <v>13</v>
      </c>
      <c r="B19">
        <v>248</v>
      </c>
      <c r="C19">
        <v>429.03999999999996</v>
      </c>
      <c r="D19">
        <v>610.07999999999993</v>
      </c>
      <c r="E19" s="2">
        <f>C19-Price2</f>
        <v>17.606653104796635</v>
      </c>
      <c r="F19" s="3">
        <f t="shared" si="0"/>
        <v>1</v>
      </c>
      <c r="G19" s="6">
        <f>F19*(Price2-Cost2)</f>
        <v>111.43334689520333</v>
      </c>
    </row>
    <row r="20" spans="1:7">
      <c r="A20">
        <v>14</v>
      </c>
      <c r="B20">
        <v>215</v>
      </c>
      <c r="C20">
        <v>371.95</v>
      </c>
      <c r="D20">
        <v>528.9</v>
      </c>
      <c r="E20" s="2">
        <f>C20-Price2</f>
        <v>-39.48334689520334</v>
      </c>
      <c r="F20" s="3">
        <f t="shared" si="0"/>
        <v>0</v>
      </c>
      <c r="G20" s="6">
        <f>F20*(Price2-Cost2)</f>
        <v>0</v>
      </c>
    </row>
    <row r="21" spans="1:7">
      <c r="A21">
        <v>15</v>
      </c>
      <c r="B21">
        <v>216</v>
      </c>
      <c r="C21">
        <v>390.96000000000004</v>
      </c>
      <c r="D21">
        <v>565.92000000000007</v>
      </c>
      <c r="E21" s="2">
        <f>C21-Price2</f>
        <v>-20.473346895203292</v>
      </c>
      <c r="F21" s="3">
        <f t="shared" si="0"/>
        <v>0</v>
      </c>
      <c r="G21" s="6">
        <f>F21*(Price2-Cost2)</f>
        <v>0</v>
      </c>
    </row>
    <row r="22" spans="1:7">
      <c r="A22">
        <v>16</v>
      </c>
      <c r="B22">
        <v>262</v>
      </c>
      <c r="C22">
        <v>495.18</v>
      </c>
      <c r="D22">
        <v>728.36</v>
      </c>
      <c r="E22" s="2">
        <f>C22-Price2</f>
        <v>83.746653104796678</v>
      </c>
      <c r="F22" s="3">
        <f t="shared" si="0"/>
        <v>1</v>
      </c>
      <c r="G22" s="6">
        <f>F22*(Price2-Cost2)</f>
        <v>111.43334689520333</v>
      </c>
    </row>
    <row r="23" spans="1:7">
      <c r="A23">
        <v>17</v>
      </c>
      <c r="B23">
        <v>274</v>
      </c>
      <c r="C23">
        <v>501.41999999999996</v>
      </c>
      <c r="D23">
        <v>728.83999999999992</v>
      </c>
      <c r="E23" s="2">
        <f>C23-Price2</f>
        <v>89.98665310479663</v>
      </c>
      <c r="F23" s="3">
        <f t="shared" si="0"/>
        <v>1</v>
      </c>
      <c r="G23" s="6">
        <f>F23*(Price2-Cost2)</f>
        <v>111.43334689520333</v>
      </c>
    </row>
    <row r="24" spans="1:7">
      <c r="A24">
        <v>18</v>
      </c>
      <c r="B24">
        <v>182</v>
      </c>
      <c r="C24">
        <v>338.52</v>
      </c>
      <c r="D24">
        <v>495.03999999999996</v>
      </c>
      <c r="E24" s="2">
        <f>C24-Price2</f>
        <v>-72.913346895203347</v>
      </c>
      <c r="F24" s="3">
        <f t="shared" si="0"/>
        <v>0</v>
      </c>
      <c r="G24" s="6">
        <f>F24*(Price2-Cost2)</f>
        <v>0</v>
      </c>
    </row>
    <row r="25" spans="1:7">
      <c r="A25">
        <v>19</v>
      </c>
      <c r="B25">
        <v>300</v>
      </c>
      <c r="C25">
        <v>540</v>
      </c>
      <c r="D25">
        <v>780</v>
      </c>
      <c r="E25" s="2">
        <f>C25-Price2</f>
        <v>128.56665310479667</v>
      </c>
      <c r="F25" s="3">
        <f t="shared" si="0"/>
        <v>1</v>
      </c>
      <c r="G25" s="6">
        <f>F25*(Price2-Cost2)</f>
        <v>111.43334689520333</v>
      </c>
    </row>
    <row r="26" spans="1:7">
      <c r="A26">
        <v>20</v>
      </c>
      <c r="B26">
        <v>217</v>
      </c>
      <c r="C26">
        <v>429.65999999999997</v>
      </c>
      <c r="D26">
        <v>642.31999999999994</v>
      </c>
      <c r="E26" s="2">
        <f>C26-Price2</f>
        <v>18.22665310479664</v>
      </c>
      <c r="F26" s="3">
        <f t="shared" si="0"/>
        <v>1</v>
      </c>
      <c r="G26" s="6">
        <f>F26*(Price2-Cost2)</f>
        <v>111.43334689520333</v>
      </c>
    </row>
    <row r="27" spans="1:7">
      <c r="A27">
        <v>21</v>
      </c>
      <c r="B27">
        <v>249</v>
      </c>
      <c r="C27">
        <v>423.3</v>
      </c>
      <c r="D27">
        <v>597.6</v>
      </c>
      <c r="E27" s="2">
        <f>C27-Price2</f>
        <v>11.866653104796683</v>
      </c>
      <c r="F27" s="3">
        <f t="shared" si="0"/>
        <v>1</v>
      </c>
      <c r="G27" s="6">
        <f>F27*(Price2-Cost2)</f>
        <v>111.43334689520333</v>
      </c>
    </row>
    <row r="28" spans="1:7">
      <c r="A28">
        <v>22</v>
      </c>
      <c r="B28">
        <v>261</v>
      </c>
      <c r="C28">
        <v>472.40999999999997</v>
      </c>
      <c r="D28">
        <v>683.81999999999994</v>
      </c>
      <c r="E28" s="2">
        <f>C28-Price2</f>
        <v>60.97665310479664</v>
      </c>
      <c r="F28" s="3">
        <f t="shared" si="0"/>
        <v>1</v>
      </c>
      <c r="G28" s="6">
        <f>F28*(Price2-Cost2)</f>
        <v>111.43334689520333</v>
      </c>
    </row>
    <row r="29" spans="1:7">
      <c r="A29">
        <v>23</v>
      </c>
      <c r="B29">
        <v>300</v>
      </c>
      <c r="C29">
        <v>555</v>
      </c>
      <c r="D29">
        <v>810</v>
      </c>
      <c r="E29" s="2">
        <f>C29-Price2</f>
        <v>143.56665310479667</v>
      </c>
      <c r="F29" s="3">
        <f t="shared" si="0"/>
        <v>1</v>
      </c>
      <c r="G29" s="6">
        <f>F29*(Price2-Cost2)</f>
        <v>111.43334689520333</v>
      </c>
    </row>
    <row r="30" spans="1:7">
      <c r="A30">
        <v>24</v>
      </c>
      <c r="B30">
        <v>212</v>
      </c>
      <c r="C30">
        <v>371</v>
      </c>
      <c r="D30">
        <v>530</v>
      </c>
      <c r="E30" s="2">
        <f>C30-Price2</f>
        <v>-40.433346895203329</v>
      </c>
      <c r="F30" s="3">
        <f t="shared" si="0"/>
        <v>0</v>
      </c>
      <c r="G30" s="6">
        <f>F30*(Price2-Cost2)</f>
        <v>0</v>
      </c>
    </row>
    <row r="31" spans="1:7">
      <c r="A31">
        <v>25</v>
      </c>
      <c r="B31">
        <v>248</v>
      </c>
      <c r="C31">
        <v>434</v>
      </c>
      <c r="D31">
        <v>620</v>
      </c>
      <c r="E31" s="2">
        <f>C31-Price2</f>
        <v>22.566653104796671</v>
      </c>
      <c r="F31" s="3">
        <f t="shared" si="0"/>
        <v>1</v>
      </c>
      <c r="G31" s="6">
        <f>F31*(Price2-Cost2)</f>
        <v>111.43334689520333</v>
      </c>
    </row>
    <row r="32" spans="1:7">
      <c r="A32">
        <v>26</v>
      </c>
      <c r="B32">
        <v>223</v>
      </c>
      <c r="C32">
        <v>419.24</v>
      </c>
      <c r="D32">
        <v>615.48</v>
      </c>
      <c r="E32" s="2">
        <f>C32-Price2</f>
        <v>7.8066531047966805</v>
      </c>
      <c r="F32" s="3">
        <f t="shared" si="0"/>
        <v>1</v>
      </c>
      <c r="G32" s="6">
        <f>F32*(Price2-Cost2)</f>
        <v>111.43334689520333</v>
      </c>
    </row>
    <row r="33" spans="1:7">
      <c r="A33">
        <v>27</v>
      </c>
      <c r="B33">
        <v>211</v>
      </c>
      <c r="C33">
        <v>411.45</v>
      </c>
      <c r="D33">
        <v>611.9</v>
      </c>
      <c r="E33" s="2">
        <f>C33-Price2</f>
        <v>1.6653104796660045E-2</v>
      </c>
      <c r="F33" s="3">
        <f t="shared" si="0"/>
        <v>1</v>
      </c>
      <c r="G33" s="6">
        <f>F33*(Price2-Cost2)</f>
        <v>111.43334689520333</v>
      </c>
    </row>
    <row r="34" spans="1:7">
      <c r="A34">
        <v>28</v>
      </c>
      <c r="B34">
        <v>107</v>
      </c>
      <c r="C34">
        <v>203.3</v>
      </c>
      <c r="D34">
        <v>299.60000000000002</v>
      </c>
      <c r="E34" s="2">
        <f>C34-Price2</f>
        <v>-208.13334689520332</v>
      </c>
      <c r="F34" s="3">
        <f t="shared" si="0"/>
        <v>0</v>
      </c>
      <c r="G34" s="6">
        <f>F34*(Price2-Cost2)</f>
        <v>0</v>
      </c>
    </row>
    <row r="35" spans="1:7">
      <c r="A35">
        <v>29</v>
      </c>
      <c r="B35">
        <v>114</v>
      </c>
      <c r="C35">
        <v>208.62</v>
      </c>
      <c r="D35">
        <v>303.24</v>
      </c>
      <c r="E35" s="2">
        <f>C35-Price2</f>
        <v>-202.81334689520332</v>
      </c>
      <c r="F35" s="3">
        <f t="shared" si="0"/>
        <v>0</v>
      </c>
      <c r="G35" s="6">
        <f>F35*(Price2-Cost2)</f>
        <v>0</v>
      </c>
    </row>
    <row r="36" spans="1:7">
      <c r="A36">
        <v>30</v>
      </c>
      <c r="B36">
        <v>137</v>
      </c>
      <c r="C36">
        <v>264.40999999999997</v>
      </c>
      <c r="D36">
        <v>391.81999999999994</v>
      </c>
      <c r="E36" s="2">
        <f>C36-Price2</f>
        <v>-147.02334689520336</v>
      </c>
      <c r="F36" s="3">
        <f t="shared" si="0"/>
        <v>0</v>
      </c>
      <c r="G36" s="6">
        <f>F36*(Price2-Cost2)</f>
        <v>0</v>
      </c>
    </row>
    <row r="37" spans="1:7">
      <c r="A37">
        <v>31</v>
      </c>
      <c r="B37">
        <v>259</v>
      </c>
      <c r="C37">
        <v>461.02</v>
      </c>
      <c r="D37">
        <v>663.04</v>
      </c>
      <c r="E37" s="2">
        <f>C37-Price2</f>
        <v>49.586653104796653</v>
      </c>
      <c r="F37" s="3">
        <f t="shared" si="0"/>
        <v>1</v>
      </c>
      <c r="G37" s="6">
        <f>F37*(Price2-Cost2)</f>
        <v>111.43334689520333</v>
      </c>
    </row>
    <row r="38" spans="1:7">
      <c r="A38">
        <v>32</v>
      </c>
      <c r="B38">
        <v>143</v>
      </c>
      <c r="C38">
        <v>277.41999999999996</v>
      </c>
      <c r="D38">
        <v>411.83999999999992</v>
      </c>
      <c r="E38" s="2">
        <f>C38-Price2</f>
        <v>-134.01334689520337</v>
      </c>
      <c r="F38" s="3">
        <f t="shared" si="0"/>
        <v>0</v>
      </c>
      <c r="G38" s="6">
        <f>F38*(Price2-Cost2)</f>
        <v>0</v>
      </c>
    </row>
    <row r="39" spans="1:7">
      <c r="A39">
        <v>33</v>
      </c>
      <c r="B39">
        <v>120</v>
      </c>
      <c r="C39">
        <v>224.4</v>
      </c>
      <c r="D39">
        <v>328.8</v>
      </c>
      <c r="E39" s="2">
        <f>C39-Price2</f>
        <v>-187.03334689520332</v>
      </c>
      <c r="F39" s="3">
        <f t="shared" si="0"/>
        <v>0</v>
      </c>
      <c r="G39" s="6">
        <f>F39*(Price2-Cost2)</f>
        <v>0</v>
      </c>
    </row>
    <row r="40" spans="1:7">
      <c r="A40">
        <v>34</v>
      </c>
      <c r="B40">
        <v>237</v>
      </c>
      <c r="C40">
        <v>459.78</v>
      </c>
      <c r="D40">
        <v>682.56</v>
      </c>
      <c r="E40" s="2">
        <f>C40-Price2</f>
        <v>48.346653104796644</v>
      </c>
      <c r="F40" s="3">
        <f t="shared" si="0"/>
        <v>1</v>
      </c>
      <c r="G40" s="6">
        <f>F40*(Price2-Cost2)</f>
        <v>111.43334689520333</v>
      </c>
    </row>
    <row r="41" spans="1:7">
      <c r="A41">
        <v>35</v>
      </c>
      <c r="B41">
        <v>113</v>
      </c>
      <c r="C41">
        <v>226</v>
      </c>
      <c r="D41">
        <v>339</v>
      </c>
      <c r="E41" s="2">
        <f>C41-Price2</f>
        <v>-185.43334689520333</v>
      </c>
      <c r="F41" s="3">
        <f t="shared" si="0"/>
        <v>0</v>
      </c>
      <c r="G41" s="6">
        <f>F41*(Price2-Cost2)</f>
        <v>0</v>
      </c>
    </row>
    <row r="42" spans="1:7">
      <c r="A42">
        <v>36</v>
      </c>
      <c r="B42">
        <v>184</v>
      </c>
      <c r="C42">
        <v>320.15999999999997</v>
      </c>
      <c r="D42">
        <v>456.31999999999994</v>
      </c>
      <c r="E42" s="2">
        <f>C42-Price2</f>
        <v>-91.27334689520336</v>
      </c>
      <c r="F42" s="3">
        <f t="shared" si="0"/>
        <v>0</v>
      </c>
      <c r="G42" s="6">
        <f>F42*(Price2-Cost2)</f>
        <v>0</v>
      </c>
    </row>
    <row r="43" spans="1:7">
      <c r="A43">
        <v>37</v>
      </c>
      <c r="B43">
        <v>159</v>
      </c>
      <c r="C43">
        <v>284.61</v>
      </c>
      <c r="D43">
        <v>410.22</v>
      </c>
      <c r="E43" s="2">
        <f>C43-Price2</f>
        <v>-126.82334689520331</v>
      </c>
      <c r="F43" s="3">
        <f t="shared" si="0"/>
        <v>0</v>
      </c>
      <c r="G43" s="6">
        <f>F43*(Price2-Cost2)</f>
        <v>0</v>
      </c>
    </row>
    <row r="44" spans="1:7">
      <c r="A44">
        <v>38</v>
      </c>
      <c r="B44">
        <v>186</v>
      </c>
      <c r="C44">
        <v>318.06</v>
      </c>
      <c r="D44">
        <v>450.12</v>
      </c>
      <c r="E44" s="2">
        <f>C44-Price2</f>
        <v>-93.373346895203326</v>
      </c>
      <c r="F44" s="3">
        <f t="shared" si="0"/>
        <v>0</v>
      </c>
      <c r="G44" s="6">
        <f>F44*(Price2-Cost2)</f>
        <v>0</v>
      </c>
    </row>
    <row r="45" spans="1:7">
      <c r="A45">
        <v>39</v>
      </c>
      <c r="B45">
        <v>257</v>
      </c>
      <c r="C45">
        <v>511.43</v>
      </c>
      <c r="D45">
        <v>765.86</v>
      </c>
      <c r="E45" s="2">
        <f>C45-Price2</f>
        <v>99.996653104796678</v>
      </c>
      <c r="F45" s="3">
        <f t="shared" si="0"/>
        <v>1</v>
      </c>
      <c r="G45" s="6">
        <f>F45*(Price2-Cost2)</f>
        <v>111.43334689520333</v>
      </c>
    </row>
    <row r="46" spans="1:7">
      <c r="A46">
        <v>40</v>
      </c>
      <c r="B46">
        <v>145</v>
      </c>
      <c r="C46">
        <v>252.3</v>
      </c>
      <c r="D46">
        <v>359.6</v>
      </c>
      <c r="E46" s="2">
        <f>C46-Price2</f>
        <v>-159.13334689520332</v>
      </c>
      <c r="F46" s="3">
        <f t="shared" si="0"/>
        <v>0</v>
      </c>
      <c r="G46" s="6">
        <f>F46*(Price2-Cost2)</f>
        <v>0</v>
      </c>
    </row>
    <row r="47" spans="1:7">
      <c r="A47">
        <v>41</v>
      </c>
      <c r="B47">
        <v>223</v>
      </c>
      <c r="C47">
        <v>443.77</v>
      </c>
      <c r="D47">
        <v>664.54</v>
      </c>
      <c r="E47" s="2">
        <f>C47-Price2</f>
        <v>32.336653104796653</v>
      </c>
      <c r="F47" s="3">
        <f t="shared" si="0"/>
        <v>1</v>
      </c>
      <c r="G47" s="6">
        <f>F47*(Price2-Cost2)</f>
        <v>111.43334689520333</v>
      </c>
    </row>
    <row r="48" spans="1:7">
      <c r="A48">
        <v>42</v>
      </c>
      <c r="B48">
        <v>207</v>
      </c>
      <c r="C48">
        <v>387.09000000000003</v>
      </c>
      <c r="D48">
        <v>567.18000000000006</v>
      </c>
      <c r="E48" s="2">
        <f>C48-Price2</f>
        <v>-24.343346895203297</v>
      </c>
      <c r="F48" s="3">
        <f t="shared" si="0"/>
        <v>0</v>
      </c>
      <c r="G48" s="6">
        <f>F48*(Price2-Cost2)</f>
        <v>0</v>
      </c>
    </row>
    <row r="49" spans="1:7">
      <c r="A49">
        <v>43</v>
      </c>
      <c r="B49">
        <v>199</v>
      </c>
      <c r="C49">
        <v>346.26</v>
      </c>
      <c r="D49">
        <v>493.52</v>
      </c>
      <c r="E49" s="2">
        <f>C49-Price2</f>
        <v>-65.173346895203338</v>
      </c>
      <c r="F49" s="3">
        <f t="shared" si="0"/>
        <v>0</v>
      </c>
      <c r="G49" s="6">
        <f>F49*(Price2-Cost2)</f>
        <v>0</v>
      </c>
    </row>
    <row r="50" spans="1:7">
      <c r="A50">
        <v>44</v>
      </c>
      <c r="B50">
        <v>188</v>
      </c>
      <c r="C50">
        <v>329</v>
      </c>
      <c r="D50">
        <v>470</v>
      </c>
      <c r="E50" s="2">
        <f>C50-Price2</f>
        <v>-82.433346895203329</v>
      </c>
      <c r="F50" s="3">
        <f t="shared" si="0"/>
        <v>0</v>
      </c>
      <c r="G50" s="6">
        <f>F50*(Price2-Cost2)</f>
        <v>0</v>
      </c>
    </row>
    <row r="51" spans="1:7">
      <c r="A51">
        <v>45</v>
      </c>
      <c r="B51">
        <v>144</v>
      </c>
      <c r="C51">
        <v>249.12</v>
      </c>
      <c r="D51">
        <v>354.24</v>
      </c>
      <c r="E51" s="2">
        <f>C51-Price2</f>
        <v>-162.31334689520332</v>
      </c>
      <c r="F51" s="3">
        <f t="shared" si="0"/>
        <v>0</v>
      </c>
      <c r="G51" s="6">
        <f>F51*(Price2-Cost2)</f>
        <v>0</v>
      </c>
    </row>
    <row r="52" spans="1:7">
      <c r="A52">
        <v>46</v>
      </c>
      <c r="B52">
        <v>235</v>
      </c>
      <c r="C52">
        <v>413.6</v>
      </c>
      <c r="D52">
        <v>592.20000000000005</v>
      </c>
      <c r="E52" s="2">
        <f>C52-Price2</f>
        <v>2.1666531047966942</v>
      </c>
      <c r="F52" s="3">
        <f t="shared" si="0"/>
        <v>1</v>
      </c>
      <c r="G52" s="6">
        <f>F52*(Price2-Cost2)</f>
        <v>111.43334689520333</v>
      </c>
    </row>
    <row r="53" spans="1:7">
      <c r="A53">
        <v>47</v>
      </c>
      <c r="B53">
        <v>218</v>
      </c>
      <c r="C53">
        <v>383.68</v>
      </c>
      <c r="D53">
        <v>549.36</v>
      </c>
      <c r="E53" s="2">
        <f>C53-Price2</f>
        <v>-27.753346895203322</v>
      </c>
      <c r="F53" s="3">
        <f t="shared" si="0"/>
        <v>0</v>
      </c>
      <c r="G53" s="6">
        <f>F53*(Price2-Cost2)</f>
        <v>0</v>
      </c>
    </row>
    <row r="54" spans="1:7">
      <c r="A54">
        <v>48</v>
      </c>
      <c r="B54">
        <v>120</v>
      </c>
      <c r="C54">
        <v>234</v>
      </c>
      <c r="D54">
        <v>348</v>
      </c>
      <c r="E54" s="2">
        <f>C54-Price2</f>
        <v>-177.43334689520333</v>
      </c>
      <c r="F54" s="3">
        <f t="shared" si="0"/>
        <v>0</v>
      </c>
      <c r="G54" s="6">
        <f>F54*(Price2-Cost2)</f>
        <v>0</v>
      </c>
    </row>
    <row r="55" spans="1:7">
      <c r="A55">
        <v>49</v>
      </c>
      <c r="B55">
        <v>197</v>
      </c>
      <c r="C55">
        <v>392.03</v>
      </c>
      <c r="D55">
        <v>587.05999999999995</v>
      </c>
      <c r="E55" s="2">
        <f>C55-Price2</f>
        <v>-19.403346895203356</v>
      </c>
      <c r="F55" s="3">
        <f t="shared" si="0"/>
        <v>0</v>
      </c>
      <c r="G55" s="6">
        <f>F55*(Price2-Cost2)</f>
        <v>0</v>
      </c>
    </row>
    <row r="56" spans="1:7">
      <c r="A56">
        <v>50</v>
      </c>
      <c r="B56">
        <v>205</v>
      </c>
      <c r="C56">
        <v>387.45</v>
      </c>
      <c r="D56">
        <v>569.9</v>
      </c>
      <c r="E56" s="2">
        <f>C56-Price2</f>
        <v>-23.98334689520334</v>
      </c>
      <c r="F56" s="3">
        <f t="shared" si="0"/>
        <v>0</v>
      </c>
      <c r="G56" s="6">
        <f>F56*(Price2-Cost2)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B4" sqref="B4"/>
    </sheetView>
  </sheetViews>
  <sheetFormatPr baseColWidth="10" defaultRowHeight="16"/>
  <cols>
    <col min="5" max="5" width="13" bestFit="1" customWidth="1"/>
  </cols>
  <sheetData>
    <row r="1" spans="1:7">
      <c r="A1" t="s">
        <v>4</v>
      </c>
    </row>
    <row r="3" spans="1:7">
      <c r="A3" s="4" t="s">
        <v>18</v>
      </c>
      <c r="B3" s="1">
        <v>610.07680417484403</v>
      </c>
    </row>
    <row r="4" spans="1:7">
      <c r="A4" s="4" t="s">
        <v>17</v>
      </c>
      <c r="B4">
        <v>450</v>
      </c>
      <c r="F4" s="4" t="s">
        <v>13</v>
      </c>
      <c r="G4" s="1">
        <f>SUM(G7:G56)</f>
        <v>3201.5360834968824</v>
      </c>
    </row>
    <row r="6" spans="1:7" ht="32">
      <c r="A6" s="4" t="s">
        <v>0</v>
      </c>
      <c r="B6" s="4" t="s">
        <v>1</v>
      </c>
      <c r="C6" s="4" t="s">
        <v>2</v>
      </c>
      <c r="D6" s="4" t="s">
        <v>3</v>
      </c>
      <c r="E6" s="4" t="s">
        <v>7</v>
      </c>
      <c r="F6" s="5" t="s">
        <v>19</v>
      </c>
      <c r="G6" s="4" t="s">
        <v>12</v>
      </c>
    </row>
    <row r="7" spans="1:7">
      <c r="A7">
        <v>1</v>
      </c>
      <c r="B7">
        <v>153</v>
      </c>
      <c r="C7">
        <v>298.35000000000002</v>
      </c>
      <c r="D7">
        <v>443.70000000000005</v>
      </c>
      <c r="E7" s="2">
        <f>D7-Price3</f>
        <v>-166.37680417484398</v>
      </c>
      <c r="F7" s="3">
        <f>IF(E7&lt;0,0,1)</f>
        <v>0</v>
      </c>
      <c r="G7" s="6">
        <f>F7*(Price3-Cost3)</f>
        <v>0</v>
      </c>
    </row>
    <row r="8" spans="1:7">
      <c r="A8">
        <v>2</v>
      </c>
      <c r="B8">
        <v>297</v>
      </c>
      <c r="C8">
        <v>522.72</v>
      </c>
      <c r="D8">
        <v>748.44</v>
      </c>
      <c r="E8" s="2">
        <f>D8-Price3</f>
        <v>138.36319582515603</v>
      </c>
      <c r="F8" s="3">
        <f t="shared" ref="F8:F56" si="0">IF(E8&lt;0,0,1)</f>
        <v>1</v>
      </c>
      <c r="G8" s="6">
        <f>F8*(Price3-Cost3)</f>
        <v>160.07680417484403</v>
      </c>
    </row>
    <row r="9" spans="1:7">
      <c r="A9">
        <v>3</v>
      </c>
      <c r="B9">
        <v>299</v>
      </c>
      <c r="C9">
        <v>565.11</v>
      </c>
      <c r="D9">
        <v>831.22</v>
      </c>
      <c r="E9" s="2">
        <f>D9-Price3</f>
        <v>221.143195825156</v>
      </c>
      <c r="F9" s="3">
        <f t="shared" si="0"/>
        <v>1</v>
      </c>
      <c r="G9" s="6">
        <f>F9*(Price3-Cost3)</f>
        <v>160.07680417484403</v>
      </c>
    </row>
    <row r="10" spans="1:7">
      <c r="A10">
        <v>4</v>
      </c>
      <c r="B10">
        <v>295</v>
      </c>
      <c r="C10">
        <v>501.5</v>
      </c>
      <c r="D10">
        <v>708</v>
      </c>
      <c r="E10" s="2">
        <f>D10-Price3</f>
        <v>97.923195825155972</v>
      </c>
      <c r="F10" s="3">
        <f t="shared" si="0"/>
        <v>1</v>
      </c>
      <c r="G10" s="6">
        <f>F10*(Price3-Cost3)</f>
        <v>160.07680417484403</v>
      </c>
    </row>
    <row r="11" spans="1:7">
      <c r="A11">
        <v>5</v>
      </c>
      <c r="B11">
        <v>265</v>
      </c>
      <c r="C11">
        <v>490.25</v>
      </c>
      <c r="D11">
        <v>715.5</v>
      </c>
      <c r="E11" s="2">
        <f>D11-Price3</f>
        <v>105.42319582515597</v>
      </c>
      <c r="F11" s="3">
        <f t="shared" si="0"/>
        <v>1</v>
      </c>
      <c r="G11" s="6">
        <f>F11*(Price3-Cost3)</f>
        <v>160.07680417484403</v>
      </c>
    </row>
    <row r="12" spans="1:7">
      <c r="A12">
        <v>6</v>
      </c>
      <c r="B12">
        <v>114</v>
      </c>
      <c r="C12">
        <v>208.62</v>
      </c>
      <c r="D12">
        <v>303.24</v>
      </c>
      <c r="E12" s="2">
        <f>D12-Price3</f>
        <v>-306.83680417484402</v>
      </c>
      <c r="F12" s="3">
        <f t="shared" si="0"/>
        <v>0</v>
      </c>
      <c r="G12" s="6">
        <f>F12*(Price3-Cost3)</f>
        <v>0</v>
      </c>
    </row>
    <row r="13" spans="1:7">
      <c r="A13">
        <v>7</v>
      </c>
      <c r="B13">
        <v>148</v>
      </c>
      <c r="C13">
        <v>288.60000000000002</v>
      </c>
      <c r="D13">
        <v>429.20000000000005</v>
      </c>
      <c r="E13" s="2">
        <f>D13-Price3</f>
        <v>-180.87680417484398</v>
      </c>
      <c r="F13" s="3">
        <f t="shared" si="0"/>
        <v>0</v>
      </c>
      <c r="G13" s="6">
        <f>F13*(Price3-Cost3)</f>
        <v>0</v>
      </c>
    </row>
    <row r="14" spans="1:7">
      <c r="A14">
        <v>8</v>
      </c>
      <c r="B14">
        <v>115</v>
      </c>
      <c r="C14">
        <v>204.7</v>
      </c>
      <c r="D14">
        <v>294.39999999999998</v>
      </c>
      <c r="E14" s="2">
        <f>D14-Price3</f>
        <v>-315.67680417484405</v>
      </c>
      <c r="F14" s="3">
        <f t="shared" si="0"/>
        <v>0</v>
      </c>
      <c r="G14" s="6">
        <f>F14*(Price3-Cost3)</f>
        <v>0</v>
      </c>
    </row>
    <row r="15" spans="1:7">
      <c r="A15">
        <v>9</v>
      </c>
      <c r="B15">
        <v>278</v>
      </c>
      <c r="C15">
        <v>514.29999999999995</v>
      </c>
      <c r="D15">
        <v>750.59999999999991</v>
      </c>
      <c r="E15" s="2">
        <f>D15-Price3</f>
        <v>140.52319582515588</v>
      </c>
      <c r="F15" s="3">
        <f t="shared" si="0"/>
        <v>1</v>
      </c>
      <c r="G15" s="6">
        <f>F15*(Price3-Cost3)</f>
        <v>160.07680417484403</v>
      </c>
    </row>
    <row r="16" spans="1:7">
      <c r="A16">
        <v>10</v>
      </c>
      <c r="B16">
        <v>223</v>
      </c>
      <c r="C16">
        <v>394.71000000000004</v>
      </c>
      <c r="D16">
        <v>566.42000000000007</v>
      </c>
      <c r="E16" s="2">
        <f>D16-Price3</f>
        <v>-43.656804174843955</v>
      </c>
      <c r="F16" s="3">
        <f t="shared" si="0"/>
        <v>0</v>
      </c>
      <c r="G16" s="6">
        <f>F16*(Price3-Cost3)</f>
        <v>0</v>
      </c>
    </row>
    <row r="17" spans="1:7">
      <c r="A17">
        <v>11</v>
      </c>
      <c r="B17">
        <v>248</v>
      </c>
      <c r="C17">
        <v>468.72</v>
      </c>
      <c r="D17">
        <v>689.44</v>
      </c>
      <c r="E17" s="2">
        <f>D17-Price3</f>
        <v>79.363195825156026</v>
      </c>
      <c r="F17" s="3">
        <f t="shared" si="0"/>
        <v>1</v>
      </c>
      <c r="G17" s="6">
        <f>F17*(Price3-Cost3)</f>
        <v>160.07680417484403</v>
      </c>
    </row>
    <row r="18" spans="1:7">
      <c r="A18">
        <v>12</v>
      </c>
      <c r="B18">
        <v>150</v>
      </c>
      <c r="C18">
        <v>255</v>
      </c>
      <c r="D18">
        <v>360</v>
      </c>
      <c r="E18" s="2">
        <f>D18-Price3</f>
        <v>-250.07680417484403</v>
      </c>
      <c r="F18" s="3">
        <f t="shared" si="0"/>
        <v>0</v>
      </c>
      <c r="G18" s="6">
        <f>F18*(Price3-Cost3)</f>
        <v>0</v>
      </c>
    </row>
    <row r="19" spans="1:7">
      <c r="A19">
        <v>13</v>
      </c>
      <c r="B19">
        <v>248</v>
      </c>
      <c r="C19">
        <v>429.03999999999996</v>
      </c>
      <c r="D19">
        <v>610.07999999999993</v>
      </c>
      <c r="E19" s="2">
        <f>D19-Price3</f>
        <v>3.1958251558990014E-3</v>
      </c>
      <c r="F19" s="3">
        <f t="shared" si="0"/>
        <v>1</v>
      </c>
      <c r="G19" s="6">
        <f>F19*(Price3-Cost3)</f>
        <v>160.07680417484403</v>
      </c>
    </row>
    <row r="20" spans="1:7">
      <c r="A20">
        <v>14</v>
      </c>
      <c r="B20">
        <v>215</v>
      </c>
      <c r="C20">
        <v>371.95</v>
      </c>
      <c r="D20">
        <v>528.9</v>
      </c>
      <c r="E20" s="2">
        <f>D20-Price3</f>
        <v>-81.176804174844051</v>
      </c>
      <c r="F20" s="3">
        <f t="shared" si="0"/>
        <v>0</v>
      </c>
      <c r="G20" s="6">
        <f>F20*(Price3-Cost3)</f>
        <v>0</v>
      </c>
    </row>
    <row r="21" spans="1:7">
      <c r="A21">
        <v>15</v>
      </c>
      <c r="B21">
        <v>216</v>
      </c>
      <c r="C21">
        <v>390.96000000000004</v>
      </c>
      <c r="D21">
        <v>565.92000000000007</v>
      </c>
      <c r="E21" s="2">
        <f>D21-Price3</f>
        <v>-44.156804174843955</v>
      </c>
      <c r="F21" s="3">
        <f t="shared" si="0"/>
        <v>0</v>
      </c>
      <c r="G21" s="6">
        <f>F21*(Price3-Cost3)</f>
        <v>0</v>
      </c>
    </row>
    <row r="22" spans="1:7">
      <c r="A22">
        <v>16</v>
      </c>
      <c r="B22">
        <v>262</v>
      </c>
      <c r="C22">
        <v>495.18</v>
      </c>
      <c r="D22">
        <v>728.36</v>
      </c>
      <c r="E22" s="2">
        <f>D22-Price3</f>
        <v>118.28319582515599</v>
      </c>
      <c r="F22" s="3">
        <f t="shared" si="0"/>
        <v>1</v>
      </c>
      <c r="G22" s="6">
        <f>F22*(Price3-Cost3)</f>
        <v>160.07680417484403</v>
      </c>
    </row>
    <row r="23" spans="1:7">
      <c r="A23">
        <v>17</v>
      </c>
      <c r="B23">
        <v>274</v>
      </c>
      <c r="C23">
        <v>501.41999999999996</v>
      </c>
      <c r="D23">
        <v>728.83999999999992</v>
      </c>
      <c r="E23" s="2">
        <f>D23-Price3</f>
        <v>118.76319582515589</v>
      </c>
      <c r="F23" s="3">
        <f t="shared" si="0"/>
        <v>1</v>
      </c>
      <c r="G23" s="6">
        <f>F23*(Price3-Cost3)</f>
        <v>160.07680417484403</v>
      </c>
    </row>
    <row r="24" spans="1:7">
      <c r="A24">
        <v>18</v>
      </c>
      <c r="B24">
        <v>182</v>
      </c>
      <c r="C24">
        <v>338.52</v>
      </c>
      <c r="D24">
        <v>495.03999999999996</v>
      </c>
      <c r="E24" s="2">
        <f>D24-Price3</f>
        <v>-115.03680417484406</v>
      </c>
      <c r="F24" s="3">
        <f t="shared" si="0"/>
        <v>0</v>
      </c>
      <c r="G24" s="6">
        <f>F24*(Price3-Cost3)</f>
        <v>0</v>
      </c>
    </row>
    <row r="25" spans="1:7">
      <c r="A25">
        <v>19</v>
      </c>
      <c r="B25">
        <v>300</v>
      </c>
      <c r="C25">
        <v>540</v>
      </c>
      <c r="D25">
        <v>780</v>
      </c>
      <c r="E25" s="2">
        <f>D25-Price3</f>
        <v>169.92319582515597</v>
      </c>
      <c r="F25" s="3">
        <f t="shared" si="0"/>
        <v>1</v>
      </c>
      <c r="G25" s="6">
        <f>F25*(Price3-Cost3)</f>
        <v>160.07680417484403</v>
      </c>
    </row>
    <row r="26" spans="1:7">
      <c r="A26">
        <v>20</v>
      </c>
      <c r="B26">
        <v>217</v>
      </c>
      <c r="C26">
        <v>429.65999999999997</v>
      </c>
      <c r="D26">
        <v>642.31999999999994</v>
      </c>
      <c r="E26" s="2">
        <f>D26-Price3</f>
        <v>32.243195825155908</v>
      </c>
      <c r="F26" s="3">
        <f t="shared" si="0"/>
        <v>1</v>
      </c>
      <c r="G26" s="6">
        <f>F26*(Price3-Cost3)</f>
        <v>160.07680417484403</v>
      </c>
    </row>
    <row r="27" spans="1:7">
      <c r="A27">
        <v>21</v>
      </c>
      <c r="B27">
        <v>249</v>
      </c>
      <c r="C27">
        <v>423.3</v>
      </c>
      <c r="D27">
        <v>597.6</v>
      </c>
      <c r="E27" s="2">
        <f>D27-Price3</f>
        <v>-12.476804174844006</v>
      </c>
      <c r="F27" s="3">
        <f t="shared" si="0"/>
        <v>0</v>
      </c>
      <c r="G27" s="6">
        <f>F27*(Price3-Cost3)</f>
        <v>0</v>
      </c>
    </row>
    <row r="28" spans="1:7">
      <c r="A28">
        <v>22</v>
      </c>
      <c r="B28">
        <v>261</v>
      </c>
      <c r="C28">
        <v>472.40999999999997</v>
      </c>
      <c r="D28">
        <v>683.81999999999994</v>
      </c>
      <c r="E28" s="2">
        <f>D28-Price3</f>
        <v>73.743195825155908</v>
      </c>
      <c r="F28" s="3">
        <f t="shared" si="0"/>
        <v>1</v>
      </c>
      <c r="G28" s="6">
        <f>F28*(Price3-Cost3)</f>
        <v>160.07680417484403</v>
      </c>
    </row>
    <row r="29" spans="1:7">
      <c r="A29">
        <v>23</v>
      </c>
      <c r="B29">
        <v>300</v>
      </c>
      <c r="C29">
        <v>555</v>
      </c>
      <c r="D29">
        <v>810</v>
      </c>
      <c r="E29" s="2">
        <f>D29-Price3</f>
        <v>199.92319582515597</v>
      </c>
      <c r="F29" s="3">
        <f t="shared" si="0"/>
        <v>1</v>
      </c>
      <c r="G29" s="6">
        <f>F29*(Price3-Cost3)</f>
        <v>160.07680417484403</v>
      </c>
    </row>
    <row r="30" spans="1:7">
      <c r="A30">
        <v>24</v>
      </c>
      <c r="B30">
        <v>212</v>
      </c>
      <c r="C30">
        <v>371</v>
      </c>
      <c r="D30">
        <v>530</v>
      </c>
      <c r="E30" s="2">
        <f>D30-Price3</f>
        <v>-80.076804174844028</v>
      </c>
      <c r="F30" s="3">
        <f t="shared" si="0"/>
        <v>0</v>
      </c>
      <c r="G30" s="6">
        <f>F30*(Price3-Cost3)</f>
        <v>0</v>
      </c>
    </row>
    <row r="31" spans="1:7">
      <c r="A31">
        <v>25</v>
      </c>
      <c r="B31">
        <v>248</v>
      </c>
      <c r="C31">
        <v>434</v>
      </c>
      <c r="D31">
        <v>620</v>
      </c>
      <c r="E31" s="2">
        <f>D31-Price3</f>
        <v>9.9231958251559718</v>
      </c>
      <c r="F31" s="3">
        <f t="shared" si="0"/>
        <v>1</v>
      </c>
      <c r="G31" s="6">
        <f>F31*(Price3-Cost3)</f>
        <v>160.07680417484403</v>
      </c>
    </row>
    <row r="32" spans="1:7">
      <c r="A32">
        <v>26</v>
      </c>
      <c r="B32">
        <v>223</v>
      </c>
      <c r="C32">
        <v>419.24</v>
      </c>
      <c r="D32">
        <v>615.48</v>
      </c>
      <c r="E32" s="2">
        <f>D32-Price3</f>
        <v>5.40319582515599</v>
      </c>
      <c r="F32" s="3">
        <f t="shared" si="0"/>
        <v>1</v>
      </c>
      <c r="G32" s="6">
        <f>F32*(Price3-Cost3)</f>
        <v>160.07680417484403</v>
      </c>
    </row>
    <row r="33" spans="1:7">
      <c r="A33">
        <v>27</v>
      </c>
      <c r="B33">
        <v>211</v>
      </c>
      <c r="C33">
        <v>411.45</v>
      </c>
      <c r="D33">
        <v>611.9</v>
      </c>
      <c r="E33" s="2">
        <f>D33-Price3</f>
        <v>1.823195825155949</v>
      </c>
      <c r="F33" s="3">
        <f t="shared" si="0"/>
        <v>1</v>
      </c>
      <c r="G33" s="6">
        <f>F33*(Price3-Cost3)</f>
        <v>160.07680417484403</v>
      </c>
    </row>
    <row r="34" spans="1:7">
      <c r="A34">
        <v>28</v>
      </c>
      <c r="B34">
        <v>107</v>
      </c>
      <c r="C34">
        <v>203.3</v>
      </c>
      <c r="D34">
        <v>299.60000000000002</v>
      </c>
      <c r="E34" s="2">
        <f>D34-Price3</f>
        <v>-310.47680417484401</v>
      </c>
      <c r="F34" s="3">
        <f t="shared" si="0"/>
        <v>0</v>
      </c>
      <c r="G34" s="6">
        <f>F34*(Price3-Cost3)</f>
        <v>0</v>
      </c>
    </row>
    <row r="35" spans="1:7">
      <c r="A35">
        <v>29</v>
      </c>
      <c r="B35">
        <v>114</v>
      </c>
      <c r="C35">
        <v>208.62</v>
      </c>
      <c r="D35">
        <v>303.24</v>
      </c>
      <c r="E35" s="2">
        <f>D35-Price3</f>
        <v>-306.83680417484402</v>
      </c>
      <c r="F35" s="3">
        <f t="shared" si="0"/>
        <v>0</v>
      </c>
      <c r="G35" s="6">
        <f>F35*(Price3-Cost3)</f>
        <v>0</v>
      </c>
    </row>
    <row r="36" spans="1:7">
      <c r="A36">
        <v>30</v>
      </c>
      <c r="B36">
        <v>137</v>
      </c>
      <c r="C36">
        <v>264.40999999999997</v>
      </c>
      <c r="D36">
        <v>391.81999999999994</v>
      </c>
      <c r="E36" s="2">
        <f>D36-Price3</f>
        <v>-218.25680417484409</v>
      </c>
      <c r="F36" s="3">
        <f t="shared" si="0"/>
        <v>0</v>
      </c>
      <c r="G36" s="6">
        <f>F36*(Price3-Cost3)</f>
        <v>0</v>
      </c>
    </row>
    <row r="37" spans="1:7">
      <c r="A37">
        <v>31</v>
      </c>
      <c r="B37">
        <v>259</v>
      </c>
      <c r="C37">
        <v>461.02</v>
      </c>
      <c r="D37">
        <v>663.04</v>
      </c>
      <c r="E37" s="2">
        <f>D37-Price3</f>
        <v>52.963195825155935</v>
      </c>
      <c r="F37" s="3">
        <f t="shared" si="0"/>
        <v>1</v>
      </c>
      <c r="G37" s="6">
        <f>F37*(Price3-Cost3)</f>
        <v>160.07680417484403</v>
      </c>
    </row>
    <row r="38" spans="1:7">
      <c r="A38">
        <v>32</v>
      </c>
      <c r="B38">
        <v>143</v>
      </c>
      <c r="C38">
        <v>277.41999999999996</v>
      </c>
      <c r="D38">
        <v>411.83999999999992</v>
      </c>
      <c r="E38" s="2">
        <f>D38-Price3</f>
        <v>-198.23680417484411</v>
      </c>
      <c r="F38" s="3">
        <f t="shared" si="0"/>
        <v>0</v>
      </c>
      <c r="G38" s="6">
        <f>F38*(Price3-Cost3)</f>
        <v>0</v>
      </c>
    </row>
    <row r="39" spans="1:7">
      <c r="A39">
        <v>33</v>
      </c>
      <c r="B39">
        <v>120</v>
      </c>
      <c r="C39">
        <v>224.4</v>
      </c>
      <c r="D39">
        <v>328.8</v>
      </c>
      <c r="E39" s="2">
        <f>D39-Price3</f>
        <v>-281.27680417484402</v>
      </c>
      <c r="F39" s="3">
        <f t="shared" si="0"/>
        <v>0</v>
      </c>
      <c r="G39" s="6">
        <f>F39*(Price3-Cost3)</f>
        <v>0</v>
      </c>
    </row>
    <row r="40" spans="1:7">
      <c r="A40">
        <v>34</v>
      </c>
      <c r="B40">
        <v>237</v>
      </c>
      <c r="C40">
        <v>459.78</v>
      </c>
      <c r="D40">
        <v>682.56</v>
      </c>
      <c r="E40" s="2">
        <f>D40-Price3</f>
        <v>72.483195825155917</v>
      </c>
      <c r="F40" s="3">
        <f t="shared" si="0"/>
        <v>1</v>
      </c>
      <c r="G40" s="6">
        <f>F40*(Price3-Cost3)</f>
        <v>160.07680417484403</v>
      </c>
    </row>
    <row r="41" spans="1:7">
      <c r="A41">
        <v>35</v>
      </c>
      <c r="B41">
        <v>113</v>
      </c>
      <c r="C41">
        <v>226</v>
      </c>
      <c r="D41">
        <v>339</v>
      </c>
      <c r="E41" s="2">
        <f>D41-Price3</f>
        <v>-271.07680417484403</v>
      </c>
      <c r="F41" s="3">
        <f t="shared" si="0"/>
        <v>0</v>
      </c>
      <c r="G41" s="6">
        <f>F41*(Price3-Cost3)</f>
        <v>0</v>
      </c>
    </row>
    <row r="42" spans="1:7">
      <c r="A42">
        <v>36</v>
      </c>
      <c r="B42">
        <v>184</v>
      </c>
      <c r="C42">
        <v>320.15999999999997</v>
      </c>
      <c r="D42">
        <v>456.31999999999994</v>
      </c>
      <c r="E42" s="2">
        <f>D42-Price3</f>
        <v>-153.75680417484409</v>
      </c>
      <c r="F42" s="3">
        <f t="shared" si="0"/>
        <v>0</v>
      </c>
      <c r="G42" s="6">
        <f>F42*(Price3-Cost3)</f>
        <v>0</v>
      </c>
    </row>
    <row r="43" spans="1:7">
      <c r="A43">
        <v>37</v>
      </c>
      <c r="B43">
        <v>159</v>
      </c>
      <c r="C43">
        <v>284.61</v>
      </c>
      <c r="D43">
        <v>410.22</v>
      </c>
      <c r="E43" s="2">
        <f>D43-Price3</f>
        <v>-199.856804174844</v>
      </c>
      <c r="F43" s="3">
        <f t="shared" si="0"/>
        <v>0</v>
      </c>
      <c r="G43" s="6">
        <f>F43*(Price3-Cost3)</f>
        <v>0</v>
      </c>
    </row>
    <row r="44" spans="1:7">
      <c r="A44">
        <v>38</v>
      </c>
      <c r="B44">
        <v>186</v>
      </c>
      <c r="C44">
        <v>318.06</v>
      </c>
      <c r="D44">
        <v>450.12</v>
      </c>
      <c r="E44" s="2">
        <f>D44-Price3</f>
        <v>-159.95680417484402</v>
      </c>
      <c r="F44" s="3">
        <f t="shared" si="0"/>
        <v>0</v>
      </c>
      <c r="G44" s="6">
        <f>F44*(Price3-Cost3)</f>
        <v>0</v>
      </c>
    </row>
    <row r="45" spans="1:7">
      <c r="A45">
        <v>39</v>
      </c>
      <c r="B45">
        <v>257</v>
      </c>
      <c r="C45">
        <v>511.43</v>
      </c>
      <c r="D45">
        <v>765.86</v>
      </c>
      <c r="E45" s="2">
        <f>D45-Price3</f>
        <v>155.78319582515599</v>
      </c>
      <c r="F45" s="3">
        <f t="shared" si="0"/>
        <v>1</v>
      </c>
      <c r="G45" s="6">
        <f>F45*(Price3-Cost3)</f>
        <v>160.07680417484403</v>
      </c>
    </row>
    <row r="46" spans="1:7">
      <c r="A46">
        <v>40</v>
      </c>
      <c r="B46">
        <v>145</v>
      </c>
      <c r="C46">
        <v>252.3</v>
      </c>
      <c r="D46">
        <v>359.6</v>
      </c>
      <c r="E46" s="2">
        <f>D46-Price3</f>
        <v>-250.47680417484401</v>
      </c>
      <c r="F46" s="3">
        <f t="shared" si="0"/>
        <v>0</v>
      </c>
      <c r="G46" s="6">
        <f>F46*(Price3-Cost3)</f>
        <v>0</v>
      </c>
    </row>
    <row r="47" spans="1:7">
      <c r="A47">
        <v>41</v>
      </c>
      <c r="B47">
        <v>223</v>
      </c>
      <c r="C47">
        <v>443.77</v>
      </c>
      <c r="D47">
        <v>664.54</v>
      </c>
      <c r="E47" s="2">
        <f>D47-Price3</f>
        <v>54.463195825155935</v>
      </c>
      <c r="F47" s="3">
        <f t="shared" si="0"/>
        <v>1</v>
      </c>
      <c r="G47" s="6">
        <f>F47*(Price3-Cost3)</f>
        <v>160.07680417484403</v>
      </c>
    </row>
    <row r="48" spans="1:7">
      <c r="A48">
        <v>42</v>
      </c>
      <c r="B48">
        <v>207</v>
      </c>
      <c r="C48">
        <v>387.09000000000003</v>
      </c>
      <c r="D48">
        <v>567.18000000000006</v>
      </c>
      <c r="E48" s="2">
        <f>D48-Price3</f>
        <v>-42.896804174843965</v>
      </c>
      <c r="F48" s="3">
        <f t="shared" si="0"/>
        <v>0</v>
      </c>
      <c r="G48" s="6">
        <f>F48*(Price3-Cost3)</f>
        <v>0</v>
      </c>
    </row>
    <row r="49" spans="1:7">
      <c r="A49">
        <v>43</v>
      </c>
      <c r="B49">
        <v>199</v>
      </c>
      <c r="C49">
        <v>346.26</v>
      </c>
      <c r="D49">
        <v>493.52</v>
      </c>
      <c r="E49" s="2">
        <f>D49-Price3</f>
        <v>-116.55680417484405</v>
      </c>
      <c r="F49" s="3">
        <f t="shared" si="0"/>
        <v>0</v>
      </c>
      <c r="G49" s="6">
        <f>F49*(Price3-Cost3)</f>
        <v>0</v>
      </c>
    </row>
    <row r="50" spans="1:7">
      <c r="A50">
        <v>44</v>
      </c>
      <c r="B50">
        <v>188</v>
      </c>
      <c r="C50">
        <v>329</v>
      </c>
      <c r="D50">
        <v>470</v>
      </c>
      <c r="E50" s="2">
        <f>D50-Price3</f>
        <v>-140.07680417484403</v>
      </c>
      <c r="F50" s="3">
        <f t="shared" si="0"/>
        <v>0</v>
      </c>
      <c r="G50" s="6">
        <f>F50*(Price3-Cost3)</f>
        <v>0</v>
      </c>
    </row>
    <row r="51" spans="1:7">
      <c r="A51">
        <v>45</v>
      </c>
      <c r="B51">
        <v>144</v>
      </c>
      <c r="C51">
        <v>249.12</v>
      </c>
      <c r="D51">
        <v>354.24</v>
      </c>
      <c r="E51" s="2">
        <f>D51-Price3</f>
        <v>-255.83680417484402</v>
      </c>
      <c r="F51" s="3">
        <f t="shared" si="0"/>
        <v>0</v>
      </c>
      <c r="G51" s="6">
        <f>F51*(Price3-Cost3)</f>
        <v>0</v>
      </c>
    </row>
    <row r="52" spans="1:7">
      <c r="A52">
        <v>46</v>
      </c>
      <c r="B52">
        <v>235</v>
      </c>
      <c r="C52">
        <v>413.6</v>
      </c>
      <c r="D52">
        <v>592.20000000000005</v>
      </c>
      <c r="E52" s="2">
        <f>D52-Price3</f>
        <v>-17.876804174843983</v>
      </c>
      <c r="F52" s="3">
        <f t="shared" si="0"/>
        <v>0</v>
      </c>
      <c r="G52" s="6">
        <f>F52*(Price3-Cost3)</f>
        <v>0</v>
      </c>
    </row>
    <row r="53" spans="1:7">
      <c r="A53">
        <v>47</v>
      </c>
      <c r="B53">
        <v>218</v>
      </c>
      <c r="C53">
        <v>383.68</v>
      </c>
      <c r="D53">
        <v>549.36</v>
      </c>
      <c r="E53" s="2">
        <f>D53-Price3</f>
        <v>-60.716804174844015</v>
      </c>
      <c r="F53" s="3">
        <f t="shared" si="0"/>
        <v>0</v>
      </c>
      <c r="G53" s="6">
        <f>F53*(Price3-Cost3)</f>
        <v>0</v>
      </c>
    </row>
    <row r="54" spans="1:7">
      <c r="A54">
        <v>48</v>
      </c>
      <c r="B54">
        <v>120</v>
      </c>
      <c r="C54">
        <v>234</v>
      </c>
      <c r="D54">
        <v>348</v>
      </c>
      <c r="E54" s="2">
        <f>D54-Price3</f>
        <v>-262.07680417484403</v>
      </c>
      <c r="F54" s="3">
        <f t="shared" si="0"/>
        <v>0</v>
      </c>
      <c r="G54" s="6">
        <f>F54*(Price3-Cost3)</f>
        <v>0</v>
      </c>
    </row>
    <row r="55" spans="1:7">
      <c r="A55">
        <v>49</v>
      </c>
      <c r="B55">
        <v>197</v>
      </c>
      <c r="C55">
        <v>392.03</v>
      </c>
      <c r="D55">
        <v>587.05999999999995</v>
      </c>
      <c r="E55" s="2">
        <f>D55-Price3</f>
        <v>-23.016804174844083</v>
      </c>
      <c r="F55" s="3">
        <f t="shared" si="0"/>
        <v>0</v>
      </c>
      <c r="G55" s="6">
        <f>F55*(Price3-Cost3)</f>
        <v>0</v>
      </c>
    </row>
    <row r="56" spans="1:7">
      <c r="A56">
        <v>50</v>
      </c>
      <c r="B56">
        <v>205</v>
      </c>
      <c r="C56">
        <v>387.45</v>
      </c>
      <c r="D56">
        <v>569.9</v>
      </c>
      <c r="E56" s="2">
        <f>D56-Price3</f>
        <v>-40.176804174844051</v>
      </c>
      <c r="F56" s="3">
        <f t="shared" si="0"/>
        <v>0</v>
      </c>
      <c r="G56" s="6">
        <f>F56*(Price3-Cost3)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1 suit</vt:lpstr>
      <vt:lpstr>2 suits</vt:lpstr>
      <vt:lpstr>3 suits</vt:lpstr>
      <vt:lpstr>Cost1</vt:lpstr>
      <vt:lpstr>Cost2</vt:lpstr>
      <vt:lpstr>Cost3</vt:lpstr>
      <vt:lpstr>Price1</vt:lpstr>
      <vt:lpstr>Price2</vt:lpstr>
      <vt:lpstr>Price3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Wood</dc:creator>
  <cp:lastModifiedBy>Ken Wood</cp:lastModifiedBy>
  <dcterms:created xsi:type="dcterms:W3CDTF">2018-02-01T19:08:40Z</dcterms:created>
  <dcterms:modified xsi:type="dcterms:W3CDTF">2018-02-01T20:11:51Z</dcterms:modified>
</cp:coreProperties>
</file>