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xr:revisionPtr revIDLastSave="0" documentId="10_ncr:8100000_{07291EB3-F3FC-D44F-9F0A-64B968EDB344}" xr6:coauthVersionLast="32" xr6:coauthVersionMax="32" xr10:uidLastSave="{00000000-0000-0000-0000-000000000000}"/>
  <bookViews>
    <workbookView xWindow="0" yWindow="460" windowWidth="25600" windowHeight="14280" firstSheet="10" activeTab="16" xr2:uid="{FFB89DE3-76A1-804A-A455-42D09912B659}"/>
  </bookViews>
  <sheets>
    <sheet name="OFFSET Example" sheetId="1" r:id="rId1"/>
    <sheet name="Another OFFSET Example" sheetId="2" r:id="rId2"/>
    <sheet name="Table Value Lookup" sheetId="3" r:id="rId3"/>
    <sheet name="Stock Moving Avgs 1-way Table" sheetId="4" r:id="rId4"/>
    <sheet name="Stock Moving Avgs 2-way Table" sheetId="5" r:id="rId5"/>
    <sheet name="Magazine Ads Lag" sheetId="6" r:id="rId6"/>
    <sheet name="Verizon data" sheetId="7" r:id="rId7"/>
    <sheet name="Invoice Aging Problem" sheetId="8" r:id="rId8"/>
    <sheet name="DVD Sales" sheetId="9" r:id="rId9"/>
    <sheet name="Golf Handicap" sheetId="10" r:id="rId10"/>
    <sheet name="Extract Sales Data" sheetId="11" r:id="rId11"/>
    <sheet name="Verizon Sales Extraction" sheetId="12" r:id="rId12"/>
    <sheet name="Case Sensitive Data" sheetId="14" r:id="rId13"/>
    <sheet name="Reversed Numbers List" sheetId="15" r:id="rId14"/>
    <sheet name="Matrix Diagonals" sheetId="16" r:id="rId15"/>
    <sheet name="Year To Date Sales Calculations" sheetId="17" r:id="rId16"/>
    <sheet name="Transaction Data" sheetId="18" r:id="rId17"/>
  </sheets>
  <definedNames>
    <definedName name="_xlnm._FilterDatabase" localSheetId="15" hidden="1">'Year To Date Sales Calculations'!$C$2:$C$70</definedName>
    <definedName name="NumberRange">'Table Value Lookup'!$C$2:$G$3</definedName>
    <definedName name="ProductRange">'Table Value Lookup'!$A$4:$B$14</definedName>
    <definedName name="SalesRange">'Year To Date Sales Calculations'!$B$2:$D$70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8" l="1"/>
  <c r="E6" i="18"/>
  <c r="E7" i="18"/>
  <c r="E3" i="18"/>
  <c r="E4" i="18"/>
  <c r="I3" i="17"/>
  <c r="D70" i="17" l="1"/>
  <c r="C70" i="17"/>
  <c r="E70" i="17" s="1"/>
  <c r="D69" i="17"/>
  <c r="C69" i="17"/>
  <c r="E69" i="17" s="1"/>
  <c r="D68" i="17"/>
  <c r="C68" i="17"/>
  <c r="E68" i="17" s="1"/>
  <c r="D67" i="17"/>
  <c r="C67" i="17"/>
  <c r="E67" i="17" s="1"/>
  <c r="D66" i="17"/>
  <c r="C66" i="17"/>
  <c r="E66" i="17" s="1"/>
  <c r="D65" i="17"/>
  <c r="C65" i="17"/>
  <c r="E65" i="17" s="1"/>
  <c r="D64" i="17"/>
  <c r="C64" i="17"/>
  <c r="E64" i="17" s="1"/>
  <c r="D63" i="17"/>
  <c r="C63" i="17"/>
  <c r="E63" i="17" s="1"/>
  <c r="D62" i="17"/>
  <c r="C62" i="17"/>
  <c r="E62" i="17" s="1"/>
  <c r="D61" i="17"/>
  <c r="C61" i="17"/>
  <c r="E61" i="17" s="1"/>
  <c r="D60" i="17"/>
  <c r="C60" i="17"/>
  <c r="E60" i="17" s="1"/>
  <c r="D59" i="17"/>
  <c r="C59" i="17"/>
  <c r="E59" i="17" s="1"/>
  <c r="D58" i="17"/>
  <c r="C58" i="17"/>
  <c r="E58" i="17" s="1"/>
  <c r="D57" i="17"/>
  <c r="C57" i="17"/>
  <c r="E57" i="17" s="1"/>
  <c r="D56" i="17"/>
  <c r="C56" i="17"/>
  <c r="E56" i="17" s="1"/>
  <c r="D55" i="17"/>
  <c r="C55" i="17"/>
  <c r="E55" i="17" s="1"/>
  <c r="D54" i="17"/>
  <c r="C54" i="17"/>
  <c r="E54" i="17" s="1"/>
  <c r="D53" i="17"/>
  <c r="C53" i="17"/>
  <c r="E53" i="17" s="1"/>
  <c r="D52" i="17"/>
  <c r="C52" i="17"/>
  <c r="E52" i="17" s="1"/>
  <c r="D51" i="17"/>
  <c r="C51" i="17"/>
  <c r="E51" i="17" s="1"/>
  <c r="D50" i="17"/>
  <c r="C50" i="17"/>
  <c r="E50" i="17" s="1"/>
  <c r="D49" i="17"/>
  <c r="C49" i="17"/>
  <c r="E49" i="17" s="1"/>
  <c r="D48" i="17"/>
  <c r="C48" i="17"/>
  <c r="E48" i="17" s="1"/>
  <c r="D47" i="17"/>
  <c r="C47" i="17"/>
  <c r="E47" i="17" s="1"/>
  <c r="D46" i="17"/>
  <c r="C46" i="17"/>
  <c r="E46" i="17" s="1"/>
  <c r="D45" i="17"/>
  <c r="C45" i="17"/>
  <c r="E45" i="17" s="1"/>
  <c r="D44" i="17"/>
  <c r="C44" i="17"/>
  <c r="E44" i="17" s="1"/>
  <c r="D43" i="17"/>
  <c r="C43" i="17"/>
  <c r="E43" i="17" s="1"/>
  <c r="D42" i="17"/>
  <c r="C42" i="17"/>
  <c r="E42" i="17" s="1"/>
  <c r="D41" i="17"/>
  <c r="C41" i="17"/>
  <c r="E41" i="17" s="1"/>
  <c r="D40" i="17"/>
  <c r="C40" i="17"/>
  <c r="E40" i="17" s="1"/>
  <c r="D39" i="17"/>
  <c r="C39" i="17"/>
  <c r="E39" i="17" s="1"/>
  <c r="D38" i="17"/>
  <c r="C38" i="17"/>
  <c r="E38" i="17" s="1"/>
  <c r="D37" i="17"/>
  <c r="C37" i="17"/>
  <c r="E37" i="17" s="1"/>
  <c r="D36" i="17"/>
  <c r="C36" i="17"/>
  <c r="E36" i="17" s="1"/>
  <c r="D35" i="17"/>
  <c r="C35" i="17"/>
  <c r="E35" i="17" s="1"/>
  <c r="D34" i="17"/>
  <c r="C34" i="17"/>
  <c r="E34" i="17" s="1"/>
  <c r="D33" i="17"/>
  <c r="C33" i="17"/>
  <c r="E33" i="17" s="1"/>
  <c r="D32" i="17"/>
  <c r="C32" i="17"/>
  <c r="E32" i="17" s="1"/>
  <c r="D31" i="17"/>
  <c r="C31" i="17"/>
  <c r="E31" i="17" s="1"/>
  <c r="D30" i="17"/>
  <c r="C30" i="17"/>
  <c r="E30" i="17" s="1"/>
  <c r="D29" i="17"/>
  <c r="C29" i="17"/>
  <c r="E29" i="17" s="1"/>
  <c r="D28" i="17"/>
  <c r="C28" i="17"/>
  <c r="E28" i="17" s="1"/>
  <c r="D27" i="17"/>
  <c r="C27" i="17"/>
  <c r="E27" i="17" s="1"/>
  <c r="D26" i="17"/>
  <c r="C26" i="17"/>
  <c r="E26" i="17" s="1"/>
  <c r="D25" i="17"/>
  <c r="C25" i="17"/>
  <c r="E25" i="17" s="1"/>
  <c r="D24" i="17"/>
  <c r="C24" i="17"/>
  <c r="E24" i="17" s="1"/>
  <c r="D23" i="17"/>
  <c r="C23" i="17"/>
  <c r="E23" i="17" s="1"/>
  <c r="D22" i="17"/>
  <c r="C22" i="17"/>
  <c r="E22" i="17" s="1"/>
  <c r="D21" i="17"/>
  <c r="C21" i="17"/>
  <c r="E21" i="17" s="1"/>
  <c r="D20" i="17"/>
  <c r="C20" i="17"/>
  <c r="E20" i="17" s="1"/>
  <c r="D19" i="17"/>
  <c r="C19" i="17"/>
  <c r="E19" i="17" s="1"/>
  <c r="D18" i="17"/>
  <c r="C18" i="17"/>
  <c r="E18" i="17" s="1"/>
  <c r="D17" i="17"/>
  <c r="C17" i="17"/>
  <c r="E17" i="17" s="1"/>
  <c r="D16" i="17"/>
  <c r="C16" i="17"/>
  <c r="E16" i="17" s="1"/>
  <c r="D15" i="17"/>
  <c r="C15" i="17"/>
  <c r="E15" i="17" s="1"/>
  <c r="D14" i="17"/>
  <c r="C14" i="17"/>
  <c r="E14" i="17" s="1"/>
  <c r="D13" i="17"/>
  <c r="C13" i="17"/>
  <c r="E13" i="17" s="1"/>
  <c r="D12" i="17"/>
  <c r="C12" i="17"/>
  <c r="E12" i="17" s="1"/>
  <c r="D11" i="17"/>
  <c r="C11" i="17"/>
  <c r="E11" i="17" s="1"/>
  <c r="D10" i="17"/>
  <c r="C10" i="17"/>
  <c r="E10" i="17" s="1"/>
  <c r="D9" i="17"/>
  <c r="C9" i="17"/>
  <c r="E9" i="17" s="1"/>
  <c r="D8" i="17"/>
  <c r="C8" i="17"/>
  <c r="E8" i="17" s="1"/>
  <c r="D7" i="17"/>
  <c r="C7" i="17"/>
  <c r="E7" i="17" s="1"/>
  <c r="D6" i="17"/>
  <c r="C6" i="17"/>
  <c r="E6" i="17" s="1"/>
  <c r="D5" i="17"/>
  <c r="C5" i="17"/>
  <c r="E5" i="17" s="1"/>
  <c r="D4" i="17"/>
  <c r="C4" i="17"/>
  <c r="E4" i="17" s="1"/>
  <c r="D3" i="17"/>
  <c r="C3" i="17"/>
  <c r="E3" i="17" s="1"/>
  <c r="B4" i="16" l="1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3" i="16"/>
  <c r="D4" i="15" l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B4" i="14" l="1"/>
  <c r="B5" i="14"/>
  <c r="B6" i="14"/>
  <c r="B7" i="14"/>
  <c r="B8" i="14"/>
  <c r="B9" i="14"/>
  <c r="B3" i="14"/>
  <c r="F6" i="12"/>
  <c r="F7" i="12"/>
  <c r="F8" i="12"/>
  <c r="F9" i="12"/>
  <c r="F10" i="12"/>
  <c r="F11" i="12"/>
  <c r="F12" i="12"/>
  <c r="F13" i="12"/>
  <c r="F14" i="12"/>
  <c r="F15" i="12"/>
  <c r="F16" i="12"/>
  <c r="F5" i="12"/>
  <c r="K5" i="12"/>
  <c r="L5" i="12"/>
  <c r="M5" i="12"/>
  <c r="N5" i="12"/>
  <c r="O5" i="12"/>
  <c r="P5" i="12"/>
  <c r="K6" i="12"/>
  <c r="L6" i="12"/>
  <c r="M6" i="12"/>
  <c r="N6" i="12"/>
  <c r="O6" i="12"/>
  <c r="P6" i="12"/>
  <c r="K7" i="12"/>
  <c r="L7" i="12"/>
  <c r="M7" i="12"/>
  <c r="N7" i="12"/>
  <c r="O7" i="12"/>
  <c r="P7" i="12"/>
  <c r="K8" i="12"/>
  <c r="L8" i="12"/>
  <c r="M8" i="12"/>
  <c r="N8" i="12"/>
  <c r="O8" i="12"/>
  <c r="P8" i="12"/>
  <c r="K9" i="12"/>
  <c r="L9" i="12"/>
  <c r="M9" i="12"/>
  <c r="N9" i="12"/>
  <c r="O9" i="12"/>
  <c r="P9" i="12"/>
  <c r="K10" i="12"/>
  <c r="L10" i="12"/>
  <c r="M10" i="12"/>
  <c r="N10" i="12"/>
  <c r="O10" i="12"/>
  <c r="P10" i="12"/>
  <c r="K11" i="12"/>
  <c r="L11" i="12"/>
  <c r="M11" i="12"/>
  <c r="N11" i="12"/>
  <c r="O11" i="12"/>
  <c r="P11" i="12"/>
  <c r="K12" i="12"/>
  <c r="L12" i="12"/>
  <c r="M12" i="12"/>
  <c r="N12" i="12"/>
  <c r="O12" i="12"/>
  <c r="P12" i="12"/>
  <c r="K13" i="12"/>
  <c r="L13" i="12"/>
  <c r="M13" i="12"/>
  <c r="N13" i="12"/>
  <c r="O13" i="12"/>
  <c r="P13" i="12"/>
  <c r="K14" i="12"/>
  <c r="L14" i="12"/>
  <c r="M14" i="12"/>
  <c r="N14" i="12"/>
  <c r="O14" i="12"/>
  <c r="P14" i="12"/>
  <c r="K15" i="12"/>
  <c r="L15" i="12"/>
  <c r="M15" i="12"/>
  <c r="N15" i="12"/>
  <c r="O15" i="12"/>
  <c r="P15" i="12"/>
  <c r="K16" i="12"/>
  <c r="L16" i="12"/>
  <c r="M16" i="12"/>
  <c r="N16" i="12"/>
  <c r="O16" i="12"/>
  <c r="P16" i="12"/>
  <c r="K17" i="12"/>
  <c r="L17" i="12"/>
  <c r="M17" i="12"/>
  <c r="N17" i="12"/>
  <c r="O17" i="12"/>
  <c r="P17" i="12"/>
  <c r="K18" i="12"/>
  <c r="L18" i="12"/>
  <c r="M18" i="12"/>
  <c r="N18" i="12"/>
  <c r="O18" i="12"/>
  <c r="P18" i="12"/>
  <c r="K19" i="12"/>
  <c r="L19" i="12"/>
  <c r="M19" i="12"/>
  <c r="N19" i="12"/>
  <c r="O19" i="12"/>
  <c r="P19" i="12"/>
  <c r="K20" i="12"/>
  <c r="L20" i="12"/>
  <c r="M20" i="12"/>
  <c r="N20" i="12"/>
  <c r="O20" i="12"/>
  <c r="P20" i="12"/>
  <c r="K21" i="12"/>
  <c r="L21" i="12"/>
  <c r="M21" i="12"/>
  <c r="N21" i="12"/>
  <c r="O21" i="12"/>
  <c r="P21" i="12"/>
  <c r="K22" i="12"/>
  <c r="L22" i="12"/>
  <c r="M22" i="12"/>
  <c r="N22" i="12"/>
  <c r="O22" i="12"/>
  <c r="P22" i="12"/>
  <c r="K23" i="12"/>
  <c r="L23" i="12"/>
  <c r="M23" i="12"/>
  <c r="N23" i="12"/>
  <c r="O23" i="12"/>
  <c r="P23" i="12"/>
  <c r="L4" i="12"/>
  <c r="M4" i="12"/>
  <c r="N4" i="12"/>
  <c r="O4" i="12"/>
  <c r="P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4" i="12"/>
  <c r="K4" i="12"/>
  <c r="R5" i="12"/>
  <c r="S5" i="12"/>
  <c r="T5" i="12"/>
  <c r="U5" i="12"/>
  <c r="R6" i="12"/>
  <c r="S6" i="12"/>
  <c r="T6" i="12"/>
  <c r="U6" i="12"/>
  <c r="R7" i="12"/>
  <c r="S7" i="12"/>
  <c r="T7" i="12"/>
  <c r="U7" i="12"/>
  <c r="R8" i="12"/>
  <c r="S8" i="12"/>
  <c r="T8" i="12"/>
  <c r="U8" i="12"/>
  <c r="R9" i="12"/>
  <c r="S9" i="12"/>
  <c r="T9" i="12"/>
  <c r="U9" i="12"/>
  <c r="R10" i="12"/>
  <c r="S10" i="12"/>
  <c r="T10" i="12"/>
  <c r="U10" i="12"/>
  <c r="R11" i="12"/>
  <c r="S11" i="12"/>
  <c r="T11" i="12"/>
  <c r="U11" i="12"/>
  <c r="R12" i="12"/>
  <c r="S12" i="12"/>
  <c r="T12" i="12"/>
  <c r="U12" i="12"/>
  <c r="R13" i="12"/>
  <c r="S13" i="12"/>
  <c r="T13" i="12"/>
  <c r="U13" i="12"/>
  <c r="R14" i="12"/>
  <c r="S14" i="12"/>
  <c r="T14" i="12"/>
  <c r="U14" i="12"/>
  <c r="R15" i="12"/>
  <c r="S15" i="12"/>
  <c r="T15" i="12"/>
  <c r="U15" i="12"/>
  <c r="R16" i="12"/>
  <c r="S16" i="12"/>
  <c r="T16" i="12"/>
  <c r="U16" i="12"/>
  <c r="R17" i="12"/>
  <c r="S17" i="12"/>
  <c r="T17" i="12"/>
  <c r="U17" i="12"/>
  <c r="R18" i="12"/>
  <c r="S18" i="12"/>
  <c r="T18" i="12"/>
  <c r="U18" i="12"/>
  <c r="R19" i="12"/>
  <c r="S19" i="12"/>
  <c r="T19" i="12"/>
  <c r="U19" i="12"/>
  <c r="R20" i="12"/>
  <c r="S20" i="12"/>
  <c r="T20" i="12"/>
  <c r="U20" i="12"/>
  <c r="R21" i="12"/>
  <c r="S21" i="12"/>
  <c r="T21" i="12"/>
  <c r="U21" i="12"/>
  <c r="R22" i="12"/>
  <c r="S22" i="12"/>
  <c r="T22" i="12"/>
  <c r="U22" i="12"/>
  <c r="R23" i="12"/>
  <c r="S23" i="12"/>
  <c r="T23" i="12"/>
  <c r="U23" i="12"/>
  <c r="S4" i="12"/>
  <c r="T4" i="12"/>
  <c r="U4" i="12"/>
  <c r="R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4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3" i="12"/>
  <c r="E31" i="11"/>
  <c r="C14" i="11"/>
  <c r="E20" i="11" a="1"/>
  <c r="E21" i="11" s="1"/>
  <c r="E18" i="11"/>
  <c r="B12" i="14" l="1"/>
  <c r="E28" i="11"/>
  <c r="E24" i="11"/>
  <c r="E20" i="11"/>
  <c r="E27" i="11"/>
  <c r="E23" i="11"/>
  <c r="E26" i="11"/>
  <c r="E22" i="11"/>
  <c r="E29" i="11"/>
  <c r="E25" i="11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22" i="10"/>
  <c r="A61" i="10" l="1"/>
  <c r="A4" i="10"/>
  <c r="A5" i="10"/>
  <c r="A6" i="10"/>
  <c r="A7" i="10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3" i="10"/>
  <c r="D26" i="9" l="1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C26" i="9"/>
  <c r="B26" i="9"/>
  <c r="A27" i="9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D2" i="9"/>
  <c r="E2" i="9"/>
  <c r="F2" i="9"/>
  <c r="G2" i="9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C2" i="9"/>
  <c r="A7" i="9"/>
  <c r="A8" i="9"/>
  <c r="A9" i="9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6" i="9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5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AJ1" i="8"/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4" i="8"/>
  <c r="BG4" i="8" l="1"/>
  <c r="AC5" i="8" s="1"/>
  <c r="BH4" i="8"/>
  <c r="AD5" i="8" s="1"/>
  <c r="AL4" i="8"/>
  <c r="H5" i="8" s="1"/>
  <c r="AT4" i="8"/>
  <c r="P5" i="8" s="1"/>
  <c r="AX4" i="8"/>
  <c r="T5" i="8" s="1"/>
  <c r="BK4" i="8"/>
  <c r="AG5" i="8" s="1"/>
  <c r="BN4" i="8"/>
  <c r="BL4" i="8"/>
  <c r="AH5" i="8" s="1"/>
  <c r="AP4" i="8"/>
  <c r="L5" i="8" s="1"/>
  <c r="BB4" i="8"/>
  <c r="X5" i="8" s="1"/>
  <c r="BD4" i="8"/>
  <c r="Z5" i="8" s="1"/>
  <c r="AU4" i="8"/>
  <c r="Q5" i="8" s="1"/>
  <c r="BJ4" i="8"/>
  <c r="AF5" i="8" s="1"/>
  <c r="AN4" i="8"/>
  <c r="J5" i="8" s="1"/>
  <c r="BA4" i="8"/>
  <c r="W5" i="8" s="1"/>
  <c r="AK4" i="8"/>
  <c r="G5" i="8" s="1"/>
  <c r="BC4" i="8"/>
  <c r="Y5" i="8" s="1"/>
  <c r="AZ4" i="8"/>
  <c r="V5" i="8" s="1"/>
  <c r="BI4" i="8"/>
  <c r="AE5" i="8" s="1"/>
  <c r="AS4" i="8"/>
  <c r="O5" i="8" s="1"/>
  <c r="AJ4" i="8"/>
  <c r="F5" i="8" s="1"/>
  <c r="AQ4" i="8"/>
  <c r="M5" i="8" s="1"/>
  <c r="BF4" i="8"/>
  <c r="AB5" i="8" s="1"/>
  <c r="BM4" i="8"/>
  <c r="AI5" i="8" s="1"/>
  <c r="BN5" i="8" s="1"/>
  <c r="AW4" i="8"/>
  <c r="S5" i="8" s="1"/>
  <c r="AM4" i="8"/>
  <c r="I5" i="8" s="1"/>
  <c r="AY4" i="8"/>
  <c r="U5" i="8" s="1"/>
  <c r="AV4" i="8"/>
  <c r="R5" i="8" s="1"/>
  <c r="AO4" i="8"/>
  <c r="K5" i="8" s="1"/>
  <c r="AR4" i="8"/>
  <c r="N5" i="8" s="1"/>
  <c r="BE4" i="8"/>
  <c r="AA5" i="8" s="1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10" i="7"/>
  <c r="C29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10" i="7"/>
  <c r="A12" i="7"/>
  <c r="A13" i="7"/>
  <c r="A14" i="7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11" i="7"/>
  <c r="B12" i="7"/>
  <c r="B13" i="7"/>
  <c r="B14" i="7"/>
  <c r="B15" i="7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11" i="7"/>
  <c r="AW5" i="8" l="1"/>
  <c r="S6" i="8" s="1"/>
  <c r="AT5" i="8"/>
  <c r="P6" i="8" s="1"/>
  <c r="AL5" i="8"/>
  <c r="H6" i="8" s="1"/>
  <c r="AV5" i="8"/>
  <c r="R6" i="8" s="1"/>
  <c r="BM5" i="8"/>
  <c r="AI6" i="8" s="1"/>
  <c r="BN6" i="8" s="1"/>
  <c r="AU5" i="8"/>
  <c r="Q6" i="8" s="1"/>
  <c r="BF5" i="8"/>
  <c r="AB6" i="8" s="1"/>
  <c r="AZ5" i="8"/>
  <c r="V6" i="8" s="1"/>
  <c r="BG5" i="8"/>
  <c r="AC6" i="8" s="1"/>
  <c r="BJ5" i="8"/>
  <c r="AF6" i="8" s="1"/>
  <c r="BB5" i="8"/>
  <c r="X6" i="8" s="1"/>
  <c r="BE5" i="8"/>
  <c r="AA6" i="8" s="1"/>
  <c r="AM5" i="8"/>
  <c r="I6" i="8" s="1"/>
  <c r="AS5" i="8"/>
  <c r="O6" i="8" s="1"/>
  <c r="AN5" i="8"/>
  <c r="J6" i="8" s="1"/>
  <c r="AR5" i="8"/>
  <c r="N6" i="8" s="1"/>
  <c r="BA5" i="8"/>
  <c r="W6" i="8" s="1"/>
  <c r="AO5" i="8"/>
  <c r="K6" i="8" s="1"/>
  <c r="BC5" i="8"/>
  <c r="Y6" i="8" s="1"/>
  <c r="BL5" i="8"/>
  <c r="AH6" i="8" s="1"/>
  <c r="BI5" i="8"/>
  <c r="AE6" i="8" s="1"/>
  <c r="AP5" i="8"/>
  <c r="L6" i="8" s="1"/>
  <c r="AX5" i="8"/>
  <c r="T6" i="8" s="1"/>
  <c r="AJ5" i="8"/>
  <c r="F6" i="8" s="1"/>
  <c r="AK5" i="8"/>
  <c r="G6" i="8" s="1"/>
  <c r="BD5" i="8"/>
  <c r="Z6" i="8" s="1"/>
  <c r="BK5" i="8"/>
  <c r="AG6" i="8" s="1"/>
  <c r="AQ5" i="8"/>
  <c r="M6" i="8" s="1"/>
  <c r="AY5" i="8"/>
  <c r="U6" i="8" s="1"/>
  <c r="BH5" i="8"/>
  <c r="AD6" i="8" s="1"/>
  <c r="C11" i="6"/>
  <c r="D11" i="6"/>
  <c r="E11" i="6"/>
  <c r="F11" i="6"/>
  <c r="G11" i="6"/>
  <c r="H11" i="6"/>
  <c r="C12" i="6"/>
  <c r="D12" i="6"/>
  <c r="E12" i="6"/>
  <c r="F12" i="6"/>
  <c r="G12" i="6"/>
  <c r="H12" i="6"/>
  <c r="C13" i="6"/>
  <c r="D13" i="6"/>
  <c r="E13" i="6"/>
  <c r="F13" i="6"/>
  <c r="G13" i="6"/>
  <c r="H13" i="6"/>
  <c r="C14" i="6"/>
  <c r="D14" i="6"/>
  <c r="E14" i="6"/>
  <c r="F14" i="6"/>
  <c r="G14" i="6"/>
  <c r="H14" i="6"/>
  <c r="C15" i="6"/>
  <c r="D15" i="6"/>
  <c r="E15" i="6"/>
  <c r="F15" i="6"/>
  <c r="G15" i="6"/>
  <c r="H15" i="6"/>
  <c r="C16" i="6"/>
  <c r="D16" i="6"/>
  <c r="E16" i="6"/>
  <c r="F16" i="6"/>
  <c r="G16" i="6"/>
  <c r="H16" i="6"/>
  <c r="C17" i="6"/>
  <c r="D17" i="6"/>
  <c r="E17" i="6"/>
  <c r="F17" i="6"/>
  <c r="G17" i="6"/>
  <c r="H17" i="6"/>
  <c r="C18" i="6"/>
  <c r="D18" i="6"/>
  <c r="E18" i="6"/>
  <c r="F18" i="6"/>
  <c r="G18" i="6"/>
  <c r="H18" i="6"/>
  <c r="C19" i="6"/>
  <c r="D19" i="6"/>
  <c r="E19" i="6"/>
  <c r="F19" i="6"/>
  <c r="G19" i="6"/>
  <c r="H19" i="6"/>
  <c r="C20" i="6"/>
  <c r="D20" i="6"/>
  <c r="E20" i="6"/>
  <c r="F20" i="6"/>
  <c r="G20" i="6"/>
  <c r="H20" i="6"/>
  <c r="C21" i="6"/>
  <c r="D21" i="6"/>
  <c r="E21" i="6"/>
  <c r="F21" i="6"/>
  <c r="G21" i="6"/>
  <c r="H21" i="6"/>
  <c r="C22" i="6"/>
  <c r="D22" i="6"/>
  <c r="E22" i="6"/>
  <c r="F22" i="6"/>
  <c r="G22" i="6"/>
  <c r="H22" i="6"/>
  <c r="C23" i="6"/>
  <c r="D23" i="6"/>
  <c r="E23" i="6"/>
  <c r="F23" i="6"/>
  <c r="G23" i="6"/>
  <c r="H23" i="6"/>
  <c r="C24" i="6"/>
  <c r="D24" i="6"/>
  <c r="E24" i="6"/>
  <c r="F24" i="6"/>
  <c r="G24" i="6"/>
  <c r="H24" i="6"/>
  <c r="C25" i="6"/>
  <c r="D25" i="6"/>
  <c r="E25" i="6"/>
  <c r="F25" i="6"/>
  <c r="G25" i="6"/>
  <c r="H25" i="6"/>
  <c r="C26" i="6"/>
  <c r="D26" i="6"/>
  <c r="E26" i="6"/>
  <c r="F26" i="6"/>
  <c r="G26" i="6"/>
  <c r="H26" i="6"/>
  <c r="C27" i="6"/>
  <c r="D27" i="6"/>
  <c r="E27" i="6"/>
  <c r="F27" i="6"/>
  <c r="G27" i="6"/>
  <c r="H27" i="6"/>
  <c r="C28" i="6"/>
  <c r="D28" i="6"/>
  <c r="E28" i="6"/>
  <c r="F28" i="6"/>
  <c r="G28" i="6"/>
  <c r="H28" i="6"/>
  <c r="C29" i="6"/>
  <c r="D29" i="6"/>
  <c r="E29" i="6"/>
  <c r="F29" i="6"/>
  <c r="G29" i="6"/>
  <c r="H29" i="6"/>
  <c r="C30" i="6"/>
  <c r="D30" i="6"/>
  <c r="E30" i="6"/>
  <c r="F30" i="6"/>
  <c r="G30" i="6"/>
  <c r="H30" i="6"/>
  <c r="C31" i="6"/>
  <c r="D31" i="6"/>
  <c r="E31" i="6"/>
  <c r="F31" i="6"/>
  <c r="G31" i="6"/>
  <c r="H31" i="6"/>
  <c r="C32" i="6"/>
  <c r="D32" i="6"/>
  <c r="E32" i="6"/>
  <c r="F32" i="6"/>
  <c r="G32" i="6"/>
  <c r="H32" i="6"/>
  <c r="C33" i="6"/>
  <c r="D33" i="6"/>
  <c r="E33" i="6"/>
  <c r="F33" i="6"/>
  <c r="G33" i="6"/>
  <c r="H33" i="6"/>
  <c r="C34" i="6"/>
  <c r="D34" i="6"/>
  <c r="E34" i="6"/>
  <c r="F34" i="6"/>
  <c r="G34" i="6"/>
  <c r="H34" i="6"/>
  <c r="C35" i="6"/>
  <c r="D35" i="6"/>
  <c r="E35" i="6"/>
  <c r="F35" i="6"/>
  <c r="G35" i="6"/>
  <c r="H35" i="6"/>
  <c r="C36" i="6"/>
  <c r="D36" i="6"/>
  <c r="E36" i="6"/>
  <c r="F36" i="6"/>
  <c r="G36" i="6"/>
  <c r="H36" i="6"/>
  <c r="C37" i="6"/>
  <c r="D37" i="6"/>
  <c r="E37" i="6"/>
  <c r="F37" i="6"/>
  <c r="G37" i="6"/>
  <c r="H37" i="6"/>
  <c r="C38" i="6"/>
  <c r="D38" i="6"/>
  <c r="E38" i="6"/>
  <c r="F38" i="6"/>
  <c r="G38" i="6"/>
  <c r="H38" i="6"/>
  <c r="C39" i="6"/>
  <c r="D39" i="6"/>
  <c r="E39" i="6"/>
  <c r="F39" i="6"/>
  <c r="G39" i="6"/>
  <c r="H39" i="6"/>
  <c r="C40" i="6"/>
  <c r="D40" i="6"/>
  <c r="E40" i="6"/>
  <c r="F40" i="6"/>
  <c r="G40" i="6"/>
  <c r="H40" i="6"/>
  <c r="C41" i="6"/>
  <c r="D41" i="6"/>
  <c r="E41" i="6"/>
  <c r="F41" i="6"/>
  <c r="G41" i="6"/>
  <c r="H41" i="6"/>
  <c r="C42" i="6"/>
  <c r="D42" i="6"/>
  <c r="E42" i="6"/>
  <c r="F42" i="6"/>
  <c r="G42" i="6"/>
  <c r="H42" i="6"/>
  <c r="C43" i="6"/>
  <c r="D43" i="6"/>
  <c r="E43" i="6"/>
  <c r="F43" i="6"/>
  <c r="G43" i="6"/>
  <c r="H43" i="6"/>
  <c r="C44" i="6"/>
  <c r="D44" i="6"/>
  <c r="E44" i="6"/>
  <c r="F44" i="6"/>
  <c r="G44" i="6"/>
  <c r="H44" i="6"/>
  <c r="C45" i="6"/>
  <c r="D45" i="6"/>
  <c r="E45" i="6"/>
  <c r="F45" i="6"/>
  <c r="G45" i="6"/>
  <c r="H45" i="6"/>
  <c r="C46" i="6"/>
  <c r="D46" i="6"/>
  <c r="E46" i="6"/>
  <c r="F46" i="6"/>
  <c r="G46" i="6"/>
  <c r="H46" i="6"/>
  <c r="C47" i="6"/>
  <c r="D47" i="6"/>
  <c r="E47" i="6"/>
  <c r="F47" i="6"/>
  <c r="G47" i="6"/>
  <c r="H47" i="6"/>
  <c r="C48" i="6"/>
  <c r="D48" i="6"/>
  <c r="E48" i="6"/>
  <c r="F48" i="6"/>
  <c r="G48" i="6"/>
  <c r="H48" i="6"/>
  <c r="C49" i="6"/>
  <c r="D49" i="6"/>
  <c r="E49" i="6"/>
  <c r="F49" i="6"/>
  <c r="G49" i="6"/>
  <c r="H49" i="6"/>
  <c r="C50" i="6"/>
  <c r="D50" i="6"/>
  <c r="E50" i="6"/>
  <c r="F50" i="6"/>
  <c r="G50" i="6"/>
  <c r="H50" i="6"/>
  <c r="C51" i="6"/>
  <c r="D51" i="6"/>
  <c r="E51" i="6"/>
  <c r="F51" i="6"/>
  <c r="G51" i="6"/>
  <c r="H51" i="6"/>
  <c r="C52" i="6"/>
  <c r="D52" i="6"/>
  <c r="E52" i="6"/>
  <c r="F52" i="6"/>
  <c r="G52" i="6"/>
  <c r="H52" i="6"/>
  <c r="C53" i="6"/>
  <c r="D53" i="6"/>
  <c r="E53" i="6"/>
  <c r="F53" i="6"/>
  <c r="G53" i="6"/>
  <c r="H53" i="6"/>
  <c r="C54" i="6"/>
  <c r="D54" i="6"/>
  <c r="E54" i="6"/>
  <c r="F54" i="6"/>
  <c r="G54" i="6"/>
  <c r="H54" i="6"/>
  <c r="C55" i="6"/>
  <c r="D55" i="6"/>
  <c r="E55" i="6"/>
  <c r="F55" i="6"/>
  <c r="G55" i="6"/>
  <c r="H55" i="6"/>
  <c r="C56" i="6"/>
  <c r="D56" i="6"/>
  <c r="E56" i="6"/>
  <c r="F56" i="6"/>
  <c r="G56" i="6"/>
  <c r="H56" i="6"/>
  <c r="C57" i="6"/>
  <c r="D57" i="6"/>
  <c r="E57" i="6"/>
  <c r="F57" i="6"/>
  <c r="G57" i="6"/>
  <c r="H57" i="6"/>
  <c r="C58" i="6"/>
  <c r="D58" i="6"/>
  <c r="E58" i="6"/>
  <c r="F58" i="6"/>
  <c r="G58" i="6"/>
  <c r="H58" i="6"/>
  <c r="C59" i="6"/>
  <c r="D59" i="6"/>
  <c r="E59" i="6"/>
  <c r="F59" i="6"/>
  <c r="G59" i="6"/>
  <c r="H59" i="6"/>
  <c r="C60" i="6"/>
  <c r="D60" i="6"/>
  <c r="E60" i="6"/>
  <c r="F60" i="6"/>
  <c r="G60" i="6"/>
  <c r="H60" i="6"/>
  <c r="C61" i="6"/>
  <c r="D61" i="6"/>
  <c r="E61" i="6"/>
  <c r="F61" i="6"/>
  <c r="G61" i="6"/>
  <c r="H61" i="6"/>
  <c r="C62" i="6"/>
  <c r="D62" i="6"/>
  <c r="E62" i="6"/>
  <c r="F62" i="6"/>
  <c r="G62" i="6"/>
  <c r="H62" i="6"/>
  <c r="C63" i="6"/>
  <c r="D63" i="6"/>
  <c r="E63" i="6"/>
  <c r="F63" i="6"/>
  <c r="G63" i="6"/>
  <c r="H63" i="6"/>
  <c r="D10" i="6"/>
  <c r="E10" i="6"/>
  <c r="F10" i="6"/>
  <c r="G10" i="6"/>
  <c r="H10" i="6"/>
  <c r="C10" i="6"/>
  <c r="BA6" i="8" l="1"/>
  <c r="W7" i="8" s="1"/>
  <c r="BF6" i="8"/>
  <c r="AB7" i="8" s="1"/>
  <c r="AY6" i="8"/>
  <c r="U7" i="8" s="1"/>
  <c r="AX6" i="8"/>
  <c r="T7" i="8" s="1"/>
  <c r="AV6" i="8"/>
  <c r="R7" i="8" s="1"/>
  <c r="AR6" i="8"/>
  <c r="N7" i="8" s="1"/>
  <c r="AL6" i="8"/>
  <c r="H7" i="8" s="1"/>
  <c r="AQ6" i="8"/>
  <c r="M7" i="8" s="1"/>
  <c r="BM6" i="8"/>
  <c r="AI7" i="8" s="1"/>
  <c r="BN7" i="8" s="1"/>
  <c r="BB6" i="8"/>
  <c r="X7" i="8" s="1"/>
  <c r="AT6" i="8"/>
  <c r="P7" i="8" s="1"/>
  <c r="BC6" i="8"/>
  <c r="Y7" i="8" s="1"/>
  <c r="BH6" i="8"/>
  <c r="AD7" i="8" s="1"/>
  <c r="AM6" i="8"/>
  <c r="I7" i="8" s="1"/>
  <c r="BL6" i="8"/>
  <c r="AH7" i="8" s="1"/>
  <c r="AJ6" i="8"/>
  <c r="F7" i="8" s="1"/>
  <c r="AK6" i="8"/>
  <c r="G7" i="8" s="1"/>
  <c r="AN6" i="8"/>
  <c r="J7" i="8" s="1"/>
  <c r="AU6" i="8"/>
  <c r="Q7" i="8" s="1"/>
  <c r="BI6" i="8"/>
  <c r="AE7" i="8" s="1"/>
  <c r="BE6" i="8"/>
  <c r="AA7" i="8" s="1"/>
  <c r="BJ6" i="8"/>
  <c r="AF7" i="8" s="1"/>
  <c r="BD6" i="8"/>
  <c r="Z7" i="8" s="1"/>
  <c r="AS6" i="8"/>
  <c r="O7" i="8" s="1"/>
  <c r="BK6" i="8"/>
  <c r="AG7" i="8" s="1"/>
  <c r="AZ6" i="8"/>
  <c r="V7" i="8" s="1"/>
  <c r="AP6" i="8"/>
  <c r="L7" i="8" s="1"/>
  <c r="AO6" i="8"/>
  <c r="K7" i="8" s="1"/>
  <c r="BG6" i="8"/>
  <c r="AC7" i="8" s="1"/>
  <c r="AW6" i="8"/>
  <c r="S7" i="8" s="1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G23" i="5"/>
  <c r="E32" i="5"/>
  <c r="D32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K36" i="5"/>
  <c r="D34" i="5"/>
  <c r="D33" i="5"/>
  <c r="C24" i="5"/>
  <c r="G24" i="5" s="1"/>
  <c r="F23" i="5"/>
  <c r="H23" i="5" s="1"/>
  <c r="H6" i="5"/>
  <c r="BK7" i="8" l="1"/>
  <c r="AG8" i="8" s="1"/>
  <c r="BM7" i="8"/>
  <c r="AI8" i="8" s="1"/>
  <c r="BN8" i="8" s="1"/>
  <c r="BG7" i="8"/>
  <c r="AC8" i="8" s="1"/>
  <c r="BD7" i="8"/>
  <c r="Z8" i="8" s="1"/>
  <c r="AU7" i="8"/>
  <c r="Q8" i="8" s="1"/>
  <c r="AV7" i="8"/>
  <c r="R8" i="8" s="1"/>
  <c r="AX7" i="8"/>
  <c r="T8" i="8" s="1"/>
  <c r="BA7" i="8"/>
  <c r="W8" i="8" s="1"/>
  <c r="AT7" i="8"/>
  <c r="P8" i="8" s="1"/>
  <c r="BJ7" i="8"/>
  <c r="AF8" i="8" s="1"/>
  <c r="AL7" i="8"/>
  <c r="H8" i="8" s="1"/>
  <c r="AN7" i="8"/>
  <c r="J8" i="8" s="1"/>
  <c r="AS7" i="8"/>
  <c r="O8" i="8" s="1"/>
  <c r="BH7" i="8"/>
  <c r="AD8" i="8" s="1"/>
  <c r="AK7" i="8"/>
  <c r="G8" i="8" s="1"/>
  <c r="AJ7" i="8"/>
  <c r="F8" i="8" s="1"/>
  <c r="AY7" i="8"/>
  <c r="U8" i="8" s="1"/>
  <c r="AP7" i="8"/>
  <c r="L8" i="8" s="1"/>
  <c r="BL7" i="8"/>
  <c r="AH8" i="8" s="1"/>
  <c r="BE7" i="8"/>
  <c r="AA8" i="8" s="1"/>
  <c r="BF7" i="8"/>
  <c r="AB8" i="8" s="1"/>
  <c r="BI7" i="8"/>
  <c r="AE8" i="8" s="1"/>
  <c r="AR7" i="8"/>
  <c r="N8" i="8" s="1"/>
  <c r="AW7" i="8"/>
  <c r="S8" i="8" s="1"/>
  <c r="AZ7" i="8"/>
  <c r="V8" i="8" s="1"/>
  <c r="AQ7" i="8"/>
  <c r="M8" i="8" s="1"/>
  <c r="AO7" i="8"/>
  <c r="K8" i="8" s="1"/>
  <c r="BC7" i="8"/>
  <c r="Y8" i="8" s="1"/>
  <c r="AM7" i="8"/>
  <c r="I8" i="8" s="1"/>
  <c r="BB7" i="8"/>
  <c r="X8" i="8" s="1"/>
  <c r="F24" i="5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32" i="4"/>
  <c r="J34" i="4"/>
  <c r="BM8" i="8" l="1"/>
  <c r="AI9" i="8" s="1"/>
  <c r="BN9" i="8" s="1"/>
  <c r="BL8" i="8"/>
  <c r="AH9" i="8" s="1"/>
  <c r="BA8" i="8"/>
  <c r="W9" i="8" s="1"/>
  <c r="AO8" i="8"/>
  <c r="K9" i="8" s="1"/>
  <c r="BB8" i="8"/>
  <c r="X9" i="8" s="1"/>
  <c r="BE8" i="8"/>
  <c r="AA9" i="8" s="1"/>
  <c r="AN8" i="8"/>
  <c r="J9" i="8" s="1"/>
  <c r="AR8" i="8"/>
  <c r="N9" i="8" s="1"/>
  <c r="AS8" i="8"/>
  <c r="O9" i="8" s="1"/>
  <c r="BF8" i="8"/>
  <c r="AB9" i="8" s="1"/>
  <c r="AZ8" i="8"/>
  <c r="V9" i="8" s="1"/>
  <c r="BI8" i="8"/>
  <c r="AE9" i="8" s="1"/>
  <c r="BH8" i="8"/>
  <c r="AD9" i="8" s="1"/>
  <c r="BD8" i="8"/>
  <c r="Z9" i="8" s="1"/>
  <c r="BJ8" i="8"/>
  <c r="AF9" i="8" s="1"/>
  <c r="AM8" i="8"/>
  <c r="I9" i="8" s="1"/>
  <c r="AY8" i="8"/>
  <c r="U9" i="8" s="1"/>
  <c r="AV8" i="8"/>
  <c r="R9" i="8" s="1"/>
  <c r="AP8" i="8"/>
  <c r="L9" i="8" s="1"/>
  <c r="BG8" i="8"/>
  <c r="AC9" i="8" s="1"/>
  <c r="AK8" i="8"/>
  <c r="G9" i="8" s="1"/>
  <c r="AJ8" i="8"/>
  <c r="F9" i="8" s="1"/>
  <c r="AT8" i="8"/>
  <c r="P9" i="8" s="1"/>
  <c r="BK8" i="8"/>
  <c r="AG9" i="8" s="1"/>
  <c r="BL9" i="8" s="1"/>
  <c r="AH10" i="8" s="1"/>
  <c r="AU8" i="8"/>
  <c r="Q9" i="8" s="1"/>
  <c r="BC8" i="8"/>
  <c r="Y9" i="8" s="1"/>
  <c r="AX8" i="8"/>
  <c r="T9" i="8" s="1"/>
  <c r="AQ8" i="8"/>
  <c r="M9" i="8" s="1"/>
  <c r="AL8" i="8"/>
  <c r="H9" i="8" s="1"/>
  <c r="AW8" i="8"/>
  <c r="S9" i="8" s="1"/>
  <c r="H24" i="5"/>
  <c r="C25" i="5"/>
  <c r="G25" i="5" s="1"/>
  <c r="E23" i="4"/>
  <c r="F23" i="4"/>
  <c r="BM9" i="8" l="1"/>
  <c r="AI10" i="8" s="1"/>
  <c r="BN10" i="8" s="1"/>
  <c r="BI9" i="8"/>
  <c r="AE10" i="8" s="1"/>
  <c r="BG9" i="8"/>
  <c r="AC10" i="8" s="1"/>
  <c r="AV9" i="8"/>
  <c r="R10" i="8" s="1"/>
  <c r="AN9" i="8"/>
  <c r="J10" i="8" s="1"/>
  <c r="AP9" i="8"/>
  <c r="L10" i="8" s="1"/>
  <c r="AJ9" i="8"/>
  <c r="F10" i="8" s="1"/>
  <c r="AK9" i="8"/>
  <c r="G10" i="8" s="1"/>
  <c r="BJ9" i="8"/>
  <c r="AF10" i="8" s="1"/>
  <c r="BF9" i="8"/>
  <c r="AB10" i="8" s="1"/>
  <c r="BB9" i="8"/>
  <c r="X10" i="8" s="1"/>
  <c r="AX9" i="8"/>
  <c r="T10" i="8" s="1"/>
  <c r="BD9" i="8"/>
  <c r="Z10" i="8" s="1"/>
  <c r="AQ9" i="8"/>
  <c r="M10" i="8" s="1"/>
  <c r="AO9" i="8"/>
  <c r="K10" i="8" s="1"/>
  <c r="AM9" i="8"/>
  <c r="I10" i="8" s="1"/>
  <c r="AR9" i="8"/>
  <c r="N10" i="8" s="1"/>
  <c r="AL9" i="8"/>
  <c r="H10" i="8" s="1"/>
  <c r="AW9" i="8"/>
  <c r="S10" i="8" s="1"/>
  <c r="BK9" i="8"/>
  <c r="AG10" i="8" s="1"/>
  <c r="AT9" i="8"/>
  <c r="P10" i="8" s="1"/>
  <c r="BC9" i="8"/>
  <c r="Y10" i="8" s="1"/>
  <c r="AU9" i="8"/>
  <c r="Q10" i="8" s="1"/>
  <c r="AY9" i="8"/>
  <c r="U10" i="8" s="1"/>
  <c r="BM10" i="8"/>
  <c r="AI11" i="8" s="1"/>
  <c r="BN11" i="8" s="1"/>
  <c r="BH9" i="8"/>
  <c r="AD10" i="8" s="1"/>
  <c r="AZ9" i="8"/>
  <c r="V10" i="8" s="1"/>
  <c r="BE9" i="8"/>
  <c r="AA10" i="8" s="1"/>
  <c r="BA9" i="8"/>
  <c r="W10" i="8" s="1"/>
  <c r="AS9" i="8"/>
  <c r="O10" i="8" s="1"/>
  <c r="F25" i="5"/>
  <c r="G23" i="4"/>
  <c r="C24" i="4"/>
  <c r="G6" i="4"/>
  <c r="BI10" i="8" l="1"/>
  <c r="AE11" i="8" s="1"/>
  <c r="BD10" i="8"/>
  <c r="Z11" i="8" s="1"/>
  <c r="AR10" i="8"/>
  <c r="N11" i="8" s="1"/>
  <c r="AX10" i="8"/>
  <c r="T11" i="8" s="1"/>
  <c r="AL10" i="8"/>
  <c r="H11" i="8" s="1"/>
  <c r="BA10" i="8"/>
  <c r="W11" i="8" s="1"/>
  <c r="BC10" i="8"/>
  <c r="Y11" i="8" s="1"/>
  <c r="AZ10" i="8"/>
  <c r="V11" i="8" s="1"/>
  <c r="BH10" i="8"/>
  <c r="AD11" i="8" s="1"/>
  <c r="AV10" i="8"/>
  <c r="R11" i="8" s="1"/>
  <c r="BL10" i="8"/>
  <c r="AH11" i="8" s="1"/>
  <c r="AM10" i="8"/>
  <c r="I11" i="8" s="1"/>
  <c r="AQ10" i="8"/>
  <c r="M11" i="8" s="1"/>
  <c r="AW10" i="8"/>
  <c r="S11" i="8" s="1"/>
  <c r="AT10" i="8"/>
  <c r="P11" i="8" s="1"/>
  <c r="AS10" i="8"/>
  <c r="O11" i="8" s="1"/>
  <c r="AO10" i="8"/>
  <c r="K11" i="8" s="1"/>
  <c r="BB10" i="8"/>
  <c r="X11" i="8" s="1"/>
  <c r="AU10" i="8"/>
  <c r="Q11" i="8" s="1"/>
  <c r="AN10" i="8"/>
  <c r="J11" i="8" s="1"/>
  <c r="BE10" i="8"/>
  <c r="AA11" i="8" s="1"/>
  <c r="AJ10" i="8"/>
  <c r="F11" i="8" s="1"/>
  <c r="AK10" i="8"/>
  <c r="G11" i="8" s="1"/>
  <c r="BF10" i="8"/>
  <c r="AB11" i="8" s="1"/>
  <c r="AP10" i="8"/>
  <c r="L11" i="8" s="1"/>
  <c r="BG10" i="8"/>
  <c r="AC11" i="8" s="1"/>
  <c r="AY10" i="8"/>
  <c r="U11" i="8" s="1"/>
  <c r="BK10" i="8"/>
  <c r="AG11" i="8" s="1"/>
  <c r="BJ10" i="8"/>
  <c r="AF11" i="8" s="1"/>
  <c r="H25" i="5"/>
  <c r="C26" i="5"/>
  <c r="G26" i="5" s="1"/>
  <c r="F24" i="4"/>
  <c r="E24" i="4"/>
  <c r="C18" i="3"/>
  <c r="B20" i="3"/>
  <c r="A20" i="3"/>
  <c r="D7" i="2"/>
  <c r="E7" i="2"/>
  <c r="F7" i="2"/>
  <c r="G7" i="2"/>
  <c r="C7" i="2"/>
  <c r="D6" i="2"/>
  <c r="E6" i="2"/>
  <c r="F6" i="2"/>
  <c r="G6" i="2"/>
  <c r="C6" i="2"/>
  <c r="D5" i="2"/>
  <c r="E5" i="2"/>
  <c r="F5" i="2"/>
  <c r="G5" i="2"/>
  <c r="C5" i="2"/>
  <c r="AO11" i="8" l="1"/>
  <c r="K12" i="8" s="1"/>
  <c r="BM11" i="8"/>
  <c r="AI12" i="8" s="1"/>
  <c r="BN12" i="8" s="1"/>
  <c r="BL11" i="8"/>
  <c r="AH12" i="8" s="1"/>
  <c r="BE11" i="8"/>
  <c r="AA12" i="8" s="1"/>
  <c r="AP11" i="8"/>
  <c r="L12" i="8" s="1"/>
  <c r="AY11" i="8"/>
  <c r="U12" i="8" s="1"/>
  <c r="AZ11" i="8"/>
  <c r="V12" i="8" s="1"/>
  <c r="AR11" i="8"/>
  <c r="N12" i="8" s="1"/>
  <c r="BK11" i="8"/>
  <c r="AG12" i="8" s="1"/>
  <c r="BH11" i="8"/>
  <c r="AD12" i="8" s="1"/>
  <c r="AL11" i="8"/>
  <c r="H12" i="8" s="1"/>
  <c r="AT11" i="8"/>
  <c r="P12" i="8" s="1"/>
  <c r="AN11" i="8"/>
  <c r="J12" i="8" s="1"/>
  <c r="AW11" i="8"/>
  <c r="S12" i="8" s="1"/>
  <c r="BB11" i="8"/>
  <c r="X12" i="8" s="1"/>
  <c r="BG11" i="8"/>
  <c r="AC12" i="8" s="1"/>
  <c r="BD11" i="8"/>
  <c r="Z12" i="8" s="1"/>
  <c r="AJ11" i="8"/>
  <c r="F12" i="8" s="1"/>
  <c r="AK11" i="8"/>
  <c r="G12" i="8" s="1"/>
  <c r="AV11" i="8"/>
  <c r="R12" i="8" s="1"/>
  <c r="AU11" i="8"/>
  <c r="Q12" i="8" s="1"/>
  <c r="BI11" i="8"/>
  <c r="AE12" i="8" s="1"/>
  <c r="BJ11" i="8"/>
  <c r="AF12" i="8" s="1"/>
  <c r="AS11" i="8"/>
  <c r="O12" i="8" s="1"/>
  <c r="AQ11" i="8"/>
  <c r="M12" i="8" s="1"/>
  <c r="BF11" i="8"/>
  <c r="AB12" i="8" s="1"/>
  <c r="BC11" i="8"/>
  <c r="Y12" i="8" s="1"/>
  <c r="AX11" i="8"/>
  <c r="T12" i="8" s="1"/>
  <c r="BA11" i="8"/>
  <c r="W12" i="8" s="1"/>
  <c r="AM11" i="8"/>
  <c r="I12" i="8" s="1"/>
  <c r="F26" i="5"/>
  <c r="C20" i="3"/>
  <c r="C25" i="4"/>
  <c r="G24" i="4"/>
  <c r="E9" i="2"/>
  <c r="D9" i="2"/>
  <c r="F9" i="2"/>
  <c r="G9" i="2"/>
  <c r="C9" i="2"/>
  <c r="C21" i="1"/>
  <c r="D21" i="1"/>
  <c r="B21" i="1"/>
  <c r="D17" i="1"/>
  <c r="D18" i="1"/>
  <c r="D19" i="1"/>
  <c r="C17" i="1"/>
  <c r="C18" i="1"/>
  <c r="C19" i="1"/>
  <c r="B17" i="1"/>
  <c r="B18" i="1"/>
  <c r="B19" i="1"/>
  <c r="C20" i="1"/>
  <c r="D20" i="1"/>
  <c r="B20" i="1"/>
  <c r="BL12" i="8" l="1"/>
  <c r="AH13" i="8" s="1"/>
  <c r="BD12" i="8"/>
  <c r="Z13" i="8" s="1"/>
  <c r="BJ12" i="8"/>
  <c r="AF13" i="8" s="1"/>
  <c r="BH12" i="8"/>
  <c r="AD13" i="8" s="1"/>
  <c r="BG12" i="8"/>
  <c r="AC13" i="8" s="1"/>
  <c r="AL12" i="8"/>
  <c r="H13" i="8" s="1"/>
  <c r="AZ12" i="8"/>
  <c r="V13" i="8" s="1"/>
  <c r="BM12" i="8"/>
  <c r="AI13" i="8" s="1"/>
  <c r="AO12" i="8"/>
  <c r="K13" i="8" s="1"/>
  <c r="BB12" i="8"/>
  <c r="X13" i="8" s="1"/>
  <c r="AV12" i="8"/>
  <c r="R13" i="8" s="1"/>
  <c r="AJ12" i="8"/>
  <c r="F13" i="8" s="1"/>
  <c r="AK12" i="8"/>
  <c r="G13" i="8" s="1"/>
  <c r="BC12" i="8"/>
  <c r="Y13" i="8" s="1"/>
  <c r="AU12" i="8"/>
  <c r="Q13" i="8" s="1"/>
  <c r="AQ12" i="8"/>
  <c r="M13" i="8" s="1"/>
  <c r="AN12" i="8"/>
  <c r="J13" i="8" s="1"/>
  <c r="AT12" i="8"/>
  <c r="P13" i="8" s="1"/>
  <c r="AM12" i="8"/>
  <c r="I13" i="8" s="1"/>
  <c r="AS12" i="8"/>
  <c r="O13" i="8" s="1"/>
  <c r="AR12" i="8"/>
  <c r="N13" i="8" s="1"/>
  <c r="BK12" i="8"/>
  <c r="AG13" i="8" s="1"/>
  <c r="BE12" i="8"/>
  <c r="AA13" i="8" s="1"/>
  <c r="AY12" i="8"/>
  <c r="U13" i="8" s="1"/>
  <c r="AW12" i="8"/>
  <c r="S13" i="8" s="1"/>
  <c r="AX12" i="8"/>
  <c r="T13" i="8" s="1"/>
  <c r="BI12" i="8"/>
  <c r="AE13" i="8" s="1"/>
  <c r="BA12" i="8"/>
  <c r="W13" i="8" s="1"/>
  <c r="BF12" i="8"/>
  <c r="AB13" i="8" s="1"/>
  <c r="AP12" i="8"/>
  <c r="L13" i="8" s="1"/>
  <c r="H26" i="5"/>
  <c r="C27" i="5"/>
  <c r="G27" i="5" s="1"/>
  <c r="E25" i="4"/>
  <c r="F25" i="4"/>
  <c r="BN13" i="8" l="1"/>
  <c r="BM13" i="8"/>
  <c r="AI14" i="8" s="1"/>
  <c r="BN14" i="8" s="1"/>
  <c r="BG13" i="8"/>
  <c r="AC14" i="8" s="1"/>
  <c r="BH13" i="8"/>
  <c r="AD14" i="8" s="1"/>
  <c r="BK13" i="8"/>
  <c r="AG14" i="8" s="1"/>
  <c r="BI13" i="8"/>
  <c r="AE14" i="8" s="1"/>
  <c r="BF13" i="8"/>
  <c r="AB14" i="8" s="1"/>
  <c r="BE13" i="8"/>
  <c r="AA14" i="8" s="1"/>
  <c r="AO13" i="8"/>
  <c r="K14" i="8" s="1"/>
  <c r="AY13" i="8"/>
  <c r="U14" i="8" s="1"/>
  <c r="AL13" i="8"/>
  <c r="H14" i="8" s="1"/>
  <c r="AR13" i="8"/>
  <c r="N14" i="8" s="1"/>
  <c r="AM13" i="8"/>
  <c r="I14" i="8" s="1"/>
  <c r="AT13" i="8"/>
  <c r="P14" i="8" s="1"/>
  <c r="BA13" i="8"/>
  <c r="W14" i="8" s="1"/>
  <c r="AP13" i="8"/>
  <c r="L14" i="8" s="1"/>
  <c r="AU13" i="8"/>
  <c r="Q14" i="8" s="1"/>
  <c r="AV13" i="8"/>
  <c r="R14" i="8" s="1"/>
  <c r="AW13" i="8"/>
  <c r="S14" i="8" s="1"/>
  <c r="BC13" i="8"/>
  <c r="Y14" i="8" s="1"/>
  <c r="AX13" i="8"/>
  <c r="T14" i="8" s="1"/>
  <c r="AS13" i="8"/>
  <c r="O14" i="8" s="1"/>
  <c r="AN13" i="8"/>
  <c r="J14" i="8" s="1"/>
  <c r="AJ13" i="8"/>
  <c r="F14" i="8" s="1"/>
  <c r="AK13" i="8"/>
  <c r="G14" i="8" s="1"/>
  <c r="BB13" i="8"/>
  <c r="X14" i="8" s="1"/>
  <c r="BL13" i="8"/>
  <c r="AH14" i="8" s="1"/>
  <c r="AQ13" i="8"/>
  <c r="M14" i="8" s="1"/>
  <c r="BJ13" i="8"/>
  <c r="AF14" i="8" s="1"/>
  <c r="AZ13" i="8"/>
  <c r="V14" i="8" s="1"/>
  <c r="BD13" i="8"/>
  <c r="Z14" i="8" s="1"/>
  <c r="F27" i="5"/>
  <c r="C26" i="4"/>
  <c r="G25" i="4"/>
  <c r="BM14" i="8" l="1"/>
  <c r="AI15" i="8" s="1"/>
  <c r="BN15" i="8" s="1"/>
  <c r="BL14" i="8"/>
  <c r="AH15" i="8" s="1"/>
  <c r="AJ14" i="8"/>
  <c r="F15" i="8" s="1"/>
  <c r="AK14" i="8"/>
  <c r="G15" i="8" s="1"/>
  <c r="BB14" i="8"/>
  <c r="X15" i="8" s="1"/>
  <c r="AY14" i="8"/>
  <c r="U15" i="8" s="1"/>
  <c r="AS14" i="8"/>
  <c r="O15" i="8" s="1"/>
  <c r="BK14" i="8"/>
  <c r="AG15" i="8" s="1"/>
  <c r="BD14" i="8"/>
  <c r="Z15" i="8" s="1"/>
  <c r="AX14" i="8"/>
  <c r="T15" i="8" s="1"/>
  <c r="AP14" i="8"/>
  <c r="L15" i="8" s="1"/>
  <c r="BC14" i="8"/>
  <c r="Y15" i="8" s="1"/>
  <c r="AO14" i="8"/>
  <c r="K15" i="8" s="1"/>
  <c r="AW14" i="8"/>
  <c r="S15" i="8" s="1"/>
  <c r="BI14" i="8"/>
  <c r="AE15" i="8" s="1"/>
  <c r="AR14" i="8"/>
  <c r="N15" i="8" s="1"/>
  <c r="BJ14" i="8"/>
  <c r="AF15" i="8" s="1"/>
  <c r="AV14" i="8"/>
  <c r="R15" i="8" s="1"/>
  <c r="AU14" i="8"/>
  <c r="Q15" i="8" s="1"/>
  <c r="AM14" i="8"/>
  <c r="I15" i="8" s="1"/>
  <c r="BF14" i="8"/>
  <c r="AB15" i="8" s="1"/>
  <c r="BA14" i="8"/>
  <c r="W15" i="8" s="1"/>
  <c r="BE14" i="8"/>
  <c r="AA15" i="8" s="1"/>
  <c r="AL14" i="8"/>
  <c r="H15" i="8" s="1"/>
  <c r="AT14" i="8"/>
  <c r="P15" i="8" s="1"/>
  <c r="BH14" i="8"/>
  <c r="AD15" i="8" s="1"/>
  <c r="AQ14" i="8"/>
  <c r="M15" i="8" s="1"/>
  <c r="AN14" i="8"/>
  <c r="J15" i="8" s="1"/>
  <c r="AZ14" i="8"/>
  <c r="V15" i="8" s="1"/>
  <c r="BG14" i="8"/>
  <c r="AC15" i="8" s="1"/>
  <c r="H27" i="5"/>
  <c r="C28" i="5"/>
  <c r="G28" i="5" s="1"/>
  <c r="F26" i="4"/>
  <c r="E26" i="4"/>
  <c r="BE15" i="8" l="1"/>
  <c r="AA16" i="8" s="1"/>
  <c r="AW15" i="8"/>
  <c r="S16" i="8" s="1"/>
  <c r="BA15" i="8"/>
  <c r="W16" i="8" s="1"/>
  <c r="AX15" i="8"/>
  <c r="T16" i="8" s="1"/>
  <c r="AJ15" i="8"/>
  <c r="F16" i="8" s="1"/>
  <c r="AK15" i="8"/>
  <c r="G16" i="8" s="1"/>
  <c r="AP15" i="8"/>
  <c r="L16" i="8" s="1"/>
  <c r="BM15" i="8"/>
  <c r="AI16" i="8" s="1"/>
  <c r="BN16" i="8" s="1"/>
  <c r="BG15" i="8"/>
  <c r="AC16" i="8" s="1"/>
  <c r="AT15" i="8"/>
  <c r="P16" i="8" s="1"/>
  <c r="AN15" i="8"/>
  <c r="J16" i="8" s="1"/>
  <c r="AS15" i="8"/>
  <c r="O16" i="8" s="1"/>
  <c r="BD15" i="8"/>
  <c r="Z16" i="8" s="1"/>
  <c r="BC15" i="8"/>
  <c r="Y16" i="8" s="1"/>
  <c r="AU15" i="8"/>
  <c r="Q16" i="8" s="1"/>
  <c r="AY15" i="8"/>
  <c r="U16" i="8" s="1"/>
  <c r="AO15" i="8"/>
  <c r="K16" i="8" s="1"/>
  <c r="AM15" i="8"/>
  <c r="I16" i="8" s="1"/>
  <c r="BK15" i="8"/>
  <c r="AG16" i="8" s="1"/>
  <c r="AZ15" i="8"/>
  <c r="V16" i="8" s="1"/>
  <c r="AR15" i="8"/>
  <c r="N16" i="8" s="1"/>
  <c r="BF15" i="8"/>
  <c r="AB16" i="8" s="1"/>
  <c r="BH15" i="8"/>
  <c r="AD16" i="8" s="1"/>
  <c r="BI15" i="8"/>
  <c r="AE16" i="8" s="1"/>
  <c r="BB15" i="8"/>
  <c r="X16" i="8" s="1"/>
  <c r="AV15" i="8"/>
  <c r="R16" i="8" s="1"/>
  <c r="BJ15" i="8"/>
  <c r="AF16" i="8" s="1"/>
  <c r="AQ15" i="8"/>
  <c r="M16" i="8" s="1"/>
  <c r="BL15" i="8"/>
  <c r="AH16" i="8" s="1"/>
  <c r="AL15" i="8"/>
  <c r="H16" i="8" s="1"/>
  <c r="F28" i="5"/>
  <c r="G26" i="4"/>
  <c r="C27" i="4"/>
  <c r="BK16" i="8" l="1"/>
  <c r="AG17" i="8" s="1"/>
  <c r="BL16" i="8"/>
  <c r="AH17" i="8" s="1"/>
  <c r="BH16" i="8"/>
  <c r="AD17" i="8" s="1"/>
  <c r="AT16" i="8"/>
  <c r="P17" i="8" s="1"/>
  <c r="AY16" i="8"/>
  <c r="U17" i="8" s="1"/>
  <c r="AW16" i="8"/>
  <c r="S17" i="8" s="1"/>
  <c r="AQ16" i="8"/>
  <c r="M17" i="8" s="1"/>
  <c r="AS16" i="8"/>
  <c r="O17" i="8" s="1"/>
  <c r="AV16" i="8"/>
  <c r="R17" i="8" s="1"/>
  <c r="AO16" i="8"/>
  <c r="K17" i="8" s="1"/>
  <c r="AL16" i="8"/>
  <c r="H17" i="8" s="1"/>
  <c r="BB16" i="8"/>
  <c r="X17" i="8" s="1"/>
  <c r="BG16" i="8"/>
  <c r="AC17" i="8" s="1"/>
  <c r="AR16" i="8"/>
  <c r="N17" i="8" s="1"/>
  <c r="BC16" i="8"/>
  <c r="Y17" i="8" s="1"/>
  <c r="AN16" i="8"/>
  <c r="J17" i="8" s="1"/>
  <c r="BJ16" i="8"/>
  <c r="AF17" i="8" s="1"/>
  <c r="BA16" i="8"/>
  <c r="W17" i="8" s="1"/>
  <c r="BD16" i="8"/>
  <c r="Z17" i="8" s="1"/>
  <c r="AU16" i="8"/>
  <c r="Q17" i="8" s="1"/>
  <c r="AX16" i="8"/>
  <c r="T17" i="8" s="1"/>
  <c r="BM16" i="8"/>
  <c r="AI17" i="8" s="1"/>
  <c r="BN17" i="8" s="1"/>
  <c r="AZ16" i="8"/>
  <c r="V17" i="8" s="1"/>
  <c r="AM16" i="8"/>
  <c r="I17" i="8" s="1"/>
  <c r="BI16" i="8"/>
  <c r="AE17" i="8" s="1"/>
  <c r="AP16" i="8"/>
  <c r="L17" i="8" s="1"/>
  <c r="BE16" i="8"/>
  <c r="AA17" i="8" s="1"/>
  <c r="AJ16" i="8"/>
  <c r="F17" i="8" s="1"/>
  <c r="AK16" i="8"/>
  <c r="G17" i="8" s="1"/>
  <c r="BF16" i="8"/>
  <c r="AB17" i="8" s="1"/>
  <c r="H28" i="5"/>
  <c r="C29" i="5"/>
  <c r="G29" i="5" s="1"/>
  <c r="E27" i="4"/>
  <c r="F27" i="4"/>
  <c r="BD17" i="8" l="1"/>
  <c r="Z18" i="8" s="1"/>
  <c r="AN17" i="8"/>
  <c r="J18" i="8" s="1"/>
  <c r="BF17" i="8"/>
  <c r="AB18" i="8" s="1"/>
  <c r="BJ17" i="8"/>
  <c r="AF18" i="8" s="1"/>
  <c r="AX17" i="8"/>
  <c r="T18" i="8" s="1"/>
  <c r="AW17" i="8"/>
  <c r="S18" i="8" s="1"/>
  <c r="AL17" i="8"/>
  <c r="H18" i="8" s="1"/>
  <c r="BB17" i="8"/>
  <c r="X18" i="8" s="1"/>
  <c r="AV17" i="8"/>
  <c r="R18" i="8" s="1"/>
  <c r="AZ17" i="8"/>
  <c r="V18" i="8" s="1"/>
  <c r="AY17" i="8"/>
  <c r="U18" i="8" s="1"/>
  <c r="BC17" i="8"/>
  <c r="Y18" i="8" s="1"/>
  <c r="BM17" i="8"/>
  <c r="AI18" i="8" s="1"/>
  <c r="BN18" i="8" s="1"/>
  <c r="AK17" i="8"/>
  <c r="G18" i="8" s="1"/>
  <c r="AJ17" i="8"/>
  <c r="F18" i="8" s="1"/>
  <c r="AM17" i="8"/>
  <c r="I18" i="8" s="1"/>
  <c r="AT17" i="8"/>
  <c r="P18" i="8" s="1"/>
  <c r="AO17" i="8"/>
  <c r="K18" i="8" s="1"/>
  <c r="AP17" i="8"/>
  <c r="L18" i="8" s="1"/>
  <c r="AR17" i="8"/>
  <c r="N18" i="8" s="1"/>
  <c r="AU17" i="8"/>
  <c r="Q18" i="8" s="1"/>
  <c r="AQ17" i="8"/>
  <c r="M18" i="8" s="1"/>
  <c r="BA17" i="8"/>
  <c r="W18" i="8" s="1"/>
  <c r="BK17" i="8"/>
  <c r="AG18" i="8" s="1"/>
  <c r="AS17" i="8"/>
  <c r="O18" i="8" s="1"/>
  <c r="BG17" i="8"/>
  <c r="AC18" i="8" s="1"/>
  <c r="BE17" i="8"/>
  <c r="AA18" i="8" s="1"/>
  <c r="BH17" i="8"/>
  <c r="AD18" i="8" s="1"/>
  <c r="BI17" i="8"/>
  <c r="AE18" i="8" s="1"/>
  <c r="BL17" i="8"/>
  <c r="AH18" i="8" s="1"/>
  <c r="F29" i="5"/>
  <c r="C28" i="4"/>
  <c r="G27" i="4"/>
  <c r="BG18" i="8" l="1"/>
  <c r="AC19" i="8" s="1"/>
  <c r="BF18" i="8"/>
  <c r="AB19" i="8" s="1"/>
  <c r="BE18" i="8"/>
  <c r="AA19" i="8" s="1"/>
  <c r="AQ18" i="8"/>
  <c r="M19" i="8" s="1"/>
  <c r="AU18" i="8"/>
  <c r="Q19" i="8" s="1"/>
  <c r="BL18" i="8"/>
  <c r="AH19" i="8" s="1"/>
  <c r="BK18" i="8"/>
  <c r="AG19" i="8" s="1"/>
  <c r="BC18" i="8"/>
  <c r="Y19" i="8" s="1"/>
  <c r="AL18" i="8"/>
  <c r="H19" i="8" s="1"/>
  <c r="AP18" i="8"/>
  <c r="L19" i="8" s="1"/>
  <c r="AJ18" i="8"/>
  <c r="F19" i="8" s="1"/>
  <c r="AK18" i="8"/>
  <c r="G19" i="8" s="1"/>
  <c r="AY18" i="8"/>
  <c r="U19" i="8" s="1"/>
  <c r="AS18" i="8"/>
  <c r="O19" i="8" s="1"/>
  <c r="AZ18" i="8"/>
  <c r="V19" i="8" s="1"/>
  <c r="AM18" i="8"/>
  <c r="I19" i="8" s="1"/>
  <c r="BI18" i="8"/>
  <c r="AE19" i="8" s="1"/>
  <c r="AT18" i="8"/>
  <c r="P19" i="8" s="1"/>
  <c r="BB18" i="8"/>
  <c r="X19" i="8" s="1"/>
  <c r="BA18" i="8"/>
  <c r="W19" i="8" s="1"/>
  <c r="BM18" i="8"/>
  <c r="AI19" i="8" s="1"/>
  <c r="BN19" i="8" s="1"/>
  <c r="AV18" i="8"/>
  <c r="R19" i="8" s="1"/>
  <c r="BD18" i="8"/>
  <c r="Z19" i="8" s="1"/>
  <c r="BJ18" i="8"/>
  <c r="AF19" i="8" s="1"/>
  <c r="BH18" i="8"/>
  <c r="AD19" i="8" s="1"/>
  <c r="AR18" i="8"/>
  <c r="N19" i="8" s="1"/>
  <c r="AN18" i="8"/>
  <c r="J19" i="8" s="1"/>
  <c r="AW18" i="8"/>
  <c r="S19" i="8" s="1"/>
  <c r="AX18" i="8"/>
  <c r="T19" i="8" s="1"/>
  <c r="AO18" i="8"/>
  <c r="K19" i="8" s="1"/>
  <c r="H29" i="5"/>
  <c r="C30" i="5"/>
  <c r="G30" i="5" s="1"/>
  <c r="E28" i="4"/>
  <c r="F28" i="4"/>
  <c r="AT19" i="8" l="1"/>
  <c r="P20" i="8" s="1"/>
  <c r="BM19" i="8"/>
  <c r="AI20" i="8" s="1"/>
  <c r="BN20" i="8" s="1"/>
  <c r="BI19" i="8"/>
  <c r="AE20" i="8" s="1"/>
  <c r="BH19" i="8"/>
  <c r="AD20" i="8" s="1"/>
  <c r="BC19" i="8"/>
  <c r="Y20" i="8" s="1"/>
  <c r="AR19" i="8"/>
  <c r="N20" i="8" s="1"/>
  <c r="AY19" i="8"/>
  <c r="U20" i="8" s="1"/>
  <c r="AW19" i="8"/>
  <c r="S20" i="8" s="1"/>
  <c r="AN19" i="8"/>
  <c r="J20" i="8" s="1"/>
  <c r="AQ19" i="8"/>
  <c r="M20" i="8" s="1"/>
  <c r="AM19" i="8"/>
  <c r="I20" i="8" s="1"/>
  <c r="BK19" i="8"/>
  <c r="AG20" i="8" s="1"/>
  <c r="BA19" i="8"/>
  <c r="W20" i="8" s="1"/>
  <c r="AL19" i="8"/>
  <c r="H20" i="8" s="1"/>
  <c r="BD19" i="8"/>
  <c r="Z20" i="8" s="1"/>
  <c r="AV19" i="8"/>
  <c r="R20" i="8" s="1"/>
  <c r="BF19" i="8"/>
  <c r="AB20" i="8" s="1"/>
  <c r="BB19" i="8"/>
  <c r="X20" i="8" s="1"/>
  <c r="AX19" i="8"/>
  <c r="T20" i="8" s="1"/>
  <c r="AZ19" i="8"/>
  <c r="V20" i="8" s="1"/>
  <c r="AO19" i="8"/>
  <c r="K20" i="8" s="1"/>
  <c r="AU19" i="8"/>
  <c r="Q20" i="8" s="1"/>
  <c r="AP19" i="8"/>
  <c r="L20" i="8" s="1"/>
  <c r="AS19" i="8"/>
  <c r="O20" i="8" s="1"/>
  <c r="BE19" i="8"/>
  <c r="AA20" i="8" s="1"/>
  <c r="BJ19" i="8"/>
  <c r="AF20" i="8" s="1"/>
  <c r="AJ19" i="8"/>
  <c r="F20" i="8" s="1"/>
  <c r="AK19" i="8"/>
  <c r="G20" i="8" s="1"/>
  <c r="BL19" i="8"/>
  <c r="AH20" i="8" s="1"/>
  <c r="BG19" i="8"/>
  <c r="AC20" i="8" s="1"/>
  <c r="F30" i="5"/>
  <c r="C29" i="4"/>
  <c r="G28" i="4"/>
  <c r="BM20" i="8" l="1"/>
  <c r="AI21" i="8" s="1"/>
  <c r="BN21" i="8" s="1"/>
  <c r="BK20" i="8"/>
  <c r="AG21" i="8" s="1"/>
  <c r="AJ20" i="8"/>
  <c r="F21" i="8" s="1"/>
  <c r="AK20" i="8"/>
  <c r="G21" i="8" s="1"/>
  <c r="BC20" i="8"/>
  <c r="Y21" i="8" s="1"/>
  <c r="BI20" i="8"/>
  <c r="AE21" i="8" s="1"/>
  <c r="BJ20" i="8"/>
  <c r="AF21" i="8" s="1"/>
  <c r="BH20" i="8"/>
  <c r="AD21" i="8" s="1"/>
  <c r="AT20" i="8"/>
  <c r="P21" i="8" s="1"/>
  <c r="BE20" i="8"/>
  <c r="AA21" i="8" s="1"/>
  <c r="AZ20" i="8"/>
  <c r="V21" i="8" s="1"/>
  <c r="BG20" i="8"/>
  <c r="AC21" i="8" s="1"/>
  <c r="AR20" i="8"/>
  <c r="N21" i="8" s="1"/>
  <c r="AS20" i="8"/>
  <c r="O21" i="8" s="1"/>
  <c r="AQ20" i="8"/>
  <c r="M21" i="8" s="1"/>
  <c r="BA20" i="8"/>
  <c r="W21" i="8" s="1"/>
  <c r="BB20" i="8"/>
  <c r="X21" i="8" s="1"/>
  <c r="AO20" i="8"/>
  <c r="K21" i="8" s="1"/>
  <c r="AP20" i="8"/>
  <c r="L21" i="8" s="1"/>
  <c r="AN20" i="8"/>
  <c r="J21" i="8" s="1"/>
  <c r="AM20" i="8"/>
  <c r="I21" i="8" s="1"/>
  <c r="AL20" i="8"/>
  <c r="H21" i="8" s="1"/>
  <c r="BF20" i="8"/>
  <c r="AB21" i="8" s="1"/>
  <c r="AV20" i="8"/>
  <c r="R21" i="8" s="1"/>
  <c r="AY20" i="8"/>
  <c r="U21" i="8" s="1"/>
  <c r="AW20" i="8"/>
  <c r="S21" i="8" s="1"/>
  <c r="BL20" i="8"/>
  <c r="AH21" i="8" s="1"/>
  <c r="BM21" i="8" s="1"/>
  <c r="AI22" i="8" s="1"/>
  <c r="BN22" i="8" s="1"/>
  <c r="AX20" i="8"/>
  <c r="T21" i="8" s="1"/>
  <c r="BD20" i="8"/>
  <c r="Z21" i="8" s="1"/>
  <c r="AU20" i="8"/>
  <c r="Q21" i="8" s="1"/>
  <c r="H30" i="5"/>
  <c r="C31" i="5"/>
  <c r="G31" i="5" s="1"/>
  <c r="F29" i="4"/>
  <c r="E29" i="4"/>
  <c r="AZ21" i="8" l="1"/>
  <c r="V22" i="8" s="1"/>
  <c r="BI21" i="8"/>
  <c r="AE22" i="8" s="1"/>
  <c r="AP21" i="8"/>
  <c r="L22" i="8" s="1"/>
  <c r="AN21" i="8"/>
  <c r="J22" i="8" s="1"/>
  <c r="AU21" i="8"/>
  <c r="Q22" i="8" s="1"/>
  <c r="BE21" i="8"/>
  <c r="AA22" i="8" s="1"/>
  <c r="BG21" i="8"/>
  <c r="AC22" i="8" s="1"/>
  <c r="AS21" i="8"/>
  <c r="O22" i="8" s="1"/>
  <c r="AL21" i="8"/>
  <c r="H22" i="8" s="1"/>
  <c r="AY21" i="8"/>
  <c r="U22" i="8" s="1"/>
  <c r="BC21" i="8"/>
  <c r="Y22" i="8" s="1"/>
  <c r="BH21" i="8"/>
  <c r="AD22" i="8" s="1"/>
  <c r="BK21" i="8"/>
  <c r="AG22" i="8" s="1"/>
  <c r="AJ21" i="8"/>
  <c r="F22" i="8" s="1"/>
  <c r="AK21" i="8"/>
  <c r="G22" i="8" s="1"/>
  <c r="AR21" i="8"/>
  <c r="N22" i="8" s="1"/>
  <c r="AV21" i="8"/>
  <c r="R22" i="8" s="1"/>
  <c r="BJ21" i="8"/>
  <c r="AF22" i="8" s="1"/>
  <c r="AX21" i="8"/>
  <c r="T22" i="8" s="1"/>
  <c r="BF21" i="8"/>
  <c r="AB22" i="8" s="1"/>
  <c r="AO21" i="8"/>
  <c r="K22" i="8" s="1"/>
  <c r="AM21" i="8"/>
  <c r="I22" i="8" s="1"/>
  <c r="AQ21" i="8"/>
  <c r="M22" i="8" s="1"/>
  <c r="BB21" i="8"/>
  <c r="X22" i="8" s="1"/>
  <c r="AT21" i="8"/>
  <c r="P22" i="8" s="1"/>
  <c r="BA21" i="8"/>
  <c r="W22" i="8" s="1"/>
  <c r="AW21" i="8"/>
  <c r="S22" i="8" s="1"/>
  <c r="BD21" i="8"/>
  <c r="Z22" i="8" s="1"/>
  <c r="BL21" i="8"/>
  <c r="AH22" i="8" s="1"/>
  <c r="F31" i="5"/>
  <c r="C30" i="4"/>
  <c r="G29" i="4"/>
  <c r="BI22" i="8" l="1"/>
  <c r="AE23" i="8" s="1"/>
  <c r="BJ22" i="8"/>
  <c r="AF23" i="8" s="1"/>
  <c r="AO22" i="8"/>
  <c r="K23" i="8" s="1"/>
  <c r="AX22" i="8"/>
  <c r="T23" i="8" s="1"/>
  <c r="AW22" i="8"/>
  <c r="S23" i="8" s="1"/>
  <c r="BH22" i="8"/>
  <c r="AD23" i="8" s="1"/>
  <c r="BB22" i="8"/>
  <c r="X23" i="8" s="1"/>
  <c r="BD22" i="8"/>
  <c r="Z23" i="8" s="1"/>
  <c r="BC22" i="8"/>
  <c r="Y23" i="8" s="1"/>
  <c r="AY22" i="8"/>
  <c r="U23" i="8" s="1"/>
  <c r="AN22" i="8"/>
  <c r="J23" i="8" s="1"/>
  <c r="AZ22" i="8"/>
  <c r="V23" i="8" s="1"/>
  <c r="AT22" i="8"/>
  <c r="P23" i="8" s="1"/>
  <c r="AQ22" i="8"/>
  <c r="M23" i="8" s="1"/>
  <c r="BG22" i="8"/>
  <c r="AC23" i="8" s="1"/>
  <c r="AJ22" i="8"/>
  <c r="F23" i="8" s="1"/>
  <c r="AK22" i="8"/>
  <c r="G23" i="8" s="1"/>
  <c r="AM22" i="8"/>
  <c r="I23" i="8" s="1"/>
  <c r="BM22" i="8"/>
  <c r="AI23" i="8" s="1"/>
  <c r="BN23" i="8" s="1"/>
  <c r="AR22" i="8"/>
  <c r="N23" i="8" s="1"/>
  <c r="AS22" i="8"/>
  <c r="O23" i="8" s="1"/>
  <c r="BL22" i="8"/>
  <c r="AH23" i="8" s="1"/>
  <c r="BF22" i="8"/>
  <c r="AB23" i="8" s="1"/>
  <c r="BE22" i="8"/>
  <c r="AA23" i="8" s="1"/>
  <c r="AU22" i="8"/>
  <c r="Q23" i="8" s="1"/>
  <c r="BK22" i="8"/>
  <c r="AG23" i="8" s="1"/>
  <c r="AP22" i="8"/>
  <c r="L23" i="8" s="1"/>
  <c r="AL22" i="8"/>
  <c r="H23" i="8" s="1"/>
  <c r="AV22" i="8"/>
  <c r="R23" i="8" s="1"/>
  <c r="BA22" i="8"/>
  <c r="W23" i="8" s="1"/>
  <c r="H31" i="5"/>
  <c r="C32" i="5"/>
  <c r="G32" i="5" s="1"/>
  <c r="E30" i="4"/>
  <c r="F30" i="4"/>
  <c r="G30" i="4" s="1"/>
  <c r="BJ23" i="8" l="1"/>
  <c r="AF24" i="8" s="1"/>
  <c r="BM23" i="8"/>
  <c r="AI24" i="8" s="1"/>
  <c r="BN24" i="8" s="1"/>
  <c r="AY23" i="8"/>
  <c r="U24" i="8" s="1"/>
  <c r="BI23" i="8"/>
  <c r="AE24" i="8" s="1"/>
  <c r="BE23" i="8"/>
  <c r="AA24" i="8" s="1"/>
  <c r="BH23" i="8"/>
  <c r="AD24" i="8" s="1"/>
  <c r="AV23" i="8"/>
  <c r="R24" i="8" s="1"/>
  <c r="AN23" i="8"/>
  <c r="J24" i="8" s="1"/>
  <c r="AO23" i="8"/>
  <c r="K24" i="8" s="1"/>
  <c r="BD23" i="8"/>
  <c r="Z24" i="8" s="1"/>
  <c r="BC23" i="8"/>
  <c r="Y24" i="8" s="1"/>
  <c r="AX23" i="8"/>
  <c r="T24" i="8" s="1"/>
  <c r="AP23" i="8"/>
  <c r="L24" i="8" s="1"/>
  <c r="AW23" i="8"/>
  <c r="S24" i="8" s="1"/>
  <c r="BA23" i="8"/>
  <c r="W24" i="8" s="1"/>
  <c r="AM23" i="8"/>
  <c r="I24" i="8" s="1"/>
  <c r="BF23" i="8"/>
  <c r="AB24" i="8" s="1"/>
  <c r="AL23" i="8"/>
  <c r="H24" i="8" s="1"/>
  <c r="AR23" i="8"/>
  <c r="N24" i="8" s="1"/>
  <c r="AZ23" i="8"/>
  <c r="V24" i="8" s="1"/>
  <c r="BL23" i="8"/>
  <c r="AH24" i="8" s="1"/>
  <c r="AT23" i="8"/>
  <c r="P24" i="8" s="1"/>
  <c r="AQ23" i="8"/>
  <c r="M24" i="8" s="1"/>
  <c r="AS23" i="8"/>
  <c r="O24" i="8" s="1"/>
  <c r="BB23" i="8"/>
  <c r="X24" i="8" s="1"/>
  <c r="BG23" i="8"/>
  <c r="AC24" i="8" s="1"/>
  <c r="AK23" i="8"/>
  <c r="G24" i="8" s="1"/>
  <c r="AJ23" i="8"/>
  <c r="F24" i="8" s="1"/>
  <c r="AU23" i="8"/>
  <c r="Q24" i="8" s="1"/>
  <c r="BK23" i="8"/>
  <c r="AG24" i="8" s="1"/>
  <c r="F32" i="5"/>
  <c r="C31" i="4"/>
  <c r="BM24" i="8" l="1"/>
  <c r="AI25" i="8" s="1"/>
  <c r="BN25" i="8" s="1"/>
  <c r="BB24" i="8"/>
  <c r="X25" i="8" s="1"/>
  <c r="BC24" i="8"/>
  <c r="Y25" i="8" s="1"/>
  <c r="AM24" i="8"/>
  <c r="I25" i="8" s="1"/>
  <c r="BL24" i="8"/>
  <c r="AH25" i="8" s="1"/>
  <c r="AX24" i="8"/>
  <c r="T25" i="8" s="1"/>
  <c r="BD24" i="8"/>
  <c r="Z25" i="8" s="1"/>
  <c r="AL24" i="8"/>
  <c r="H25" i="8" s="1"/>
  <c r="AY24" i="8"/>
  <c r="U25" i="8" s="1"/>
  <c r="AT24" i="8"/>
  <c r="P25" i="8" s="1"/>
  <c r="AV24" i="8"/>
  <c r="R25" i="8" s="1"/>
  <c r="BF24" i="8"/>
  <c r="AB25" i="8" s="1"/>
  <c r="BK24" i="8"/>
  <c r="AG25" i="8" s="1"/>
  <c r="AP24" i="8"/>
  <c r="L25" i="8" s="1"/>
  <c r="BI24" i="8"/>
  <c r="AE25" i="8" s="1"/>
  <c r="BJ24" i="8"/>
  <c r="AF25" i="8" s="1"/>
  <c r="BH24" i="8"/>
  <c r="AD25" i="8" s="1"/>
  <c r="BG24" i="8"/>
  <c r="AC25" i="8" s="1"/>
  <c r="AO24" i="8"/>
  <c r="K25" i="8" s="1"/>
  <c r="AR24" i="8"/>
  <c r="N25" i="8" s="1"/>
  <c r="BA24" i="8"/>
  <c r="W25" i="8" s="1"/>
  <c r="AN24" i="8"/>
  <c r="J25" i="8" s="1"/>
  <c r="AQ24" i="8"/>
  <c r="M25" i="8" s="1"/>
  <c r="AW24" i="8"/>
  <c r="S25" i="8" s="1"/>
  <c r="AJ24" i="8"/>
  <c r="F25" i="8" s="1"/>
  <c r="AK24" i="8"/>
  <c r="G25" i="8" s="1"/>
  <c r="AU24" i="8"/>
  <c r="Q25" i="8" s="1"/>
  <c r="AS24" i="8"/>
  <c r="O25" i="8" s="1"/>
  <c r="BE24" i="8"/>
  <c r="AA25" i="8" s="1"/>
  <c r="AZ24" i="8"/>
  <c r="V25" i="8" s="1"/>
  <c r="C33" i="5"/>
  <c r="G33" i="5" s="1"/>
  <c r="H32" i="5"/>
  <c r="E31" i="4"/>
  <c r="F31" i="4"/>
  <c r="AV25" i="8" l="1"/>
  <c r="R26" i="8" s="1"/>
  <c r="BL25" i="8"/>
  <c r="AH26" i="8" s="1"/>
  <c r="BI25" i="8"/>
  <c r="AE26" i="8" s="1"/>
  <c r="AQ25" i="8"/>
  <c r="M26" i="8" s="1"/>
  <c r="BF25" i="8"/>
  <c r="AB26" i="8" s="1"/>
  <c r="AL25" i="8"/>
  <c r="H26" i="8" s="1"/>
  <c r="AN25" i="8"/>
  <c r="J26" i="8" s="1"/>
  <c r="AO25" i="8"/>
  <c r="K26" i="8" s="1"/>
  <c r="AM25" i="8"/>
  <c r="I26" i="8" s="1"/>
  <c r="AT25" i="8"/>
  <c r="P26" i="8" s="1"/>
  <c r="AK25" i="8"/>
  <c r="G26" i="8" s="1"/>
  <c r="AJ25" i="8"/>
  <c r="F26" i="8" s="1"/>
  <c r="BB25" i="8"/>
  <c r="X26" i="8" s="1"/>
  <c r="BH25" i="8"/>
  <c r="AD26" i="8" s="1"/>
  <c r="BK25" i="8"/>
  <c r="AG26" i="8" s="1"/>
  <c r="AU25" i="8"/>
  <c r="Q26" i="8" s="1"/>
  <c r="BE25" i="8"/>
  <c r="AA26" i="8" s="1"/>
  <c r="BD25" i="8"/>
  <c r="Z26" i="8" s="1"/>
  <c r="BA25" i="8"/>
  <c r="W26" i="8" s="1"/>
  <c r="AX25" i="8"/>
  <c r="T26" i="8" s="1"/>
  <c r="AZ25" i="8"/>
  <c r="V26" i="8" s="1"/>
  <c r="AY25" i="8"/>
  <c r="U26" i="8" s="1"/>
  <c r="AP25" i="8"/>
  <c r="L26" i="8" s="1"/>
  <c r="AW25" i="8"/>
  <c r="S26" i="8" s="1"/>
  <c r="AR25" i="8"/>
  <c r="N26" i="8" s="1"/>
  <c r="AS25" i="8"/>
  <c r="O26" i="8" s="1"/>
  <c r="BJ25" i="8"/>
  <c r="AF26" i="8" s="1"/>
  <c r="BG25" i="8"/>
  <c r="AC26" i="8" s="1"/>
  <c r="BM25" i="8"/>
  <c r="AI26" i="8" s="1"/>
  <c r="BC25" i="8"/>
  <c r="Y26" i="8" s="1"/>
  <c r="F33" i="5"/>
  <c r="G31" i="4"/>
  <c r="C32" i="4"/>
  <c r="BK26" i="8" l="1"/>
  <c r="AG27" i="8" s="1"/>
  <c r="BA26" i="8"/>
  <c r="W27" i="8" s="1"/>
  <c r="AT26" i="8"/>
  <c r="P27" i="8" s="1"/>
  <c r="BN26" i="8"/>
  <c r="BM26" i="8"/>
  <c r="AI27" i="8" s="1"/>
  <c r="BN27" i="8" s="1"/>
  <c r="AL26" i="8"/>
  <c r="H27" i="8" s="1"/>
  <c r="AM26" i="8"/>
  <c r="I27" i="8" s="1"/>
  <c r="AR26" i="8"/>
  <c r="N27" i="8" s="1"/>
  <c r="AS26" i="8"/>
  <c r="O27" i="8" s="1"/>
  <c r="AV26" i="8"/>
  <c r="R27" i="8" s="1"/>
  <c r="AO26" i="8"/>
  <c r="K27" i="8" s="1"/>
  <c r="AX26" i="8"/>
  <c r="T27" i="8" s="1"/>
  <c r="BE26" i="8"/>
  <c r="AA27" i="8" s="1"/>
  <c r="BC26" i="8"/>
  <c r="Y27" i="8" s="1"/>
  <c r="AU26" i="8"/>
  <c r="Q27" i="8" s="1"/>
  <c r="BJ26" i="8"/>
  <c r="AF27" i="8" s="1"/>
  <c r="BB26" i="8"/>
  <c r="X27" i="8" s="1"/>
  <c r="BF26" i="8"/>
  <c r="AB27" i="8" s="1"/>
  <c r="AN26" i="8"/>
  <c r="J27" i="8" s="1"/>
  <c r="BD26" i="8"/>
  <c r="Z27" i="8" s="1"/>
  <c r="AZ26" i="8"/>
  <c r="V27" i="8" s="1"/>
  <c r="BI26" i="8"/>
  <c r="AE27" i="8" s="1"/>
  <c r="AY26" i="8"/>
  <c r="U27" i="8" s="1"/>
  <c r="BL26" i="8"/>
  <c r="AH27" i="8" s="1"/>
  <c r="AK26" i="8"/>
  <c r="G27" i="8" s="1"/>
  <c r="AJ26" i="8"/>
  <c r="F27" i="8" s="1"/>
  <c r="BH26" i="8"/>
  <c r="AD27" i="8" s="1"/>
  <c r="AQ26" i="8"/>
  <c r="M27" i="8" s="1"/>
  <c r="AP26" i="8"/>
  <c r="L27" i="8" s="1"/>
  <c r="BG26" i="8"/>
  <c r="AC27" i="8" s="1"/>
  <c r="AW26" i="8"/>
  <c r="S27" i="8" s="1"/>
  <c r="C34" i="5"/>
  <c r="G34" i="5" s="1"/>
  <c r="H33" i="5"/>
  <c r="F32" i="4"/>
  <c r="E32" i="4"/>
  <c r="BI27" i="8" l="1"/>
  <c r="AE28" i="8" s="1"/>
  <c r="AL27" i="8"/>
  <c r="H28" i="8" s="1"/>
  <c r="AJ27" i="8"/>
  <c r="F28" i="8" s="1"/>
  <c r="AK27" i="8"/>
  <c r="G28" i="8" s="1"/>
  <c r="BK27" i="8"/>
  <c r="AG28" i="8" s="1"/>
  <c r="BF27" i="8"/>
  <c r="AB28" i="8" s="1"/>
  <c r="AN27" i="8"/>
  <c r="J28" i="8" s="1"/>
  <c r="AU27" i="8"/>
  <c r="Q28" i="8" s="1"/>
  <c r="AZ27" i="8"/>
  <c r="V28" i="8" s="1"/>
  <c r="AW27" i="8"/>
  <c r="S28" i="8" s="1"/>
  <c r="AR27" i="8"/>
  <c r="N28" i="8" s="1"/>
  <c r="BJ27" i="8"/>
  <c r="AF28" i="8" s="1"/>
  <c r="BG27" i="8"/>
  <c r="AC28" i="8" s="1"/>
  <c r="AV27" i="8"/>
  <c r="R28" i="8" s="1"/>
  <c r="AT27" i="8"/>
  <c r="P28" i="8" s="1"/>
  <c r="AM27" i="8"/>
  <c r="I28" i="8" s="1"/>
  <c r="BB27" i="8"/>
  <c r="X28" i="8" s="1"/>
  <c r="AQ27" i="8"/>
  <c r="M28" i="8" s="1"/>
  <c r="AO27" i="8"/>
  <c r="K28" i="8" s="1"/>
  <c r="AX27" i="8"/>
  <c r="T28" i="8" s="1"/>
  <c r="BA27" i="8"/>
  <c r="W28" i="8" s="1"/>
  <c r="AY27" i="8"/>
  <c r="U28" i="8" s="1"/>
  <c r="BH27" i="8"/>
  <c r="AD28" i="8" s="1"/>
  <c r="BM27" i="8"/>
  <c r="AI28" i="8" s="1"/>
  <c r="BN28" i="8" s="1"/>
  <c r="BE27" i="8"/>
  <c r="AA28" i="8" s="1"/>
  <c r="BC27" i="8"/>
  <c r="Y28" i="8" s="1"/>
  <c r="BD27" i="8"/>
  <c r="Z28" i="8" s="1"/>
  <c r="AP27" i="8"/>
  <c r="L28" i="8" s="1"/>
  <c r="AS27" i="8"/>
  <c r="O28" i="8" s="1"/>
  <c r="BL27" i="8"/>
  <c r="AH28" i="8" s="1"/>
  <c r="F34" i="5"/>
  <c r="C33" i="4"/>
  <c r="G32" i="4"/>
  <c r="BD28" i="8" l="1"/>
  <c r="Z29" i="8" s="1"/>
  <c r="BL28" i="8"/>
  <c r="AH29" i="8" s="1"/>
  <c r="AT28" i="8"/>
  <c r="P29" i="8" s="1"/>
  <c r="AN28" i="8"/>
  <c r="J29" i="8" s="1"/>
  <c r="BG28" i="8"/>
  <c r="AC29" i="8" s="1"/>
  <c r="AK28" i="8"/>
  <c r="G29" i="8" s="1"/>
  <c r="AJ28" i="8"/>
  <c r="F29" i="8" s="1"/>
  <c r="BK28" i="8"/>
  <c r="AG29" i="8" s="1"/>
  <c r="AQ28" i="8"/>
  <c r="M29" i="8" s="1"/>
  <c r="AU28" i="8"/>
  <c r="Q29" i="8" s="1"/>
  <c r="AS28" i="8"/>
  <c r="O29" i="8" s="1"/>
  <c r="AV28" i="8"/>
  <c r="R29" i="8" s="1"/>
  <c r="BI28" i="8"/>
  <c r="AE29" i="8" s="1"/>
  <c r="BA28" i="8"/>
  <c r="W29" i="8" s="1"/>
  <c r="BF28" i="8"/>
  <c r="AB29" i="8" s="1"/>
  <c r="BB28" i="8"/>
  <c r="X29" i="8" s="1"/>
  <c r="AW28" i="8"/>
  <c r="S29" i="8" s="1"/>
  <c r="BJ28" i="8"/>
  <c r="AF29" i="8" s="1"/>
  <c r="AP28" i="8"/>
  <c r="L29" i="8" s="1"/>
  <c r="AZ28" i="8"/>
  <c r="V29" i="8" s="1"/>
  <c r="AR28" i="8"/>
  <c r="N29" i="8" s="1"/>
  <c r="BE28" i="8"/>
  <c r="AA29" i="8" s="1"/>
  <c r="BM28" i="8"/>
  <c r="AI29" i="8" s="1"/>
  <c r="AY28" i="8"/>
  <c r="U29" i="8" s="1"/>
  <c r="BC28" i="8"/>
  <c r="Y29" i="8" s="1"/>
  <c r="BH28" i="8"/>
  <c r="AD29" i="8" s="1"/>
  <c r="AX28" i="8"/>
  <c r="T29" i="8" s="1"/>
  <c r="AO28" i="8"/>
  <c r="K29" i="8" s="1"/>
  <c r="AL28" i="8"/>
  <c r="H29" i="8" s="1"/>
  <c r="AM28" i="8"/>
  <c r="I29" i="8" s="1"/>
  <c r="H34" i="5"/>
  <c r="C35" i="5"/>
  <c r="G35" i="5" s="1"/>
  <c r="F33" i="4"/>
  <c r="E33" i="4"/>
  <c r="BC29" i="8" l="1"/>
  <c r="Y30" i="8" s="1"/>
  <c r="BN29" i="8"/>
  <c r="BM29" i="8"/>
  <c r="AI30" i="8" s="1"/>
  <c r="BN30" i="8" s="1"/>
  <c r="AQ29" i="8"/>
  <c r="M30" i="8" s="1"/>
  <c r="AN29" i="8"/>
  <c r="J30" i="8" s="1"/>
  <c r="BJ29" i="8"/>
  <c r="AF30" i="8" s="1"/>
  <c r="BF29" i="8"/>
  <c r="AB30" i="8" s="1"/>
  <c r="BH29" i="8"/>
  <c r="AD30" i="8" s="1"/>
  <c r="AL29" i="8"/>
  <c r="H30" i="8" s="1"/>
  <c r="BG29" i="8"/>
  <c r="AC30" i="8" s="1"/>
  <c r="AW29" i="8"/>
  <c r="S30" i="8" s="1"/>
  <c r="BL29" i="8"/>
  <c r="AH30" i="8" s="1"/>
  <c r="AO29" i="8"/>
  <c r="K30" i="8" s="1"/>
  <c r="BE29" i="8"/>
  <c r="AA30" i="8" s="1"/>
  <c r="BI29" i="8"/>
  <c r="AE30" i="8" s="1"/>
  <c r="AV29" i="8"/>
  <c r="R30" i="8" s="1"/>
  <c r="AM29" i="8"/>
  <c r="I30" i="8" s="1"/>
  <c r="BD29" i="8"/>
  <c r="Z30" i="8" s="1"/>
  <c r="AR29" i="8"/>
  <c r="N30" i="8" s="1"/>
  <c r="AP29" i="8"/>
  <c r="L30" i="8" s="1"/>
  <c r="AZ29" i="8"/>
  <c r="V30" i="8" s="1"/>
  <c r="AS29" i="8"/>
  <c r="O30" i="8" s="1"/>
  <c r="BK29" i="8"/>
  <c r="AG30" i="8" s="1"/>
  <c r="AY29" i="8"/>
  <c r="U30" i="8" s="1"/>
  <c r="BA29" i="8"/>
  <c r="W30" i="8" s="1"/>
  <c r="AX29" i="8"/>
  <c r="T30" i="8" s="1"/>
  <c r="BB29" i="8"/>
  <c r="X30" i="8" s="1"/>
  <c r="AT29" i="8"/>
  <c r="P30" i="8" s="1"/>
  <c r="AK29" i="8"/>
  <c r="G30" i="8" s="1"/>
  <c r="AJ29" i="8"/>
  <c r="F30" i="8" s="1"/>
  <c r="AU29" i="8"/>
  <c r="Q30" i="8" s="1"/>
  <c r="F35" i="5"/>
  <c r="C34" i="4"/>
  <c r="F34" i="4" s="1"/>
  <c r="G33" i="4"/>
  <c r="BE30" i="8" l="1"/>
  <c r="AA31" i="8" s="1"/>
  <c r="BD30" i="8"/>
  <c r="Z31" i="8" s="1"/>
  <c r="BC30" i="8"/>
  <c r="Y31" i="8" s="1"/>
  <c r="AS30" i="8"/>
  <c r="O31" i="8" s="1"/>
  <c r="BI30" i="8"/>
  <c r="AE31" i="8" s="1"/>
  <c r="AY30" i="8"/>
  <c r="U31" i="8" s="1"/>
  <c r="BJ30" i="8"/>
  <c r="AF31" i="8" s="1"/>
  <c r="AX30" i="8"/>
  <c r="T31" i="8" s="1"/>
  <c r="BG30" i="8"/>
  <c r="AC31" i="8" s="1"/>
  <c r="AZ30" i="8"/>
  <c r="V31" i="8" s="1"/>
  <c r="BA30" i="8"/>
  <c r="W31" i="8" s="1"/>
  <c r="BM30" i="8"/>
  <c r="AI31" i="8" s="1"/>
  <c r="BN31" i="8" s="1"/>
  <c r="AK30" i="8"/>
  <c r="G31" i="8" s="1"/>
  <c r="AJ30" i="8"/>
  <c r="F31" i="8" s="1"/>
  <c r="AL30" i="8"/>
  <c r="H31" i="8" s="1"/>
  <c r="AQ30" i="8"/>
  <c r="M31" i="8" s="1"/>
  <c r="BF30" i="8"/>
  <c r="AB31" i="8" s="1"/>
  <c r="BH30" i="8"/>
  <c r="AD31" i="8" s="1"/>
  <c r="BK30" i="8"/>
  <c r="AG31" i="8" s="1"/>
  <c r="AV30" i="8"/>
  <c r="R31" i="8" s="1"/>
  <c r="AW30" i="8"/>
  <c r="S31" i="8" s="1"/>
  <c r="AR30" i="8"/>
  <c r="N31" i="8" s="1"/>
  <c r="BL30" i="8"/>
  <c r="AH31" i="8" s="1"/>
  <c r="AU30" i="8"/>
  <c r="Q31" i="8" s="1"/>
  <c r="BB30" i="8"/>
  <c r="X31" i="8" s="1"/>
  <c r="AT30" i="8"/>
  <c r="P31" i="8" s="1"/>
  <c r="AN30" i="8"/>
  <c r="J31" i="8" s="1"/>
  <c r="AP30" i="8"/>
  <c r="L31" i="8" s="1"/>
  <c r="AM30" i="8"/>
  <c r="I31" i="8" s="1"/>
  <c r="AO30" i="8"/>
  <c r="K31" i="8" s="1"/>
  <c r="E34" i="4"/>
  <c r="C35" i="4" s="1"/>
  <c r="H35" i="5"/>
  <c r="C36" i="5"/>
  <c r="G36" i="5" s="1"/>
  <c r="BD31" i="8" l="1"/>
  <c r="Z32" i="8" s="1"/>
  <c r="AO31" i="8"/>
  <c r="K32" i="8" s="1"/>
  <c r="AK31" i="8"/>
  <c r="G32" i="8" s="1"/>
  <c r="AJ31" i="8"/>
  <c r="F32" i="8" s="1"/>
  <c r="BC31" i="8"/>
  <c r="Y32" i="8" s="1"/>
  <c r="BB31" i="8"/>
  <c r="X32" i="8" s="1"/>
  <c r="AV31" i="8"/>
  <c r="R32" i="8" s="1"/>
  <c r="AW31" i="8"/>
  <c r="S32" i="8" s="1"/>
  <c r="BE31" i="8"/>
  <c r="AA32" i="8" s="1"/>
  <c r="AX31" i="8"/>
  <c r="T32" i="8" s="1"/>
  <c r="BG31" i="8"/>
  <c r="AC32" i="8" s="1"/>
  <c r="BJ31" i="8"/>
  <c r="AF32" i="8" s="1"/>
  <c r="AR31" i="8"/>
  <c r="N32" i="8" s="1"/>
  <c r="BK31" i="8"/>
  <c r="AG32" i="8" s="1"/>
  <c r="AT31" i="8"/>
  <c r="P32" i="8" s="1"/>
  <c r="BF31" i="8"/>
  <c r="AB32" i="8" s="1"/>
  <c r="AQ31" i="8"/>
  <c r="M32" i="8" s="1"/>
  <c r="BI31" i="8"/>
  <c r="AE32" i="8" s="1"/>
  <c r="AY31" i="8"/>
  <c r="U32" i="8" s="1"/>
  <c r="AZ31" i="8"/>
  <c r="V32" i="8" s="1"/>
  <c r="AL31" i="8"/>
  <c r="H32" i="8" s="1"/>
  <c r="BA31" i="8"/>
  <c r="W32" i="8" s="1"/>
  <c r="AP31" i="8"/>
  <c r="L32" i="8" s="1"/>
  <c r="BM31" i="8"/>
  <c r="AI32" i="8" s="1"/>
  <c r="BN32" i="8" s="1"/>
  <c r="AN31" i="8"/>
  <c r="J32" i="8" s="1"/>
  <c r="AU31" i="8"/>
  <c r="Q32" i="8" s="1"/>
  <c r="AS31" i="8"/>
  <c r="O32" i="8" s="1"/>
  <c r="BL31" i="8"/>
  <c r="AH32" i="8" s="1"/>
  <c r="AM31" i="8"/>
  <c r="I32" i="8" s="1"/>
  <c r="BH31" i="8"/>
  <c r="AD32" i="8" s="1"/>
  <c r="G34" i="4"/>
  <c r="F36" i="5"/>
  <c r="E35" i="4"/>
  <c r="F35" i="4"/>
  <c r="BK32" i="8" l="1"/>
  <c r="AG33" i="8" s="1"/>
  <c r="BA32" i="8"/>
  <c r="W33" i="8" s="1"/>
  <c r="AU32" i="8"/>
  <c r="Q33" i="8" s="1"/>
  <c r="AQ32" i="8"/>
  <c r="M33" i="8" s="1"/>
  <c r="BG32" i="8"/>
  <c r="AC33" i="8" s="1"/>
  <c r="BH32" i="8"/>
  <c r="AD33" i="8" s="1"/>
  <c r="AP32" i="8"/>
  <c r="L33" i="8" s="1"/>
  <c r="BI32" i="8"/>
  <c r="AE33" i="8" s="1"/>
  <c r="AL32" i="8"/>
  <c r="H33" i="8" s="1"/>
  <c r="AZ32" i="8"/>
  <c r="V33" i="8" s="1"/>
  <c r="BB32" i="8"/>
  <c r="X33" i="8" s="1"/>
  <c r="BJ32" i="8"/>
  <c r="AF33" i="8" s="1"/>
  <c r="AS32" i="8"/>
  <c r="O33" i="8" s="1"/>
  <c r="AY32" i="8"/>
  <c r="U33" i="8" s="1"/>
  <c r="AW32" i="8"/>
  <c r="S33" i="8" s="1"/>
  <c r="BD32" i="8"/>
  <c r="Z33" i="8" s="1"/>
  <c r="BE32" i="8"/>
  <c r="AA33" i="8" s="1"/>
  <c r="AV32" i="8"/>
  <c r="R33" i="8" s="1"/>
  <c r="AR32" i="8"/>
  <c r="N33" i="8" s="1"/>
  <c r="AX32" i="8"/>
  <c r="T33" i="8" s="1"/>
  <c r="BC32" i="8"/>
  <c r="Y33" i="8" s="1"/>
  <c r="AN32" i="8"/>
  <c r="J33" i="8" s="1"/>
  <c r="AO32" i="8"/>
  <c r="K33" i="8" s="1"/>
  <c r="BL32" i="8"/>
  <c r="AH33" i="8" s="1"/>
  <c r="BM32" i="8"/>
  <c r="AI33" i="8" s="1"/>
  <c r="BN33" i="8" s="1"/>
  <c r="AT32" i="8"/>
  <c r="P33" i="8" s="1"/>
  <c r="AM32" i="8"/>
  <c r="I33" i="8" s="1"/>
  <c r="BF32" i="8"/>
  <c r="AB33" i="8" s="1"/>
  <c r="AK32" i="8"/>
  <c r="G33" i="8" s="1"/>
  <c r="AJ32" i="8"/>
  <c r="F33" i="8" s="1"/>
  <c r="C37" i="5"/>
  <c r="G37" i="5" s="1"/>
  <c r="H36" i="5"/>
  <c r="C36" i="4"/>
  <c r="G35" i="4"/>
  <c r="AO33" i="8" l="1"/>
  <c r="K34" i="8" s="1"/>
  <c r="AV33" i="8"/>
  <c r="R34" i="8" s="1"/>
  <c r="AY33" i="8"/>
  <c r="U34" i="8" s="1"/>
  <c r="BK33" i="8"/>
  <c r="AG34" i="8" s="1"/>
  <c r="AM33" i="8"/>
  <c r="I34" i="8" s="1"/>
  <c r="AU33" i="8"/>
  <c r="Q34" i="8" s="1"/>
  <c r="AK33" i="8"/>
  <c r="G34" i="8" s="1"/>
  <c r="AJ33" i="8"/>
  <c r="F34" i="8" s="1"/>
  <c r="AX33" i="8"/>
  <c r="T34" i="8" s="1"/>
  <c r="AW33" i="8"/>
  <c r="S34" i="8" s="1"/>
  <c r="BH33" i="8"/>
  <c r="AD34" i="8" s="1"/>
  <c r="BM33" i="8"/>
  <c r="AI34" i="8" s="1"/>
  <c r="BN34" i="8" s="1"/>
  <c r="BD33" i="8"/>
  <c r="Z34" i="8" s="1"/>
  <c r="BC33" i="8"/>
  <c r="Y34" i="8" s="1"/>
  <c r="BJ33" i="8"/>
  <c r="AF34" i="8" s="1"/>
  <c r="AR33" i="8"/>
  <c r="N34" i="8" s="1"/>
  <c r="BL33" i="8"/>
  <c r="AH34" i="8" s="1"/>
  <c r="AS33" i="8"/>
  <c r="O34" i="8" s="1"/>
  <c r="BI33" i="8"/>
  <c r="AE34" i="8" s="1"/>
  <c r="AL33" i="8"/>
  <c r="H34" i="8" s="1"/>
  <c r="AP33" i="8"/>
  <c r="L34" i="8" s="1"/>
  <c r="AZ33" i="8"/>
  <c r="V34" i="8" s="1"/>
  <c r="BB33" i="8"/>
  <c r="X34" i="8" s="1"/>
  <c r="BG33" i="8"/>
  <c r="AC34" i="8" s="1"/>
  <c r="BF33" i="8"/>
  <c r="AB34" i="8" s="1"/>
  <c r="AT33" i="8"/>
  <c r="P34" i="8" s="1"/>
  <c r="BA33" i="8"/>
  <c r="W34" i="8" s="1"/>
  <c r="AQ33" i="8"/>
  <c r="M34" i="8" s="1"/>
  <c r="AN33" i="8"/>
  <c r="J34" i="8" s="1"/>
  <c r="BE33" i="8"/>
  <c r="AA34" i="8" s="1"/>
  <c r="F37" i="5"/>
  <c r="F36" i="4"/>
  <c r="E36" i="4"/>
  <c r="BM34" i="8" l="1"/>
  <c r="AI35" i="8" s="1"/>
  <c r="BN35" i="8" s="1"/>
  <c r="BH34" i="8"/>
  <c r="AD35" i="8" s="1"/>
  <c r="AW34" i="8"/>
  <c r="S35" i="8" s="1"/>
  <c r="BF34" i="8"/>
  <c r="AB35" i="8" s="1"/>
  <c r="BB34" i="8"/>
  <c r="X35" i="8" s="1"/>
  <c r="BD34" i="8"/>
  <c r="Z35" i="8" s="1"/>
  <c r="AL34" i="8"/>
  <c r="H35" i="8" s="1"/>
  <c r="AU34" i="8"/>
  <c r="Q35" i="8" s="1"/>
  <c r="AS34" i="8"/>
  <c r="O35" i="8" s="1"/>
  <c r="AQ34" i="8"/>
  <c r="M35" i="8" s="1"/>
  <c r="AV34" i="8"/>
  <c r="R35" i="8" s="1"/>
  <c r="AN34" i="8"/>
  <c r="J35" i="8" s="1"/>
  <c r="BG34" i="8"/>
  <c r="AC35" i="8" s="1"/>
  <c r="BJ34" i="8"/>
  <c r="AF35" i="8" s="1"/>
  <c r="BK34" i="8"/>
  <c r="AG35" i="8" s="1"/>
  <c r="AY34" i="8"/>
  <c r="U35" i="8" s="1"/>
  <c r="BI34" i="8"/>
  <c r="AE35" i="8" s="1"/>
  <c r="AO34" i="8"/>
  <c r="K35" i="8" s="1"/>
  <c r="AM34" i="8"/>
  <c r="I35" i="8" s="1"/>
  <c r="BE34" i="8"/>
  <c r="AA35" i="8" s="1"/>
  <c r="AX34" i="8"/>
  <c r="T35" i="8" s="1"/>
  <c r="BL34" i="8"/>
  <c r="AH35" i="8" s="1"/>
  <c r="BM35" i="8" s="1"/>
  <c r="AI36" i="8" s="1"/>
  <c r="BN36" i="8" s="1"/>
  <c r="BC34" i="8"/>
  <c r="Y35" i="8" s="1"/>
  <c r="AR34" i="8"/>
  <c r="N35" i="8" s="1"/>
  <c r="BA34" i="8"/>
  <c r="W35" i="8" s="1"/>
  <c r="AT34" i="8"/>
  <c r="P35" i="8" s="1"/>
  <c r="AK34" i="8"/>
  <c r="G35" i="8" s="1"/>
  <c r="AJ34" i="8"/>
  <c r="F35" i="8" s="1"/>
  <c r="AZ34" i="8"/>
  <c r="V35" i="8" s="1"/>
  <c r="AP34" i="8"/>
  <c r="L35" i="8" s="1"/>
  <c r="C38" i="5"/>
  <c r="G38" i="5" s="1"/>
  <c r="H37" i="5"/>
  <c r="C37" i="4"/>
  <c r="G36" i="4"/>
  <c r="BK35" i="8" l="1"/>
  <c r="AG36" i="8" s="1"/>
  <c r="BJ35" i="8"/>
  <c r="AF36" i="8" s="1"/>
  <c r="BI35" i="8"/>
  <c r="AE36" i="8" s="1"/>
  <c r="BD35" i="8"/>
  <c r="Z36" i="8" s="1"/>
  <c r="AR35" i="8"/>
  <c r="N36" i="8" s="1"/>
  <c r="BB35" i="8"/>
  <c r="X36" i="8" s="1"/>
  <c r="BG35" i="8"/>
  <c r="AC36" i="8" s="1"/>
  <c r="AO35" i="8"/>
  <c r="K36" i="8" s="1"/>
  <c r="AV35" i="8"/>
  <c r="R36" i="8" s="1"/>
  <c r="AQ35" i="8"/>
  <c r="M36" i="8" s="1"/>
  <c r="AS35" i="8"/>
  <c r="O36" i="8" s="1"/>
  <c r="AN35" i="8"/>
  <c r="J36" i="8" s="1"/>
  <c r="AY35" i="8"/>
  <c r="U36" i="8" s="1"/>
  <c r="AW35" i="8"/>
  <c r="S36" i="8" s="1"/>
  <c r="AT35" i="8"/>
  <c r="P36" i="8" s="1"/>
  <c r="AL35" i="8"/>
  <c r="H36" i="8" s="1"/>
  <c r="BF35" i="8"/>
  <c r="AB36" i="8" s="1"/>
  <c r="BC35" i="8"/>
  <c r="Y36" i="8" s="1"/>
  <c r="AZ35" i="8"/>
  <c r="V36" i="8" s="1"/>
  <c r="AM35" i="8"/>
  <c r="I36" i="8" s="1"/>
  <c r="BA35" i="8"/>
  <c r="W36" i="8" s="1"/>
  <c r="AU35" i="8"/>
  <c r="Q36" i="8" s="1"/>
  <c r="AP35" i="8"/>
  <c r="L36" i="8" s="1"/>
  <c r="BL35" i="8"/>
  <c r="AH36" i="8" s="1"/>
  <c r="BH35" i="8"/>
  <c r="AD36" i="8" s="1"/>
  <c r="AK35" i="8"/>
  <c r="G36" i="8" s="1"/>
  <c r="AJ35" i="8"/>
  <c r="F36" i="8" s="1"/>
  <c r="BE35" i="8"/>
  <c r="AA36" i="8" s="1"/>
  <c r="AX35" i="8"/>
  <c r="T36" i="8" s="1"/>
  <c r="F38" i="5"/>
  <c r="F37" i="4"/>
  <c r="E37" i="4"/>
  <c r="BK36" i="8" l="1"/>
  <c r="AG37" i="8" s="1"/>
  <c r="BF36" i="8"/>
  <c r="AB37" i="8" s="1"/>
  <c r="AV36" i="8"/>
  <c r="R37" i="8" s="1"/>
  <c r="AU36" i="8"/>
  <c r="Q37" i="8" s="1"/>
  <c r="BB36" i="8"/>
  <c r="X37" i="8" s="1"/>
  <c r="AW36" i="8"/>
  <c r="S37" i="8" s="1"/>
  <c r="AQ36" i="8"/>
  <c r="M37" i="8" s="1"/>
  <c r="AX36" i="8"/>
  <c r="T37" i="8" s="1"/>
  <c r="AT36" i="8"/>
  <c r="P37" i="8" s="1"/>
  <c r="BJ36" i="8"/>
  <c r="AF37" i="8" s="1"/>
  <c r="BM36" i="8"/>
  <c r="AI37" i="8" s="1"/>
  <c r="BN37" i="8" s="1"/>
  <c r="BG36" i="8"/>
  <c r="AC37" i="8" s="1"/>
  <c r="BC36" i="8"/>
  <c r="Y37" i="8" s="1"/>
  <c r="BL36" i="8"/>
  <c r="AH37" i="8" s="1"/>
  <c r="AJ36" i="8"/>
  <c r="F37" i="8" s="1"/>
  <c r="AK36" i="8"/>
  <c r="G37" i="8" s="1"/>
  <c r="AN36" i="8"/>
  <c r="J37" i="8" s="1"/>
  <c r="AY36" i="8"/>
  <c r="U37" i="8" s="1"/>
  <c r="AL36" i="8"/>
  <c r="H37" i="8" s="1"/>
  <c r="BA36" i="8"/>
  <c r="W37" i="8" s="1"/>
  <c r="AM36" i="8"/>
  <c r="I37" i="8" s="1"/>
  <c r="AP36" i="8"/>
  <c r="L37" i="8" s="1"/>
  <c r="AS36" i="8"/>
  <c r="O37" i="8" s="1"/>
  <c r="AO36" i="8"/>
  <c r="K37" i="8" s="1"/>
  <c r="BI36" i="8"/>
  <c r="AE37" i="8" s="1"/>
  <c r="BD36" i="8"/>
  <c r="Z37" i="8" s="1"/>
  <c r="AZ36" i="8"/>
  <c r="V37" i="8" s="1"/>
  <c r="AR36" i="8"/>
  <c r="N37" i="8" s="1"/>
  <c r="BH36" i="8"/>
  <c r="AD37" i="8" s="1"/>
  <c r="BE36" i="8"/>
  <c r="AA37" i="8" s="1"/>
  <c r="H38" i="5"/>
  <c r="C39" i="5"/>
  <c r="G39" i="5" s="1"/>
  <c r="G37" i="4"/>
  <c r="C38" i="4"/>
  <c r="BB37" i="8" l="1"/>
  <c r="X38" i="8" s="1"/>
  <c r="AO37" i="8"/>
  <c r="K38" i="8" s="1"/>
  <c r="AV37" i="8"/>
  <c r="R38" i="8" s="1"/>
  <c r="BI37" i="8"/>
  <c r="AE38" i="8" s="1"/>
  <c r="BJ37" i="8"/>
  <c r="AF38" i="8" s="1"/>
  <c r="BD37" i="8"/>
  <c r="Z38" i="8" s="1"/>
  <c r="AX37" i="8"/>
  <c r="T38" i="8" s="1"/>
  <c r="AS37" i="8"/>
  <c r="O38" i="8" s="1"/>
  <c r="AL37" i="8"/>
  <c r="H38" i="8" s="1"/>
  <c r="AU37" i="8"/>
  <c r="Q38" i="8" s="1"/>
  <c r="BC37" i="8"/>
  <c r="Y38" i="8" s="1"/>
  <c r="AW37" i="8"/>
  <c r="S38" i="8" s="1"/>
  <c r="AQ37" i="8"/>
  <c r="M38" i="8" s="1"/>
  <c r="AM37" i="8"/>
  <c r="I38" i="8" s="1"/>
  <c r="BK37" i="8"/>
  <c r="AG38" i="8" s="1"/>
  <c r="AN37" i="8"/>
  <c r="J38" i="8" s="1"/>
  <c r="BH37" i="8"/>
  <c r="AD38" i="8" s="1"/>
  <c r="BA37" i="8"/>
  <c r="W38" i="8" s="1"/>
  <c r="AP37" i="8"/>
  <c r="L38" i="8" s="1"/>
  <c r="AZ37" i="8"/>
  <c r="V38" i="8" s="1"/>
  <c r="AJ37" i="8"/>
  <c r="F38" i="8" s="1"/>
  <c r="AK37" i="8"/>
  <c r="G38" i="8" s="1"/>
  <c r="AY37" i="8"/>
  <c r="U38" i="8" s="1"/>
  <c r="BF37" i="8"/>
  <c r="AB38" i="8" s="1"/>
  <c r="BE37" i="8"/>
  <c r="AA38" i="8" s="1"/>
  <c r="AT37" i="8"/>
  <c r="P38" i="8" s="1"/>
  <c r="BM37" i="8"/>
  <c r="AI38" i="8" s="1"/>
  <c r="BN38" i="8" s="1"/>
  <c r="AR37" i="8"/>
  <c r="N38" i="8" s="1"/>
  <c r="BL37" i="8"/>
  <c r="AH38" i="8" s="1"/>
  <c r="BG37" i="8"/>
  <c r="AC38" i="8" s="1"/>
  <c r="F39" i="5"/>
  <c r="F38" i="4"/>
  <c r="E38" i="4"/>
  <c r="AR38" i="8" l="1"/>
  <c r="N39" i="8" s="1"/>
  <c r="AS38" i="8"/>
  <c r="O39" i="8" s="1"/>
  <c r="BL38" i="8"/>
  <c r="AH39" i="8" s="1"/>
  <c r="BB38" i="8"/>
  <c r="X39" i="8" s="1"/>
  <c r="AW38" i="8"/>
  <c r="S39" i="8" s="1"/>
  <c r="AK38" i="8"/>
  <c r="G39" i="8" s="1"/>
  <c r="AJ38" i="8"/>
  <c r="F39" i="8" s="1"/>
  <c r="BH38" i="8"/>
  <c r="AD39" i="8" s="1"/>
  <c r="AX38" i="8"/>
  <c r="T39" i="8" s="1"/>
  <c r="AM38" i="8"/>
  <c r="I39" i="8" s="1"/>
  <c r="BE38" i="8"/>
  <c r="AA39" i="8" s="1"/>
  <c r="BA38" i="8"/>
  <c r="W39" i="8" s="1"/>
  <c r="AU38" i="8"/>
  <c r="Q39" i="8" s="1"/>
  <c r="BD38" i="8"/>
  <c r="Z39" i="8" s="1"/>
  <c r="AT38" i="8"/>
  <c r="P39" i="8" s="1"/>
  <c r="AP38" i="8"/>
  <c r="L39" i="8" s="1"/>
  <c r="BG38" i="8"/>
  <c r="AC39" i="8" s="1"/>
  <c r="AZ38" i="8"/>
  <c r="V39" i="8" s="1"/>
  <c r="BI38" i="8"/>
  <c r="AE39" i="8" s="1"/>
  <c r="BM38" i="8"/>
  <c r="AI39" i="8" s="1"/>
  <c r="BN39" i="8" s="1"/>
  <c r="AQ38" i="8"/>
  <c r="M39" i="8" s="1"/>
  <c r="AN38" i="8"/>
  <c r="J39" i="8" s="1"/>
  <c r="BK38" i="8"/>
  <c r="AG39" i="8" s="1"/>
  <c r="BF38" i="8"/>
  <c r="AB39" i="8" s="1"/>
  <c r="AL38" i="8"/>
  <c r="H39" i="8" s="1"/>
  <c r="AO38" i="8"/>
  <c r="K39" i="8" s="1"/>
  <c r="AV38" i="8"/>
  <c r="R39" i="8" s="1"/>
  <c r="AY38" i="8"/>
  <c r="U39" i="8" s="1"/>
  <c r="BJ38" i="8"/>
  <c r="AF39" i="8" s="1"/>
  <c r="BC38" i="8"/>
  <c r="Y39" i="8" s="1"/>
  <c r="H39" i="5"/>
  <c r="C40" i="5"/>
  <c r="G40" i="5" s="1"/>
  <c r="G38" i="4"/>
  <c r="C39" i="4"/>
  <c r="BD39" i="8" l="1"/>
  <c r="Z40" i="8" s="1"/>
  <c r="BG39" i="8"/>
  <c r="AC40" i="8" s="1"/>
  <c r="BM39" i="8"/>
  <c r="AI40" i="8" s="1"/>
  <c r="BN40" i="8" s="1"/>
  <c r="AL39" i="8"/>
  <c r="H40" i="8" s="1"/>
  <c r="BK39" i="8"/>
  <c r="AG40" i="8" s="1"/>
  <c r="AM39" i="8"/>
  <c r="I40" i="8" s="1"/>
  <c r="BC39" i="8"/>
  <c r="Y40" i="8" s="1"/>
  <c r="AY39" i="8"/>
  <c r="U40" i="8" s="1"/>
  <c r="BA39" i="8"/>
  <c r="W40" i="8" s="1"/>
  <c r="BB39" i="8"/>
  <c r="X40" i="8" s="1"/>
  <c r="AR39" i="8"/>
  <c r="N40" i="8" s="1"/>
  <c r="BE39" i="8"/>
  <c r="AA40" i="8" s="1"/>
  <c r="BF39" i="8"/>
  <c r="AB40" i="8" s="1"/>
  <c r="BI39" i="8"/>
  <c r="AE40" i="8" s="1"/>
  <c r="AX39" i="8"/>
  <c r="T40" i="8" s="1"/>
  <c r="AZ39" i="8"/>
  <c r="V40" i="8" s="1"/>
  <c r="AU39" i="8"/>
  <c r="Q40" i="8" s="1"/>
  <c r="AP39" i="8"/>
  <c r="L40" i="8" s="1"/>
  <c r="BH39" i="8"/>
  <c r="AD40" i="8" s="1"/>
  <c r="AV39" i="8"/>
  <c r="R40" i="8" s="1"/>
  <c r="AJ39" i="8"/>
  <c r="F40" i="8" s="1"/>
  <c r="AK39" i="8"/>
  <c r="G40" i="8" s="1"/>
  <c r="AT39" i="8"/>
  <c r="P40" i="8" s="1"/>
  <c r="AO39" i="8"/>
  <c r="K40" i="8" s="1"/>
  <c r="AW39" i="8"/>
  <c r="S40" i="8" s="1"/>
  <c r="AN39" i="8"/>
  <c r="J40" i="8" s="1"/>
  <c r="BL39" i="8"/>
  <c r="AH40" i="8" s="1"/>
  <c r="BJ39" i="8"/>
  <c r="AF40" i="8" s="1"/>
  <c r="AQ39" i="8"/>
  <c r="M40" i="8" s="1"/>
  <c r="AS39" i="8"/>
  <c r="O40" i="8" s="1"/>
  <c r="F40" i="5"/>
  <c r="E39" i="4"/>
  <c r="F39" i="4"/>
  <c r="AV40" i="8" l="1"/>
  <c r="R41" i="8" s="1"/>
  <c r="BM40" i="8"/>
  <c r="AI41" i="8" s="1"/>
  <c r="BN41" i="8" s="1"/>
  <c r="BH40" i="8"/>
  <c r="AD41" i="8" s="1"/>
  <c r="BL40" i="8"/>
  <c r="AH41" i="8" s="1"/>
  <c r="AR40" i="8"/>
  <c r="N41" i="8" s="1"/>
  <c r="AL40" i="8"/>
  <c r="H41" i="8" s="1"/>
  <c r="BB40" i="8"/>
  <c r="X41" i="8" s="1"/>
  <c r="AO40" i="8"/>
  <c r="K41" i="8" s="1"/>
  <c r="AX40" i="8"/>
  <c r="T41" i="8" s="1"/>
  <c r="BA40" i="8"/>
  <c r="W41" i="8" s="1"/>
  <c r="BF40" i="8"/>
  <c r="AB41" i="8" s="1"/>
  <c r="AZ40" i="8"/>
  <c r="V41" i="8" s="1"/>
  <c r="BD40" i="8"/>
  <c r="Z41" i="8" s="1"/>
  <c r="AQ40" i="8"/>
  <c r="M41" i="8" s="1"/>
  <c r="BK40" i="8"/>
  <c r="AG41" i="8" s="1"/>
  <c r="AK40" i="8"/>
  <c r="G41" i="8" s="1"/>
  <c r="AJ40" i="8"/>
  <c r="F41" i="8" s="1"/>
  <c r="AP40" i="8"/>
  <c r="L41" i="8" s="1"/>
  <c r="AW40" i="8"/>
  <c r="S41" i="8" s="1"/>
  <c r="BE40" i="8"/>
  <c r="AA41" i="8" s="1"/>
  <c r="AY40" i="8"/>
  <c r="U41" i="8" s="1"/>
  <c r="AS40" i="8"/>
  <c r="O41" i="8" s="1"/>
  <c r="BG40" i="8"/>
  <c r="AC41" i="8" s="1"/>
  <c r="AT40" i="8"/>
  <c r="P41" i="8" s="1"/>
  <c r="AU40" i="8"/>
  <c r="Q41" i="8" s="1"/>
  <c r="BI40" i="8"/>
  <c r="AE41" i="8" s="1"/>
  <c r="BJ40" i="8"/>
  <c r="AF41" i="8" s="1"/>
  <c r="BC40" i="8"/>
  <c r="Y41" i="8" s="1"/>
  <c r="AN40" i="8"/>
  <c r="J41" i="8" s="1"/>
  <c r="AM40" i="8"/>
  <c r="I41" i="8" s="1"/>
  <c r="C41" i="5"/>
  <c r="G41" i="5" s="1"/>
  <c r="H40" i="5"/>
  <c r="C40" i="4"/>
  <c r="G39" i="4"/>
  <c r="BL41" i="8" l="1"/>
  <c r="AH42" i="8" s="1"/>
  <c r="BA41" i="8"/>
  <c r="W42" i="8" s="1"/>
  <c r="AV41" i="8"/>
  <c r="R42" i="8" s="1"/>
  <c r="BI41" i="8"/>
  <c r="AE42" i="8" s="1"/>
  <c r="AT41" i="8"/>
  <c r="P42" i="8" s="1"/>
  <c r="AQ41" i="8"/>
  <c r="M42" i="8" s="1"/>
  <c r="AO41" i="8"/>
  <c r="K42" i="8" s="1"/>
  <c r="AY41" i="8"/>
  <c r="U42" i="8" s="1"/>
  <c r="BD41" i="8"/>
  <c r="Z42" i="8" s="1"/>
  <c r="AU41" i="8"/>
  <c r="Q42" i="8" s="1"/>
  <c r="AZ41" i="8"/>
  <c r="V42" i="8" s="1"/>
  <c r="BG41" i="8"/>
  <c r="AC42" i="8" s="1"/>
  <c r="BH41" i="8"/>
  <c r="AD42" i="8" s="1"/>
  <c r="BF41" i="8"/>
  <c r="AB42" i="8" s="1"/>
  <c r="AK41" i="8"/>
  <c r="G42" i="8" s="1"/>
  <c r="AJ41" i="8"/>
  <c r="F42" i="8" s="1"/>
  <c r="AR41" i="8"/>
  <c r="N42" i="8" s="1"/>
  <c r="BB41" i="8"/>
  <c r="X42" i="8" s="1"/>
  <c r="AP41" i="8"/>
  <c r="L42" i="8" s="1"/>
  <c r="AS41" i="8"/>
  <c r="O42" i="8" s="1"/>
  <c r="AM41" i="8"/>
  <c r="I42" i="8" s="1"/>
  <c r="BK41" i="8"/>
  <c r="AG42" i="8" s="1"/>
  <c r="AN41" i="8"/>
  <c r="J42" i="8" s="1"/>
  <c r="BJ41" i="8"/>
  <c r="AF42" i="8" s="1"/>
  <c r="AX41" i="8"/>
  <c r="T42" i="8" s="1"/>
  <c r="AL41" i="8"/>
  <c r="H42" i="8" s="1"/>
  <c r="BE41" i="8"/>
  <c r="AA42" i="8" s="1"/>
  <c r="BC41" i="8"/>
  <c r="Y42" i="8" s="1"/>
  <c r="BM41" i="8"/>
  <c r="AI42" i="8" s="1"/>
  <c r="BN42" i="8" s="1"/>
  <c r="AW41" i="8"/>
  <c r="S42" i="8" s="1"/>
  <c r="F41" i="5"/>
  <c r="F40" i="4"/>
  <c r="E40" i="4"/>
  <c r="BK42" i="8" l="1"/>
  <c r="AG43" i="8" s="1"/>
  <c r="BJ42" i="8"/>
  <c r="AF43" i="8" s="1"/>
  <c r="BB42" i="8"/>
  <c r="X43" i="8" s="1"/>
  <c r="BA42" i="8"/>
  <c r="W43" i="8" s="1"/>
  <c r="AW42" i="8"/>
  <c r="S43" i="8" s="1"/>
  <c r="AP42" i="8"/>
  <c r="L43" i="8" s="1"/>
  <c r="BD42" i="8"/>
  <c r="Z43" i="8" s="1"/>
  <c r="AS42" i="8"/>
  <c r="O43" i="8" s="1"/>
  <c r="AZ42" i="8"/>
  <c r="V43" i="8" s="1"/>
  <c r="AO42" i="8"/>
  <c r="K43" i="8" s="1"/>
  <c r="AQ42" i="8"/>
  <c r="M43" i="8" s="1"/>
  <c r="AJ42" i="8"/>
  <c r="F43" i="8" s="1"/>
  <c r="AK42" i="8"/>
  <c r="G43" i="8" s="1"/>
  <c r="BH42" i="8"/>
  <c r="AD43" i="8" s="1"/>
  <c r="AV42" i="8"/>
  <c r="R43" i="8" s="1"/>
  <c r="AR42" i="8"/>
  <c r="N43" i="8" s="1"/>
  <c r="AM42" i="8"/>
  <c r="I43" i="8" s="1"/>
  <c r="BI42" i="8"/>
  <c r="AE43" i="8" s="1"/>
  <c r="AY42" i="8"/>
  <c r="U43" i="8" s="1"/>
  <c r="BF42" i="8"/>
  <c r="AB43" i="8" s="1"/>
  <c r="BC42" i="8"/>
  <c r="Y43" i="8" s="1"/>
  <c r="AL42" i="8"/>
  <c r="H43" i="8" s="1"/>
  <c r="BM42" i="8"/>
  <c r="AI43" i="8" s="1"/>
  <c r="BN43" i="8" s="1"/>
  <c r="BE42" i="8"/>
  <c r="AA43" i="8" s="1"/>
  <c r="AU42" i="8"/>
  <c r="Q43" i="8" s="1"/>
  <c r="AT42" i="8"/>
  <c r="P43" i="8" s="1"/>
  <c r="AX42" i="8"/>
  <c r="T43" i="8" s="1"/>
  <c r="BL42" i="8"/>
  <c r="AH43" i="8" s="1"/>
  <c r="AN42" i="8"/>
  <c r="J43" i="8" s="1"/>
  <c r="BG42" i="8"/>
  <c r="AC43" i="8" s="1"/>
  <c r="C42" i="5"/>
  <c r="G42" i="5" s="1"/>
  <c r="H41" i="5"/>
  <c r="C41" i="4"/>
  <c r="G40" i="4"/>
  <c r="BH43" i="8" l="1"/>
  <c r="AD44" i="8" s="1"/>
  <c r="AY43" i="8"/>
  <c r="U44" i="8" s="1"/>
  <c r="BB43" i="8"/>
  <c r="X44" i="8" s="1"/>
  <c r="AS43" i="8"/>
  <c r="O44" i="8" s="1"/>
  <c r="BA43" i="8"/>
  <c r="W44" i="8" s="1"/>
  <c r="AQ43" i="8"/>
  <c r="M44" i="8" s="1"/>
  <c r="BM43" i="8"/>
  <c r="AI44" i="8" s="1"/>
  <c r="BN44" i="8" s="1"/>
  <c r="AK43" i="8"/>
  <c r="G44" i="8" s="1"/>
  <c r="AJ43" i="8"/>
  <c r="F44" i="8" s="1"/>
  <c r="AU43" i="8"/>
  <c r="Q44" i="8" s="1"/>
  <c r="AM43" i="8"/>
  <c r="I44" i="8" s="1"/>
  <c r="BC43" i="8"/>
  <c r="Y44" i="8" s="1"/>
  <c r="AO43" i="8"/>
  <c r="K44" i="8" s="1"/>
  <c r="AN43" i="8"/>
  <c r="J44" i="8" s="1"/>
  <c r="AR43" i="8"/>
  <c r="N44" i="8" s="1"/>
  <c r="AV43" i="8"/>
  <c r="R44" i="8" s="1"/>
  <c r="AX43" i="8"/>
  <c r="T44" i="8" s="1"/>
  <c r="BK43" i="8"/>
  <c r="AG44" i="8" s="1"/>
  <c r="BG43" i="8"/>
  <c r="AC44" i="8" s="1"/>
  <c r="AW43" i="8"/>
  <c r="S44" i="8" s="1"/>
  <c r="AZ43" i="8"/>
  <c r="V44" i="8" s="1"/>
  <c r="AT43" i="8"/>
  <c r="P44" i="8" s="1"/>
  <c r="BJ43" i="8"/>
  <c r="AF44" i="8" s="1"/>
  <c r="BI43" i="8"/>
  <c r="AE44" i="8" s="1"/>
  <c r="AP43" i="8"/>
  <c r="L44" i="8" s="1"/>
  <c r="BF43" i="8"/>
  <c r="AB44" i="8" s="1"/>
  <c r="BD43" i="8"/>
  <c r="Z44" i="8" s="1"/>
  <c r="AL43" i="8"/>
  <c r="H44" i="8" s="1"/>
  <c r="BE43" i="8"/>
  <c r="AA44" i="8" s="1"/>
  <c r="BL43" i="8"/>
  <c r="AH44" i="8" s="1"/>
  <c r="F42" i="5"/>
  <c r="F41" i="4"/>
  <c r="E41" i="4"/>
  <c r="BM44" i="8" l="1"/>
  <c r="AI45" i="8" s="1"/>
  <c r="BN45" i="8" s="1"/>
  <c r="AU44" i="8"/>
  <c r="Q45" i="8" s="1"/>
  <c r="AQ44" i="8"/>
  <c r="M45" i="8" s="1"/>
  <c r="AR44" i="8"/>
  <c r="N45" i="8" s="1"/>
  <c r="AM44" i="8"/>
  <c r="I45" i="8" s="1"/>
  <c r="AX44" i="8"/>
  <c r="T45" i="8" s="1"/>
  <c r="AP44" i="8"/>
  <c r="L45" i="8" s="1"/>
  <c r="AS44" i="8"/>
  <c r="O45" i="8" s="1"/>
  <c r="AL44" i="8"/>
  <c r="H45" i="8" s="1"/>
  <c r="AZ44" i="8"/>
  <c r="V45" i="8" s="1"/>
  <c r="BK44" i="8"/>
  <c r="AG45" i="8" s="1"/>
  <c r="BC44" i="8"/>
  <c r="Y45" i="8" s="1"/>
  <c r="BH44" i="8"/>
  <c r="AD45" i="8" s="1"/>
  <c r="BF44" i="8"/>
  <c r="AB45" i="8" s="1"/>
  <c r="BJ44" i="8"/>
  <c r="AF45" i="8" s="1"/>
  <c r="BB44" i="8"/>
  <c r="X45" i="8" s="1"/>
  <c r="AW44" i="8"/>
  <c r="S45" i="8" s="1"/>
  <c r="AJ44" i="8"/>
  <c r="F45" i="8" s="1"/>
  <c r="AK44" i="8"/>
  <c r="G45" i="8" s="1"/>
  <c r="BE44" i="8"/>
  <c r="AA45" i="8" s="1"/>
  <c r="BD44" i="8"/>
  <c r="Z45" i="8" s="1"/>
  <c r="BL44" i="8"/>
  <c r="AH45" i="8" s="1"/>
  <c r="AN44" i="8"/>
  <c r="J45" i="8"/>
  <c r="BG44" i="8"/>
  <c r="AC45" i="8" s="1"/>
  <c r="BA44" i="8"/>
  <c r="W45" i="8" s="1"/>
  <c r="AY44" i="8"/>
  <c r="U45" i="8" s="1"/>
  <c r="AO44" i="8"/>
  <c r="K45" i="8" s="1"/>
  <c r="AV44" i="8"/>
  <c r="R45" i="8" s="1"/>
  <c r="AT44" i="8"/>
  <c r="P45" i="8" s="1"/>
  <c r="BI44" i="8"/>
  <c r="AE45" i="8" s="1"/>
  <c r="H42" i="5"/>
  <c r="C43" i="5"/>
  <c r="G43" i="5" s="1"/>
  <c r="G41" i="4"/>
  <c r="C42" i="4"/>
  <c r="AZ45" i="8" l="1"/>
  <c r="V46" i="8" s="1"/>
  <c r="BL45" i="8"/>
  <c r="AH46" i="8" s="1"/>
  <c r="BB45" i="8"/>
  <c r="X46" i="8" s="1"/>
  <c r="AY45" i="8"/>
  <c r="U46" i="8" s="1"/>
  <c r="AV45" i="8"/>
  <c r="R46" i="8" s="1"/>
  <c r="BI45" i="8"/>
  <c r="AE46" i="8" s="1"/>
  <c r="BE45" i="8"/>
  <c r="AA46" i="8" s="1"/>
  <c r="AQ45" i="8"/>
  <c r="M46" i="8" s="1"/>
  <c r="AU45" i="8"/>
  <c r="Q46" i="8" s="1"/>
  <c r="AO45" i="8"/>
  <c r="K46" i="8" s="1"/>
  <c r="BA45" i="8"/>
  <c r="W46" i="8" s="1"/>
  <c r="BH45" i="8"/>
  <c r="AD46" i="8" s="1"/>
  <c r="BF45" i="8"/>
  <c r="AB46" i="8" s="1"/>
  <c r="BD45" i="8"/>
  <c r="Z46" i="8" s="1"/>
  <c r="AM45" i="8"/>
  <c r="I46" i="8" s="1"/>
  <c r="BJ45" i="8"/>
  <c r="AF46" i="8" s="1"/>
  <c r="AX45" i="8"/>
  <c r="T46" i="8" s="1"/>
  <c r="AS45" i="8"/>
  <c r="O46" i="8" s="1"/>
  <c r="BC45" i="8"/>
  <c r="Y46" i="8" s="1"/>
  <c r="AW45" i="8"/>
  <c r="S46" i="8" s="1"/>
  <c r="AL45" i="8"/>
  <c r="H46" i="8" s="1"/>
  <c r="BK45" i="8"/>
  <c r="AG46" i="8" s="1"/>
  <c r="AP45" i="8"/>
  <c r="L46" i="8" s="1"/>
  <c r="BM45" i="8"/>
  <c r="AI46" i="8" s="1"/>
  <c r="BN46" i="8" s="1"/>
  <c r="AK45" i="8"/>
  <c r="G46" i="8" s="1"/>
  <c r="AJ45" i="8"/>
  <c r="F46" i="8" s="1"/>
  <c r="BG45" i="8"/>
  <c r="AC46" i="8" s="1"/>
  <c r="AT45" i="8"/>
  <c r="P46" i="8" s="1"/>
  <c r="AN45" i="8"/>
  <c r="J46" i="8" s="1"/>
  <c r="AR45" i="8"/>
  <c r="N46" i="8" s="1"/>
  <c r="F43" i="5"/>
  <c r="E42" i="4"/>
  <c r="F42" i="4"/>
  <c r="AQ46" i="8" l="1"/>
  <c r="M47" i="8" s="1"/>
  <c r="AR46" i="8"/>
  <c r="N47" i="8" s="1"/>
  <c r="BL46" i="8"/>
  <c r="AH47" i="8" s="1"/>
  <c r="AN46" i="8"/>
  <c r="J47" i="8" s="1"/>
  <c r="BM46" i="8"/>
  <c r="AI47" i="8" s="1"/>
  <c r="BN47" i="8" s="1"/>
  <c r="AY46" i="8"/>
  <c r="U47" i="8" s="1"/>
  <c r="AX46" i="8"/>
  <c r="T47" i="8" s="1"/>
  <c r="AV46" i="8"/>
  <c r="R47" i="8" s="1"/>
  <c r="AL46" i="8"/>
  <c r="H47" i="8" s="1"/>
  <c r="BG46" i="8"/>
  <c r="AC47" i="8" s="1"/>
  <c r="AW46" i="8"/>
  <c r="S47" i="8" s="1"/>
  <c r="AU46" i="8"/>
  <c r="Q47" i="8" s="1"/>
  <c r="BI46" i="8"/>
  <c r="AE47" i="8" s="1"/>
  <c r="AZ46" i="8"/>
  <c r="V47" i="8" s="1"/>
  <c r="AO46" i="8"/>
  <c r="K47" i="8" s="1"/>
  <c r="AT46" i="8"/>
  <c r="P47" i="8" s="1"/>
  <c r="BB46" i="8"/>
  <c r="X47" i="8" s="1"/>
  <c r="BJ46" i="8"/>
  <c r="AF47" i="8" s="1"/>
  <c r="BA46" i="8"/>
  <c r="W47" i="8" s="1"/>
  <c r="AM46" i="8"/>
  <c r="I47" i="8" s="1"/>
  <c r="BK46" i="8"/>
  <c r="AG47" i="8" s="1"/>
  <c r="BF46" i="8"/>
  <c r="AB47" i="8" s="1"/>
  <c r="BH46" i="8"/>
  <c r="AD47" i="8" s="1"/>
  <c r="AS46" i="8"/>
  <c r="O47" i="8" s="1"/>
  <c r="AJ46" i="8"/>
  <c r="F47" i="8" s="1"/>
  <c r="AK46" i="8"/>
  <c r="G47" i="8" s="1"/>
  <c r="BD46" i="8"/>
  <c r="Z47" i="8" s="1"/>
  <c r="BE46" i="8"/>
  <c r="AA47" i="8" s="1"/>
  <c r="AP46" i="8"/>
  <c r="L47" i="8" s="1"/>
  <c r="BC46" i="8"/>
  <c r="Y47" i="8" s="1"/>
  <c r="H43" i="5"/>
  <c r="C44" i="5"/>
  <c r="G44" i="5" s="1"/>
  <c r="G42" i="4"/>
  <c r="C43" i="4"/>
  <c r="BL47" i="8" l="1"/>
  <c r="AH48" i="8" s="1"/>
  <c r="BE47" i="8"/>
  <c r="AA48" i="8" s="1"/>
  <c r="AP47" i="8"/>
  <c r="L48" i="8" s="1"/>
  <c r="AZ47" i="8"/>
  <c r="V48" i="8" s="1"/>
  <c r="BM47" i="8"/>
  <c r="AI48" i="8" s="1"/>
  <c r="BN48" i="8" s="1"/>
  <c r="AT47" i="8"/>
  <c r="P48" i="8" s="1"/>
  <c r="BI47" i="8"/>
  <c r="AE48" i="8" s="1"/>
  <c r="AN47" i="8"/>
  <c r="J48" i="8" s="1"/>
  <c r="AU47" i="8"/>
  <c r="Q48" i="8" s="1"/>
  <c r="BJ47" i="8"/>
  <c r="AF48" i="8" s="1"/>
  <c r="AM47" i="8"/>
  <c r="I48" i="8" s="1"/>
  <c r="BA47" i="8"/>
  <c r="W48" i="8" s="1"/>
  <c r="BF47" i="8"/>
  <c r="AB48" i="8" s="1"/>
  <c r="AV47" i="8"/>
  <c r="R48" i="8" s="1"/>
  <c r="AW47" i="8"/>
  <c r="S48" i="8" s="1"/>
  <c r="AS47" i="8"/>
  <c r="O48" i="8" s="1"/>
  <c r="AQ47" i="8"/>
  <c r="M48" i="8" s="1"/>
  <c r="BC47" i="8"/>
  <c r="Y48" i="8" s="1"/>
  <c r="BH47" i="8"/>
  <c r="AD48" i="8" s="1"/>
  <c r="AL47" i="8"/>
  <c r="H48" i="8" s="1"/>
  <c r="BB47" i="8"/>
  <c r="X48" i="8" s="1"/>
  <c r="BD47" i="8"/>
  <c r="Z48" i="8" s="1"/>
  <c r="AJ47" i="8"/>
  <c r="F48" i="8" s="1"/>
  <c r="AK47" i="8"/>
  <c r="G48" i="8" s="1"/>
  <c r="BG47" i="8"/>
  <c r="AC48" i="8" s="1"/>
  <c r="BK47" i="8"/>
  <c r="AG48" i="8" s="1"/>
  <c r="AX47" i="8"/>
  <c r="T48" i="8" s="1"/>
  <c r="AY47" i="8"/>
  <c r="U48" i="8" s="1"/>
  <c r="AO47" i="8"/>
  <c r="K48" i="8" s="1"/>
  <c r="AR47" i="8"/>
  <c r="N48" i="8" s="1"/>
  <c r="F44" i="5"/>
  <c r="E43" i="4"/>
  <c r="F43" i="4"/>
  <c r="AP48" i="8" l="1"/>
  <c r="L49" i="8" s="1"/>
  <c r="BI48" i="8"/>
  <c r="AE49" i="8" s="1"/>
  <c r="BM48" i="8"/>
  <c r="AI49" i="8" s="1"/>
  <c r="BN49" i="8" s="1"/>
  <c r="AU48" i="8"/>
  <c r="Q49" i="8" s="1"/>
  <c r="AZ48" i="8"/>
  <c r="V49" i="8" s="1"/>
  <c r="BD48" i="8"/>
  <c r="Z49" i="8" s="1"/>
  <c r="AL48" i="8"/>
  <c r="H49" i="8" s="1"/>
  <c r="BB48" i="8"/>
  <c r="X49" i="8" s="1"/>
  <c r="AX48" i="8"/>
  <c r="T49" i="8" s="1"/>
  <c r="AS48" i="8"/>
  <c r="O49" i="8" s="1"/>
  <c r="AR48" i="8"/>
  <c r="N49" i="8" s="1"/>
  <c r="AO48" i="8"/>
  <c r="K49" i="8" s="1"/>
  <c r="AQ48" i="8"/>
  <c r="M49" i="8" s="1"/>
  <c r="AK48" i="8"/>
  <c r="G49" i="8" s="1"/>
  <c r="AJ48" i="8"/>
  <c r="F49" i="8" s="1"/>
  <c r="AV48" i="8"/>
  <c r="R49" i="8" s="1"/>
  <c r="BE48" i="8"/>
  <c r="AA49" i="8" s="1"/>
  <c r="AY48" i="8"/>
  <c r="U49" i="8" s="1"/>
  <c r="BC48" i="8"/>
  <c r="Y49" i="8" s="1"/>
  <c r="AW48" i="8"/>
  <c r="S49" i="8" s="1"/>
  <c r="AN48" i="8"/>
  <c r="J49" i="8" s="1"/>
  <c r="BJ48" i="8"/>
  <c r="AF49" i="8" s="1"/>
  <c r="BF48" i="8"/>
  <c r="AB49" i="8" s="1"/>
  <c r="BH48" i="8"/>
  <c r="AD49" i="8" s="1"/>
  <c r="AM48" i="8"/>
  <c r="I49" i="8" s="1"/>
  <c r="BL48" i="8"/>
  <c r="AH49" i="8" s="1"/>
  <c r="AT48" i="8"/>
  <c r="P49" i="8" s="1"/>
  <c r="BG48" i="8"/>
  <c r="AC49" i="8" s="1"/>
  <c r="BK48" i="8"/>
  <c r="AG49" i="8" s="1"/>
  <c r="BA48" i="8"/>
  <c r="W49" i="8" s="1"/>
  <c r="C45" i="5"/>
  <c r="G45" i="5" s="1"/>
  <c r="H44" i="5"/>
  <c r="C44" i="4"/>
  <c r="G43" i="4"/>
  <c r="BM49" i="8" l="1"/>
  <c r="AI50" i="8" s="1"/>
  <c r="BN50" i="8" s="1"/>
  <c r="BJ49" i="8"/>
  <c r="AF50" i="8" s="1"/>
  <c r="AO49" i="8"/>
  <c r="K50" i="8" s="1"/>
  <c r="AP49" i="8"/>
  <c r="L50" i="8" s="1"/>
  <c r="AZ49" i="8"/>
  <c r="V50" i="8" s="1"/>
  <c r="BL49" i="8"/>
  <c r="AH50" i="8" s="1"/>
  <c r="AX49" i="8"/>
  <c r="T50" i="8" s="1"/>
  <c r="AK49" i="8"/>
  <c r="G50" i="8" s="1"/>
  <c r="AJ49" i="8"/>
  <c r="F50" i="8" s="1"/>
  <c r="AS49" i="8"/>
  <c r="O50" i="8" s="1"/>
  <c r="AM49" i="8"/>
  <c r="I50" i="8" s="1"/>
  <c r="BB49" i="8"/>
  <c r="X50" i="8" s="1"/>
  <c r="BG49" i="8"/>
  <c r="AC50" i="8" s="1"/>
  <c r="AL49" i="8"/>
  <c r="H50" i="8" s="1"/>
  <c r="AN49" i="8"/>
  <c r="J50" i="8" s="1"/>
  <c r="BD49" i="8"/>
  <c r="Z50" i="8" s="1"/>
  <c r="BE49" i="8"/>
  <c r="AA50" i="8" s="1"/>
  <c r="BC49" i="8"/>
  <c r="Y50" i="8" s="1"/>
  <c r="AV49" i="8"/>
  <c r="R50" i="8" s="1"/>
  <c r="BH49" i="8"/>
  <c r="AD50" i="8" s="1"/>
  <c r="BK49" i="8"/>
  <c r="AG50" i="8" s="1"/>
  <c r="BF49" i="8"/>
  <c r="AB50" i="8" s="1"/>
  <c r="AT49" i="8"/>
  <c r="P50" i="8" s="1"/>
  <c r="AU49" i="8"/>
  <c r="Q50" i="8" s="1"/>
  <c r="BI49" i="8"/>
  <c r="AE50" i="8" s="1"/>
  <c r="AW49" i="8"/>
  <c r="S50" i="8" s="1"/>
  <c r="AR49" i="8"/>
  <c r="N50" i="8" s="1"/>
  <c r="AY49" i="8"/>
  <c r="U50" i="8" s="1"/>
  <c r="BA49" i="8"/>
  <c r="W50" i="8" s="1"/>
  <c r="AQ49" i="8"/>
  <c r="M50" i="8" s="1"/>
  <c r="F45" i="5"/>
  <c r="E44" i="4"/>
  <c r="F44" i="4"/>
  <c r="BL50" i="8" l="1"/>
  <c r="AH51" i="8" s="1"/>
  <c r="AW50" i="8"/>
  <c r="S51" i="8" s="1"/>
  <c r="AZ50" i="8"/>
  <c r="V51" i="8" s="1"/>
  <c r="AL50" i="8"/>
  <c r="H51" i="8" s="1"/>
  <c r="AV50" i="8"/>
  <c r="R51" i="8" s="1"/>
  <c r="BD50" i="8"/>
  <c r="Z51" i="8" s="1"/>
  <c r="AK50" i="8"/>
  <c r="G51" i="8" s="1"/>
  <c r="AJ50" i="8"/>
  <c r="F51" i="8" s="1"/>
  <c r="AR50" i="8"/>
  <c r="N51" i="8" s="1"/>
  <c r="AU50" i="8"/>
  <c r="Q51" i="8" s="1"/>
  <c r="BI50" i="8"/>
  <c r="AE51" i="8" s="1"/>
  <c r="BF50" i="8"/>
  <c r="AB51" i="8" s="1"/>
  <c r="AM50" i="8"/>
  <c r="I51" i="8" s="1"/>
  <c r="AT50" i="8"/>
  <c r="P51" i="8" s="1"/>
  <c r="AQ50" i="8"/>
  <c r="M51" i="8" s="1"/>
  <c r="AN50" i="8"/>
  <c r="J51" i="8" s="1"/>
  <c r="AS50" i="8"/>
  <c r="O51" i="8" s="1"/>
  <c r="BB50" i="8"/>
  <c r="X51" i="8" s="1"/>
  <c r="AX50" i="8"/>
  <c r="T51" i="8" s="1"/>
  <c r="BH50" i="8"/>
  <c r="AD51" i="8" s="1"/>
  <c r="AY50" i="8"/>
  <c r="U51" i="8" s="1"/>
  <c r="AP50" i="8"/>
  <c r="L51" i="8" s="1"/>
  <c r="AO50" i="8"/>
  <c r="K51" i="8" s="1"/>
  <c r="BA50" i="8"/>
  <c r="W51" i="8" s="1"/>
  <c r="BJ50" i="8"/>
  <c r="AF51" i="8" s="1"/>
  <c r="BG50" i="8"/>
  <c r="AC51" i="8" s="1"/>
  <c r="BE50" i="8"/>
  <c r="AA51" i="8" s="1"/>
  <c r="BC50" i="8"/>
  <c r="Y51" i="8" s="1"/>
  <c r="BM50" i="8"/>
  <c r="AI51" i="8" s="1"/>
  <c r="BK50" i="8"/>
  <c r="AG51" i="8" s="1"/>
  <c r="C46" i="5"/>
  <c r="G46" i="5" s="1"/>
  <c r="H45" i="5"/>
  <c r="C45" i="4"/>
  <c r="G44" i="4"/>
  <c r="AY51" i="8" l="1"/>
  <c r="U52" i="8" s="1"/>
  <c r="AX51" i="8"/>
  <c r="T52" i="8" s="1"/>
  <c r="BG51" i="8"/>
  <c r="AC52" i="8" s="1"/>
  <c r="BN51" i="8"/>
  <c r="BM51" i="8"/>
  <c r="AI52" i="8" s="1"/>
  <c r="BN52" i="8" s="1"/>
  <c r="BC51" i="8"/>
  <c r="Y52" i="8" s="1"/>
  <c r="BA51" i="8"/>
  <c r="W52" i="8" s="1"/>
  <c r="AL51" i="8"/>
  <c r="H52" i="8" s="1"/>
  <c r="AR51" i="8"/>
  <c r="N52" i="8" s="1"/>
  <c r="BK51" i="8"/>
  <c r="AG52" i="8" s="1"/>
  <c r="BD51" i="8"/>
  <c r="Z52" i="8" s="1"/>
  <c r="BB51" i="8"/>
  <c r="X52" i="8" s="1"/>
  <c r="AU51" i="8"/>
  <c r="Q52" i="8" s="1"/>
  <c r="BJ51" i="8"/>
  <c r="AF52" i="8" s="1"/>
  <c r="AJ51" i="8"/>
  <c r="F52" i="8" s="1"/>
  <c r="AK51" i="8"/>
  <c r="G52" i="8" s="1"/>
  <c r="AM51" i="8"/>
  <c r="I52" i="8" s="1"/>
  <c r="AO51" i="8"/>
  <c r="K52" i="8" s="1"/>
  <c r="BF51" i="8"/>
  <c r="AB52" i="8" s="1"/>
  <c r="BI51" i="8"/>
  <c r="AE52" i="8" s="1"/>
  <c r="AN51" i="8"/>
  <c r="J52" i="8" s="1"/>
  <c r="AW51" i="8"/>
  <c r="S52" i="8" s="1"/>
  <c r="AZ51" i="8"/>
  <c r="V52" i="8" s="1"/>
  <c r="AS51" i="8"/>
  <c r="O52" i="8" s="1"/>
  <c r="BE51" i="8"/>
  <c r="AA52" i="8" s="1"/>
  <c r="BL51" i="8"/>
  <c r="AH52" i="8" s="1"/>
  <c r="BM52" i="8" s="1"/>
  <c r="AI53" i="8" s="1"/>
  <c r="BN53" i="8" s="1"/>
  <c r="AP51" i="8"/>
  <c r="L52" i="8" s="1"/>
  <c r="BH51" i="8"/>
  <c r="AD52" i="8" s="1"/>
  <c r="AQ51" i="8"/>
  <c r="M52" i="8" s="1"/>
  <c r="AT51" i="8"/>
  <c r="P52" i="8" s="1"/>
  <c r="AV51" i="8"/>
  <c r="R52" i="8" s="1"/>
  <c r="F46" i="5"/>
  <c r="F45" i="4"/>
  <c r="E45" i="4"/>
  <c r="AX52" i="8" l="1"/>
  <c r="T53" i="8" s="1"/>
  <c r="AW52" i="8"/>
  <c r="S53" i="8" s="1"/>
  <c r="AP52" i="8"/>
  <c r="L53" i="8" s="1"/>
  <c r="BL52" i="8"/>
  <c r="AH53" i="8" s="1"/>
  <c r="BH52" i="8"/>
  <c r="AD53" i="8" s="1"/>
  <c r="AN52" i="8"/>
  <c r="J53" i="8" s="1"/>
  <c r="BI52" i="8"/>
  <c r="AE53" i="8" s="1"/>
  <c r="BK52" i="8"/>
  <c r="AG53" i="8" s="1"/>
  <c r="AT52" i="8"/>
  <c r="P53" i="8" s="1"/>
  <c r="AV52" i="8"/>
  <c r="R53" i="8" s="1"/>
  <c r="BA52" i="8"/>
  <c r="W53" i="8" s="1"/>
  <c r="BJ52" i="8"/>
  <c r="AF53" i="8" s="1"/>
  <c r="AS52" i="8"/>
  <c r="O53" i="8" s="1"/>
  <c r="AY52" i="8"/>
  <c r="U53" i="8" s="1"/>
  <c r="BF52" i="8"/>
  <c r="AB53" i="8" s="1"/>
  <c r="BB52" i="8"/>
  <c r="X53" i="8" s="1"/>
  <c r="AQ52" i="8"/>
  <c r="M53" i="8" s="1"/>
  <c r="AO52" i="8"/>
  <c r="K53" i="8" s="1"/>
  <c r="BD52" i="8"/>
  <c r="Z53" i="8" s="1"/>
  <c r="AU52" i="8"/>
  <c r="Q53" i="8" s="1"/>
  <c r="AL52" i="8"/>
  <c r="H53" i="8" s="1"/>
  <c r="BC52" i="8"/>
  <c r="Y53" i="8" s="1"/>
  <c r="AR52" i="8"/>
  <c r="N53" i="8" s="1"/>
  <c r="BG52" i="8"/>
  <c r="AC53" i="8" s="1"/>
  <c r="AK52" i="8"/>
  <c r="G53" i="8" s="1"/>
  <c r="AJ52" i="8"/>
  <c r="F53" i="8" s="1"/>
  <c r="BE52" i="8"/>
  <c r="AA53" i="8" s="1"/>
  <c r="AM52" i="8"/>
  <c r="I53" i="8" s="1"/>
  <c r="AZ52" i="8"/>
  <c r="V53" i="8" s="1"/>
  <c r="H46" i="5"/>
  <c r="C47" i="5"/>
  <c r="G47" i="5" s="1"/>
  <c r="G45" i="4"/>
  <c r="C46" i="4"/>
  <c r="BL53" i="8" l="1"/>
  <c r="AH54" i="8" s="1"/>
  <c r="BK53" i="8"/>
  <c r="AG54" i="8" s="1"/>
  <c r="BF53" i="8"/>
  <c r="AB54" i="8" s="1"/>
  <c r="AV53" i="8"/>
  <c r="R54" i="8" s="1"/>
  <c r="AL53" i="8"/>
  <c r="H54" i="8" s="1"/>
  <c r="BD53" i="8"/>
  <c r="Z54" i="8" s="1"/>
  <c r="BE53" i="8"/>
  <c r="AA54" i="8" s="1"/>
  <c r="AQ53" i="8"/>
  <c r="M54" i="8" s="1"/>
  <c r="BC53" i="8"/>
  <c r="Y54" i="8" s="1"/>
  <c r="BJ53" i="8"/>
  <c r="AF54" i="8" s="1"/>
  <c r="AM53" i="8"/>
  <c r="I54" i="8" s="1"/>
  <c r="AP53" i="8"/>
  <c r="L54" i="8" s="1"/>
  <c r="BG53" i="8"/>
  <c r="AC54" i="8" s="1"/>
  <c r="AU53" i="8"/>
  <c r="Q54" i="8" s="1"/>
  <c r="AO53" i="8"/>
  <c r="K54" i="8" s="1"/>
  <c r="AX53" i="8"/>
  <c r="T54" i="8" s="1"/>
  <c r="AW53" i="8"/>
  <c r="S54" i="8" s="1"/>
  <c r="AK53" i="8"/>
  <c r="G54" i="8" s="1"/>
  <c r="AJ53" i="8"/>
  <c r="F54" i="8" s="1"/>
  <c r="AN53" i="8"/>
  <c r="J54" i="8" s="1"/>
  <c r="AS53" i="8"/>
  <c r="O54" i="8" s="1"/>
  <c r="AZ53" i="8"/>
  <c r="V54" i="8" s="1"/>
  <c r="BI53" i="8"/>
  <c r="AE54" i="8" s="1"/>
  <c r="BA53" i="8"/>
  <c r="W54" i="8" s="1"/>
  <c r="BH53" i="8"/>
  <c r="AD54" i="8" s="1"/>
  <c r="AT53" i="8"/>
  <c r="P54" i="8" s="1"/>
  <c r="AR53" i="8"/>
  <c r="N54" i="8" s="1"/>
  <c r="BB53" i="8"/>
  <c r="X54" i="8" s="1"/>
  <c r="BM53" i="8"/>
  <c r="AI54" i="8" s="1"/>
  <c r="AY53" i="8"/>
  <c r="U54" i="8" s="1"/>
  <c r="F47" i="5"/>
  <c r="F46" i="4"/>
  <c r="E46" i="4"/>
  <c r="BN54" i="8" l="1"/>
  <c r="BM54" i="8"/>
  <c r="AI55" i="8" s="1"/>
  <c r="BN55" i="8" s="1"/>
  <c r="BI54" i="8"/>
  <c r="AE55" i="8" s="1"/>
  <c r="AX54" i="8"/>
  <c r="T55" i="8" s="1"/>
  <c r="BH54" i="8"/>
  <c r="AD55" i="8" s="1"/>
  <c r="BK54" i="8"/>
  <c r="AG55" i="8" s="1"/>
  <c r="AR54" i="8"/>
  <c r="N55" i="8" s="1"/>
  <c r="AM54" i="8"/>
  <c r="I55" i="8" s="1"/>
  <c r="AZ54" i="8"/>
  <c r="V55" i="8" s="1"/>
  <c r="AT54" i="8"/>
  <c r="P55" i="8" s="1"/>
  <c r="BC54" i="8"/>
  <c r="Y55" i="8" s="1"/>
  <c r="BB54" i="8"/>
  <c r="X55" i="8" s="1"/>
  <c r="AY54" i="8"/>
  <c r="U55" i="8" s="1"/>
  <c r="BF54" i="8"/>
  <c r="AB55" i="8" s="1"/>
  <c r="AO54" i="8"/>
  <c r="K55" i="8" s="1"/>
  <c r="AS54" i="8"/>
  <c r="O55" i="8" s="1"/>
  <c r="BJ54" i="8"/>
  <c r="AF55" i="8" s="1"/>
  <c r="AJ54" i="8"/>
  <c r="F55" i="8" s="1"/>
  <c r="AK54" i="8"/>
  <c r="G55" i="8" s="1"/>
  <c r="AP54" i="8"/>
  <c r="L55" i="8" s="1"/>
  <c r="AQ54" i="8"/>
  <c r="M55" i="8" s="1"/>
  <c r="BD54" i="8"/>
  <c r="Z55" i="8" s="1"/>
  <c r="BL54" i="8"/>
  <c r="AH55" i="8" s="1"/>
  <c r="AW54" i="8"/>
  <c r="S55" i="8" s="1"/>
  <c r="AU54" i="8"/>
  <c r="Q55" i="8" s="1"/>
  <c r="BA54" i="8"/>
  <c r="W55" i="8" s="1"/>
  <c r="AL54" i="8"/>
  <c r="H55" i="8" s="1"/>
  <c r="AV54" i="8"/>
  <c r="R55" i="8" s="1"/>
  <c r="AN54" i="8"/>
  <c r="J55" i="8" s="1"/>
  <c r="BE54" i="8"/>
  <c r="AA55" i="8" s="1"/>
  <c r="BG54" i="8"/>
  <c r="AC55" i="8" s="1"/>
  <c r="H47" i="5"/>
  <c r="C48" i="5"/>
  <c r="G48" i="5" s="1"/>
  <c r="G46" i="4"/>
  <c r="C47" i="4"/>
  <c r="BM55" i="8" l="1"/>
  <c r="AI56" i="8" s="1"/>
  <c r="BN56" i="8" s="1"/>
  <c r="AM55" i="8"/>
  <c r="I56" i="8" s="1"/>
  <c r="BF55" i="8"/>
  <c r="AB56" i="8" s="1"/>
  <c r="BC55" i="8"/>
  <c r="Y56" i="8" s="1"/>
  <c r="AO55" i="8"/>
  <c r="K56" i="8" s="1"/>
  <c r="AP55" i="8"/>
  <c r="L56" i="8" s="1"/>
  <c r="BD55" i="8"/>
  <c r="Z56" i="8" s="1"/>
  <c r="AN55" i="8"/>
  <c r="J56" i="8" s="1"/>
  <c r="AY55" i="8"/>
  <c r="U56" i="8" s="1"/>
  <c r="BI55" i="8"/>
  <c r="AE56" i="8" s="1"/>
  <c r="BE55" i="8"/>
  <c r="AA56" i="8" s="1"/>
  <c r="AW55" i="8"/>
  <c r="S56" i="8" s="1"/>
  <c r="AR55" i="8"/>
  <c r="N56" i="8" s="1"/>
  <c r="BK55" i="8"/>
  <c r="AG56" i="8" s="1"/>
  <c r="BG55" i="8"/>
  <c r="AC56" i="8" s="1"/>
  <c r="AU55" i="8"/>
  <c r="Q56" i="8" s="1"/>
  <c r="AS55" i="8"/>
  <c r="O56" i="8" s="1"/>
  <c r="AL55" i="8"/>
  <c r="H56" i="8" s="1"/>
  <c r="AT55" i="8"/>
  <c r="P56" i="8" s="1"/>
  <c r="BA55" i="8"/>
  <c r="W56" i="8" s="1"/>
  <c r="BB55" i="8"/>
  <c r="X56" i="8" s="1"/>
  <c r="AJ55" i="8"/>
  <c r="F56" i="8" s="1"/>
  <c r="AK55" i="8"/>
  <c r="G56" i="8" s="1"/>
  <c r="BH55" i="8"/>
  <c r="AD56" i="8" s="1"/>
  <c r="AV55" i="8"/>
  <c r="R56" i="8" s="1"/>
  <c r="AX55" i="8"/>
  <c r="T56" i="8" s="1"/>
  <c r="AQ55" i="8"/>
  <c r="M56" i="8" s="1"/>
  <c r="AZ55" i="8"/>
  <c r="V56" i="8" s="1"/>
  <c r="BL55" i="8"/>
  <c r="AH56" i="8" s="1"/>
  <c r="BM56" i="8" s="1"/>
  <c r="AI57" i="8" s="1"/>
  <c r="BN57" i="8" s="1"/>
  <c r="BJ55" i="8"/>
  <c r="AF56" i="8" s="1"/>
  <c r="F48" i="5"/>
  <c r="E47" i="4"/>
  <c r="F47" i="4"/>
  <c r="BL56" i="8" l="1"/>
  <c r="AH57" i="8" s="1"/>
  <c r="BM57" i="8" s="1"/>
  <c r="AI58" i="8" s="1"/>
  <c r="BN58" i="8" s="1"/>
  <c r="BA56" i="8"/>
  <c r="W57" i="8" s="1"/>
  <c r="AU56" i="8"/>
  <c r="Q57" i="8" s="1"/>
  <c r="AQ56" i="8"/>
  <c r="M57" i="8" s="1"/>
  <c r="BF56" i="8"/>
  <c r="AB57" i="8" s="1"/>
  <c r="BI56" i="8"/>
  <c r="AE57" i="8" s="1"/>
  <c r="AM56" i="8"/>
  <c r="I57" i="8" s="1"/>
  <c r="AS56" i="8"/>
  <c r="O57" i="8" s="1"/>
  <c r="BJ56" i="8"/>
  <c r="AF57" i="8" s="1"/>
  <c r="BE56" i="8"/>
  <c r="AA57" i="8" s="1"/>
  <c r="BD56" i="8"/>
  <c r="Z57" i="8" s="1"/>
  <c r="AR56" i="8"/>
  <c r="N57" i="8" s="1"/>
  <c r="AP56" i="8"/>
  <c r="L57" i="8" s="1"/>
  <c r="AY56" i="8"/>
  <c r="U57" i="8" s="1"/>
  <c r="AL56" i="8"/>
  <c r="H57" i="8" s="1"/>
  <c r="BB56" i="8"/>
  <c r="X57" i="8" s="1"/>
  <c r="AW56" i="8"/>
  <c r="S57" i="8" s="1"/>
  <c r="BH56" i="8"/>
  <c r="AD57" i="8" s="1"/>
  <c r="BG56" i="8"/>
  <c r="AC57" i="8" s="1"/>
  <c r="BC56" i="8"/>
  <c r="Y57" i="8" s="1"/>
  <c r="AV56" i="8"/>
  <c r="R57" i="8" s="1"/>
  <c r="AO56" i="8"/>
  <c r="K57" i="8" s="1"/>
  <c r="AT56" i="8"/>
  <c r="P57" i="8" s="1"/>
  <c r="BK56" i="8"/>
  <c r="AG57" i="8" s="1"/>
  <c r="AK56" i="8"/>
  <c r="G57" i="8" s="1"/>
  <c r="AJ56" i="8"/>
  <c r="F57" i="8" s="1"/>
  <c r="AX56" i="8"/>
  <c r="T57" i="8" s="1"/>
  <c r="AZ56" i="8"/>
  <c r="V57" i="8" s="1"/>
  <c r="AN56" i="8"/>
  <c r="J57" i="8" s="1"/>
  <c r="C49" i="5"/>
  <c r="G49" i="5" s="1"/>
  <c r="H48" i="5"/>
  <c r="C48" i="4"/>
  <c r="G47" i="4"/>
  <c r="BL57" i="8" l="1"/>
  <c r="AH58" i="8" s="1"/>
  <c r="AX57" i="8"/>
  <c r="T58" i="8" s="1"/>
  <c r="BF57" i="8"/>
  <c r="AB58" i="8" s="1"/>
  <c r="BJ57" i="8"/>
  <c r="AF58" i="8" s="1"/>
  <c r="AP57" i="8"/>
  <c r="L58" i="8" s="1"/>
  <c r="AK57" i="8"/>
  <c r="G58" i="8" s="1"/>
  <c r="AJ57" i="8"/>
  <c r="F58" i="8" s="1"/>
  <c r="AO57" i="8"/>
  <c r="K58" i="8" s="1"/>
  <c r="BH57" i="8"/>
  <c r="AD58" i="8" s="1"/>
  <c r="BC57" i="8"/>
  <c r="Y58" i="8" s="1"/>
  <c r="AS57" i="8"/>
  <c r="O58" i="8" s="1"/>
  <c r="BK57" i="8"/>
  <c r="AG58" i="8" s="1"/>
  <c r="BL58" i="8" s="1"/>
  <c r="AH59" i="8" s="1"/>
  <c r="AR57" i="8"/>
  <c r="N58" i="8" s="1"/>
  <c r="AU57" i="8"/>
  <c r="Q58" i="8" s="1"/>
  <c r="BM58" i="8"/>
  <c r="AI59" i="8" s="1"/>
  <c r="BN59" i="8" s="1"/>
  <c r="AM57" i="8"/>
  <c r="I58" i="8" s="1"/>
  <c r="AT57" i="8"/>
  <c r="P58" i="8" s="1"/>
  <c r="AV57" i="8"/>
  <c r="R58" i="8" s="1"/>
  <c r="BD57" i="8"/>
  <c r="Z58" i="8" s="1"/>
  <c r="AQ57" i="8"/>
  <c r="M58" i="8" s="1"/>
  <c r="AL57" i="8"/>
  <c r="H58" i="8" s="1"/>
  <c r="BA57" i="8"/>
  <c r="W58" i="8" s="1"/>
  <c r="BI57" i="8"/>
  <c r="AE58" i="8" s="1"/>
  <c r="BG57" i="8"/>
  <c r="AC58" i="8" s="1"/>
  <c r="AY57" i="8"/>
  <c r="U58" i="8" s="1"/>
  <c r="AW57" i="8"/>
  <c r="S58" i="8" s="1"/>
  <c r="AZ57" i="8"/>
  <c r="V58" i="8" s="1"/>
  <c r="BE57" i="8"/>
  <c r="AA58" i="8" s="1"/>
  <c r="AN57" i="8"/>
  <c r="J58" i="8" s="1"/>
  <c r="BB57" i="8"/>
  <c r="X58" i="8" s="1"/>
  <c r="F49" i="5"/>
  <c r="F48" i="4"/>
  <c r="E48" i="4"/>
  <c r="AW58" i="8" l="1"/>
  <c r="S59" i="8" s="1"/>
  <c r="BG58" i="8"/>
  <c r="AC59" i="8" s="1"/>
  <c r="BD58" i="8"/>
  <c r="Z59" i="8" s="1"/>
  <c r="AT58" i="8"/>
  <c r="P59" i="8" s="1"/>
  <c r="AZ58" i="8"/>
  <c r="V59" i="8" s="1"/>
  <c r="AY58" i="8"/>
  <c r="U59" i="8" s="1"/>
  <c r="BB58" i="8"/>
  <c r="X59" i="8" s="1"/>
  <c r="AL58" i="8"/>
  <c r="H59" i="8" s="1"/>
  <c r="BA58" i="8"/>
  <c r="W59" i="8" s="1"/>
  <c r="BE58" i="8"/>
  <c r="AA59" i="8" s="1"/>
  <c r="BM59" i="8"/>
  <c r="AI60" i="8" s="1"/>
  <c r="BN60" i="8" s="1"/>
  <c r="BH58" i="8"/>
  <c r="AD59" i="8" s="1"/>
  <c r="BI58" i="8"/>
  <c r="AE59" i="8" s="1"/>
  <c r="AJ58" i="8"/>
  <c r="F59" i="8" s="1"/>
  <c r="AK58" i="8"/>
  <c r="G59" i="8" s="1"/>
  <c r="BK58" i="8"/>
  <c r="AG59" i="8" s="1"/>
  <c r="BL59" i="8" s="1"/>
  <c r="AH60" i="8" s="1"/>
  <c r="AV58" i="8"/>
  <c r="R59" i="8" s="1"/>
  <c r="AX58" i="8"/>
  <c r="T59" i="8" s="1"/>
  <c r="BF58" i="8"/>
  <c r="AB59" i="8" s="1"/>
  <c r="AM58" i="8"/>
  <c r="I59" i="8" s="1"/>
  <c r="AS58" i="8"/>
  <c r="O59" i="8" s="1"/>
  <c r="AO58" i="8"/>
  <c r="K59" i="8" s="1"/>
  <c r="AU58" i="8"/>
  <c r="Q59" i="8" s="1"/>
  <c r="AN58" i="8"/>
  <c r="J59" i="8" s="1"/>
  <c r="BJ58" i="8"/>
  <c r="AF59" i="8" s="1"/>
  <c r="BC58" i="8"/>
  <c r="Y59" i="8" s="1"/>
  <c r="AR58" i="8"/>
  <c r="N59" i="8" s="1"/>
  <c r="AP58" i="8"/>
  <c r="L59" i="8" s="1"/>
  <c r="AQ58" i="8"/>
  <c r="M59" i="8" s="1"/>
  <c r="C50" i="5"/>
  <c r="G50" i="5" s="1"/>
  <c r="H49" i="5"/>
  <c r="C49" i="4"/>
  <c r="G48" i="4"/>
  <c r="BB59" i="8" l="1"/>
  <c r="X60" i="8" s="1"/>
  <c r="BF59" i="8"/>
  <c r="AB60" i="8" s="1"/>
  <c r="BE59" i="8"/>
  <c r="AA60" i="8" s="1"/>
  <c r="AM59" i="8"/>
  <c r="I60" i="8" s="1"/>
  <c r="AQ59" i="8"/>
  <c r="M60" i="8" s="1"/>
  <c r="AW59" i="8"/>
  <c r="S60" i="8" s="1"/>
  <c r="AS59" i="8"/>
  <c r="O60" i="8" s="1"/>
  <c r="BM60" i="8"/>
  <c r="AI61" i="8" s="1"/>
  <c r="BN61" i="8" s="1"/>
  <c r="BI59" i="8"/>
  <c r="AE60" i="8" s="1"/>
  <c r="BC59" i="8"/>
  <c r="Y60" i="8" s="1"/>
  <c r="AU59" i="8"/>
  <c r="Q60" i="8" s="1"/>
  <c r="AO59" i="8"/>
  <c r="K60" i="8" s="1"/>
  <c r="BJ59" i="8"/>
  <c r="AF60" i="8" s="1"/>
  <c r="AV59" i="8"/>
  <c r="R60" i="8" s="1"/>
  <c r="AN59" i="8"/>
  <c r="J60" i="8" s="1"/>
  <c r="BD59" i="8"/>
  <c r="Z60" i="8" s="1"/>
  <c r="AL59" i="8"/>
  <c r="H60" i="8" s="1"/>
  <c r="AZ59" i="8"/>
  <c r="V60" i="8" s="1"/>
  <c r="AX59" i="8"/>
  <c r="T60" i="8" s="1"/>
  <c r="AT59" i="8"/>
  <c r="P60" i="8" s="1"/>
  <c r="BG59" i="8"/>
  <c r="AC60" i="8" s="1"/>
  <c r="AR59" i="8"/>
  <c r="N60" i="8" s="1"/>
  <c r="BK59" i="8"/>
  <c r="AG60" i="8" s="1"/>
  <c r="BL60" i="8" s="1"/>
  <c r="AH61" i="8" s="1"/>
  <c r="AP59" i="8"/>
  <c r="L60" i="8" s="1"/>
  <c r="AY59" i="8"/>
  <c r="U60" i="8" s="1"/>
  <c r="AJ59" i="8"/>
  <c r="F60" i="8" s="1"/>
  <c r="AK59" i="8"/>
  <c r="G60" i="8" s="1"/>
  <c r="BA59" i="8"/>
  <c r="W60" i="8" s="1"/>
  <c r="BH59" i="8"/>
  <c r="AD60" i="8" s="1"/>
  <c r="F50" i="5"/>
  <c r="F49" i="4"/>
  <c r="E49" i="4"/>
  <c r="BI60" i="8" l="1"/>
  <c r="AE61" i="8" s="1"/>
  <c r="BJ60" i="8"/>
  <c r="AF61" i="8" s="1"/>
  <c r="BA60" i="8"/>
  <c r="W61" i="8" s="1"/>
  <c r="BH60" i="8"/>
  <c r="AD61" i="8" s="1"/>
  <c r="AP60" i="8"/>
  <c r="L61" i="8" s="1"/>
  <c r="AN60" i="8"/>
  <c r="J61" i="8" s="1"/>
  <c r="BB60" i="8"/>
  <c r="X61" i="8" s="1"/>
  <c r="AW60" i="8"/>
  <c r="S61" i="8" s="1"/>
  <c r="BD60" i="8"/>
  <c r="Z61" i="8" s="1"/>
  <c r="AU60" i="8"/>
  <c r="Q61" i="8" s="1"/>
  <c r="AL60" i="8"/>
  <c r="H61" i="8" s="1"/>
  <c r="AY60" i="8"/>
  <c r="U61" i="8" s="1"/>
  <c r="AX60" i="8"/>
  <c r="T61" i="8" s="1"/>
  <c r="BF60" i="8"/>
  <c r="AB61" i="8" s="1"/>
  <c r="AZ60" i="8"/>
  <c r="V61" i="8" s="1"/>
  <c r="AQ60" i="8"/>
  <c r="M61" i="8" s="1"/>
  <c r="AM60" i="8"/>
  <c r="I61" i="8" s="1"/>
  <c r="AV60" i="8"/>
  <c r="R61" i="8" s="1"/>
  <c r="AT60" i="8"/>
  <c r="P61" i="8" s="1"/>
  <c r="BC60" i="8"/>
  <c r="Y61" i="8" s="1"/>
  <c r="BM61" i="8"/>
  <c r="AI62" i="8" s="1"/>
  <c r="BN62" i="8" s="1"/>
  <c r="BE60" i="8"/>
  <c r="AA61" i="8" s="1"/>
  <c r="BK60" i="8"/>
  <c r="AG61" i="8" s="1"/>
  <c r="AJ60" i="8"/>
  <c r="F61" i="8" s="1"/>
  <c r="AK60" i="8"/>
  <c r="G61" i="8" s="1"/>
  <c r="AS60" i="8"/>
  <c r="O61" i="8" s="1"/>
  <c r="AO60" i="8"/>
  <c r="K61" i="8" s="1"/>
  <c r="AR60" i="8"/>
  <c r="N61" i="8" s="1"/>
  <c r="BG60" i="8"/>
  <c r="AC61" i="8" s="1"/>
  <c r="H50" i="5"/>
  <c r="C51" i="5"/>
  <c r="G51" i="5" s="1"/>
  <c r="G49" i="4"/>
  <c r="C50" i="4"/>
  <c r="BL61" i="8" l="1"/>
  <c r="AH62" i="8" s="1"/>
  <c r="BJ61" i="8"/>
  <c r="AF62" i="8" s="1"/>
  <c r="BK61" i="8"/>
  <c r="AG62" i="8" s="1"/>
  <c r="BC61" i="8"/>
  <c r="Y62" i="8" s="1"/>
  <c r="AJ61" i="8"/>
  <c r="F62" i="8" s="1"/>
  <c r="AK61" i="8"/>
  <c r="G62" i="8" s="1"/>
  <c r="BE61" i="8"/>
  <c r="AA62" i="8" s="1"/>
  <c r="BI61" i="8"/>
  <c r="AE62" i="8" s="1"/>
  <c r="AR61" i="8"/>
  <c r="N62" i="8" s="1"/>
  <c r="AX61" i="8"/>
  <c r="T62" i="8" s="1"/>
  <c r="AO61" i="8"/>
  <c r="K62" i="8" s="1"/>
  <c r="BH61" i="8"/>
  <c r="AD62" i="8" s="1"/>
  <c r="AT61" i="8"/>
  <c r="P62" i="8" s="1"/>
  <c r="AY61" i="8"/>
  <c r="U62" i="8" s="1"/>
  <c r="BD61" i="8"/>
  <c r="Z62" i="8" s="1"/>
  <c r="AZ61" i="8"/>
  <c r="V62" i="8" s="1"/>
  <c r="AS61" i="8"/>
  <c r="O62" i="8" s="1"/>
  <c r="AL61" i="8"/>
  <c r="H62" i="8" s="1"/>
  <c r="AU61" i="8"/>
  <c r="Q62" i="8" s="1"/>
  <c r="BA61" i="8"/>
  <c r="W62" i="8" s="1"/>
  <c r="AM61" i="8"/>
  <c r="I62" i="8" s="1"/>
  <c r="AQ61" i="8"/>
  <c r="M62" i="8" s="1"/>
  <c r="BB61" i="8"/>
  <c r="X62" i="8" s="1"/>
  <c r="AN61" i="8"/>
  <c r="J62" i="8" s="1"/>
  <c r="AP61" i="8"/>
  <c r="L62" i="8" s="1"/>
  <c r="BF61" i="8"/>
  <c r="AB62" i="8" s="1"/>
  <c r="AW61" i="8"/>
  <c r="S62" i="8" s="1"/>
  <c r="BG61" i="8"/>
  <c r="AC62" i="8" s="1"/>
  <c r="AV61" i="8"/>
  <c r="R62" i="8" s="1"/>
  <c r="F51" i="5"/>
  <c r="F50" i="4"/>
  <c r="E50" i="4"/>
  <c r="BL62" i="8" l="1"/>
  <c r="AH63" i="8" s="1"/>
  <c r="BH62" i="8"/>
  <c r="AD63" i="8" s="1"/>
  <c r="BF62" i="8"/>
  <c r="AB63" i="8" s="1"/>
  <c r="BG62" i="8"/>
  <c r="AC63" i="8" s="1"/>
  <c r="BD62" i="8"/>
  <c r="Z63" i="8" s="1"/>
  <c r="AZ62" i="8"/>
  <c r="V63" i="8" s="1"/>
  <c r="BA62" i="8"/>
  <c r="W63" i="8" s="1"/>
  <c r="AX62" i="8"/>
  <c r="T63" i="8" s="1"/>
  <c r="AM62" i="8"/>
  <c r="I63" i="8" s="1"/>
  <c r="BB62" i="8"/>
  <c r="X63" i="8" s="1"/>
  <c r="BE62" i="8"/>
  <c r="AA63" i="8" s="1"/>
  <c r="AU62" i="8"/>
  <c r="Q63" i="8" s="1"/>
  <c r="AS62" i="8"/>
  <c r="O63" i="8" s="1"/>
  <c r="AL62" i="8"/>
  <c r="H63" i="8" s="1"/>
  <c r="AN62" i="8"/>
  <c r="J63" i="8" s="1"/>
  <c r="AY62" i="8"/>
  <c r="U63" i="8" s="1"/>
  <c r="AW62" i="8"/>
  <c r="S63" i="8" s="1"/>
  <c r="AT62" i="8"/>
  <c r="P63" i="8" s="1"/>
  <c r="AQ62" i="8"/>
  <c r="M63" i="8" s="1"/>
  <c r="BI62" i="8"/>
  <c r="AE63" i="8" s="1"/>
  <c r="BJ62" i="8"/>
  <c r="AF63" i="8" s="1"/>
  <c r="AJ62" i="8"/>
  <c r="F63" i="8" s="1"/>
  <c r="AK62" i="8"/>
  <c r="G63" i="8" s="1"/>
  <c r="BK62" i="8"/>
  <c r="AG63" i="8" s="1"/>
  <c r="AO62" i="8"/>
  <c r="K63" i="8" s="1"/>
  <c r="BC62" i="8"/>
  <c r="Y63" i="8" s="1"/>
  <c r="AR62" i="8"/>
  <c r="N63" i="8" s="1"/>
  <c r="AV62" i="8"/>
  <c r="R63" i="8" s="1"/>
  <c r="AP62" i="8"/>
  <c r="L63" i="8" s="1"/>
  <c r="BM62" i="8"/>
  <c r="AI63" i="8" s="1"/>
  <c r="BN63" i="8" s="1"/>
  <c r="H51" i="5"/>
  <c r="C52" i="5"/>
  <c r="G52" i="5" s="1"/>
  <c r="C51" i="4"/>
  <c r="G50" i="4"/>
  <c r="BD63" i="8" l="1"/>
  <c r="Z64" i="8" s="1"/>
  <c r="AR63" i="8"/>
  <c r="N64" i="8" s="1"/>
  <c r="BA63" i="8"/>
  <c r="W64" i="8" s="1"/>
  <c r="AV63" i="8"/>
  <c r="R64" i="8" s="1"/>
  <c r="AL63" i="8"/>
  <c r="H64" i="8" s="1"/>
  <c r="AU63" i="8"/>
  <c r="Q64" i="8" s="1"/>
  <c r="AT63" i="8"/>
  <c r="P64" i="8" s="1"/>
  <c r="AQ63" i="8"/>
  <c r="M64" i="8" s="1"/>
  <c r="AO63" i="8"/>
  <c r="K64" i="8" s="1"/>
  <c r="BF63" i="8"/>
  <c r="AB64" i="8" s="1"/>
  <c r="AW63" i="8"/>
  <c r="S64" i="8" s="1"/>
  <c r="BL63" i="8"/>
  <c r="AH64" i="8" s="1"/>
  <c r="BK63" i="8"/>
  <c r="AG64" i="8" s="1"/>
  <c r="BB63" i="8"/>
  <c r="X64" i="8" s="1"/>
  <c r="BE63" i="8"/>
  <c r="AA64" i="8" s="1"/>
  <c r="BJ63" i="8"/>
  <c r="AF64" i="8" s="1"/>
  <c r="AN63" i="8"/>
  <c r="J64" i="8" s="1"/>
  <c r="AP63" i="8"/>
  <c r="L64" i="8" s="1"/>
  <c r="AJ63" i="8"/>
  <c r="F64" i="8" s="1"/>
  <c r="AK63" i="8"/>
  <c r="G64" i="8" s="1"/>
  <c r="AX63" i="8"/>
  <c r="T64" i="8" s="1"/>
  <c r="AY63" i="8"/>
  <c r="U64" i="8" s="1"/>
  <c r="BG63" i="8"/>
  <c r="AC64" i="8" s="1"/>
  <c r="AS63" i="8"/>
  <c r="O64" i="8" s="1"/>
  <c r="BM63" i="8"/>
  <c r="AI64" i="8" s="1"/>
  <c r="BN64" i="8" s="1"/>
  <c r="BC63" i="8"/>
  <c r="Y64" i="8" s="1"/>
  <c r="BI63" i="8"/>
  <c r="AE64" i="8" s="1"/>
  <c r="AZ63" i="8"/>
  <c r="V64" i="8" s="1"/>
  <c r="AM63" i="8"/>
  <c r="I64" i="8" s="1"/>
  <c r="BH63" i="8"/>
  <c r="AD64" i="8" s="1"/>
  <c r="F52" i="5"/>
  <c r="E51" i="4"/>
  <c r="F51" i="4"/>
  <c r="BD64" i="8" l="1"/>
  <c r="Z65" i="8" s="1"/>
  <c r="BK64" i="8"/>
  <c r="AG65" i="8" s="1"/>
  <c r="BB64" i="8"/>
  <c r="X65" i="8" s="1"/>
  <c r="AS64" i="8"/>
  <c r="O65" i="8" s="1"/>
  <c r="BI64" i="8"/>
  <c r="AE65" i="8" s="1"/>
  <c r="AL64" i="8"/>
  <c r="H65" i="8" s="1"/>
  <c r="AR64" i="8"/>
  <c r="N65" i="8" s="1"/>
  <c r="BH64" i="8"/>
  <c r="AD65" i="8" s="1"/>
  <c r="BL64" i="8"/>
  <c r="AH65" i="8" s="1"/>
  <c r="BJ64" i="8"/>
  <c r="AF65" i="8" s="1"/>
  <c r="AQ64" i="8"/>
  <c r="M65" i="8" s="1"/>
  <c r="BF64" i="8"/>
  <c r="AB65" i="8" s="1"/>
  <c r="BG64" i="8"/>
  <c r="AC65" i="8" s="1"/>
  <c r="AV64" i="8"/>
  <c r="R65" i="8" s="1"/>
  <c r="AM64" i="8"/>
  <c r="I65" i="8" s="1"/>
  <c r="AT64" i="8"/>
  <c r="P65" i="8" s="1"/>
  <c r="BC64" i="8"/>
  <c r="Y65" i="8" s="1"/>
  <c r="BM64" i="8"/>
  <c r="AI65" i="8" s="1"/>
  <c r="BN65" i="8" s="1"/>
  <c r="AW64" i="8"/>
  <c r="S65" i="8" s="1"/>
  <c r="AN64" i="8"/>
  <c r="J65" i="8" s="1"/>
  <c r="AK64" i="8"/>
  <c r="G65" i="8" s="1"/>
  <c r="AJ64" i="8"/>
  <c r="F65" i="8" s="1"/>
  <c r="AX64" i="8"/>
  <c r="T65" i="8" s="1"/>
  <c r="AU64" i="8"/>
  <c r="Q65" i="8" s="1"/>
  <c r="BE64" i="8"/>
  <c r="AA65" i="8" s="1"/>
  <c r="AZ64" i="8"/>
  <c r="V65" i="8" s="1"/>
  <c r="BA64" i="8"/>
  <c r="W65" i="8" s="1"/>
  <c r="AY64" i="8"/>
  <c r="U65" i="8" s="1"/>
  <c r="AO64" i="8"/>
  <c r="K65" i="8" s="1"/>
  <c r="AP64" i="8"/>
  <c r="L65" i="8" s="1"/>
  <c r="C53" i="5"/>
  <c r="G53" i="5" s="1"/>
  <c r="H52" i="5"/>
  <c r="C52" i="4"/>
  <c r="G51" i="4"/>
  <c r="BD65" i="8" l="1"/>
  <c r="Z66" i="8" s="1"/>
  <c r="BL65" i="8"/>
  <c r="AH66" i="8" s="1"/>
  <c r="BK65" i="8"/>
  <c r="AG66" i="8" s="1"/>
  <c r="BB65" i="8"/>
  <c r="X66" i="8" s="1"/>
  <c r="BM65" i="8"/>
  <c r="AI66" i="8" s="1"/>
  <c r="BN66" i="8" s="1"/>
  <c r="AX65" i="8"/>
  <c r="T66" i="8" s="1"/>
  <c r="BA65" i="8"/>
  <c r="W66" i="8" s="1"/>
  <c r="AW65" i="8"/>
  <c r="S66" i="8" s="1"/>
  <c r="AY65" i="8"/>
  <c r="U66" i="8" s="1"/>
  <c r="AJ65" i="8"/>
  <c r="F66" i="8" s="1"/>
  <c r="AK65" i="8"/>
  <c r="G66" i="8" s="1"/>
  <c r="BH65" i="8"/>
  <c r="AD66" i="8" s="1"/>
  <c r="AM65" i="8"/>
  <c r="I66" i="8" s="1"/>
  <c r="AT65" i="8"/>
  <c r="P66" i="8" s="1"/>
  <c r="AP65" i="8"/>
  <c r="L66" i="8" s="1"/>
  <c r="AZ65" i="8"/>
  <c r="V66" i="8" s="1"/>
  <c r="AV65" i="8"/>
  <c r="R66" i="8" s="1"/>
  <c r="AU65" i="8"/>
  <c r="Q66" i="8" s="1"/>
  <c r="BG65" i="8"/>
  <c r="AC66" i="8" s="1"/>
  <c r="BJ65" i="8"/>
  <c r="AF66" i="8" s="1"/>
  <c r="BC65" i="8"/>
  <c r="Y66" i="8" s="1"/>
  <c r="AS65" i="8"/>
  <c r="O66" i="8" s="1"/>
  <c r="BF65" i="8"/>
  <c r="AB66" i="8" s="1"/>
  <c r="AL65" i="8"/>
  <c r="H66" i="8" s="1"/>
  <c r="AQ65" i="8"/>
  <c r="M66" i="8" s="1"/>
  <c r="AO65" i="8"/>
  <c r="K66" i="8" s="1"/>
  <c r="AN65" i="8"/>
  <c r="J66" i="8" s="1"/>
  <c r="AR65" i="8"/>
  <c r="N66" i="8" s="1"/>
  <c r="BI65" i="8"/>
  <c r="AE66" i="8" s="1"/>
  <c r="BE65" i="8"/>
  <c r="AA66" i="8" s="1"/>
  <c r="F53" i="5"/>
  <c r="F52" i="4"/>
  <c r="E52" i="4"/>
  <c r="BM66" i="8" l="1"/>
  <c r="AI67" i="8" s="1"/>
  <c r="BN67" i="8" s="1"/>
  <c r="BL66" i="8"/>
  <c r="AH67" i="8" s="1"/>
  <c r="AP66" i="8"/>
  <c r="L67" i="8" s="1"/>
  <c r="AN66" i="8"/>
  <c r="J67" i="8" s="1"/>
  <c r="AX66" i="8"/>
  <c r="T67" i="8" s="1"/>
  <c r="AV66" i="8"/>
  <c r="R67" i="8" s="1"/>
  <c r="BG66" i="8"/>
  <c r="AC67" i="8" s="1"/>
  <c r="AS66" i="8"/>
  <c r="O67" i="8" s="1"/>
  <c r="BD66" i="8"/>
  <c r="Z67" i="8" s="1"/>
  <c r="AQ66" i="8"/>
  <c r="M67" i="8" s="1"/>
  <c r="AY66" i="8"/>
  <c r="U67" i="8" s="1"/>
  <c r="BF66" i="8"/>
  <c r="AB67" i="8" s="1"/>
  <c r="BH66" i="8"/>
  <c r="AD67" i="8" s="1"/>
  <c r="AK66" i="8"/>
  <c r="G67" i="8" s="1"/>
  <c r="AJ66" i="8"/>
  <c r="F67" i="8" s="1"/>
  <c r="BJ66" i="8"/>
  <c r="AF67" i="8" s="1"/>
  <c r="AT66" i="8"/>
  <c r="P67" i="8" s="1"/>
  <c r="BE66" i="8"/>
  <c r="AA67" i="8" s="1"/>
  <c r="BI66" i="8"/>
  <c r="AE67" i="8" s="1"/>
  <c r="BB66" i="8"/>
  <c r="X67" i="8" s="1"/>
  <c r="AR66" i="8"/>
  <c r="N67" i="8" s="1"/>
  <c r="AW66" i="8"/>
  <c r="S67" i="8" s="1"/>
  <c r="AO66" i="8"/>
  <c r="K67" i="8" s="1"/>
  <c r="AM66" i="8"/>
  <c r="I67" i="8" s="1"/>
  <c r="BK66" i="8"/>
  <c r="AG67" i="8" s="1"/>
  <c r="BA66" i="8"/>
  <c r="W67" i="8" s="1"/>
  <c r="AU66" i="8"/>
  <c r="Q67" i="8" s="1"/>
  <c r="AL66" i="8"/>
  <c r="H67" i="8" s="1"/>
  <c r="AZ66" i="8"/>
  <c r="V67" i="8" s="1"/>
  <c r="BC66" i="8"/>
  <c r="Y67" i="8" s="1"/>
  <c r="C54" i="5"/>
  <c r="G54" i="5" s="1"/>
  <c r="H53" i="5"/>
  <c r="C53" i="4"/>
  <c r="G52" i="4"/>
  <c r="BM67" i="8" l="1"/>
  <c r="AI68" i="8" s="1"/>
  <c r="BN68" i="8" s="1"/>
  <c r="BG67" i="8"/>
  <c r="AC68" i="8" s="1"/>
  <c r="BH67" i="8"/>
  <c r="AD68" i="8" s="1"/>
  <c r="AV67" i="8"/>
  <c r="R68" i="8" s="1"/>
  <c r="AN67" i="8"/>
  <c r="J68" i="8" s="1"/>
  <c r="BF67" i="8"/>
  <c r="AB68" i="8" s="1"/>
  <c r="BE67" i="8"/>
  <c r="AA68" i="8" s="1"/>
  <c r="AO67" i="8"/>
  <c r="K68" i="8" s="1"/>
  <c r="AS67" i="8"/>
  <c r="O68" i="8" s="1"/>
  <c r="BD67" i="8"/>
  <c r="Z68" i="8" s="1"/>
  <c r="BA67" i="8"/>
  <c r="W68" i="8" s="1"/>
  <c r="BL67" i="8"/>
  <c r="AH68" i="8" s="1"/>
  <c r="AP67" i="8"/>
  <c r="L68" i="8" s="1"/>
  <c r="BK67" i="8"/>
  <c r="AG68" i="8" s="1"/>
  <c r="BI67" i="8"/>
  <c r="AE68" i="8" s="1"/>
  <c r="AT67" i="8"/>
  <c r="P68" i="8" s="1"/>
  <c r="AY67" i="8"/>
  <c r="U68" i="8" s="1"/>
  <c r="AX67" i="8"/>
  <c r="T68" i="8" s="1"/>
  <c r="AJ67" i="8"/>
  <c r="F68" i="8" s="1"/>
  <c r="AK67" i="8"/>
  <c r="G68" i="8" s="1"/>
  <c r="BB67" i="8"/>
  <c r="X68" i="8" s="1"/>
  <c r="AU67" i="8"/>
  <c r="Q68" i="8" s="1"/>
  <c r="AL67" i="8"/>
  <c r="H68" i="8" s="1"/>
  <c r="AW67" i="8"/>
  <c r="S68" i="8" s="1"/>
  <c r="BC67" i="8"/>
  <c r="Y68" i="8" s="1"/>
  <c r="AZ67" i="8"/>
  <c r="V68" i="8" s="1"/>
  <c r="AM67" i="8"/>
  <c r="I68" i="8" s="1"/>
  <c r="BJ67" i="8"/>
  <c r="AF68" i="8" s="1"/>
  <c r="AR67" i="8"/>
  <c r="N68" i="8" s="1"/>
  <c r="AQ67" i="8"/>
  <c r="M68" i="8" s="1"/>
  <c r="F54" i="5"/>
  <c r="F53" i="4"/>
  <c r="E53" i="4"/>
  <c r="BG68" i="8" l="1"/>
  <c r="AC69" i="8" s="1"/>
  <c r="BK68" i="8"/>
  <c r="AG69" i="8" s="1"/>
  <c r="AO68" i="8"/>
  <c r="K69" i="8" s="1"/>
  <c r="BM68" i="8"/>
  <c r="AI69" i="8" s="1"/>
  <c r="BN69" i="8" s="1"/>
  <c r="AL68" i="8"/>
  <c r="H69" i="8" s="1"/>
  <c r="BI68" i="8"/>
  <c r="AE69" i="8" s="1"/>
  <c r="AU68" i="8"/>
  <c r="Q69" i="8" s="1"/>
  <c r="AR68" i="8"/>
  <c r="N69" i="8" s="1"/>
  <c r="AJ68" i="8"/>
  <c r="F69" i="8" s="1"/>
  <c r="AK68" i="8"/>
  <c r="G69" i="8" s="1"/>
  <c r="BJ68" i="8"/>
  <c r="AF69" i="8" s="1"/>
  <c r="AP68" i="8"/>
  <c r="L69" i="8" s="1"/>
  <c r="AM68" i="8"/>
  <c r="I69" i="8" s="1"/>
  <c r="AN68" i="8"/>
  <c r="J69" i="8" s="1"/>
  <c r="AX68" i="8"/>
  <c r="T69" i="8" s="1"/>
  <c r="BA68" i="8"/>
  <c r="W69" i="8" s="1"/>
  <c r="BL68" i="8"/>
  <c r="AH69" i="8" s="1"/>
  <c r="BB68" i="8"/>
  <c r="X69" i="8" s="1"/>
  <c r="BF68" i="8"/>
  <c r="AB69" i="8" s="1"/>
  <c r="BH68" i="8"/>
  <c r="AD69" i="8" s="1"/>
  <c r="BD68" i="8"/>
  <c r="Z69" i="8" s="1"/>
  <c r="AT68" i="8"/>
  <c r="P69" i="8" s="1"/>
  <c r="AV68" i="8"/>
  <c r="R69" i="8" s="1"/>
  <c r="AS68" i="8"/>
  <c r="O69" i="8" s="1"/>
  <c r="BC68" i="8"/>
  <c r="Y69" i="8" s="1"/>
  <c r="AY68" i="8"/>
  <c r="U69" i="8" s="1"/>
  <c r="AZ68" i="8"/>
  <c r="V69" i="8" s="1"/>
  <c r="AQ68" i="8"/>
  <c r="M69" i="8" s="1"/>
  <c r="BE68" i="8"/>
  <c r="AA69" i="8" s="1"/>
  <c r="AW68" i="8"/>
  <c r="S69" i="8" s="1"/>
  <c r="H54" i="5"/>
  <c r="C55" i="5"/>
  <c r="G55" i="5" s="1"/>
  <c r="G53" i="4"/>
  <c r="C54" i="4"/>
  <c r="AZ69" i="8" l="1"/>
  <c r="V70" i="8" s="1"/>
  <c r="BC69" i="8"/>
  <c r="Y70" i="8" s="1"/>
  <c r="BD69" i="8"/>
  <c r="Z70" i="8" s="1"/>
  <c r="AY69" i="8"/>
  <c r="U70" i="8" s="1"/>
  <c r="AJ69" i="8"/>
  <c r="F70" i="8" s="1"/>
  <c r="AK69" i="8"/>
  <c r="G70" i="8" s="1"/>
  <c r="AX69" i="8"/>
  <c r="T70" i="8" s="1"/>
  <c r="AU69" i="8"/>
  <c r="Q70" i="8" s="1"/>
  <c r="AQ69" i="8"/>
  <c r="M70" i="8" s="1"/>
  <c r="AS69" i="8"/>
  <c r="O70" i="8" s="1"/>
  <c r="AT69" i="8"/>
  <c r="P70" i="8" s="1"/>
  <c r="BM69" i="8"/>
  <c r="AI70" i="8" s="1"/>
  <c r="BN70" i="8" s="1"/>
  <c r="AO69" i="8"/>
  <c r="K70" i="8" s="1"/>
  <c r="BK69" i="8"/>
  <c r="AG70" i="8" s="1"/>
  <c r="AV69" i="8"/>
  <c r="R70" i="8" s="1"/>
  <c r="AM69" i="8"/>
  <c r="I70" i="8" s="1"/>
  <c r="AP69" i="8"/>
  <c r="L70" i="8" s="1"/>
  <c r="BF69" i="8"/>
  <c r="AB70" i="8" s="1"/>
  <c r="BE69" i="8"/>
  <c r="AA70" i="8" s="1"/>
  <c r="AR69" i="8"/>
  <c r="N70" i="8" s="1"/>
  <c r="BI69" i="8"/>
  <c r="AE70" i="8" s="1"/>
  <c r="BA69" i="8"/>
  <c r="W70" i="8" s="1"/>
  <c r="AW69" i="8"/>
  <c r="S70" i="8" s="1"/>
  <c r="BG69" i="8"/>
  <c r="AC70" i="8" s="1"/>
  <c r="BB69" i="8"/>
  <c r="X70" i="8" s="1"/>
  <c r="AN69" i="8"/>
  <c r="J70" i="8" s="1"/>
  <c r="AL69" i="8"/>
  <c r="H70" i="8" s="1"/>
  <c r="BJ69" i="8"/>
  <c r="AF70" i="8" s="1"/>
  <c r="BL69" i="8"/>
  <c r="AH70" i="8" s="1"/>
  <c r="BH69" i="8"/>
  <c r="AD70" i="8" s="1"/>
  <c r="F55" i="5"/>
  <c r="F54" i="4"/>
  <c r="E54" i="4"/>
  <c r="BM70" i="8" l="1"/>
  <c r="AI71" i="8" s="1"/>
  <c r="BN71" i="8" s="1"/>
  <c r="BI70" i="8"/>
  <c r="AE71" i="8" s="1"/>
  <c r="BJ70" i="8"/>
  <c r="AF71" i="8" s="1"/>
  <c r="AR70" i="8"/>
  <c r="N71" i="8" s="1"/>
  <c r="BF70" i="8"/>
  <c r="AB71" i="8" s="1"/>
  <c r="BD70" i="8"/>
  <c r="Z71" i="8" s="1"/>
  <c r="BE70" i="8"/>
  <c r="AA71" i="8" s="1"/>
  <c r="AU70" i="8"/>
  <c r="Q71" i="8" s="1"/>
  <c r="AM70" i="8"/>
  <c r="I71" i="8" s="1"/>
  <c r="AW70" i="8"/>
  <c r="S71" i="8" s="1"/>
  <c r="BH70" i="8"/>
  <c r="AD71" i="8" s="1"/>
  <c r="AN70" i="8"/>
  <c r="J71" i="8" s="1"/>
  <c r="AJ70" i="8"/>
  <c r="F71" i="8" s="1"/>
  <c r="AK70" i="8"/>
  <c r="G71" i="8" s="1"/>
  <c r="AO70" i="8"/>
  <c r="K71" i="8" s="1"/>
  <c r="BL70" i="8"/>
  <c r="AH71" i="8" s="1"/>
  <c r="AZ70" i="8"/>
  <c r="V71" i="8" s="1"/>
  <c r="AP70" i="8"/>
  <c r="L71" i="8" s="1"/>
  <c r="AL70" i="8"/>
  <c r="H71" i="8" s="1"/>
  <c r="AX70" i="8"/>
  <c r="T71" i="8" s="1"/>
  <c r="BG70" i="8"/>
  <c r="AC71" i="8" s="1"/>
  <c r="AT70" i="8"/>
  <c r="P71" i="8" s="1"/>
  <c r="AV70" i="8"/>
  <c r="R71" i="8" s="1"/>
  <c r="BK70" i="8"/>
  <c r="AG71" i="8" s="1"/>
  <c r="AS70" i="8"/>
  <c r="O71" i="8" s="1"/>
  <c r="BC70" i="8"/>
  <c r="Y71" i="8" s="1"/>
  <c r="BB70" i="8"/>
  <c r="X71" i="8" s="1"/>
  <c r="AQ70" i="8"/>
  <c r="M71" i="8" s="1"/>
  <c r="BA70" i="8"/>
  <c r="W71" i="8" s="1"/>
  <c r="AY70" i="8"/>
  <c r="U71" i="8" s="1"/>
  <c r="H55" i="5"/>
  <c r="C56" i="5"/>
  <c r="G56" i="5" s="1"/>
  <c r="G54" i="4"/>
  <c r="C55" i="4"/>
  <c r="BI71" i="8" l="1"/>
  <c r="AE72" i="8" s="1"/>
  <c r="AR71" i="8"/>
  <c r="N72" i="8" s="1"/>
  <c r="AT71" i="8"/>
  <c r="P72" i="8" s="1"/>
  <c r="AQ71" i="8"/>
  <c r="M72" i="8" s="1"/>
  <c r="BM71" i="8"/>
  <c r="AI72" i="8" s="1"/>
  <c r="BN72" i="8" s="1"/>
  <c r="BE71" i="8"/>
  <c r="AA72" i="8" s="1"/>
  <c r="AZ71" i="8"/>
  <c r="V72" i="8" s="1"/>
  <c r="BL71" i="8"/>
  <c r="AH72" i="8" s="1"/>
  <c r="AX71" i="8"/>
  <c r="T72" i="8" s="1"/>
  <c r="BJ71" i="8"/>
  <c r="AF72" i="8" s="1"/>
  <c r="BB71" i="8"/>
  <c r="X72" i="8" s="1"/>
  <c r="BD71" i="8"/>
  <c r="Z72" i="8" s="1"/>
  <c r="AW71" i="8"/>
  <c r="S72" i="8" s="1"/>
  <c r="BA71" i="8"/>
  <c r="W72" i="8" s="1"/>
  <c r="AP71" i="8"/>
  <c r="L72" i="8" s="1"/>
  <c r="AN71" i="8"/>
  <c r="J72" i="8" s="1"/>
  <c r="AV71" i="8"/>
  <c r="R72" i="8" s="1"/>
  <c r="AU71" i="8"/>
  <c r="Q72" i="8" s="1"/>
  <c r="AK71" i="8"/>
  <c r="G72" i="8" s="1"/>
  <c r="AJ71" i="8"/>
  <c r="F72" i="8" s="1"/>
  <c r="BC71" i="8"/>
  <c r="Y72" i="8" s="1"/>
  <c r="BH71" i="8"/>
  <c r="AD72" i="8" s="1"/>
  <c r="BK71" i="8"/>
  <c r="AG72" i="8" s="1"/>
  <c r="AO71" i="8"/>
  <c r="K72" i="8" s="1"/>
  <c r="BG71" i="8"/>
  <c r="AC72" i="8" s="1"/>
  <c r="AY71" i="8"/>
  <c r="U72" i="8" s="1"/>
  <c r="AM71" i="8"/>
  <c r="I72" i="8" s="1"/>
  <c r="AL71" i="8"/>
  <c r="H72" i="8" s="1"/>
  <c r="BF71" i="8"/>
  <c r="AB72" i="8" s="1"/>
  <c r="AS71" i="8"/>
  <c r="O72" i="8" s="1"/>
  <c r="F56" i="5"/>
  <c r="E55" i="4"/>
  <c r="F55" i="4"/>
  <c r="BI72" i="8" l="1"/>
  <c r="AE73" i="8" s="1"/>
  <c r="AX72" i="8"/>
  <c r="T73" i="8" s="1"/>
  <c r="AZ72" i="8"/>
  <c r="V73" i="8" s="1"/>
  <c r="BK72" i="8"/>
  <c r="AG73" i="8" s="1"/>
  <c r="AR72" i="8"/>
  <c r="N73" i="8" s="1"/>
  <c r="AV72" i="8"/>
  <c r="R73" i="8" s="1"/>
  <c r="BA72" i="8"/>
  <c r="W73" i="8" s="1"/>
  <c r="BD72" i="8"/>
  <c r="Z73" i="8" s="1"/>
  <c r="AW72" i="8"/>
  <c r="S73" i="8" s="1"/>
  <c r="BF72" i="8"/>
  <c r="AB73" i="8" s="1"/>
  <c r="AU72" i="8"/>
  <c r="Q73" i="8" s="1"/>
  <c r="BC72" i="8"/>
  <c r="Y73" i="8" s="1"/>
  <c r="AM72" i="8"/>
  <c r="I73" i="8" s="1"/>
  <c r="AP72" i="8"/>
  <c r="L73" i="8" s="1"/>
  <c r="AO72" i="8"/>
  <c r="K73" i="8" s="1"/>
  <c r="AY72" i="8"/>
  <c r="U73" i="8" s="1"/>
  <c r="AS72" i="8"/>
  <c r="O73" i="8" s="1"/>
  <c r="AT72" i="8"/>
  <c r="P73" i="8" s="1"/>
  <c r="BB72" i="8"/>
  <c r="X73" i="8" s="1"/>
  <c r="BG72" i="8"/>
  <c r="AC73" i="8" s="1"/>
  <c r="BH72" i="8"/>
  <c r="AD73" i="8" s="1"/>
  <c r="AJ72" i="8"/>
  <c r="F73" i="8" s="1"/>
  <c r="AK72" i="8"/>
  <c r="G73" i="8" s="1"/>
  <c r="AN72" i="8"/>
  <c r="J73" i="8" s="1"/>
  <c r="BL72" i="8"/>
  <c r="AH73" i="8" s="1"/>
  <c r="AL72" i="8"/>
  <c r="H73" i="8" s="1"/>
  <c r="AQ72" i="8"/>
  <c r="M73" i="8" s="1"/>
  <c r="BE72" i="8"/>
  <c r="AA73" i="8" s="1"/>
  <c r="BM72" i="8"/>
  <c r="AI73" i="8" s="1"/>
  <c r="BN73" i="8" s="1"/>
  <c r="BJ72" i="8"/>
  <c r="AF73" i="8" s="1"/>
  <c r="C57" i="5"/>
  <c r="G57" i="5" s="1"/>
  <c r="H56" i="5"/>
  <c r="C56" i="4"/>
  <c r="G55" i="4"/>
  <c r="BM73" i="8" l="1"/>
  <c r="AI74" i="8" s="1"/>
  <c r="BN74" i="8" s="1"/>
  <c r="BF73" i="8"/>
  <c r="AB74" i="8" s="1"/>
  <c r="BJ73" i="8"/>
  <c r="AF74" i="8" s="1"/>
  <c r="AX73" i="8"/>
  <c r="T74" i="8" s="1"/>
  <c r="AS73" i="8"/>
  <c r="O74" i="8" s="1"/>
  <c r="AU73" i="8"/>
  <c r="Q74" i="8" s="1"/>
  <c r="BE73" i="8"/>
  <c r="AA74" i="8" s="1"/>
  <c r="AO73" i="8"/>
  <c r="K74" i="8" s="1"/>
  <c r="AT73" i="8"/>
  <c r="P74" i="8" s="1"/>
  <c r="AQ73" i="8"/>
  <c r="M74" i="8" s="1"/>
  <c r="BB73" i="8"/>
  <c r="X74" i="8" s="1"/>
  <c r="AP73" i="8"/>
  <c r="L74" i="8" s="1"/>
  <c r="AR73" i="8"/>
  <c r="N74" i="8" s="1"/>
  <c r="AL73" i="8"/>
  <c r="H74" i="8" s="1"/>
  <c r="AV73" i="8"/>
  <c r="R74" i="8" s="1"/>
  <c r="AW73" i="8"/>
  <c r="S74" i="8" s="1"/>
  <c r="BA73" i="8"/>
  <c r="W74" i="8" s="1"/>
  <c r="BI73" i="8"/>
  <c r="AE74" i="8" s="1"/>
  <c r="BD73" i="8"/>
  <c r="Z74" i="8" s="1"/>
  <c r="BL73" i="8"/>
  <c r="AH74" i="8" s="1"/>
  <c r="BM74" i="8" s="1"/>
  <c r="AI75" i="8" s="1"/>
  <c r="BN75" i="8" s="1"/>
  <c r="BK73" i="8"/>
  <c r="AG74" i="8" s="1"/>
  <c r="BH73" i="8"/>
  <c r="AD74" i="8" s="1"/>
  <c r="AN73" i="8"/>
  <c r="J74" i="8" s="1"/>
  <c r="AM73" i="8"/>
  <c r="I74" i="8" s="1"/>
  <c r="AJ73" i="8"/>
  <c r="F74" i="8" s="1"/>
  <c r="AK73" i="8"/>
  <c r="G74" i="8" s="1"/>
  <c r="BC73" i="8"/>
  <c r="Y74" i="8" s="1"/>
  <c r="AZ73" i="8"/>
  <c r="V74" i="8" s="1"/>
  <c r="BG73" i="8"/>
  <c r="AC74" i="8" s="1"/>
  <c r="AY73" i="8"/>
  <c r="U74" i="8" s="1"/>
  <c r="F57" i="5"/>
  <c r="F56" i="4"/>
  <c r="E56" i="4"/>
  <c r="BL74" i="8" l="1"/>
  <c r="AH75" i="8" s="1"/>
  <c r="BM75" i="8" s="1"/>
  <c r="AI76" i="8" s="1"/>
  <c r="BN76" i="8" s="1"/>
  <c r="BK74" i="8"/>
  <c r="AG75" i="8" s="1"/>
  <c r="AP74" i="8"/>
  <c r="L75" i="8" s="1"/>
  <c r="AR74" i="8"/>
  <c r="N75" i="8" s="1"/>
  <c r="AS74" i="8"/>
  <c r="O75" i="8" s="1"/>
  <c r="AX74" i="8"/>
  <c r="T75" i="8" s="1"/>
  <c r="AQ74" i="8"/>
  <c r="M75" i="8" s="1"/>
  <c r="BF74" i="8"/>
  <c r="AB75" i="8" s="1"/>
  <c r="AO74" i="8"/>
  <c r="K75" i="8" s="1"/>
  <c r="AY74" i="8"/>
  <c r="U75" i="8" s="1"/>
  <c r="AZ74" i="8"/>
  <c r="V75" i="8" s="1"/>
  <c r="AK74" i="8"/>
  <c r="G75" i="8" s="1"/>
  <c r="AJ74" i="8"/>
  <c r="F75" i="8" s="1"/>
  <c r="BE74" i="8"/>
  <c r="AA75" i="8" s="1"/>
  <c r="AW74" i="8"/>
  <c r="S75" i="8" s="1"/>
  <c r="BC74" i="8"/>
  <c r="Y75" i="8" s="1"/>
  <c r="AU74" i="8"/>
  <c r="Q75" i="8" s="1"/>
  <c r="AV74" i="8"/>
  <c r="R75" i="8" s="1"/>
  <c r="BD74" i="8"/>
  <c r="Z75" i="8" s="1"/>
  <c r="BB74" i="8"/>
  <c r="X75" i="8" s="1"/>
  <c r="AL74" i="8"/>
  <c r="H75" i="8" s="1"/>
  <c r="BI74" i="8"/>
  <c r="AE75" i="8" s="1"/>
  <c r="BH74" i="8"/>
  <c r="AD75" i="8" s="1"/>
  <c r="BA74" i="8"/>
  <c r="W75" i="8" s="1"/>
  <c r="AN74" i="8"/>
  <c r="J75" i="8" s="1"/>
  <c r="BJ74" i="8"/>
  <c r="AF75" i="8" s="1"/>
  <c r="AM74" i="8"/>
  <c r="I75" i="8" s="1"/>
  <c r="AT74" i="8"/>
  <c r="P75" i="8" s="1"/>
  <c r="BG74" i="8"/>
  <c r="AC75" i="8" s="1"/>
  <c r="C58" i="5"/>
  <c r="G58" i="5" s="1"/>
  <c r="H57" i="5"/>
  <c r="C57" i="4"/>
  <c r="G56" i="4"/>
  <c r="AR75" i="8" l="1"/>
  <c r="N76" i="8" s="1"/>
  <c r="BI75" i="8"/>
  <c r="AE76" i="8" s="1"/>
  <c r="BG75" i="8"/>
  <c r="AC76" i="8" s="1"/>
  <c r="BB75" i="8"/>
  <c r="X76" i="8" s="1"/>
  <c r="AX75" i="8"/>
  <c r="T76" i="8" s="1"/>
  <c r="AM75" i="8"/>
  <c r="I76" i="8" s="1"/>
  <c r="AP75" i="8"/>
  <c r="L76" i="8" s="1"/>
  <c r="BK75" i="8"/>
  <c r="AG76" i="8" s="1"/>
  <c r="AV75" i="8"/>
  <c r="R76" i="8" s="1"/>
  <c r="BF75" i="8"/>
  <c r="AB76" i="8" s="1"/>
  <c r="BA75" i="8"/>
  <c r="W76" i="8" s="1"/>
  <c r="AY75" i="8"/>
  <c r="U76" i="8" s="1"/>
  <c r="BL75" i="8"/>
  <c r="AH76" i="8" s="1"/>
  <c r="BM76" i="8" s="1"/>
  <c r="AI77" i="8" s="1"/>
  <c r="BN77" i="8" s="1"/>
  <c r="AN75" i="8"/>
  <c r="J76" i="8" s="1"/>
  <c r="AW75" i="8"/>
  <c r="S76" i="8" s="1"/>
  <c r="AL75" i="8"/>
  <c r="H76" i="8" s="1"/>
  <c r="AQ75" i="8"/>
  <c r="M76" i="8" s="1"/>
  <c r="BC75" i="8"/>
  <c r="Y76" i="8" s="1"/>
  <c r="BH75" i="8"/>
  <c r="AD76" i="8" s="1"/>
  <c r="AO75" i="8"/>
  <c r="K76" i="8" s="1"/>
  <c r="BJ75" i="8"/>
  <c r="AF76" i="8" s="1"/>
  <c r="BE75" i="8"/>
  <c r="AA76" i="8" s="1"/>
  <c r="AZ75" i="8"/>
  <c r="V76" i="8" s="1"/>
  <c r="AT75" i="8"/>
  <c r="P76" i="8" s="1"/>
  <c r="AU75" i="8"/>
  <c r="Q76" i="8" s="1"/>
  <c r="BD75" i="8"/>
  <c r="Z76" i="8" s="1"/>
  <c r="AJ75" i="8"/>
  <c r="F76" i="8" s="1"/>
  <c r="AK75" i="8"/>
  <c r="G76" i="8" s="1"/>
  <c r="AS75" i="8"/>
  <c r="O76" i="8" s="1"/>
  <c r="F58" i="5"/>
  <c r="F57" i="4"/>
  <c r="E57" i="4"/>
  <c r="AU76" i="8" l="1"/>
  <c r="Q77" i="8" s="1"/>
  <c r="AO76" i="8"/>
  <c r="K77" i="8" s="1"/>
  <c r="BI76" i="8"/>
  <c r="AE77" i="8" s="1"/>
  <c r="BH76" i="8"/>
  <c r="AD77" i="8" s="1"/>
  <c r="AZ76" i="8"/>
  <c r="V77" i="8" s="1"/>
  <c r="AT76" i="8"/>
  <c r="P77" i="8" s="1"/>
  <c r="BA76" i="8"/>
  <c r="W77" i="8" s="1"/>
  <c r="AV76" i="8"/>
  <c r="R77" i="8" s="1"/>
  <c r="AP76" i="8"/>
  <c r="L77" i="8" s="1"/>
  <c r="AX76" i="8"/>
  <c r="T77" i="8" s="1"/>
  <c r="AQ76" i="8"/>
  <c r="M77" i="8" s="1"/>
  <c r="AY76" i="8"/>
  <c r="U77" i="8" s="1"/>
  <c r="BE76" i="8"/>
  <c r="AA77" i="8" s="1"/>
  <c r="BK76" i="8"/>
  <c r="AG77" i="8" s="1"/>
  <c r="BL76" i="8"/>
  <c r="AH77" i="8" s="1"/>
  <c r="AN76" i="8"/>
  <c r="J77" i="8" s="1"/>
  <c r="BC76" i="8"/>
  <c r="Y77" i="8" s="1"/>
  <c r="BD76" i="8"/>
  <c r="Z77" i="8" s="1"/>
  <c r="BJ76" i="8"/>
  <c r="AF77" i="8" s="1"/>
  <c r="BB76" i="8"/>
  <c r="X77" i="8" s="1"/>
  <c r="AL76" i="8"/>
  <c r="H77" i="8" s="1"/>
  <c r="AR76" i="8"/>
  <c r="N77" i="8" s="1"/>
  <c r="BG76" i="8"/>
  <c r="AC77" i="8" s="1"/>
  <c r="AK76" i="8"/>
  <c r="G77" i="8" s="1"/>
  <c r="AJ76" i="8"/>
  <c r="F77" i="8" s="1"/>
  <c r="BF76" i="8"/>
  <c r="AB77" i="8" s="1"/>
  <c r="AM76" i="8"/>
  <c r="I77" i="8" s="1"/>
  <c r="AW76" i="8"/>
  <c r="S77" i="8" s="1"/>
  <c r="AS76" i="8"/>
  <c r="O77" i="8" s="1"/>
  <c r="H58" i="5"/>
  <c r="C59" i="5"/>
  <c r="G59" i="5" s="1"/>
  <c r="G57" i="4"/>
  <c r="C58" i="4"/>
  <c r="AT77" i="8" l="1"/>
  <c r="P78" i="8" s="1"/>
  <c r="BH77" i="8"/>
  <c r="AD78" i="8" s="1"/>
  <c r="AQ77" i="8"/>
  <c r="M78" i="8" s="1"/>
  <c r="AP77" i="8"/>
  <c r="L78" i="8" s="1"/>
  <c r="AR77" i="8"/>
  <c r="N78" i="8" s="1"/>
  <c r="AW77" i="8"/>
  <c r="S78" i="8" s="1"/>
  <c r="BG77" i="8"/>
  <c r="AC78" i="8" s="1"/>
  <c r="BC77" i="8"/>
  <c r="Y78" i="8" s="1"/>
  <c r="BD77" i="8"/>
  <c r="Z78" i="8" s="1"/>
  <c r="BJ77" i="8"/>
  <c r="AF78" i="8" s="1"/>
  <c r="AK77" i="8"/>
  <c r="G78" i="8" s="1"/>
  <c r="AJ77" i="8"/>
  <c r="F78" i="8" s="1"/>
  <c r="AS77" i="8"/>
  <c r="O78" i="8" s="1"/>
  <c r="AO77" i="8"/>
  <c r="K78" i="8" s="1"/>
  <c r="BB77" i="8"/>
  <c r="X78" i="8" s="1"/>
  <c r="BM77" i="8"/>
  <c r="AI78" i="8" s="1"/>
  <c r="BN78" i="8" s="1"/>
  <c r="AU77" i="8"/>
  <c r="Q78" i="8" s="1"/>
  <c r="AX77" i="8"/>
  <c r="T78" i="8" s="1"/>
  <c r="BL77" i="8"/>
  <c r="AH78" i="8" s="1"/>
  <c r="AY77" i="8"/>
  <c r="U78" i="8" s="1"/>
  <c r="BA77" i="8"/>
  <c r="W78" i="8" s="1"/>
  <c r="AN77" i="8"/>
  <c r="J78" i="8" s="1"/>
  <c r="AL77" i="8"/>
  <c r="H78" i="8" s="1"/>
  <c r="BK77" i="8"/>
  <c r="AG78" i="8" s="1"/>
  <c r="BF77" i="8"/>
  <c r="AB78" i="8" s="1"/>
  <c r="AM77" i="8"/>
  <c r="I78" i="8" s="1"/>
  <c r="BE77" i="8"/>
  <c r="AA78" i="8" s="1"/>
  <c r="AZ77" i="8"/>
  <c r="V78" i="8" s="1"/>
  <c r="BI77" i="8"/>
  <c r="AE78" i="8" s="1"/>
  <c r="AV77" i="8"/>
  <c r="R78" i="8" s="1"/>
  <c r="F59" i="5"/>
  <c r="F58" i="4"/>
  <c r="E58" i="4"/>
  <c r="BM78" i="8" l="1"/>
  <c r="AI79" i="8" s="1"/>
  <c r="BN79" i="8" s="1"/>
  <c r="BI78" i="8"/>
  <c r="AE79" i="8" s="1"/>
  <c r="AL78" i="8"/>
  <c r="H79" i="8" s="1"/>
  <c r="BF78" i="8"/>
  <c r="AB79" i="8" s="1"/>
  <c r="AP78" i="8"/>
  <c r="L79" i="8" s="1"/>
  <c r="BD78" i="8"/>
  <c r="Z79" i="8" s="1"/>
  <c r="AS78" i="8"/>
  <c r="O79" i="8" s="1"/>
  <c r="AY78" i="8"/>
  <c r="U79" i="8" s="1"/>
  <c r="AW78" i="8"/>
  <c r="S79" i="8" s="1"/>
  <c r="AM78" i="8"/>
  <c r="I79" i="8" s="1"/>
  <c r="AV78" i="8"/>
  <c r="R79" i="8" s="1"/>
  <c r="AT78" i="8"/>
  <c r="P79" i="8" s="1"/>
  <c r="BH78" i="8"/>
  <c r="AD79" i="8" s="1"/>
  <c r="BK78" i="8"/>
  <c r="AG79" i="8" s="1"/>
  <c r="AQ78" i="8"/>
  <c r="M79" i="8" s="1"/>
  <c r="BL78" i="8"/>
  <c r="AH79" i="8" s="1"/>
  <c r="BM79" i="8" s="1"/>
  <c r="AI80" i="8" s="1"/>
  <c r="BN80" i="8" s="1"/>
  <c r="AZ78" i="8"/>
  <c r="V79" i="8" s="1"/>
  <c r="AN78" i="8"/>
  <c r="J79" i="8" s="1"/>
  <c r="BJ78" i="8"/>
  <c r="AF79" i="8" s="1"/>
  <c r="BG78" i="8"/>
  <c r="AC79" i="8" s="1"/>
  <c r="AO78" i="8"/>
  <c r="K79" i="8" s="1"/>
  <c r="AU78" i="8"/>
  <c r="Q79" i="8" s="1"/>
  <c r="BA78" i="8"/>
  <c r="W79" i="8" s="1"/>
  <c r="BB78" i="8"/>
  <c r="X79" i="8" s="1"/>
  <c r="BC78" i="8"/>
  <c r="Y79" i="8" s="1"/>
  <c r="AJ78" i="8"/>
  <c r="F79" i="8" s="1"/>
  <c r="AK78" i="8"/>
  <c r="G79" i="8" s="1"/>
  <c r="BE78" i="8"/>
  <c r="AA79" i="8" s="1"/>
  <c r="AX78" i="8"/>
  <c r="T79" i="8" s="1"/>
  <c r="AR78" i="8"/>
  <c r="N79" i="8" s="1"/>
  <c r="C60" i="5"/>
  <c r="G60" i="5" s="1"/>
  <c r="H59" i="5"/>
  <c r="C59" i="4"/>
  <c r="G58" i="4"/>
  <c r="BL79" i="8" l="1"/>
  <c r="AH80" i="8" s="1"/>
  <c r="BF79" i="8"/>
  <c r="AB80" i="8" s="1"/>
  <c r="BC79" i="8"/>
  <c r="Y80" i="8" s="1"/>
  <c r="BH79" i="8"/>
  <c r="AD80" i="8" s="1"/>
  <c r="AN79" i="8"/>
  <c r="J80" i="8" s="1"/>
  <c r="AL79" i="8"/>
  <c r="H80" i="8" s="1"/>
  <c r="BI79" i="8"/>
  <c r="AE80" i="8" s="1"/>
  <c r="BM80" i="8"/>
  <c r="AI81" i="8" s="1"/>
  <c r="BN81" i="8" s="1"/>
  <c r="AT79" i="8"/>
  <c r="P80" i="8" s="1"/>
  <c r="AK79" i="8"/>
  <c r="G80" i="8" s="1"/>
  <c r="AJ79" i="8"/>
  <c r="F80" i="8" s="1"/>
  <c r="AV79" i="8"/>
  <c r="R80" i="8" s="1"/>
  <c r="BK79" i="8"/>
  <c r="AG80" i="8" s="1"/>
  <c r="AU79" i="8"/>
  <c r="Q80" i="8" s="1"/>
  <c r="AZ79" i="8"/>
  <c r="V80" i="8" s="1"/>
  <c r="BE79" i="8"/>
  <c r="AA80" i="8" s="1"/>
  <c r="AO79" i="8"/>
  <c r="K80" i="8" s="1"/>
  <c r="BG79" i="8"/>
  <c r="AC80" i="8" s="1"/>
  <c r="AS79" i="8"/>
  <c r="O80" i="8" s="1"/>
  <c r="BB79" i="8"/>
  <c r="X80" i="8" s="1"/>
  <c r="BA79" i="8"/>
  <c r="W80" i="8" s="1"/>
  <c r="AX79" i="8"/>
  <c r="T80" i="8" s="1"/>
  <c r="BJ79" i="8"/>
  <c r="AF80" i="8" s="1"/>
  <c r="AY79" i="8"/>
  <c r="U80" i="8" s="1"/>
  <c r="BD79" i="8"/>
  <c r="Z80" i="8" s="1"/>
  <c r="AP79" i="8"/>
  <c r="L80" i="8" s="1"/>
  <c r="AR79" i="8"/>
  <c r="N80" i="8" s="1"/>
  <c r="AW79" i="8"/>
  <c r="S80" i="8" s="1"/>
  <c r="AQ79" i="8"/>
  <c r="M80" i="8" s="1"/>
  <c r="AM79" i="8"/>
  <c r="I80" i="8" s="1"/>
  <c r="F60" i="5"/>
  <c r="E59" i="4"/>
  <c r="F59" i="4"/>
  <c r="AY80" i="8" l="1"/>
  <c r="U81" i="8" s="1"/>
  <c r="BE80" i="8"/>
  <c r="AA81" i="8" s="1"/>
  <c r="AO80" i="8"/>
  <c r="K81" i="8" s="1"/>
  <c r="AL80" i="8"/>
  <c r="H81" i="8" s="1"/>
  <c r="AZ80" i="8"/>
  <c r="V81" i="8" s="1"/>
  <c r="BL80" i="8"/>
  <c r="AH81" i="8" s="1"/>
  <c r="BM81" i="8" s="1"/>
  <c r="AI82" i="8" s="1"/>
  <c r="BN82" i="8" s="1"/>
  <c r="BG80" i="8"/>
  <c r="AC81" i="8" s="1"/>
  <c r="BF80" i="8"/>
  <c r="AB81" i="8" s="1"/>
  <c r="AS80" i="8"/>
  <c r="O81" i="8" s="1"/>
  <c r="AN80" i="8"/>
  <c r="J81" i="8" s="1"/>
  <c r="BA80" i="8"/>
  <c r="W81" i="8" s="1"/>
  <c r="AW80" i="8"/>
  <c r="S81" i="8" s="1"/>
  <c r="AU80" i="8"/>
  <c r="Q81" i="8" s="1"/>
  <c r="BJ80" i="8"/>
  <c r="AF81" i="8" s="1"/>
  <c r="BI80" i="8"/>
  <c r="AE81" i="8" s="1"/>
  <c r="AT80" i="8"/>
  <c r="P81" i="8" s="1"/>
  <c r="AR80" i="8"/>
  <c r="N81" i="8" s="1"/>
  <c r="AJ80" i="8"/>
  <c r="F81" i="8" s="1"/>
  <c r="AK80" i="8"/>
  <c r="G81" i="8" s="1"/>
  <c r="AM80" i="8"/>
  <c r="I81" i="8" s="1"/>
  <c r="AQ80" i="8"/>
  <c r="M81" i="8" s="1"/>
  <c r="BB80" i="8"/>
  <c r="X81" i="8" s="1"/>
  <c r="BH80" i="8"/>
  <c r="AD81" i="8" s="1"/>
  <c r="AV80" i="8"/>
  <c r="R81" i="8" s="1"/>
  <c r="AX80" i="8"/>
  <c r="T81" i="8" s="1"/>
  <c r="BK80" i="8"/>
  <c r="AG81" i="8" s="1"/>
  <c r="BC80" i="8"/>
  <c r="Y81" i="8" s="1"/>
  <c r="AP80" i="8"/>
  <c r="L81" i="8" s="1"/>
  <c r="BD80" i="8"/>
  <c r="Z81" i="8" s="1"/>
  <c r="C61" i="5"/>
  <c r="G61" i="5" s="1"/>
  <c r="H60" i="5"/>
  <c r="C60" i="4"/>
  <c r="G59" i="4"/>
  <c r="BJ81" i="8" l="1"/>
  <c r="AF82" i="8" s="1"/>
  <c r="AO81" i="8"/>
  <c r="K82" i="8" s="1"/>
  <c r="AW81" i="8"/>
  <c r="S82" i="8" s="1"/>
  <c r="AV81" i="8"/>
  <c r="R82" i="8" s="1"/>
  <c r="AQ81" i="8"/>
  <c r="M82" i="8" s="1"/>
  <c r="AP81" i="8"/>
  <c r="L82" i="8" s="1"/>
  <c r="AR81" i="8"/>
  <c r="N82" i="8" s="1"/>
  <c r="AJ81" i="8"/>
  <c r="F82" i="8" s="1"/>
  <c r="AK81" i="8"/>
  <c r="G82" i="8" s="1"/>
  <c r="BD81" i="8"/>
  <c r="Z82" i="8" s="1"/>
  <c r="AT81" i="8"/>
  <c r="P82" i="8" s="1"/>
  <c r="BE81" i="8"/>
  <c r="AA82" i="8" s="1"/>
  <c r="AN81" i="8"/>
  <c r="J82" i="8" s="1"/>
  <c r="AU81" i="8"/>
  <c r="Q82" i="8" s="1"/>
  <c r="BB81" i="8"/>
  <c r="X82" i="8" s="1"/>
  <c r="BA81" i="8"/>
  <c r="W82" i="8" s="1"/>
  <c r="AZ81" i="8"/>
  <c r="V82" i="8" s="1"/>
  <c r="BF81" i="8"/>
  <c r="AB82" i="8" s="1"/>
  <c r="BI81" i="8"/>
  <c r="AE82" i="8" s="1"/>
  <c r="AS81" i="8"/>
  <c r="O82" i="8" s="1"/>
  <c r="BK81" i="8"/>
  <c r="AG82" i="8" s="1"/>
  <c r="AX81" i="8"/>
  <c r="T82" i="8" s="1"/>
  <c r="BL81" i="8"/>
  <c r="AH82" i="8" s="1"/>
  <c r="BM82" i="8" s="1"/>
  <c r="AI83" i="8" s="1"/>
  <c r="BN83" i="8" s="1"/>
  <c r="BC81" i="8"/>
  <c r="Y82" i="8" s="1"/>
  <c r="BG81" i="8"/>
  <c r="AC82" i="8" s="1"/>
  <c r="AY81" i="8"/>
  <c r="U82" i="8" s="1"/>
  <c r="AL81" i="8"/>
  <c r="H82" i="8" s="1"/>
  <c r="BH81" i="8"/>
  <c r="AD82" i="8" s="1"/>
  <c r="AM81" i="8"/>
  <c r="I82" i="8" s="1"/>
  <c r="F61" i="5"/>
  <c r="F60" i="4"/>
  <c r="E60" i="4"/>
  <c r="BK82" i="8" l="1"/>
  <c r="AG83" i="8" s="1"/>
  <c r="BC82" i="8"/>
  <c r="Y83" i="8" s="1"/>
  <c r="BE82" i="8"/>
  <c r="AA83" i="8" s="1"/>
  <c r="AN82" i="8"/>
  <c r="J83" i="8" s="1"/>
  <c r="AU82" i="8"/>
  <c r="Q83" i="8" s="1"/>
  <c r="BJ82" i="8"/>
  <c r="AF83" i="8" s="1"/>
  <c r="AT82" i="8"/>
  <c r="P83" i="8" s="1"/>
  <c r="BA82" i="8"/>
  <c r="W83" i="8" s="1"/>
  <c r="BH82" i="8"/>
  <c r="AD83" i="8" s="1"/>
  <c r="BB82" i="8"/>
  <c r="X83" i="8" s="1"/>
  <c r="AM82" i="8"/>
  <c r="I83" i="8" s="1"/>
  <c r="AY82" i="8"/>
  <c r="U83" i="8" s="1"/>
  <c r="BG82" i="8"/>
  <c r="AC83" i="8" s="1"/>
  <c r="BF82" i="8"/>
  <c r="AB83" i="8" s="1"/>
  <c r="AJ82" i="8"/>
  <c r="F83" i="8" s="1"/>
  <c r="AK82" i="8"/>
  <c r="G83" i="8" s="1"/>
  <c r="AW82" i="8"/>
  <c r="S83" i="8" s="1"/>
  <c r="AZ82" i="8"/>
  <c r="V83" i="8" s="1"/>
  <c r="AV82" i="8"/>
  <c r="R83" i="8" s="1"/>
  <c r="AQ82" i="8"/>
  <c r="M83" i="8" s="1"/>
  <c r="BI82" i="8"/>
  <c r="AE83" i="8" s="1"/>
  <c r="AO82" i="8"/>
  <c r="K83" i="8" s="1"/>
  <c r="AL82" i="8"/>
  <c r="H83" i="8" s="1"/>
  <c r="AR82" i="8"/>
  <c r="N83" i="8" s="1"/>
  <c r="BD82" i="8"/>
  <c r="Z83" i="8" s="1"/>
  <c r="BL82" i="8"/>
  <c r="AH83" i="8" s="1"/>
  <c r="BM83" i="8" s="1"/>
  <c r="AI84" i="8" s="1"/>
  <c r="BN84" i="8" s="1"/>
  <c r="AX82" i="8"/>
  <c r="T83" i="8" s="1"/>
  <c r="AS82" i="8"/>
  <c r="O83" i="8" s="1"/>
  <c r="AP82" i="8"/>
  <c r="L83" i="8" s="1"/>
  <c r="C62" i="5"/>
  <c r="G62" i="5" s="1"/>
  <c r="H61" i="5"/>
  <c r="C61" i="4"/>
  <c r="G60" i="4"/>
  <c r="BE83" i="8" l="1"/>
  <c r="AA84" i="8" s="1"/>
  <c r="BC83" i="8"/>
  <c r="Y84" i="8" s="1"/>
  <c r="AL83" i="8"/>
  <c r="H84" i="8" s="1"/>
  <c r="BK83" i="8"/>
  <c r="AG84" i="8" s="1"/>
  <c r="BD83" i="8"/>
  <c r="Z84" i="8" s="1"/>
  <c r="AT83" i="8"/>
  <c r="P84" i="8" s="1"/>
  <c r="AM83" i="8"/>
  <c r="I84" i="8" s="1"/>
  <c r="AK83" i="8"/>
  <c r="G84" i="8" s="1"/>
  <c r="AJ83" i="8"/>
  <c r="F84" i="8" s="1"/>
  <c r="AZ83" i="8"/>
  <c r="V84" i="8" s="1"/>
  <c r="AU83" i="8"/>
  <c r="Q84" i="8" s="1"/>
  <c r="AP83" i="8"/>
  <c r="L84" i="8" s="1"/>
  <c r="BI83" i="8"/>
  <c r="AE84" i="8" s="1"/>
  <c r="AY83" i="8"/>
  <c r="U84" i="8" s="1"/>
  <c r="AS83" i="8"/>
  <c r="O84" i="8" s="1"/>
  <c r="BJ83" i="8"/>
  <c r="AF84" i="8" s="1"/>
  <c r="AX83" i="8"/>
  <c r="T84" i="8" s="1"/>
  <c r="BG83" i="8"/>
  <c r="AC84" i="8" s="1"/>
  <c r="AN83" i="8"/>
  <c r="J84" i="8" s="1"/>
  <c r="BB83" i="8"/>
  <c r="X84" i="8" s="1"/>
  <c r="BL83" i="8"/>
  <c r="AH84" i="8" s="1"/>
  <c r="BM84" i="8" s="1"/>
  <c r="AI85" i="8" s="1"/>
  <c r="BN85" i="8" s="1"/>
  <c r="AO83" i="8"/>
  <c r="K84" i="8" s="1"/>
  <c r="AW83" i="8"/>
  <c r="S84" i="8" s="1"/>
  <c r="AV83" i="8"/>
  <c r="R84" i="8" s="1"/>
  <c r="BA83" i="8"/>
  <c r="W84" i="8" s="1"/>
  <c r="AQ83" i="8"/>
  <c r="M84" i="8" s="1"/>
  <c r="AR83" i="8"/>
  <c r="N84" i="8" s="1"/>
  <c r="BH83" i="8"/>
  <c r="AD84" i="8" s="1"/>
  <c r="BF83" i="8"/>
  <c r="AB84" i="8" s="1"/>
  <c r="F62" i="5"/>
  <c r="F61" i="4"/>
  <c r="E61" i="4"/>
  <c r="BL84" i="8" l="1"/>
  <c r="AH85" i="8" s="1"/>
  <c r="BM85" i="8" s="1"/>
  <c r="AI86" i="8" s="1"/>
  <c r="BN86" i="8" s="1"/>
  <c r="AR84" i="8"/>
  <c r="N85" i="8" s="1"/>
  <c r="AY84" i="8"/>
  <c r="U85" i="8" s="1"/>
  <c r="AN84" i="8"/>
  <c r="J85" i="8" s="1"/>
  <c r="AX84" i="8"/>
  <c r="T85" i="8" s="1"/>
  <c r="BK84" i="8"/>
  <c r="AG85" i="8" s="1"/>
  <c r="AW84" i="8"/>
  <c r="S85" i="8" s="1"/>
  <c r="AZ84" i="8"/>
  <c r="V85" i="8" s="1"/>
  <c r="BG84" i="8"/>
  <c r="AC85" i="8" s="1"/>
  <c r="AU84" i="8"/>
  <c r="Q85" i="8" s="1"/>
  <c r="BI84" i="8"/>
  <c r="AE85" i="8" s="1"/>
  <c r="AO84" i="8"/>
  <c r="K85" i="8" s="1"/>
  <c r="AQ84" i="8"/>
  <c r="M85" i="8" s="1"/>
  <c r="AJ84" i="8"/>
  <c r="F85" i="8" s="1"/>
  <c r="AK84" i="8"/>
  <c r="G85" i="8" s="1"/>
  <c r="BE84" i="8"/>
  <c r="AA85" i="8" s="1"/>
  <c r="BD84" i="8"/>
  <c r="Z85" i="8" s="1"/>
  <c r="BA84" i="8"/>
  <c r="W85" i="8" s="1"/>
  <c r="BC84" i="8"/>
  <c r="Y85" i="8" s="1"/>
  <c r="BJ84" i="8"/>
  <c r="AF85" i="8" s="1"/>
  <c r="AM84" i="8"/>
  <c r="I85" i="8" s="1"/>
  <c r="BB84" i="8"/>
  <c r="X85" i="8" s="1"/>
  <c r="BF84" i="8"/>
  <c r="AB85" i="8" s="1"/>
  <c r="AS84" i="8"/>
  <c r="O85" i="8" s="1"/>
  <c r="AP84" i="8"/>
  <c r="L85" i="8" s="1"/>
  <c r="BH84" i="8"/>
  <c r="AD85" i="8" s="1"/>
  <c r="AT84" i="8"/>
  <c r="P85" i="8" s="1"/>
  <c r="AV84" i="8"/>
  <c r="R85" i="8" s="1"/>
  <c r="AL84" i="8"/>
  <c r="H85" i="8" s="1"/>
  <c r="H62" i="5"/>
  <c r="C63" i="5"/>
  <c r="G63" i="5" s="1"/>
  <c r="G61" i="4"/>
  <c r="C62" i="4"/>
  <c r="BK85" i="8" l="1"/>
  <c r="AG86" i="8" s="1"/>
  <c r="AO85" i="8"/>
  <c r="K86" i="8" s="1"/>
  <c r="BF85" i="8"/>
  <c r="AB86" i="8" s="1"/>
  <c r="AX85" i="8"/>
  <c r="T86" i="8" s="1"/>
  <c r="AR85" i="8"/>
  <c r="N86" i="8" s="1"/>
  <c r="BC85" i="8"/>
  <c r="Y86" i="8" s="1"/>
  <c r="AN85" i="8"/>
  <c r="J86" i="8" s="1"/>
  <c r="AL85" i="8"/>
  <c r="H86" i="8" s="1"/>
  <c r="AP85" i="8"/>
  <c r="L86" i="8" s="1"/>
  <c r="BA85" i="8"/>
  <c r="W86" i="8" s="1"/>
  <c r="BL85" i="8"/>
  <c r="AH86" i="8" s="1"/>
  <c r="AZ85" i="8"/>
  <c r="V86" i="8" s="1"/>
  <c r="AU85" i="8"/>
  <c r="Q86" i="8" s="1"/>
  <c r="AQ85" i="8"/>
  <c r="M86" i="8" s="1"/>
  <c r="AT85" i="8"/>
  <c r="P86" i="8" s="1"/>
  <c r="BE85" i="8"/>
  <c r="AA86" i="8" s="1"/>
  <c r="BJ85" i="8"/>
  <c r="AF86" i="8" s="1"/>
  <c r="AY85" i="8"/>
  <c r="U86" i="8" s="1"/>
  <c r="BD85" i="8"/>
  <c r="Z86" i="8" s="1"/>
  <c r="BH85" i="8"/>
  <c r="AD86" i="8" s="1"/>
  <c r="BB85" i="8"/>
  <c r="X86" i="8" s="1"/>
  <c r="AM85" i="8"/>
  <c r="I86" i="8" s="1"/>
  <c r="BI85" i="8"/>
  <c r="AE86" i="8" s="1"/>
  <c r="AJ85" i="8"/>
  <c r="F86" i="8" s="1"/>
  <c r="AK85" i="8"/>
  <c r="G86" i="8" s="1"/>
  <c r="AW85" i="8"/>
  <c r="S86" i="8" s="1"/>
  <c r="BG85" i="8"/>
  <c r="AC86" i="8" s="1"/>
  <c r="AV85" i="8"/>
  <c r="R86" i="8" s="1"/>
  <c r="AS85" i="8"/>
  <c r="O86" i="8" s="1"/>
  <c r="F63" i="5"/>
  <c r="E62" i="4"/>
  <c r="F62" i="4"/>
  <c r="BC86" i="8" l="1"/>
  <c r="Y87" i="8" s="1"/>
  <c r="BM86" i="8"/>
  <c r="AI87" i="8" s="1"/>
  <c r="BN87" i="8" s="1"/>
  <c r="BL86" i="8"/>
  <c r="AH87" i="8" s="1"/>
  <c r="AP86" i="8"/>
  <c r="L87" i="8" s="1"/>
  <c r="BA86" i="8"/>
  <c r="W87" i="8" s="1"/>
  <c r="AL86" i="8"/>
  <c r="H87" i="8" s="1"/>
  <c r="AU86" i="8"/>
  <c r="Q87" i="8" s="1"/>
  <c r="AO86" i="8"/>
  <c r="K87" i="8" s="1"/>
  <c r="AJ86" i="8"/>
  <c r="F87" i="8" s="1"/>
  <c r="AK86" i="8"/>
  <c r="G87" i="8" s="1"/>
  <c r="BI86" i="8"/>
  <c r="AE87" i="8" s="1"/>
  <c r="BD86" i="8"/>
  <c r="Z87" i="8" s="1"/>
  <c r="AS86" i="8"/>
  <c r="O87" i="8" s="1"/>
  <c r="AW86" i="8"/>
  <c r="S87" i="8" s="1"/>
  <c r="BJ86" i="8"/>
  <c r="AF87" i="8" s="1"/>
  <c r="AZ86" i="8"/>
  <c r="V87" i="8" s="1"/>
  <c r="AQ86" i="8"/>
  <c r="M87" i="8" s="1"/>
  <c r="BH86" i="8"/>
  <c r="AD87" i="8" s="1"/>
  <c r="AT86" i="8"/>
  <c r="P87" i="8" s="1"/>
  <c r="AN86" i="8"/>
  <c r="J87" i="8" s="1"/>
  <c r="BK86" i="8"/>
  <c r="AG87" i="8" s="1"/>
  <c r="AR86" i="8"/>
  <c r="N87" i="8" s="1"/>
  <c r="AM86" i="8"/>
  <c r="I87" i="8" s="1"/>
  <c r="BG86" i="8"/>
  <c r="AC87" i="8" s="1"/>
  <c r="AY86" i="8"/>
  <c r="U87" i="8" s="1"/>
  <c r="AX86" i="8"/>
  <c r="T87" i="8" s="1"/>
  <c r="BE86" i="8"/>
  <c r="AA87" i="8" s="1"/>
  <c r="BF86" i="8"/>
  <c r="AB87" i="8" s="1"/>
  <c r="AV86" i="8"/>
  <c r="R87" i="8" s="1"/>
  <c r="BB86" i="8"/>
  <c r="X87" i="8" s="1"/>
  <c r="H63" i="5"/>
  <c r="C64" i="5"/>
  <c r="G64" i="5" s="1"/>
  <c r="G62" i="4"/>
  <c r="C63" i="4"/>
  <c r="AV87" i="8" l="1"/>
  <c r="R88" i="8" s="1"/>
  <c r="BF87" i="8"/>
  <c r="AB88" i="8" s="1"/>
  <c r="BC87" i="8"/>
  <c r="Y88" i="8" s="1"/>
  <c r="BA87" i="8"/>
  <c r="W88" i="8" s="1"/>
  <c r="AP87" i="8"/>
  <c r="L88" i="8" s="1"/>
  <c r="AW87" i="8"/>
  <c r="S88" i="8" s="1"/>
  <c r="AS87" i="8"/>
  <c r="O88" i="8" s="1"/>
  <c r="AU87" i="8"/>
  <c r="Q88" i="8" s="1"/>
  <c r="BK87" i="8"/>
  <c r="AG88" i="8" s="1"/>
  <c r="BJ87" i="8"/>
  <c r="AF88" i="8" s="1"/>
  <c r="BB87" i="8"/>
  <c r="X88" i="8" s="1"/>
  <c r="AN87" i="8"/>
  <c r="J88" i="8" s="1"/>
  <c r="AM87" i="8"/>
  <c r="I88" i="8" s="1"/>
  <c r="AY87" i="8"/>
  <c r="U88" i="8" s="1"/>
  <c r="AZ87" i="8"/>
  <c r="V88" i="8" s="1"/>
  <c r="BI87" i="8"/>
  <c r="AE88" i="8" s="1"/>
  <c r="AX87" i="8"/>
  <c r="T88" i="8" s="1"/>
  <c r="AL87" i="8"/>
  <c r="H88" i="8" s="1"/>
  <c r="AQ87" i="8"/>
  <c r="M88" i="8" s="1"/>
  <c r="AO87" i="8"/>
  <c r="K88" i="8" s="1"/>
  <c r="BE87" i="8"/>
  <c r="AA88" i="8" s="1"/>
  <c r="BG87" i="8"/>
  <c r="AC88" i="8" s="1"/>
  <c r="BH87" i="8"/>
  <c r="AD88" i="8" s="1"/>
  <c r="BL87" i="8"/>
  <c r="AH88" i="8" s="1"/>
  <c r="AR87" i="8"/>
  <c r="N88" i="8" s="1"/>
  <c r="AT87" i="8"/>
  <c r="P88" i="8" s="1"/>
  <c r="AJ87" i="8"/>
  <c r="F88" i="8" s="1"/>
  <c r="AK87" i="8"/>
  <c r="G88" i="8" s="1"/>
  <c r="BM87" i="8"/>
  <c r="AI88" i="8" s="1"/>
  <c r="BN88" i="8" s="1"/>
  <c r="BD87" i="8"/>
  <c r="Z88" i="8" s="1"/>
  <c r="F64" i="5"/>
  <c r="E63" i="4"/>
  <c r="F63" i="4"/>
  <c r="AP88" i="8" l="1"/>
  <c r="L89" i="8" s="1"/>
  <c r="BM88" i="8"/>
  <c r="AI89" i="8" s="1"/>
  <c r="BN89" i="8" s="1"/>
  <c r="BH88" i="8"/>
  <c r="AD89" i="8" s="1"/>
  <c r="BK88" i="8"/>
  <c r="AG89" i="8" s="1"/>
  <c r="BF88" i="8"/>
  <c r="AB89" i="8" s="1"/>
  <c r="BJ88" i="8"/>
  <c r="AF89" i="8" s="1"/>
  <c r="AY88" i="8"/>
  <c r="U89" i="8" s="1"/>
  <c r="AN88" i="8"/>
  <c r="J89" i="8" s="1"/>
  <c r="BD88" i="8"/>
  <c r="Z89" i="8" s="1"/>
  <c r="BL88" i="8"/>
  <c r="AH89" i="8" s="1"/>
  <c r="BE88" i="8"/>
  <c r="AA89" i="8" s="1"/>
  <c r="AM88" i="8"/>
  <c r="I89" i="8" s="1"/>
  <c r="AO88" i="8"/>
  <c r="K89" i="8" s="1"/>
  <c r="AV88" i="8"/>
  <c r="R89" i="8" s="1"/>
  <c r="BB88" i="8"/>
  <c r="X89" i="8" s="1"/>
  <c r="AW88" i="8"/>
  <c r="S89" i="8" s="1"/>
  <c r="AS88" i="8"/>
  <c r="O89" i="8" s="1"/>
  <c r="AX88" i="8"/>
  <c r="T89" i="8" s="1"/>
  <c r="AL88" i="8"/>
  <c r="H89" i="8" s="1"/>
  <c r="AR88" i="8"/>
  <c r="N89" i="8" s="1"/>
  <c r="AQ88" i="8"/>
  <c r="M89" i="8" s="1"/>
  <c r="BG88" i="8"/>
  <c r="AC89" i="8" s="1"/>
  <c r="AJ88" i="8"/>
  <c r="F89" i="8" s="1"/>
  <c r="AK88" i="8"/>
  <c r="G89" i="8" s="1"/>
  <c r="BA88" i="8"/>
  <c r="W89" i="8" s="1"/>
  <c r="AU88" i="8"/>
  <c r="Q89" i="8" s="1"/>
  <c r="BI88" i="8"/>
  <c r="AE89" i="8" s="1"/>
  <c r="AZ88" i="8"/>
  <c r="V89" i="8" s="1"/>
  <c r="BC88" i="8"/>
  <c r="Y89" i="8" s="1"/>
  <c r="AT88" i="8"/>
  <c r="P89" i="8" s="1"/>
  <c r="C65" i="5"/>
  <c r="G65" i="5" s="1"/>
  <c r="H64" i="5"/>
  <c r="C64" i="4"/>
  <c r="G63" i="4"/>
  <c r="BM89" i="8" l="1"/>
  <c r="AI90" i="8" s="1"/>
  <c r="BN90" i="8" s="1"/>
  <c r="AR89" i="8"/>
  <c r="N90" i="8" s="1"/>
  <c r="AQ89" i="8"/>
  <c r="M90" i="8" s="1"/>
  <c r="AV89" i="8"/>
  <c r="R90" i="8" s="1"/>
  <c r="BH89" i="8"/>
  <c r="AD90" i="8" s="1"/>
  <c r="AP89" i="8"/>
  <c r="L90" i="8" s="1"/>
  <c r="BI89" i="8"/>
  <c r="AE90" i="8" s="1"/>
  <c r="BB89" i="8"/>
  <c r="X90" i="8" s="1"/>
  <c r="AX89" i="8"/>
  <c r="T90" i="8" s="1"/>
  <c r="BD89" i="8"/>
  <c r="Z90" i="8" s="1"/>
  <c r="AS89" i="8"/>
  <c r="O90" i="8" s="1"/>
  <c r="BK89" i="8"/>
  <c r="AG90" i="8" s="1"/>
  <c r="AM89" i="8"/>
  <c r="I90" i="8" s="1"/>
  <c r="AL89" i="8"/>
  <c r="H90" i="8" s="1"/>
  <c r="AY89" i="8"/>
  <c r="U90" i="8" s="1"/>
  <c r="AO89" i="8"/>
  <c r="K90" i="8" s="1"/>
  <c r="AT89" i="8"/>
  <c r="P90" i="8" s="1"/>
  <c r="BA89" i="8"/>
  <c r="W90" i="8" s="1"/>
  <c r="AN89" i="8"/>
  <c r="J90" i="8" s="1"/>
  <c r="BE89" i="8"/>
  <c r="AA90" i="8" s="1"/>
  <c r="BJ89" i="8"/>
  <c r="AF90" i="8" s="1"/>
  <c r="BC89" i="8"/>
  <c r="Y90" i="8" s="1"/>
  <c r="BF89" i="8"/>
  <c r="AB90" i="8" s="1"/>
  <c r="BG89" i="8"/>
  <c r="AC90" i="8" s="1"/>
  <c r="AU89" i="8"/>
  <c r="Q90" i="8" s="1"/>
  <c r="AJ89" i="8"/>
  <c r="F90" i="8" s="1"/>
  <c r="AK89" i="8"/>
  <c r="G90" i="8" s="1"/>
  <c r="AW89" i="8"/>
  <c r="S90" i="8" s="1"/>
  <c r="AZ89" i="8"/>
  <c r="V90" i="8" s="1"/>
  <c r="BL89" i="8"/>
  <c r="AH90" i="8" s="1"/>
  <c r="BM90" i="8" s="1"/>
  <c r="AI91" i="8" s="1"/>
  <c r="BN91" i="8" s="1"/>
  <c r="F65" i="5"/>
  <c r="E64" i="4"/>
  <c r="F64" i="4"/>
  <c r="AW90" i="8" l="1"/>
  <c r="S91" i="8" s="1"/>
  <c r="BJ90" i="8"/>
  <c r="AF91" i="8" s="1"/>
  <c r="BG90" i="8"/>
  <c r="AC91" i="8" s="1"/>
  <c r="AJ90" i="8"/>
  <c r="F91" i="8" s="1"/>
  <c r="AK90" i="8"/>
  <c r="G91" i="8" s="1"/>
  <c r="AP90" i="8"/>
  <c r="L91" i="8" s="1"/>
  <c r="AX90" i="8"/>
  <c r="T91" i="8" s="1"/>
  <c r="BD90" i="8"/>
  <c r="Z91" i="8" s="1"/>
  <c r="AZ90" i="8"/>
  <c r="V91" i="8" s="1"/>
  <c r="BC90" i="8"/>
  <c r="Y91" i="8" s="1"/>
  <c r="AQ90" i="8"/>
  <c r="M91" i="8" s="1"/>
  <c r="AR90" i="8"/>
  <c r="N91" i="8" s="1"/>
  <c r="BA90" i="8"/>
  <c r="W91" i="8" s="1"/>
  <c r="BF90" i="8"/>
  <c r="AB91" i="8" s="1"/>
  <c r="BL90" i="8"/>
  <c r="AH91" i="8" s="1"/>
  <c r="BM91" i="8" s="1"/>
  <c r="AI92" i="8" s="1"/>
  <c r="BN92" i="8" s="1"/>
  <c r="AV90" i="8"/>
  <c r="R91" i="8" s="1"/>
  <c r="BH90" i="8"/>
  <c r="AD91" i="8" s="1"/>
  <c r="BB90" i="8"/>
  <c r="X91" i="8" s="1"/>
  <c r="AM90" i="8"/>
  <c r="I91" i="8" s="1"/>
  <c r="AT90" i="8"/>
  <c r="P91" i="8" s="1"/>
  <c r="BI90" i="8"/>
  <c r="AE91" i="8" s="1"/>
  <c r="AS90" i="8"/>
  <c r="O91" i="8" s="1"/>
  <c r="AY90" i="8"/>
  <c r="U91" i="8" s="1"/>
  <c r="AO90" i="8"/>
  <c r="K91" i="8" s="1"/>
  <c r="AL90" i="8"/>
  <c r="H91" i="8" s="1"/>
  <c r="BK90" i="8"/>
  <c r="AG91" i="8" s="1"/>
  <c r="AU90" i="8"/>
  <c r="Q91" i="8" s="1"/>
  <c r="AN90" i="8"/>
  <c r="J91" i="8" s="1"/>
  <c r="BE90" i="8"/>
  <c r="AA91" i="8" s="1"/>
  <c r="C66" i="5"/>
  <c r="G66" i="5" s="1"/>
  <c r="H65" i="5"/>
  <c r="C65" i="4"/>
  <c r="G64" i="4"/>
  <c r="AQ91" i="8" l="1"/>
  <c r="M92" i="8" s="1"/>
  <c r="AV91" i="8"/>
  <c r="R92" i="8" s="1"/>
  <c r="AS91" i="8"/>
  <c r="O92" i="8" s="1"/>
  <c r="BJ91" i="8"/>
  <c r="AF92" i="8" s="1"/>
  <c r="BI91" i="8"/>
  <c r="AE92" i="8" s="1"/>
  <c r="AZ91" i="8"/>
  <c r="V92" i="8" s="1"/>
  <c r="AU91" i="8"/>
  <c r="Q92" i="8" s="1"/>
  <c r="BG91" i="8"/>
  <c r="AC92" i="8" s="1"/>
  <c r="BE91" i="8"/>
  <c r="AA92" i="8" s="1"/>
  <c r="AL91" i="8"/>
  <c r="H92" i="8" s="1"/>
  <c r="BF91" i="8"/>
  <c r="AB92" i="8" s="1"/>
  <c r="BL91" i="8"/>
  <c r="AH92" i="8" s="1"/>
  <c r="AN91" i="8"/>
  <c r="J92" i="8" s="1"/>
  <c r="AW91" i="8"/>
  <c r="S92" i="8" s="1"/>
  <c r="AR91" i="8"/>
  <c r="N92" i="8" s="1"/>
  <c r="AY91" i="8"/>
  <c r="U92" i="8" s="1"/>
  <c r="AJ91" i="8"/>
  <c r="F92" i="8" s="1"/>
  <c r="AK91" i="8"/>
  <c r="G92" i="8" s="1"/>
  <c r="AX91" i="8"/>
  <c r="T92" i="8" s="1"/>
  <c r="AP91" i="8"/>
  <c r="L92" i="8" s="1"/>
  <c r="BA91" i="8"/>
  <c r="W92" i="8" s="1"/>
  <c r="BK91" i="8"/>
  <c r="AG92" i="8" s="1"/>
  <c r="AO91" i="8"/>
  <c r="K92" i="8" s="1"/>
  <c r="AM91" i="8"/>
  <c r="I92" i="8" s="1"/>
  <c r="AT91" i="8"/>
  <c r="P92" i="8" s="1"/>
  <c r="BC91" i="8"/>
  <c r="Y92" i="8" s="1"/>
  <c r="BB91" i="8"/>
  <c r="X92" i="8" s="1"/>
  <c r="BD91" i="8"/>
  <c r="Z92" i="8" s="1"/>
  <c r="BH91" i="8"/>
  <c r="AD92" i="8" s="1"/>
  <c r="F66" i="5"/>
  <c r="F65" i="4"/>
  <c r="E65" i="4"/>
  <c r="BL92" i="8" l="1"/>
  <c r="AH93" i="8" s="1"/>
  <c r="BI92" i="8"/>
  <c r="AE93" i="8" s="1"/>
  <c r="BG92" i="8"/>
  <c r="AC93" i="8" s="1"/>
  <c r="BJ92" i="8"/>
  <c r="AF93" i="8" s="1"/>
  <c r="BH92" i="8"/>
  <c r="AD93" i="8" s="1"/>
  <c r="BD92" i="8"/>
  <c r="Z93" i="8" s="1"/>
  <c r="AW92" i="8"/>
  <c r="S93" i="8" s="1"/>
  <c r="AT92" i="8"/>
  <c r="P93" i="8" s="1"/>
  <c r="AQ92" i="8"/>
  <c r="M93" i="8" s="1"/>
  <c r="AO92" i="8"/>
  <c r="K93" i="8" s="1"/>
  <c r="AM92" i="8"/>
  <c r="I93" i="8" s="1"/>
  <c r="AS92" i="8"/>
  <c r="O93" i="8" s="1"/>
  <c r="BF92" i="8"/>
  <c r="AB93" i="8" s="1"/>
  <c r="AP92" i="8"/>
  <c r="L93" i="8" s="1"/>
  <c r="AZ92" i="8"/>
  <c r="V93" i="8" s="1"/>
  <c r="BB92" i="8"/>
  <c r="X93" i="8" s="1"/>
  <c r="BA92" i="8"/>
  <c r="W93" i="8" s="1"/>
  <c r="BK92" i="8"/>
  <c r="AG93" i="8" s="1"/>
  <c r="BE92" i="8"/>
  <c r="AA93" i="8" s="1"/>
  <c r="AU92" i="8"/>
  <c r="Q93" i="8" s="1"/>
  <c r="AY92" i="8"/>
  <c r="U93" i="8" s="1"/>
  <c r="BM92" i="8"/>
  <c r="AI93" i="8" s="1"/>
  <c r="AV92" i="8"/>
  <c r="R93" i="8" s="1"/>
  <c r="BC92" i="8"/>
  <c r="Y93" i="8" s="1"/>
  <c r="AL92" i="8"/>
  <c r="H93" i="8" s="1"/>
  <c r="AX92" i="8"/>
  <c r="T93" i="8" s="1"/>
  <c r="AN92" i="8"/>
  <c r="J93" i="8" s="1"/>
  <c r="AK92" i="8"/>
  <c r="G93" i="8" s="1"/>
  <c r="AJ92" i="8"/>
  <c r="F93" i="8" s="1"/>
  <c r="AR92" i="8"/>
  <c r="N93" i="8" s="1"/>
  <c r="H66" i="5"/>
  <c r="C67" i="5"/>
  <c r="G67" i="5" s="1"/>
  <c r="G65" i="4"/>
  <c r="C66" i="4"/>
  <c r="BN93" i="8" l="1"/>
  <c r="BM93" i="8"/>
  <c r="AI94" i="8" s="1"/>
  <c r="BN94" i="8" s="1"/>
  <c r="BH93" i="8"/>
  <c r="AD94" i="8" s="1"/>
  <c r="BJ93" i="8"/>
  <c r="AF94" i="8" s="1"/>
  <c r="BI93" i="8"/>
  <c r="AE94" i="8" s="1"/>
  <c r="BA93" i="8"/>
  <c r="W94" i="8" s="1"/>
  <c r="AN93" i="8"/>
  <c r="J94" i="8" s="1"/>
  <c r="AY93" i="8"/>
  <c r="U94" i="8" s="1"/>
  <c r="BB93" i="8"/>
  <c r="X94" i="8" s="1"/>
  <c r="AP93" i="8"/>
  <c r="L94" i="8" s="1"/>
  <c r="AZ93" i="8"/>
  <c r="V94" i="8" s="1"/>
  <c r="AM93" i="8"/>
  <c r="I94" i="8" s="1"/>
  <c r="BC93" i="8"/>
  <c r="Y94" i="8" s="1"/>
  <c r="AU93" i="8"/>
  <c r="Q94" i="8" s="1"/>
  <c r="AX93" i="8"/>
  <c r="T94" i="8" s="1"/>
  <c r="AL93" i="8"/>
  <c r="H94" i="8" s="1"/>
  <c r="BF93" i="8"/>
  <c r="AB94" i="8" s="1"/>
  <c r="BK93" i="8"/>
  <c r="AG94" i="8" s="1"/>
  <c r="BG93" i="8"/>
  <c r="AC94" i="8" s="1"/>
  <c r="AR93" i="8"/>
  <c r="N94" i="8" s="1"/>
  <c r="BE93" i="8"/>
  <c r="AA94" i="8" s="1"/>
  <c r="AS93" i="8"/>
  <c r="O94" i="8" s="1"/>
  <c r="AW93" i="8"/>
  <c r="S94" i="8" s="1"/>
  <c r="AJ93" i="8"/>
  <c r="F94" i="8" s="1"/>
  <c r="AK93" i="8"/>
  <c r="G94" i="8" s="1"/>
  <c r="AV93" i="8"/>
  <c r="R94" i="8" s="1"/>
  <c r="AQ93" i="8"/>
  <c r="M94" i="8" s="1"/>
  <c r="AO93" i="8"/>
  <c r="K94" i="8" s="1"/>
  <c r="BD93" i="8"/>
  <c r="Z94" i="8" s="1"/>
  <c r="BL93" i="8"/>
  <c r="AH94" i="8" s="1"/>
  <c r="AT93" i="8"/>
  <c r="P94" i="8" s="1"/>
  <c r="F67" i="5"/>
  <c r="F66" i="4"/>
  <c r="E66" i="4"/>
  <c r="BL94" i="8" l="1"/>
  <c r="AH95" i="8" s="1"/>
  <c r="AU94" i="8"/>
  <c r="Q95" i="8" s="1"/>
  <c r="AP94" i="8"/>
  <c r="L95" i="8" s="1"/>
  <c r="BF94" i="8"/>
  <c r="AB95" i="8" s="1"/>
  <c r="AV94" i="8"/>
  <c r="R95" i="8" s="1"/>
  <c r="AL94" i="8"/>
  <c r="H95" i="8" s="1"/>
  <c r="AY94" i="8"/>
  <c r="U95" i="8" s="1"/>
  <c r="BK94" i="8"/>
  <c r="AG95" i="8" s="1"/>
  <c r="AK94" i="8"/>
  <c r="G95" i="8" s="1"/>
  <c r="AJ94" i="8"/>
  <c r="F95" i="8" s="1"/>
  <c r="AQ94" i="8"/>
  <c r="M95" i="8" s="1"/>
  <c r="AX94" i="8"/>
  <c r="T95" i="8" s="1"/>
  <c r="BD94" i="8"/>
  <c r="Z95" i="8" s="1"/>
  <c r="BA94" i="8"/>
  <c r="W95" i="8" s="1"/>
  <c r="AO94" i="8"/>
  <c r="K95" i="8" s="1"/>
  <c r="BM94" i="8"/>
  <c r="AI95" i="8" s="1"/>
  <c r="BN95" i="8" s="1"/>
  <c r="AR94" i="8"/>
  <c r="N95" i="8" s="1"/>
  <c r="AS94" i="8"/>
  <c r="O95" i="8" s="1"/>
  <c r="BG94" i="8"/>
  <c r="AC95" i="8" s="1"/>
  <c r="BI94" i="8"/>
  <c r="AE95" i="8" s="1"/>
  <c r="BE94" i="8"/>
  <c r="AA95" i="8" s="1"/>
  <c r="BH94" i="8"/>
  <c r="AD95" i="8" s="1"/>
  <c r="AM94" i="8"/>
  <c r="I95" i="8" s="1"/>
  <c r="BC94" i="8"/>
  <c r="Y95" i="8" s="1"/>
  <c r="BB94" i="8"/>
  <c r="X95" i="8" s="1"/>
  <c r="AW94" i="8"/>
  <c r="S95" i="8" s="1"/>
  <c r="AT94" i="8"/>
  <c r="P95" i="8" s="1"/>
  <c r="AN94" i="8"/>
  <c r="J95" i="8" s="1"/>
  <c r="AZ94" i="8"/>
  <c r="V95" i="8" s="1"/>
  <c r="BJ94" i="8"/>
  <c r="AF95" i="8" s="1"/>
  <c r="H67" i="5"/>
  <c r="C68" i="5"/>
  <c r="G68" i="5" s="1"/>
  <c r="G66" i="4"/>
  <c r="C67" i="4"/>
  <c r="AT95" i="8" l="1"/>
  <c r="P96" i="8" s="1"/>
  <c r="BG95" i="8"/>
  <c r="AC96" i="8" s="1"/>
  <c r="BJ95" i="8"/>
  <c r="AF96" i="8" s="1"/>
  <c r="AU95" i="8"/>
  <c r="Q96" i="8" s="1"/>
  <c r="AR95" i="8"/>
  <c r="N96" i="8" s="1"/>
  <c r="AW95" i="8"/>
  <c r="S96" i="8" s="1"/>
  <c r="BD95" i="8"/>
  <c r="Z96" i="8" s="1"/>
  <c r="AX95" i="8"/>
  <c r="T96" i="8" s="1"/>
  <c r="AK95" i="8"/>
  <c r="G96" i="8" s="1"/>
  <c r="AJ95" i="8"/>
  <c r="F96" i="8" s="1"/>
  <c r="BA95" i="8"/>
  <c r="W96" i="8" s="1"/>
  <c r="BC95" i="8"/>
  <c r="Y96" i="8" s="1"/>
  <c r="BI95" i="8"/>
  <c r="AE96" i="8" s="1"/>
  <c r="BH95" i="8"/>
  <c r="AD96" i="8" s="1"/>
  <c r="AS95" i="8"/>
  <c r="O96" i="8" s="1"/>
  <c r="BB95" i="8"/>
  <c r="X96" i="8" s="1"/>
  <c r="BE95" i="8"/>
  <c r="AA96" i="8" s="1"/>
  <c r="AL95" i="8"/>
  <c r="H96" i="8" s="1"/>
  <c r="AZ95" i="8"/>
  <c r="V96" i="8" s="1"/>
  <c r="BM95" i="8"/>
  <c r="AI96" i="8" s="1"/>
  <c r="BN96" i="8" s="1"/>
  <c r="BL95" i="8"/>
  <c r="AH96" i="8" s="1"/>
  <c r="BK95" i="8"/>
  <c r="AG96" i="8" s="1"/>
  <c r="AN95" i="8"/>
  <c r="J96" i="8" s="1"/>
  <c r="AP95" i="8"/>
  <c r="L96" i="8" s="1"/>
  <c r="AV95" i="8"/>
  <c r="R96" i="8" s="1"/>
  <c r="AO95" i="8"/>
  <c r="K96" i="8" s="1"/>
  <c r="BF95" i="8"/>
  <c r="AB96" i="8" s="1"/>
  <c r="AY95" i="8"/>
  <c r="U96" i="8" s="1"/>
  <c r="AM95" i="8"/>
  <c r="I96" i="8" s="1"/>
  <c r="AQ95" i="8"/>
  <c r="M96" i="8" s="1"/>
  <c r="F68" i="5"/>
  <c r="E67" i="4"/>
  <c r="F67" i="4"/>
  <c r="BM96" i="8" l="1"/>
  <c r="AI97" i="8" s="1"/>
  <c r="BN97" i="8" s="1"/>
  <c r="BH96" i="8"/>
  <c r="AD97" i="8" s="1"/>
  <c r="AM96" i="8"/>
  <c r="I97" i="8" s="1"/>
  <c r="BL96" i="8"/>
  <c r="AH97" i="8" s="1"/>
  <c r="BM97" i="8" s="1"/>
  <c r="AI98" i="8" s="1"/>
  <c r="BN98" i="8" s="1"/>
  <c r="BK96" i="8"/>
  <c r="AG97" i="8" s="1"/>
  <c r="BB96" i="8"/>
  <c r="X97" i="8" s="1"/>
  <c r="AW96" i="8"/>
  <c r="S97" i="8" s="1"/>
  <c r="AT96" i="8"/>
  <c r="P97" i="8" s="1"/>
  <c r="AX96" i="8"/>
  <c r="T97" i="8" s="1"/>
  <c r="AK96" i="8"/>
  <c r="G97" i="8" s="1"/>
  <c r="AJ96" i="8"/>
  <c r="F97" i="8" s="1"/>
  <c r="BA96" i="8"/>
  <c r="W97" i="8" s="1"/>
  <c r="AL96" i="8"/>
  <c r="H97" i="8" s="1"/>
  <c r="AV96" i="8"/>
  <c r="R97" i="8" s="1"/>
  <c r="AN96" i="8"/>
  <c r="J97" i="8" s="1"/>
  <c r="BE96" i="8"/>
  <c r="AA97" i="8" s="1"/>
  <c r="AZ96" i="8"/>
  <c r="V97" i="8" s="1"/>
  <c r="AQ96" i="8"/>
  <c r="M97" i="8" s="1"/>
  <c r="BI96" i="8"/>
  <c r="AE97" i="8" s="1"/>
  <c r="AS96" i="8"/>
  <c r="O97" i="8" s="1"/>
  <c r="BG96" i="8"/>
  <c r="AC97" i="8" s="1"/>
  <c r="AO96" i="8"/>
  <c r="K97" i="8" s="1"/>
  <c r="BF96" i="8"/>
  <c r="AB97" i="8" s="1"/>
  <c r="BJ96" i="8"/>
  <c r="AF97" i="8" s="1"/>
  <c r="AR96" i="8"/>
  <c r="N97" i="8" s="1"/>
  <c r="AP96" i="8"/>
  <c r="L97" i="8" s="1"/>
  <c r="BC96" i="8"/>
  <c r="Y97" i="8" s="1"/>
  <c r="BD96" i="8"/>
  <c r="Z97" i="8" s="1"/>
  <c r="AY96" i="8"/>
  <c r="U97" i="8" s="1"/>
  <c r="AU96" i="8"/>
  <c r="Q97" i="8" s="1"/>
  <c r="C69" i="5"/>
  <c r="G69" i="5" s="1"/>
  <c r="H68" i="5"/>
  <c r="C68" i="4"/>
  <c r="G67" i="4"/>
  <c r="BL97" i="8" l="1"/>
  <c r="AH98" i="8" s="1"/>
  <c r="BM98" i="8" s="1"/>
  <c r="AI99" i="8" s="1"/>
  <c r="BN99" i="8" s="1"/>
  <c r="BH97" i="8"/>
  <c r="AD98" i="8" s="1"/>
  <c r="BD97" i="8"/>
  <c r="Z98" i="8" s="1"/>
  <c r="AT97" i="8"/>
  <c r="P98" i="8" s="1"/>
  <c r="BB97" i="8"/>
  <c r="X98" i="8" s="1"/>
  <c r="AQ97" i="8"/>
  <c r="M98" i="8" s="1"/>
  <c r="BJ97" i="8"/>
  <c r="AF98" i="8" s="1"/>
  <c r="AU97" i="8"/>
  <c r="Q98" i="8" s="1"/>
  <c r="AV97" i="8"/>
  <c r="R98" i="8" s="1"/>
  <c r="AZ97" i="8"/>
  <c r="V98" i="8" s="1"/>
  <c r="AP97" i="8"/>
  <c r="L98" i="8" s="1"/>
  <c r="AO97" i="8"/>
  <c r="K98" i="8" s="1"/>
  <c r="AS97" i="8"/>
  <c r="O98" i="8" s="1"/>
  <c r="AR97" i="8"/>
  <c r="N98" i="8" s="1"/>
  <c r="AK97" i="8"/>
  <c r="G98" i="8" s="1"/>
  <c r="AJ97" i="8"/>
  <c r="F98" i="8" s="1"/>
  <c r="BI97" i="8"/>
  <c r="AE98" i="8" s="1"/>
  <c r="BG97" i="8"/>
  <c r="AC98" i="8" s="1"/>
  <c r="BF97" i="8"/>
  <c r="AB98" i="8" s="1"/>
  <c r="AY97" i="8"/>
  <c r="U98" i="8" s="1"/>
  <c r="BE97" i="8"/>
  <c r="AA98" i="8" s="1"/>
  <c r="AW97" i="8"/>
  <c r="S98" i="8" s="1"/>
  <c r="AX97" i="8"/>
  <c r="T98" i="8" s="1"/>
  <c r="BK97" i="8"/>
  <c r="AG98" i="8" s="1"/>
  <c r="BL98" i="8" s="1"/>
  <c r="AH99" i="8" s="1"/>
  <c r="BA97" i="8"/>
  <c r="W98" i="8" s="1"/>
  <c r="AM97" i="8"/>
  <c r="I98" i="8" s="1"/>
  <c r="AL97" i="8"/>
  <c r="H98" i="8" s="1"/>
  <c r="BC97" i="8"/>
  <c r="Y98" i="8" s="1"/>
  <c r="AN97" i="8"/>
  <c r="J98" i="8" s="1"/>
  <c r="F69" i="5"/>
  <c r="E68" i="4"/>
  <c r="F68" i="4"/>
  <c r="BK98" i="8" l="1"/>
  <c r="AG99" i="8" s="1"/>
  <c r="BG98" i="8"/>
  <c r="AC99" i="8" s="1"/>
  <c r="BD98" i="8"/>
  <c r="Z99" i="8" s="1"/>
  <c r="AT98" i="8"/>
  <c r="P99" i="8" s="1"/>
  <c r="AN98" i="8"/>
  <c r="J99" i="8" s="1"/>
  <c r="BB98" i="8"/>
  <c r="X99" i="8" s="1"/>
  <c r="BH98" i="8"/>
  <c r="AD99" i="8" s="1"/>
  <c r="AY98" i="8"/>
  <c r="U99" i="8" s="1"/>
  <c r="AL98" i="8"/>
  <c r="H99" i="8" s="1"/>
  <c r="BA98" i="8"/>
  <c r="W99" i="8" s="1"/>
  <c r="AU98" i="8"/>
  <c r="Q99" i="8" s="1"/>
  <c r="AP98" i="8"/>
  <c r="L99" i="8" s="1"/>
  <c r="AQ98" i="8"/>
  <c r="M99" i="8" s="1"/>
  <c r="AV98" i="8"/>
  <c r="R99" i="8" s="1"/>
  <c r="AR98" i="8"/>
  <c r="N99" i="8" s="1"/>
  <c r="BE98" i="8"/>
  <c r="AA99" i="8" s="1"/>
  <c r="AO98" i="8"/>
  <c r="K99" i="8" s="1"/>
  <c r="BL99" i="8"/>
  <c r="AH100" i="8" s="1"/>
  <c r="AX98" i="8"/>
  <c r="T99" i="8" s="1"/>
  <c r="AS98" i="8"/>
  <c r="O99" i="8" s="1"/>
  <c r="AW98" i="8"/>
  <c r="S99" i="8" s="1"/>
  <c r="BF98" i="8"/>
  <c r="AB99" i="8" s="1"/>
  <c r="BJ98" i="8"/>
  <c r="AF99" i="8" s="1"/>
  <c r="BK99" i="8" s="1"/>
  <c r="AG100" i="8" s="1"/>
  <c r="AM98" i="8"/>
  <c r="I99" i="8" s="1"/>
  <c r="BM99" i="8"/>
  <c r="AI100" i="8" s="1"/>
  <c r="BN100" i="8" s="1"/>
  <c r="AZ98" i="8"/>
  <c r="V99" i="8" s="1"/>
  <c r="AK98" i="8"/>
  <c r="G99" i="8" s="1"/>
  <c r="AJ98" i="8"/>
  <c r="F99" i="8" s="1"/>
  <c r="BC98" i="8"/>
  <c r="Y99" i="8" s="1"/>
  <c r="BI98" i="8"/>
  <c r="AE99" i="8" s="1"/>
  <c r="C70" i="5"/>
  <c r="G70" i="5" s="1"/>
  <c r="H69" i="5"/>
  <c r="C69" i="4"/>
  <c r="G68" i="4"/>
  <c r="BJ99" i="8" l="1"/>
  <c r="AF100" i="8" s="1"/>
  <c r="BM100" i="8"/>
  <c r="AI101" i="8" s="1"/>
  <c r="BN101" i="8" s="1"/>
  <c r="BC99" i="8"/>
  <c r="Y100" i="8" s="1"/>
  <c r="BD99" i="8"/>
  <c r="Z100" i="8" s="1"/>
  <c r="AP99" i="8"/>
  <c r="L100" i="8" s="1"/>
  <c r="BG99" i="8"/>
  <c r="AC100" i="8" s="1"/>
  <c r="AR99" i="8"/>
  <c r="N100" i="8" s="1"/>
  <c r="AL99" i="8"/>
  <c r="H100" i="8" s="1"/>
  <c r="AW99" i="8"/>
  <c r="S100" i="8" s="1"/>
  <c r="AV99" i="8"/>
  <c r="R100" i="8" s="1"/>
  <c r="BA99" i="8"/>
  <c r="W100" i="8" s="1"/>
  <c r="BF99" i="8"/>
  <c r="AB100" i="8" s="1"/>
  <c r="BB99" i="8"/>
  <c r="X100" i="8" s="1"/>
  <c r="BI99" i="8"/>
  <c r="AE100" i="8" s="1"/>
  <c r="BJ100" i="8" s="1"/>
  <c r="AF101" i="8" s="1"/>
  <c r="AX99" i="8"/>
  <c r="T100" i="8" s="1"/>
  <c r="BK100" i="8"/>
  <c r="AG101" i="8" s="1"/>
  <c r="AT99" i="8"/>
  <c r="P100" i="8" s="1"/>
  <c r="AZ99" i="8"/>
  <c r="V100" i="8" s="1"/>
  <c r="AN99" i="8"/>
  <c r="J100" i="8" s="1"/>
  <c r="BH99" i="8"/>
  <c r="AD100" i="8" s="1"/>
  <c r="AO99" i="8"/>
  <c r="K100" i="8" s="1"/>
  <c r="BL100" i="8"/>
  <c r="AH101" i="8" s="1"/>
  <c r="AY99" i="8"/>
  <c r="U100" i="8" s="1"/>
  <c r="AQ99" i="8"/>
  <c r="M100" i="8" s="1"/>
  <c r="AM99" i="8"/>
  <c r="I100" i="8" s="1"/>
  <c r="AU99" i="8"/>
  <c r="Q100" i="8" s="1"/>
  <c r="AJ99" i="8"/>
  <c r="F100" i="8" s="1"/>
  <c r="AK99" i="8"/>
  <c r="G100" i="8" s="1"/>
  <c r="AS99" i="8"/>
  <c r="O100" i="8" s="1"/>
  <c r="BE99" i="8"/>
  <c r="AA100" i="8" s="1"/>
  <c r="F70" i="5"/>
  <c r="F69" i="4"/>
  <c r="E69" i="4"/>
  <c r="BM101" i="8" l="1"/>
  <c r="AI102" i="8" s="1"/>
  <c r="BN102" i="8" s="1"/>
  <c r="BC100" i="8"/>
  <c r="Y101" i="8" s="1"/>
  <c r="BH100" i="8"/>
  <c r="AD101" i="8" s="1"/>
  <c r="BK101" i="8"/>
  <c r="AG102" i="8" s="1"/>
  <c r="BG100" i="8"/>
  <c r="AC101" i="8" s="1"/>
  <c r="AN100" i="8"/>
  <c r="J101" i="8" s="1"/>
  <c r="AQ100" i="8"/>
  <c r="M101" i="8" s="1"/>
  <c r="BF100" i="8"/>
  <c r="AB101" i="8" s="1"/>
  <c r="BI100" i="8"/>
  <c r="AE101" i="8" s="1"/>
  <c r="BL101" i="8"/>
  <c r="AH102" i="8" s="1"/>
  <c r="BM102" i="8" s="1"/>
  <c r="AI103" i="8" s="1"/>
  <c r="BN103" i="8" s="1"/>
  <c r="AX100" i="8"/>
  <c r="T101" i="8" s="1"/>
  <c r="AS100" i="8"/>
  <c r="O101" i="8" s="1"/>
  <c r="AT100" i="8"/>
  <c r="P101" i="8" s="1"/>
  <c r="AZ100" i="8"/>
  <c r="V101" i="8" s="1"/>
  <c r="AO100" i="8"/>
  <c r="K101" i="8" s="1"/>
  <c r="BB100" i="8"/>
  <c r="X101" i="8" s="1"/>
  <c r="BE100" i="8"/>
  <c r="AA101" i="8" s="1"/>
  <c r="AV100" i="8"/>
  <c r="R101" i="8" s="1"/>
  <c r="AR100" i="8"/>
  <c r="N101" i="8" s="1"/>
  <c r="AL100" i="8"/>
  <c r="H101" i="8" s="1"/>
  <c r="BA100" i="8"/>
  <c r="W101" i="8" s="1"/>
  <c r="AY100" i="8"/>
  <c r="U101" i="8" s="1"/>
  <c r="AW100" i="8"/>
  <c r="S101" i="8" s="1"/>
  <c r="AM100" i="8"/>
  <c r="I101" i="8" s="1"/>
  <c r="AK100" i="8"/>
  <c r="G101" i="8" s="1"/>
  <c r="AJ100" i="8"/>
  <c r="F101" i="8" s="1"/>
  <c r="AP100" i="8"/>
  <c r="L101" i="8" s="1"/>
  <c r="AU100" i="8"/>
  <c r="Q101" i="8" s="1"/>
  <c r="BD100" i="8"/>
  <c r="Z101" i="8" s="1"/>
  <c r="H70" i="5"/>
  <c r="C71" i="5"/>
  <c r="G71" i="5" s="1"/>
  <c r="G69" i="4"/>
  <c r="C70" i="4"/>
  <c r="BL102" i="8" l="1"/>
  <c r="AH103" i="8" s="1"/>
  <c r="BM103" i="8" s="1"/>
  <c r="AI104" i="8" s="1"/>
  <c r="BN104" i="8" s="1"/>
  <c r="BJ101" i="8"/>
  <c r="AF102" i="8" s="1"/>
  <c r="BK102" i="8" s="1"/>
  <c r="AG103" i="8" s="1"/>
  <c r="BI101" i="8"/>
  <c r="AE102" i="8" s="1"/>
  <c r="BA101" i="8"/>
  <c r="W102" i="8" s="1"/>
  <c r="AW101" i="8"/>
  <c r="S102" i="8" s="1"/>
  <c r="AK101" i="8"/>
  <c r="G102" i="8" s="1"/>
  <c r="AJ101" i="8"/>
  <c r="F102" i="8" s="1"/>
  <c r="BH101" i="8"/>
  <c r="AD102" i="8" s="1"/>
  <c r="AV101" i="8"/>
  <c r="R102" i="8" s="1"/>
  <c r="BB101" i="8"/>
  <c r="X102" i="8" s="1"/>
  <c r="BF101" i="8"/>
  <c r="AB102" i="8" s="1"/>
  <c r="BG101" i="8"/>
  <c r="AC102" i="8" s="1"/>
  <c r="AQ101" i="8"/>
  <c r="M102" i="8" s="1"/>
  <c r="BE101" i="8"/>
  <c r="AA102" i="8" s="1"/>
  <c r="AZ101" i="8"/>
  <c r="V102" i="8" s="1"/>
  <c r="AY101" i="8"/>
  <c r="U102" i="8" s="1"/>
  <c r="AL101" i="8"/>
  <c r="H102" i="8" s="1"/>
  <c r="AN101" i="8"/>
  <c r="J102" i="8" s="1"/>
  <c r="AM101" i="8"/>
  <c r="I102" i="8" s="1"/>
  <c r="BC101" i="8"/>
  <c r="Y102" i="8" s="1"/>
  <c r="AU101" i="8"/>
  <c r="Q102" i="8" s="1"/>
  <c r="BD101" i="8"/>
  <c r="Z102" i="8" s="1"/>
  <c r="AX101" i="8"/>
  <c r="T102" i="8" s="1"/>
  <c r="AS101" i="8"/>
  <c r="O102" i="8" s="1"/>
  <c r="AP101" i="8"/>
  <c r="L102" i="8" s="1"/>
  <c r="AT101" i="8"/>
  <c r="P102" i="8" s="1"/>
  <c r="AR101" i="8"/>
  <c r="N102" i="8" s="1"/>
  <c r="AO101" i="8"/>
  <c r="K102" i="8" s="1"/>
  <c r="F71" i="5"/>
  <c r="F70" i="4"/>
  <c r="E70" i="4"/>
  <c r="BI102" i="8" l="1"/>
  <c r="AE103" i="8" s="1"/>
  <c r="AZ102" i="8"/>
  <c r="V103" i="8" s="1"/>
  <c r="AP102" i="8"/>
  <c r="L103" i="8" s="1"/>
  <c r="AT102" i="8"/>
  <c r="P103" i="8" s="1"/>
  <c r="BD102" i="8"/>
  <c r="Z103" i="8" s="1"/>
  <c r="AM102" i="8"/>
  <c r="I103" i="8" s="1"/>
  <c r="BF102" i="8"/>
  <c r="AB103" i="8" s="1"/>
  <c r="AX102" i="8"/>
  <c r="T103" i="8" s="1"/>
  <c r="AS102" i="8"/>
  <c r="O103" i="8" s="1"/>
  <c r="AY102" i="8"/>
  <c r="U103" i="8" s="1"/>
  <c r="AN102" i="8"/>
  <c r="J103" i="8" s="1"/>
  <c r="AR102" i="8"/>
  <c r="N103" i="8" s="1"/>
  <c r="BC102" i="8"/>
  <c r="Y103" i="8" s="1"/>
  <c r="BB102" i="8"/>
  <c r="X103" i="8" s="1"/>
  <c r="AU102" i="8"/>
  <c r="Q103" i="8" s="1"/>
  <c r="BE102" i="8"/>
  <c r="AA103" i="8" s="1"/>
  <c r="BH102" i="8"/>
  <c r="AD103" i="8" s="1"/>
  <c r="AJ102" i="8"/>
  <c r="F103" i="8" s="1"/>
  <c r="AK102" i="8"/>
  <c r="G103" i="8" s="1"/>
  <c r="BJ102" i="8"/>
  <c r="AF103" i="8" s="1"/>
  <c r="BK103" i="8" s="1"/>
  <c r="AG104" i="8" s="1"/>
  <c r="AQ102" i="8"/>
  <c r="M103" i="8" s="1"/>
  <c r="AV102" i="8"/>
  <c r="R103" i="8" s="1"/>
  <c r="AO102" i="8"/>
  <c r="K103" i="8" s="1"/>
  <c r="BA102" i="8"/>
  <c r="W103" i="8" s="1"/>
  <c r="BG102" i="8"/>
  <c r="AC103" i="8" s="1"/>
  <c r="AW102" i="8"/>
  <c r="S103" i="8" s="1"/>
  <c r="AL102" i="8"/>
  <c r="H103" i="8" s="1"/>
  <c r="BL103" i="8"/>
  <c r="AH104" i="8" s="1"/>
  <c r="BM104" i="8" s="1"/>
  <c r="AI105" i="8" s="1"/>
  <c r="BN105" i="8" s="1"/>
  <c r="H71" i="5"/>
  <c r="C72" i="5"/>
  <c r="G72" i="5" s="1"/>
  <c r="G70" i="4"/>
  <c r="C71" i="4"/>
  <c r="BI103" i="8" l="1"/>
  <c r="AE104" i="8" s="1"/>
  <c r="BE103" i="8"/>
  <c r="AA104" i="8" s="1"/>
  <c r="BH103" i="8"/>
  <c r="AD104" i="8" s="1"/>
  <c r="AV103" i="8"/>
  <c r="R104" i="8" s="1"/>
  <c r="AP103" i="8"/>
  <c r="L104" i="8" s="1"/>
  <c r="AQ103" i="8"/>
  <c r="M104" i="8" s="1"/>
  <c r="AW103" i="8"/>
  <c r="S104" i="8" s="1"/>
  <c r="AS103" i="8"/>
  <c r="O104" i="8" s="1"/>
  <c r="AM103" i="8"/>
  <c r="I104" i="8" s="1"/>
  <c r="BC103" i="8"/>
  <c r="Y104" i="8" s="1"/>
  <c r="AO103" i="8"/>
  <c r="K104" i="8" s="1"/>
  <c r="BG103" i="8"/>
  <c r="AC104" i="8" s="1"/>
  <c r="BA103" i="8"/>
  <c r="W104" i="8" s="1"/>
  <c r="AJ103" i="8"/>
  <c r="F104" i="8" s="1"/>
  <c r="AK103" i="8"/>
  <c r="G104" i="8" s="1"/>
  <c r="AY103" i="8"/>
  <c r="U104" i="8" s="1"/>
  <c r="AR103" i="8"/>
  <c r="N104" i="8" s="1"/>
  <c r="AX103" i="8"/>
  <c r="T104" i="8" s="1"/>
  <c r="BL104" i="8"/>
  <c r="AH105" i="8" s="1"/>
  <c r="BF103" i="8"/>
  <c r="AB104" i="8" s="1"/>
  <c r="BD103" i="8"/>
  <c r="Z104" i="8" s="1"/>
  <c r="AZ103" i="8"/>
  <c r="V104" i="8" s="1"/>
  <c r="AN103" i="8"/>
  <c r="J104" i="8" s="1"/>
  <c r="AU103" i="8"/>
  <c r="Q104" i="8" s="1"/>
  <c r="BB103" i="8"/>
  <c r="X104" i="8" s="1"/>
  <c r="AL103" i="8"/>
  <c r="H104" i="8" s="1"/>
  <c r="AT103" i="8"/>
  <c r="P104" i="8" s="1"/>
  <c r="BJ103" i="8"/>
  <c r="AF104" i="8" s="1"/>
  <c r="F72" i="5"/>
  <c r="E71" i="4"/>
  <c r="F71" i="4"/>
  <c r="BD104" i="8" l="1"/>
  <c r="Z105" i="8" s="1"/>
  <c r="BF104" i="8"/>
  <c r="AB105" i="8" s="1"/>
  <c r="BA104" i="8"/>
  <c r="W105" i="8" s="1"/>
  <c r="AP104" i="8"/>
  <c r="L105" i="8" s="1"/>
  <c r="AU104" i="8"/>
  <c r="Q105" i="8" s="1"/>
  <c r="AS104" i="8"/>
  <c r="O105" i="8" s="1"/>
  <c r="BB104" i="8"/>
  <c r="X105" i="8" s="1"/>
  <c r="AV104" i="8"/>
  <c r="R105" i="8" s="1"/>
  <c r="BM105" i="8"/>
  <c r="AI106" i="8" s="1"/>
  <c r="BN106" i="8" s="1"/>
  <c r="AT104" i="8"/>
  <c r="P105" i="8" s="1"/>
  <c r="AO104" i="8"/>
  <c r="K105" i="8" s="1"/>
  <c r="AY104" i="8"/>
  <c r="U105" i="8" s="1"/>
  <c r="BH104" i="8"/>
  <c r="AD105" i="8" s="1"/>
  <c r="AX104" i="8"/>
  <c r="T105" i="8" s="1"/>
  <c r="AW104" i="8"/>
  <c r="S105" i="8" s="1"/>
  <c r="AM104" i="8"/>
  <c r="I105" i="8" s="1"/>
  <c r="AZ104" i="8"/>
  <c r="V105" i="8" s="1"/>
  <c r="BK104" i="8"/>
  <c r="AG105" i="8" s="1"/>
  <c r="BE104" i="8"/>
  <c r="AA105" i="8" s="1"/>
  <c r="AL104" i="8"/>
  <c r="H105" i="8" s="1"/>
  <c r="BI104" i="8"/>
  <c r="AE105" i="8" s="1"/>
  <c r="AK104" i="8"/>
  <c r="G105" i="8" s="1"/>
  <c r="AJ104" i="8"/>
  <c r="F105" i="8" s="1"/>
  <c r="BJ104" i="8"/>
  <c r="AF105" i="8" s="1"/>
  <c r="AR104" i="8"/>
  <c r="N105" i="8" s="1"/>
  <c r="BC104" i="8"/>
  <c r="Y105" i="8" s="1"/>
  <c r="BG104" i="8"/>
  <c r="AC105" i="8" s="1"/>
  <c r="AN104" i="8"/>
  <c r="J105" i="8" s="1"/>
  <c r="AQ104" i="8"/>
  <c r="M105" i="8" s="1"/>
  <c r="C73" i="5"/>
  <c r="G73" i="5" s="1"/>
  <c r="H72" i="5"/>
  <c r="C72" i="4"/>
  <c r="G71" i="4"/>
  <c r="BF105" i="8" l="1"/>
  <c r="AB106" i="8" s="1"/>
  <c r="BH105" i="8"/>
  <c r="AD106" i="8" s="1"/>
  <c r="AL105" i="8"/>
  <c r="H106" i="8" s="1"/>
  <c r="AN105" i="8"/>
  <c r="J106" i="8" s="1"/>
  <c r="BC105" i="8"/>
  <c r="Y106" i="8" s="1"/>
  <c r="AK105" i="8"/>
  <c r="G106" i="8" s="1"/>
  <c r="AJ105" i="8"/>
  <c r="F106" i="8" s="1"/>
  <c r="BE105" i="8"/>
  <c r="AA106" i="8" s="1"/>
  <c r="AQ105" i="8"/>
  <c r="M106" i="8" s="1"/>
  <c r="AZ105" i="8"/>
  <c r="V106" i="8" s="1"/>
  <c r="AO105" i="8"/>
  <c r="K106" i="8" s="1"/>
  <c r="AY105" i="8"/>
  <c r="U106" i="8" s="1"/>
  <c r="AT105" i="8"/>
  <c r="P106" i="8" s="1"/>
  <c r="AR105" i="8"/>
  <c r="N106" i="8" s="1"/>
  <c r="AS105" i="8"/>
  <c r="O106" i="8" s="1"/>
  <c r="BA105" i="8"/>
  <c r="W106" i="8" s="1"/>
  <c r="BI105" i="8"/>
  <c r="AE106" i="8" s="1"/>
  <c r="AP105" i="8"/>
  <c r="L106" i="8" s="1"/>
  <c r="AW105" i="8"/>
  <c r="S106" i="8" s="1"/>
  <c r="AV105" i="8"/>
  <c r="R106" i="8" s="1"/>
  <c r="BB105" i="8"/>
  <c r="X106" i="8" s="1"/>
  <c r="AX105" i="8"/>
  <c r="T106" i="8" s="1"/>
  <c r="BK105" i="8"/>
  <c r="AG106" i="8" s="1"/>
  <c r="BJ105" i="8"/>
  <c r="AF106" i="8" s="1"/>
  <c r="BL105" i="8"/>
  <c r="AH106" i="8" s="1"/>
  <c r="BM106" i="8" s="1"/>
  <c r="AI107" i="8" s="1"/>
  <c r="BN107" i="8" s="1"/>
  <c r="BD105" i="8"/>
  <c r="Z106" i="8" s="1"/>
  <c r="AM105" i="8"/>
  <c r="I106" i="8" s="1"/>
  <c r="AU105" i="8"/>
  <c r="Q106" i="8" s="1"/>
  <c r="BG105" i="8"/>
  <c r="AC106" i="8" s="1"/>
  <c r="F73" i="5"/>
  <c r="E72" i="4"/>
  <c r="F72" i="4"/>
  <c r="BL106" i="8" l="1"/>
  <c r="AH107" i="8" s="1"/>
  <c r="BM107" i="8" s="1"/>
  <c r="AI108" i="8" s="1"/>
  <c r="BN108" i="8" s="1"/>
  <c r="BK106" i="8"/>
  <c r="AG107" i="8" s="1"/>
  <c r="BJ106" i="8"/>
  <c r="AF107" i="8" s="1"/>
  <c r="BI106" i="8"/>
  <c r="AE107" i="8" s="1"/>
  <c r="AL106" i="8"/>
  <c r="H107" i="8" s="1"/>
  <c r="BD106" i="8"/>
  <c r="Z107" i="8" s="1"/>
  <c r="AP106" i="8"/>
  <c r="L107" i="8" s="1"/>
  <c r="AO106" i="8"/>
  <c r="K107" i="8" s="1"/>
  <c r="AW106" i="8"/>
  <c r="S107" i="8" s="1"/>
  <c r="AJ106" i="8"/>
  <c r="F107" i="8" s="1"/>
  <c r="AK106" i="8"/>
  <c r="G107" i="8" s="1"/>
  <c r="AU106" i="8"/>
  <c r="Q107" i="8" s="1"/>
  <c r="AR106" i="8"/>
  <c r="N107" i="8" s="1"/>
  <c r="BE106" i="8"/>
  <c r="AA107" i="8" s="1"/>
  <c r="AS106" i="8"/>
  <c r="O107" i="8" s="1"/>
  <c r="AY106" i="8"/>
  <c r="U107" i="8" s="1"/>
  <c r="AQ106" i="8"/>
  <c r="M107" i="8" s="1"/>
  <c r="BA106" i="8"/>
  <c r="W107" i="8" s="1"/>
  <c r="BF106" i="8"/>
  <c r="AB107" i="8" s="1"/>
  <c r="AM106" i="8"/>
  <c r="I107" i="8" s="1"/>
  <c r="AV106" i="8"/>
  <c r="R107" i="8" s="1"/>
  <c r="AX106" i="8"/>
  <c r="T107" i="8" s="1"/>
  <c r="BB106" i="8"/>
  <c r="X107" i="8" s="1"/>
  <c r="AN106" i="8"/>
  <c r="J107" i="8" s="1"/>
  <c r="BC106" i="8"/>
  <c r="Y107" i="8" s="1"/>
  <c r="AZ106" i="8"/>
  <c r="V107" i="8" s="1"/>
  <c r="BH106" i="8"/>
  <c r="AD107" i="8" s="1"/>
  <c r="AT106" i="8"/>
  <c r="P107" i="8" s="1"/>
  <c r="BG106" i="8"/>
  <c r="AC107" i="8" s="1"/>
  <c r="C74" i="5"/>
  <c r="G74" i="5" s="1"/>
  <c r="H73" i="5"/>
  <c r="C73" i="4"/>
  <c r="G72" i="4"/>
  <c r="BL107" i="8" l="1"/>
  <c r="AH108" i="8" s="1"/>
  <c r="BK107" i="8"/>
  <c r="AG108" i="8" s="1"/>
  <c r="AY107" i="8"/>
  <c r="U108" i="8" s="1"/>
  <c r="AQ107" i="8"/>
  <c r="M108" i="8" s="1"/>
  <c r="AJ107" i="8"/>
  <c r="F108" i="8" s="1"/>
  <c r="AK107" i="8"/>
  <c r="G108" i="8" s="1"/>
  <c r="AU107" i="8"/>
  <c r="Q108" i="8" s="1"/>
  <c r="AO107" i="8"/>
  <c r="K108" i="8" s="1"/>
  <c r="AL107" i="8"/>
  <c r="H108" i="8" s="1"/>
  <c r="BI107" i="8"/>
  <c r="AE108" i="8" s="1"/>
  <c r="AR107" i="8"/>
  <c r="N108" i="8" s="1"/>
  <c r="BA107" i="8"/>
  <c r="W108" i="8" s="1"/>
  <c r="BC107" i="8"/>
  <c r="Y108" i="8" s="1"/>
  <c r="AZ107" i="8"/>
  <c r="V108" i="8" s="1"/>
  <c r="AX107" i="8"/>
  <c r="T108" i="8" s="1"/>
  <c r="AM107" i="8"/>
  <c r="I108" i="8" s="1"/>
  <c r="BM108" i="8"/>
  <c r="AI109" i="8" s="1"/>
  <c r="BN109" i="8" s="1"/>
  <c r="BB107" i="8"/>
  <c r="X108" i="8" s="1"/>
  <c r="BF107" i="8"/>
  <c r="AB108" i="8" s="1"/>
  <c r="AW107" i="8"/>
  <c r="S108" i="8" s="1"/>
  <c r="BE107" i="8"/>
  <c r="AA108" i="8" s="1"/>
  <c r="AN107" i="8"/>
  <c r="J108" i="8" s="1"/>
  <c r="AS107" i="8"/>
  <c r="O108" i="8" s="1"/>
  <c r="BH107" i="8"/>
  <c r="AD108" i="8" s="1"/>
  <c r="BD107" i="8"/>
  <c r="Z108" i="8" s="1"/>
  <c r="BG107" i="8"/>
  <c r="AC108" i="8" s="1"/>
  <c r="AT107" i="8"/>
  <c r="P108" i="8" s="1"/>
  <c r="AV107" i="8"/>
  <c r="R108" i="8" s="1"/>
  <c r="AP107" i="8"/>
  <c r="L108" i="8" s="1"/>
  <c r="BJ107" i="8"/>
  <c r="AF108" i="8" s="1"/>
  <c r="F74" i="5"/>
  <c r="F73" i="4"/>
  <c r="E73" i="4"/>
  <c r="BL108" i="8" l="1"/>
  <c r="AH109" i="8" s="1"/>
  <c r="BI108" i="8"/>
  <c r="AE109" i="8" s="1"/>
  <c r="AS108" i="8"/>
  <c r="O109" i="8" s="1"/>
  <c r="AO108" i="8"/>
  <c r="K109" i="8" s="1"/>
  <c r="AR108" i="8"/>
  <c r="N109" i="8" s="1"/>
  <c r="AW108" i="8"/>
  <c r="S109" i="8" s="1"/>
  <c r="BD108" i="8"/>
  <c r="Z109" i="8" s="1"/>
  <c r="AU108" i="8"/>
  <c r="Q109" i="8" s="1"/>
  <c r="BC108" i="8"/>
  <c r="Y109" i="8" s="1"/>
  <c r="BB108" i="8"/>
  <c r="X109" i="8" s="1"/>
  <c r="BJ108" i="8"/>
  <c r="AF109" i="8" s="1"/>
  <c r="AV108" i="8"/>
  <c r="R109" i="8" s="1"/>
  <c r="AZ108" i="8"/>
  <c r="V109" i="8" s="1"/>
  <c r="BG108" i="8"/>
  <c r="AC109" i="8" s="1"/>
  <c r="BF108" i="8"/>
  <c r="AB109" i="8" s="1"/>
  <c r="AT108" i="8"/>
  <c r="P109" i="8" s="1"/>
  <c r="AX108" i="8"/>
  <c r="T109" i="8" s="1"/>
  <c r="AY108" i="8"/>
  <c r="U109" i="8" s="1"/>
  <c r="AM108" i="8"/>
  <c r="I109" i="8" s="1"/>
  <c r="AL108" i="8"/>
  <c r="H109" i="8" s="1"/>
  <c r="BM109" i="8"/>
  <c r="AI110" i="8" s="1"/>
  <c r="BN110" i="8" s="1"/>
  <c r="AN108" i="8"/>
  <c r="J109" i="8" s="1"/>
  <c r="AP108" i="8"/>
  <c r="L109" i="8" s="1"/>
  <c r="BK108" i="8"/>
  <c r="AG109" i="8" s="1"/>
  <c r="BH108" i="8"/>
  <c r="AD109" i="8" s="1"/>
  <c r="AQ108" i="8"/>
  <c r="M109" i="8" s="1"/>
  <c r="BE108" i="8"/>
  <c r="AA109" i="8" s="1"/>
  <c r="BA108" i="8"/>
  <c r="W109" i="8" s="1"/>
  <c r="AK108" i="8"/>
  <c r="G109" i="8" s="1"/>
  <c r="AJ108" i="8"/>
  <c r="F109" i="8" s="1"/>
  <c r="H74" i="5"/>
  <c r="C75" i="5"/>
  <c r="G75" i="5" s="1"/>
  <c r="G73" i="4"/>
  <c r="C74" i="4"/>
  <c r="BB109" i="8" l="1"/>
  <c r="X110" i="8" s="1"/>
  <c r="BL109" i="8"/>
  <c r="AH110" i="8" s="1"/>
  <c r="BM110" i="8" s="1"/>
  <c r="AI111" i="8" s="1"/>
  <c r="BN111" i="8" s="1"/>
  <c r="BH109" i="8"/>
  <c r="AD110" i="8" s="1"/>
  <c r="AV109" i="8"/>
  <c r="R110" i="8" s="1"/>
  <c r="AW109" i="8"/>
  <c r="S110" i="8" s="1"/>
  <c r="AT109" i="8"/>
  <c r="P110" i="8" s="1"/>
  <c r="AX109" i="8"/>
  <c r="T110" i="8" s="1"/>
  <c r="AP109" i="8"/>
  <c r="L110" i="8" s="1"/>
  <c r="AR109" i="8"/>
  <c r="N110" i="8" s="1"/>
  <c r="BD109" i="8"/>
  <c r="Z110" i="8" s="1"/>
  <c r="AM109" i="8"/>
  <c r="I110" i="8" s="1"/>
  <c r="BA109" i="8"/>
  <c r="W110" i="8" s="1"/>
  <c r="AS109" i="8"/>
  <c r="O110" i="8" s="1"/>
  <c r="AY109" i="8"/>
  <c r="U110" i="8" s="1"/>
  <c r="BK109" i="8"/>
  <c r="AG110" i="8" s="1"/>
  <c r="BI109" i="8"/>
  <c r="AE110" i="8" s="1"/>
  <c r="AU109" i="8"/>
  <c r="Q110" i="8" s="1"/>
  <c r="AK109" i="8"/>
  <c r="G110" i="8" s="1"/>
  <c r="AJ109" i="8"/>
  <c r="F110" i="8" s="1"/>
  <c r="BG109" i="8"/>
  <c r="AC110" i="8" s="1"/>
  <c r="BC109" i="8"/>
  <c r="Y110" i="8" s="1"/>
  <c r="AQ109" i="8"/>
  <c r="M110" i="8" s="1"/>
  <c r="BF109" i="8"/>
  <c r="AB110" i="8" s="1"/>
  <c r="AO109" i="8"/>
  <c r="K110" i="8" s="1"/>
  <c r="AN109" i="8"/>
  <c r="J110" i="8" s="1"/>
  <c r="AL109" i="8"/>
  <c r="H110" i="8" s="1"/>
  <c r="AZ109" i="8"/>
  <c r="V110" i="8" s="1"/>
  <c r="BE109" i="8"/>
  <c r="AA110" i="8" s="1"/>
  <c r="BJ109" i="8"/>
  <c r="AF110" i="8" s="1"/>
  <c r="F75" i="5"/>
  <c r="F74" i="4"/>
  <c r="E74" i="4"/>
  <c r="AM110" i="8" l="1"/>
  <c r="I111" i="8" s="1"/>
  <c r="BG110" i="8"/>
  <c r="AC111" i="8" s="1"/>
  <c r="AV110" i="8"/>
  <c r="R111" i="8" s="1"/>
  <c r="AO110" i="8"/>
  <c r="K111" i="8" s="1"/>
  <c r="BC110" i="8"/>
  <c r="Y111" i="8" s="1"/>
  <c r="AK110" i="8"/>
  <c r="G111" i="8" s="1"/>
  <c r="AJ110" i="8"/>
  <c r="F111" i="8" s="1"/>
  <c r="AT110" i="8"/>
  <c r="P111" i="8" s="1"/>
  <c r="BJ110" i="8"/>
  <c r="AF111" i="8" s="1"/>
  <c r="AL110" i="8"/>
  <c r="H111" i="8" s="1"/>
  <c r="AS110" i="8"/>
  <c r="O111" i="8" s="1"/>
  <c r="AX110" i="8"/>
  <c r="T111" i="8" s="1"/>
  <c r="BF110" i="8"/>
  <c r="AB111" i="8" s="1"/>
  <c r="BE110" i="8"/>
  <c r="AA111" i="8" s="1"/>
  <c r="BA110" i="8"/>
  <c r="W111" i="8" s="1"/>
  <c r="AP110" i="8"/>
  <c r="L111" i="8" s="1"/>
  <c r="BB110" i="8"/>
  <c r="X111" i="8" s="1"/>
  <c r="AQ110" i="8"/>
  <c r="M111" i="8" s="1"/>
  <c r="AW110" i="8"/>
  <c r="S111" i="8" s="1"/>
  <c r="AU110" i="8"/>
  <c r="Q111" i="8" s="1"/>
  <c r="AR110" i="8"/>
  <c r="N111" i="8" s="1"/>
  <c r="BD110" i="8"/>
  <c r="Z111" i="8" s="1"/>
  <c r="BL110" i="8"/>
  <c r="AH111" i="8" s="1"/>
  <c r="BK110" i="8"/>
  <c r="AG111" i="8" s="1"/>
  <c r="BH110" i="8"/>
  <c r="AD111" i="8" s="1"/>
  <c r="AZ110" i="8"/>
  <c r="V111" i="8" s="1"/>
  <c r="AN110" i="8"/>
  <c r="J111" i="8" s="1"/>
  <c r="AY110" i="8"/>
  <c r="U111" i="8" s="1"/>
  <c r="BI110" i="8"/>
  <c r="AE111" i="8" s="1"/>
  <c r="C76" i="5"/>
  <c r="G76" i="5" s="1"/>
  <c r="H75" i="5"/>
  <c r="C75" i="4"/>
  <c r="G74" i="4"/>
  <c r="BJ111" i="8" l="1"/>
  <c r="AF112" i="8" s="1"/>
  <c r="BL111" i="8"/>
  <c r="AH112" i="8" s="1"/>
  <c r="AN111" i="8"/>
  <c r="J112" i="8" s="1"/>
  <c r="AK111" i="8"/>
  <c r="G112" i="8" s="1"/>
  <c r="AJ111" i="8"/>
  <c r="F112" i="8" s="1"/>
  <c r="BE111" i="8"/>
  <c r="AA112" i="8" s="1"/>
  <c r="AX111" i="8"/>
  <c r="T112" i="8" s="1"/>
  <c r="AS111" i="8"/>
  <c r="O112" i="8" s="1"/>
  <c r="BF111" i="8"/>
  <c r="AB112" i="8" s="1"/>
  <c r="AL111" i="8"/>
  <c r="H112" i="8" s="1"/>
  <c r="AT111" i="8"/>
  <c r="P112" i="8" s="1"/>
  <c r="BC111" i="8"/>
  <c r="Y112" i="8" s="1"/>
  <c r="BG111" i="8"/>
  <c r="AC112" i="8" s="1"/>
  <c r="BK111" i="8"/>
  <c r="AG112" i="8" s="1"/>
  <c r="BD111" i="8"/>
  <c r="Z112" i="8" s="1"/>
  <c r="AW111" i="8"/>
  <c r="S112" i="8" s="1"/>
  <c r="BI111" i="8"/>
  <c r="AE112" i="8" s="1"/>
  <c r="BB111" i="8"/>
  <c r="X112" i="8" s="1"/>
  <c r="AZ111" i="8"/>
  <c r="V112" i="8" s="1"/>
  <c r="AR111" i="8"/>
  <c r="N112" i="8" s="1"/>
  <c r="AM111" i="8"/>
  <c r="I112" i="8" s="1"/>
  <c r="AO111" i="8"/>
  <c r="K112" i="8" s="1"/>
  <c r="BM111" i="8"/>
  <c r="AI112" i="8" s="1"/>
  <c r="BN112" i="8" s="1"/>
  <c r="AV111" i="8"/>
  <c r="R112" i="8" s="1"/>
  <c r="BA111" i="8"/>
  <c r="W112" i="8" s="1"/>
  <c r="AQ111" i="8"/>
  <c r="M112" i="8" s="1"/>
  <c r="AY111" i="8"/>
  <c r="U112" i="8" s="1"/>
  <c r="AU111" i="8"/>
  <c r="Q112" i="8" s="1"/>
  <c r="AP111" i="8"/>
  <c r="L112" i="8" s="1"/>
  <c r="BH111" i="8"/>
  <c r="AD112" i="8" s="1"/>
  <c r="F76" i="5"/>
  <c r="E75" i="4"/>
  <c r="F75" i="4"/>
  <c r="BE112" i="8" l="1"/>
  <c r="AA113" i="8" s="1"/>
  <c r="AY112" i="8"/>
  <c r="U113" i="8" s="1"/>
  <c r="BK112" i="8"/>
  <c r="AG113" i="8" s="1"/>
  <c r="AP112" i="8"/>
  <c r="L113" i="8" s="1"/>
  <c r="AO112" i="8"/>
  <c r="K113" i="8" s="1"/>
  <c r="AT112" i="8"/>
  <c r="P113" i="8" s="1"/>
  <c r="AL112" i="8"/>
  <c r="H113" i="8" s="1"/>
  <c r="AZ112" i="8"/>
  <c r="V113" i="8" s="1"/>
  <c r="BJ112" i="8"/>
  <c r="AF113" i="8" s="1"/>
  <c r="BI112" i="8"/>
  <c r="AE113" i="8" s="1"/>
  <c r="AX112" i="8"/>
  <c r="T113" i="8" s="1"/>
  <c r="BH112" i="8"/>
  <c r="AD113" i="8" s="1"/>
  <c r="AM112" i="8"/>
  <c r="I113" i="8" s="1"/>
  <c r="BF112" i="8"/>
  <c r="AB113" i="8" s="1"/>
  <c r="AU112" i="8"/>
  <c r="Q113" i="8" s="1"/>
  <c r="AR112" i="8"/>
  <c r="N113" i="8" s="1"/>
  <c r="AS112" i="8"/>
  <c r="O113" i="8" s="1"/>
  <c r="AQ112" i="8"/>
  <c r="M113" i="8" s="1"/>
  <c r="BB112" i="8"/>
  <c r="X113" i="8" s="1"/>
  <c r="BA112" i="8"/>
  <c r="W113" i="8" s="1"/>
  <c r="BG112" i="8"/>
  <c r="AC113" i="8" s="1"/>
  <c r="BM112" i="8"/>
  <c r="AI113" i="8" s="1"/>
  <c r="BN113" i="8" s="1"/>
  <c r="AN112" i="8"/>
  <c r="J113" i="8" s="1"/>
  <c r="BL112" i="8"/>
  <c r="AH113" i="8" s="1"/>
  <c r="AV112" i="8"/>
  <c r="R113" i="8" s="1"/>
  <c r="AW112" i="8"/>
  <c r="S113" i="8" s="1"/>
  <c r="BC112" i="8"/>
  <c r="Y113" i="8" s="1"/>
  <c r="BD112" i="8"/>
  <c r="Z113" i="8" s="1"/>
  <c r="AJ112" i="8"/>
  <c r="F113" i="8" s="1"/>
  <c r="AK112" i="8"/>
  <c r="G113" i="8" s="1"/>
  <c r="C77" i="5"/>
  <c r="G77" i="5" s="1"/>
  <c r="H76" i="5"/>
  <c r="C76" i="4"/>
  <c r="G75" i="4"/>
  <c r="AW113" i="8" l="1"/>
  <c r="S114" i="8" s="1"/>
  <c r="BG113" i="8"/>
  <c r="AC114" i="8" s="1"/>
  <c r="BA113" i="8"/>
  <c r="W114" i="8" s="1"/>
  <c r="AZ113" i="8"/>
  <c r="V114" i="8" s="1"/>
  <c r="AL113" i="8"/>
  <c r="H114" i="8" s="1"/>
  <c r="AT113" i="8"/>
  <c r="P114" i="8" s="1"/>
  <c r="BD113" i="8"/>
  <c r="Z114" i="8" s="1"/>
  <c r="AR113" i="8"/>
  <c r="N114" i="8" s="1"/>
  <c r="BJ113" i="8"/>
  <c r="AF114" i="8" s="1"/>
  <c r="AU113" i="8"/>
  <c r="Q114" i="8" s="1"/>
  <c r="BB113" i="8"/>
  <c r="X114" i="8" s="1"/>
  <c r="BI113" i="8"/>
  <c r="AE114" i="8" s="1"/>
  <c r="BF113" i="8"/>
  <c r="AB114" i="8" s="1"/>
  <c r="AQ113" i="8"/>
  <c r="M114" i="8" s="1"/>
  <c r="AM113" i="8"/>
  <c r="I114" i="8" s="1"/>
  <c r="AX113" i="8"/>
  <c r="T114" i="8" s="1"/>
  <c r="BM113" i="8"/>
  <c r="AI114" i="8" s="1"/>
  <c r="BN114" i="8" s="1"/>
  <c r="BH113" i="8"/>
  <c r="AD114" i="8" s="1"/>
  <c r="AN113" i="8"/>
  <c r="J114" i="8" s="1"/>
  <c r="BK113" i="8"/>
  <c r="AG114" i="8" s="1"/>
  <c r="AP113" i="8"/>
  <c r="L114" i="8" s="1"/>
  <c r="AJ113" i="8"/>
  <c r="F114" i="8" s="1"/>
  <c r="AK113" i="8"/>
  <c r="G114" i="8" s="1"/>
  <c r="AS113" i="8"/>
  <c r="O114" i="8" s="1"/>
  <c r="BE113" i="8"/>
  <c r="AA114" i="8" s="1"/>
  <c r="AO113" i="8"/>
  <c r="K114" i="8" s="1"/>
  <c r="BC113" i="8"/>
  <c r="Y114" i="8" s="1"/>
  <c r="AV113" i="8"/>
  <c r="R114" i="8" s="1"/>
  <c r="AY113" i="8"/>
  <c r="U114" i="8" s="1"/>
  <c r="BL113" i="8"/>
  <c r="AH114" i="8" s="1"/>
  <c r="F77" i="5"/>
  <c r="F76" i="4"/>
  <c r="E76" i="4"/>
  <c r="BL114" i="8" l="1"/>
  <c r="AH115" i="8" s="1"/>
  <c r="BI114" i="8"/>
  <c r="AE115" i="8" s="1"/>
  <c r="BH114" i="8"/>
  <c r="AD115" i="8" s="1"/>
  <c r="BE114" i="8"/>
  <c r="AA115" i="8" s="1"/>
  <c r="AW114" i="8"/>
  <c r="S115" i="8" s="1"/>
  <c r="AS114" i="8"/>
  <c r="O115" i="8" s="1"/>
  <c r="BA114" i="8"/>
  <c r="W115" i="8" s="1"/>
  <c r="AT114" i="8"/>
  <c r="P115" i="8" s="1"/>
  <c r="BB114" i="8"/>
  <c r="X115" i="8" s="1"/>
  <c r="BC114" i="8"/>
  <c r="Y115" i="8" s="1"/>
  <c r="AU114" i="8"/>
  <c r="Q115" i="8" s="1"/>
  <c r="BD114" i="8"/>
  <c r="Z115" i="8" s="1"/>
  <c r="AR114" i="8"/>
  <c r="N115" i="8" s="1"/>
  <c r="AP114" i="8"/>
  <c r="L115" i="8" s="1"/>
  <c r="BG114" i="8"/>
  <c r="AC115" i="8" s="1"/>
  <c r="BK114" i="8"/>
  <c r="AG115" i="8" s="1"/>
  <c r="AM114" i="8"/>
  <c r="I115" i="8" s="1"/>
  <c r="AN114" i="8"/>
  <c r="J115" i="8" s="1"/>
  <c r="AL114" i="8"/>
  <c r="H115" i="8" s="1"/>
  <c r="AO114" i="8"/>
  <c r="K115" i="8" s="1"/>
  <c r="AV114" i="8"/>
  <c r="R115" i="8" s="1"/>
  <c r="BM114" i="8"/>
  <c r="AI115" i="8" s="1"/>
  <c r="AK114" i="8"/>
  <c r="G115" i="8" s="1"/>
  <c r="AJ114" i="8"/>
  <c r="F115" i="8" s="1"/>
  <c r="AY114" i="8"/>
  <c r="U115" i="8" s="1"/>
  <c r="AZ114" i="8"/>
  <c r="V115" i="8" s="1"/>
  <c r="BF114" i="8"/>
  <c r="AB115" i="8" s="1"/>
  <c r="AQ114" i="8"/>
  <c r="M115" i="8" s="1"/>
  <c r="BJ114" i="8"/>
  <c r="AF115" i="8" s="1"/>
  <c r="AX114" i="8"/>
  <c r="T115" i="8" s="1"/>
  <c r="C78" i="5"/>
  <c r="G78" i="5" s="1"/>
  <c r="H77" i="5"/>
  <c r="C77" i="4"/>
  <c r="G76" i="4"/>
  <c r="BN115" i="8" l="1"/>
  <c r="BM115" i="8"/>
  <c r="AI116" i="8" s="1"/>
  <c r="BN116" i="8" s="1"/>
  <c r="AN115" i="8"/>
  <c r="J116" i="8" s="1"/>
  <c r="AL115" i="8"/>
  <c r="H116" i="8" s="1"/>
  <c r="BE115" i="8"/>
  <c r="AA116" i="8" s="1"/>
  <c r="AM115" i="8"/>
  <c r="I116" i="8" s="1"/>
  <c r="AX115" i="8"/>
  <c r="T116" i="8" s="1"/>
  <c r="BG115" i="8"/>
  <c r="AC116" i="8" s="1"/>
  <c r="AO115" i="8"/>
  <c r="K116" i="8" s="1"/>
  <c r="AS115" i="8"/>
  <c r="O116" i="8" s="1"/>
  <c r="BF115" i="8"/>
  <c r="AB116" i="8" s="1"/>
  <c r="AJ115" i="8"/>
  <c r="F116" i="8" s="1"/>
  <c r="AK115" i="8"/>
  <c r="G116" i="8" s="1"/>
  <c r="AW115" i="8"/>
  <c r="S116" i="8" s="1"/>
  <c r="BA115" i="8"/>
  <c r="W116" i="8" s="1"/>
  <c r="BL115" i="8"/>
  <c r="AH116" i="8" s="1"/>
  <c r="BD115" i="8"/>
  <c r="Z116" i="8" s="1"/>
  <c r="BB115" i="8"/>
  <c r="X116" i="8" s="1"/>
  <c r="BI115" i="8"/>
  <c r="AE116" i="8" s="1"/>
  <c r="AR115" i="8"/>
  <c r="N116" i="8" s="1"/>
  <c r="AQ115" i="8"/>
  <c r="M116" i="8" s="1"/>
  <c r="AV115" i="8"/>
  <c r="R116" i="8" s="1"/>
  <c r="AU115" i="8"/>
  <c r="Q116" i="8" s="1"/>
  <c r="AY115" i="8"/>
  <c r="U116" i="8" s="1"/>
  <c r="AP115" i="8"/>
  <c r="L116" i="8" s="1"/>
  <c r="BK115" i="8"/>
  <c r="AG116" i="8" s="1"/>
  <c r="AZ115" i="8"/>
  <c r="V116" i="8" s="1"/>
  <c r="BH115" i="8"/>
  <c r="AD116" i="8" s="1"/>
  <c r="BC115" i="8"/>
  <c r="Y116" i="8" s="1"/>
  <c r="AT115" i="8"/>
  <c r="P116" i="8" s="1"/>
  <c r="BJ115" i="8"/>
  <c r="AF116" i="8" s="1"/>
  <c r="F78" i="5"/>
  <c r="E77" i="4"/>
  <c r="F77" i="4"/>
  <c r="AM116" i="8" l="1"/>
  <c r="I117" i="8" s="1"/>
  <c r="BG116" i="8"/>
  <c r="AC117" i="8" s="1"/>
  <c r="AV116" i="8"/>
  <c r="R117" i="8" s="1"/>
  <c r="AL116" i="8"/>
  <c r="H117" i="8" s="1"/>
  <c r="BK116" i="8"/>
  <c r="AG117" i="8" s="1"/>
  <c r="AY116" i="8"/>
  <c r="U117" i="8" s="1"/>
  <c r="BA116" i="8"/>
  <c r="W117" i="8" s="1"/>
  <c r="AW116" i="8"/>
  <c r="S117" i="8" s="1"/>
  <c r="AK116" i="8"/>
  <c r="G117" i="8" s="1"/>
  <c r="AJ116" i="8"/>
  <c r="F117" i="8" s="1"/>
  <c r="AO116" i="8"/>
  <c r="K117" i="8" s="1"/>
  <c r="BI116" i="8"/>
  <c r="AE117" i="8" s="1"/>
  <c r="AQ116" i="8"/>
  <c r="M117" i="8" s="1"/>
  <c r="AU116" i="8"/>
  <c r="Q117" i="8" s="1"/>
  <c r="AN116" i="8"/>
  <c r="J117" i="8" s="1"/>
  <c r="BL116" i="8"/>
  <c r="AH117" i="8" s="1"/>
  <c r="BE116" i="8"/>
  <c r="AA117" i="8" s="1"/>
  <c r="BF116" i="8"/>
  <c r="AB117" i="8" s="1"/>
  <c r="BJ116" i="8"/>
  <c r="AF117" i="8" s="1"/>
  <c r="BM116" i="8"/>
  <c r="AI117" i="8" s="1"/>
  <c r="BN117" i="8" s="1"/>
  <c r="BC116" i="8"/>
  <c r="Y117" i="8" s="1"/>
  <c r="AT116" i="8"/>
  <c r="P117" i="8" s="1"/>
  <c r="BD116" i="8"/>
  <c r="Z117" i="8" s="1"/>
  <c r="AZ116" i="8"/>
  <c r="V117" i="8" s="1"/>
  <c r="AR116" i="8"/>
  <c r="N117" i="8" s="1"/>
  <c r="BB116" i="8"/>
  <c r="X117" i="8" s="1"/>
  <c r="AP116" i="8"/>
  <c r="L117" i="8" s="1"/>
  <c r="AS116" i="8"/>
  <c r="O117" i="8" s="1"/>
  <c r="AX116" i="8"/>
  <c r="T117" i="8" s="1"/>
  <c r="BH116" i="8"/>
  <c r="AD117" i="8" s="1"/>
  <c r="H78" i="5"/>
  <c r="C79" i="5"/>
  <c r="G79" i="5" s="1"/>
  <c r="C78" i="4"/>
  <c r="G77" i="4"/>
  <c r="BL117" i="8" l="1"/>
  <c r="AH118" i="8" s="1"/>
  <c r="BJ117" i="8"/>
  <c r="AF118" i="8" s="1"/>
  <c r="BB117" i="8"/>
  <c r="X118" i="8" s="1"/>
  <c r="AU117" i="8"/>
  <c r="Q118" i="8" s="1"/>
  <c r="AM117" i="8"/>
  <c r="I118" i="8" s="1"/>
  <c r="AY117" i="8"/>
  <c r="U118" i="8" s="1"/>
  <c r="BF117" i="8"/>
  <c r="AB118" i="8" s="1"/>
  <c r="BK117" i="8"/>
  <c r="AG118" i="8" s="1"/>
  <c r="AZ117" i="8"/>
  <c r="V118" i="8" s="1"/>
  <c r="AW117" i="8"/>
  <c r="S118" i="8" s="1"/>
  <c r="AJ117" i="8"/>
  <c r="F118" i="8" s="1"/>
  <c r="AK117" i="8"/>
  <c r="G118" i="8" s="1"/>
  <c r="BA117" i="8"/>
  <c r="W118" i="8" s="1"/>
  <c r="AL117" i="8"/>
  <c r="H118" i="8" s="1"/>
  <c r="BI117" i="8"/>
  <c r="AE118" i="8" s="1"/>
  <c r="AO117" i="8"/>
  <c r="K118" i="8" s="1"/>
  <c r="AX117" i="8"/>
  <c r="T118" i="8" s="1"/>
  <c r="BH117" i="8"/>
  <c r="AD118" i="8" s="1"/>
  <c r="AS117" i="8"/>
  <c r="O118" i="8" s="1"/>
  <c r="AR117" i="8"/>
  <c r="N118" i="8" s="1"/>
  <c r="AT117" i="8"/>
  <c r="P118" i="8" s="1"/>
  <c r="BM117" i="8"/>
  <c r="AI118" i="8" s="1"/>
  <c r="BN118" i="8" s="1"/>
  <c r="AQ117" i="8"/>
  <c r="M118" i="8" s="1"/>
  <c r="BD117" i="8"/>
  <c r="Z118" i="8" s="1"/>
  <c r="BC117" i="8"/>
  <c r="Y118" i="8" s="1"/>
  <c r="BE117" i="8"/>
  <c r="AA118" i="8" s="1"/>
  <c r="BG117" i="8"/>
  <c r="AC118" i="8" s="1"/>
  <c r="AV117" i="8"/>
  <c r="R118" i="8" s="1"/>
  <c r="AP117" i="8"/>
  <c r="L118" i="8" s="1"/>
  <c r="AN117" i="8"/>
  <c r="J118" i="8" s="1"/>
  <c r="F79" i="5"/>
  <c r="F78" i="4"/>
  <c r="E78" i="4"/>
  <c r="AW118" i="8" l="1"/>
  <c r="S119" i="8" s="1"/>
  <c r="BC118" i="8"/>
  <c r="Y119" i="8" s="1"/>
  <c r="AZ118" i="8"/>
  <c r="V119" i="8" s="1"/>
  <c r="BK118" i="8"/>
  <c r="AG119" i="8" s="1"/>
  <c r="AL118" i="8"/>
  <c r="H119" i="8" s="1"/>
  <c r="AP118" i="8"/>
  <c r="L119" i="8" s="1"/>
  <c r="AO118" i="8"/>
  <c r="K119" i="8" s="1"/>
  <c r="BH118" i="8"/>
  <c r="AD119" i="8" s="1"/>
  <c r="BJ118" i="8"/>
  <c r="AF119" i="8" s="1"/>
  <c r="AJ118" i="8"/>
  <c r="F119" i="8" s="1"/>
  <c r="AK118" i="8"/>
  <c r="G119" i="8" s="1"/>
  <c r="BG118" i="8"/>
  <c r="AC119" i="8" s="1"/>
  <c r="AV118" i="8"/>
  <c r="R119" i="8" s="1"/>
  <c r="BL118" i="8"/>
  <c r="AH119" i="8" s="1"/>
  <c r="BE118" i="8"/>
  <c r="AA119" i="8" s="1"/>
  <c r="AU118" i="8"/>
  <c r="Q119" i="8" s="1"/>
  <c r="AQ118" i="8"/>
  <c r="M119" i="8" s="1"/>
  <c r="AM118" i="8"/>
  <c r="I119" i="8" s="1"/>
  <c r="AX118" i="8"/>
  <c r="T119" i="8" s="1"/>
  <c r="BM118" i="8"/>
  <c r="AI119" i="8" s="1"/>
  <c r="BN119" i="8" s="1"/>
  <c r="BD118" i="8"/>
  <c r="Z119" i="8" s="1"/>
  <c r="AT118" i="8"/>
  <c r="P119" i="8" s="1"/>
  <c r="AN118" i="8"/>
  <c r="J119" i="8" s="1"/>
  <c r="AR118" i="8"/>
  <c r="N119" i="8" s="1"/>
  <c r="BI118" i="8"/>
  <c r="AE119" i="8" s="1"/>
  <c r="BF118" i="8"/>
  <c r="AB119" i="8" s="1"/>
  <c r="AS118" i="8"/>
  <c r="O119" i="8" s="1"/>
  <c r="AY118" i="8"/>
  <c r="U119" i="8" s="1"/>
  <c r="BB118" i="8"/>
  <c r="X119" i="8" s="1"/>
  <c r="BA118" i="8"/>
  <c r="W119" i="8" s="1"/>
  <c r="H79" i="5"/>
  <c r="C80" i="5"/>
  <c r="G80" i="5" s="1"/>
  <c r="C79" i="4"/>
  <c r="G78" i="4"/>
  <c r="BC119" i="8" l="1"/>
  <c r="Y120" i="8" s="1"/>
  <c r="AT119" i="8"/>
  <c r="P120" i="8" s="1"/>
  <c r="BJ119" i="8"/>
  <c r="AF120" i="8" s="1"/>
  <c r="AW119" i="8"/>
  <c r="S120" i="8" s="1"/>
  <c r="BA119" i="8"/>
  <c r="W120" i="8" s="1"/>
  <c r="BE119" i="8"/>
  <c r="AA120" i="8" s="1"/>
  <c r="AY119" i="8"/>
  <c r="U120" i="8" s="1"/>
  <c r="BH119" i="8"/>
  <c r="AD120" i="8" s="1"/>
  <c r="BI119" i="8"/>
  <c r="AE120" i="8" s="1"/>
  <c r="AZ119" i="8"/>
  <c r="V120" i="8" s="1"/>
  <c r="AR119" i="8"/>
  <c r="N120" i="8" s="1"/>
  <c r="BK119" i="8"/>
  <c r="AG120" i="8" s="1"/>
  <c r="AM119" i="8"/>
  <c r="I120" i="8" s="1"/>
  <c r="BB119" i="8"/>
  <c r="X120" i="8" s="1"/>
  <c r="AV119" i="8"/>
  <c r="R120" i="8" s="1"/>
  <c r="AS119" i="8"/>
  <c r="O120" i="8" s="1"/>
  <c r="AN119" i="8"/>
  <c r="J120" i="8" s="1"/>
  <c r="BF119" i="8"/>
  <c r="AB120" i="8" s="1"/>
  <c r="AL119" i="8"/>
  <c r="H120" i="8" s="1"/>
  <c r="AP119" i="8"/>
  <c r="L120" i="8" s="1"/>
  <c r="BL119" i="8"/>
  <c r="AH120" i="8" s="1"/>
  <c r="BD119" i="8"/>
  <c r="Z120" i="8" s="1"/>
  <c r="AU119" i="8"/>
  <c r="Q120" i="8" s="1"/>
  <c r="BG119" i="8"/>
  <c r="AC120" i="8" s="1"/>
  <c r="AO119" i="8"/>
  <c r="K120" i="8" s="1"/>
  <c r="BM119" i="8"/>
  <c r="AI120" i="8" s="1"/>
  <c r="BN120" i="8" s="1"/>
  <c r="AK119" i="8"/>
  <c r="G120" i="8" s="1"/>
  <c r="AJ119" i="8"/>
  <c r="F120" i="8" s="1"/>
  <c r="AQ119" i="8"/>
  <c r="M120" i="8" s="1"/>
  <c r="AX119" i="8"/>
  <c r="T120" i="8" s="1"/>
  <c r="F80" i="5"/>
  <c r="F79" i="4"/>
  <c r="E79" i="4"/>
  <c r="AO120" i="8" l="1"/>
  <c r="AN120" i="8"/>
  <c r="AV120" i="8"/>
  <c r="AZ120" i="8"/>
  <c r="AK120" i="8"/>
  <c r="AJ120" i="8"/>
  <c r="BE120" i="8"/>
  <c r="AR120" i="8"/>
  <c r="AT120" i="8"/>
  <c r="AW120" i="8"/>
  <c r="BM120" i="8"/>
  <c r="BL120" i="8"/>
  <c r="BB120" i="8"/>
  <c r="AU120" i="8"/>
  <c r="AM120" i="8"/>
  <c r="BA120" i="8"/>
  <c r="BK120" i="8"/>
  <c r="AP120" i="8"/>
  <c r="BG120" i="8"/>
  <c r="BJ120" i="8"/>
  <c r="BF120" i="8"/>
  <c r="AL120" i="8"/>
  <c r="BH120" i="8"/>
  <c r="BC120" i="8"/>
  <c r="BI120" i="8"/>
  <c r="AY120" i="8"/>
  <c r="AQ120" i="8"/>
  <c r="AS120" i="8"/>
  <c r="AX120" i="8"/>
  <c r="BD120" i="8"/>
  <c r="C81" i="5"/>
  <c r="G81" i="5" s="1"/>
  <c r="H80" i="5"/>
  <c r="C80" i="4"/>
  <c r="G79" i="4"/>
  <c r="F81" i="5" l="1"/>
  <c r="E80" i="4"/>
  <c r="F80" i="4"/>
  <c r="C82" i="5" l="1"/>
  <c r="G82" i="5" s="1"/>
  <c r="H81" i="5"/>
  <c r="C81" i="4"/>
  <c r="G80" i="4"/>
  <c r="F82" i="5" l="1"/>
  <c r="F81" i="4"/>
  <c r="E81" i="4"/>
  <c r="H82" i="5" l="1"/>
  <c r="C83" i="5"/>
  <c r="G83" i="5" s="1"/>
  <c r="C82" i="4"/>
  <c r="G81" i="4"/>
  <c r="F83" i="5" l="1"/>
  <c r="F82" i="4"/>
  <c r="E82" i="4"/>
  <c r="C84" i="5" l="1"/>
  <c r="G84" i="5" s="1"/>
  <c r="H83" i="5"/>
  <c r="G82" i="4"/>
  <c r="C83" i="4"/>
  <c r="F84" i="5" l="1"/>
  <c r="F83" i="4"/>
  <c r="E83" i="4"/>
  <c r="C85" i="5" l="1"/>
  <c r="G85" i="5" s="1"/>
  <c r="H84" i="5"/>
  <c r="C84" i="4"/>
  <c r="G83" i="4"/>
  <c r="F85" i="5" l="1"/>
  <c r="E84" i="4"/>
  <c r="F84" i="4"/>
  <c r="C86" i="5" l="1"/>
  <c r="G86" i="5" s="1"/>
  <c r="H85" i="5"/>
  <c r="C85" i="4"/>
  <c r="G84" i="4"/>
  <c r="F86" i="5" l="1"/>
  <c r="F85" i="4"/>
  <c r="E85" i="4"/>
  <c r="H86" i="5" l="1"/>
  <c r="C87" i="5"/>
  <c r="G87" i="5" s="1"/>
  <c r="C86" i="4"/>
  <c r="G85" i="4"/>
  <c r="F87" i="5" l="1"/>
  <c r="F86" i="4"/>
  <c r="E86" i="4"/>
  <c r="H87" i="5" l="1"/>
  <c r="C88" i="5"/>
  <c r="G88" i="5" s="1"/>
  <c r="G86" i="4"/>
  <c r="C87" i="4"/>
  <c r="F88" i="5" l="1"/>
  <c r="F87" i="4"/>
  <c r="E87" i="4"/>
  <c r="C89" i="5" l="1"/>
  <c r="G89" i="5" s="1"/>
  <c r="H88" i="5"/>
  <c r="C88" i="4"/>
  <c r="G87" i="4"/>
  <c r="F89" i="5" l="1"/>
  <c r="E88" i="4"/>
  <c r="F88" i="4"/>
  <c r="C90" i="5" l="1"/>
  <c r="G90" i="5" s="1"/>
  <c r="H89" i="5"/>
  <c r="C89" i="4"/>
  <c r="G88" i="4"/>
  <c r="F90" i="5" l="1"/>
  <c r="F89" i="4"/>
  <c r="E89" i="4"/>
  <c r="H90" i="5" l="1"/>
  <c r="C91" i="5"/>
  <c r="G91" i="5" s="1"/>
  <c r="C90" i="4"/>
  <c r="G89" i="4"/>
  <c r="F91" i="5" l="1"/>
  <c r="F90" i="4"/>
  <c r="E90" i="4"/>
  <c r="H91" i="5" l="1"/>
  <c r="C92" i="5"/>
  <c r="G92" i="5" s="1"/>
  <c r="G90" i="4"/>
  <c r="C91" i="4"/>
  <c r="F92" i="5" l="1"/>
  <c r="F91" i="4"/>
  <c r="E91" i="4"/>
  <c r="C93" i="5" l="1"/>
  <c r="G93" i="5" s="1"/>
  <c r="H92" i="5"/>
  <c r="C92" i="4"/>
  <c r="G91" i="4"/>
  <c r="F93" i="5" l="1"/>
  <c r="E92" i="4"/>
  <c r="F92" i="4"/>
  <c r="C94" i="5" l="1"/>
  <c r="G94" i="5" s="1"/>
  <c r="H93" i="5"/>
  <c r="C93" i="4"/>
  <c r="G92" i="4"/>
  <c r="F94" i="5" l="1"/>
  <c r="F93" i="4"/>
  <c r="E93" i="4"/>
  <c r="H94" i="5" l="1"/>
  <c r="C95" i="5"/>
  <c r="G95" i="5" s="1"/>
  <c r="C94" i="4"/>
  <c r="G93" i="4"/>
  <c r="F95" i="5" l="1"/>
  <c r="F94" i="4"/>
  <c r="E94" i="4"/>
  <c r="C96" i="5" l="1"/>
  <c r="G96" i="5" s="1"/>
  <c r="H95" i="5"/>
  <c r="G94" i="4"/>
  <c r="C95" i="4"/>
  <c r="F96" i="5" l="1"/>
  <c r="F95" i="4"/>
  <c r="E95" i="4"/>
  <c r="C97" i="5" l="1"/>
  <c r="G97" i="5" s="1"/>
  <c r="H96" i="5"/>
  <c r="C96" i="4"/>
  <c r="G95" i="4"/>
  <c r="F97" i="5" l="1"/>
  <c r="E96" i="4"/>
  <c r="F96" i="4"/>
  <c r="C98" i="5" l="1"/>
  <c r="G98" i="5" s="1"/>
  <c r="H97" i="5"/>
  <c r="C97" i="4"/>
  <c r="G96" i="4"/>
  <c r="F98" i="5" l="1"/>
  <c r="F97" i="4"/>
  <c r="E97" i="4"/>
  <c r="H98" i="5" l="1"/>
  <c r="C99" i="5"/>
  <c r="G99" i="5" s="1"/>
  <c r="C98" i="4"/>
  <c r="G97" i="4"/>
  <c r="F99" i="5" l="1"/>
  <c r="F98" i="4"/>
  <c r="E98" i="4"/>
  <c r="H99" i="5" l="1"/>
  <c r="C100" i="5"/>
  <c r="G100" i="5" s="1"/>
  <c r="G98" i="4"/>
  <c r="C99" i="4"/>
  <c r="F100" i="5" l="1"/>
  <c r="F99" i="4"/>
  <c r="E99" i="4"/>
  <c r="C101" i="5" l="1"/>
  <c r="G101" i="5" s="1"/>
  <c r="H100" i="5"/>
  <c r="C100" i="4"/>
  <c r="G99" i="4"/>
  <c r="F101" i="5" l="1"/>
  <c r="E100" i="4"/>
  <c r="F100" i="4"/>
  <c r="C102" i="5" l="1"/>
  <c r="G102" i="5" s="1"/>
  <c r="H101" i="5"/>
  <c r="C101" i="4"/>
  <c r="G100" i="4"/>
  <c r="F102" i="5" l="1"/>
  <c r="F101" i="4"/>
  <c r="E101" i="4"/>
  <c r="H102" i="5" l="1"/>
  <c r="C103" i="5"/>
  <c r="G103" i="5" s="1"/>
  <c r="C102" i="4"/>
  <c r="G101" i="4"/>
  <c r="F103" i="5" l="1"/>
  <c r="F102" i="4"/>
  <c r="E102" i="4"/>
  <c r="H103" i="5" l="1"/>
  <c r="C104" i="5"/>
  <c r="G104" i="5" s="1"/>
  <c r="G102" i="4"/>
  <c r="C103" i="4"/>
  <c r="F104" i="5" l="1"/>
  <c r="F103" i="4"/>
  <c r="E103" i="4"/>
  <c r="C105" i="5" l="1"/>
  <c r="G105" i="5" s="1"/>
  <c r="H104" i="5"/>
  <c r="C104" i="4"/>
  <c r="G103" i="4"/>
  <c r="F105" i="5" l="1"/>
  <c r="E104" i="4"/>
  <c r="F104" i="4"/>
  <c r="C106" i="5" l="1"/>
  <c r="G106" i="5" s="1"/>
  <c r="H105" i="5"/>
  <c r="C105" i="4"/>
  <c r="G104" i="4"/>
  <c r="F106" i="5" l="1"/>
  <c r="F105" i="4"/>
  <c r="E105" i="4"/>
  <c r="H106" i="5" l="1"/>
  <c r="C107" i="5"/>
  <c r="G107" i="5" s="1"/>
  <c r="C106" i="4"/>
  <c r="G105" i="4"/>
  <c r="F107" i="5" l="1"/>
  <c r="F106" i="4"/>
  <c r="E106" i="4"/>
  <c r="H107" i="5" l="1"/>
  <c r="C108" i="5"/>
  <c r="G108" i="5" s="1"/>
  <c r="G106" i="4"/>
  <c r="C107" i="4"/>
  <c r="F108" i="5" l="1"/>
  <c r="F107" i="4"/>
  <c r="E107" i="4"/>
  <c r="C109" i="5" l="1"/>
  <c r="G109" i="5" s="1"/>
  <c r="H108" i="5"/>
  <c r="C108" i="4"/>
  <c r="G107" i="4"/>
  <c r="F109" i="5" l="1"/>
  <c r="E108" i="4"/>
  <c r="F108" i="4"/>
  <c r="C110" i="5" l="1"/>
  <c r="G110" i="5" s="1"/>
  <c r="H109" i="5"/>
  <c r="C109" i="4"/>
  <c r="G108" i="4"/>
  <c r="F110" i="5" l="1"/>
  <c r="F109" i="4"/>
  <c r="E109" i="4"/>
  <c r="H110" i="5" l="1"/>
  <c r="C111" i="5"/>
  <c r="G111" i="5" s="1"/>
  <c r="C110" i="4"/>
  <c r="G109" i="4"/>
  <c r="F111" i="5" l="1"/>
  <c r="F110" i="4"/>
  <c r="E110" i="4"/>
  <c r="H111" i="5" l="1"/>
  <c r="C112" i="5"/>
  <c r="G112" i="5" s="1"/>
  <c r="G110" i="4"/>
  <c r="C111" i="4"/>
  <c r="F112" i="5" l="1"/>
  <c r="F111" i="4"/>
  <c r="E111" i="4"/>
  <c r="C113" i="5" l="1"/>
  <c r="G113" i="5" s="1"/>
  <c r="H112" i="5"/>
  <c r="C112" i="4"/>
  <c r="G111" i="4"/>
  <c r="F113" i="5" l="1"/>
  <c r="E112" i="4"/>
  <c r="F112" i="4"/>
  <c r="C114" i="5" l="1"/>
  <c r="G114" i="5" s="1"/>
  <c r="H113" i="5"/>
  <c r="C113" i="4"/>
  <c r="G112" i="4"/>
  <c r="F114" i="5" l="1"/>
  <c r="F113" i="4"/>
  <c r="E113" i="4"/>
  <c r="H114" i="5" l="1"/>
  <c r="C115" i="5"/>
  <c r="G115" i="5" s="1"/>
  <c r="C114" i="4"/>
  <c r="G113" i="4"/>
  <c r="F115" i="5" l="1"/>
  <c r="F114" i="4"/>
  <c r="E114" i="4"/>
  <c r="C116" i="5" l="1"/>
  <c r="G116" i="5" s="1"/>
  <c r="H115" i="5"/>
  <c r="G114" i="4"/>
  <c r="C115" i="4"/>
  <c r="F116" i="5" l="1"/>
  <c r="F115" i="4"/>
  <c r="E115" i="4"/>
  <c r="C117" i="5" l="1"/>
  <c r="G117" i="5" s="1"/>
  <c r="H116" i="5"/>
  <c r="C116" i="4"/>
  <c r="G115" i="4"/>
  <c r="F117" i="5" l="1"/>
  <c r="E116" i="4"/>
  <c r="F116" i="4"/>
  <c r="C118" i="5" l="1"/>
  <c r="G118" i="5" s="1"/>
  <c r="H117" i="5"/>
  <c r="C117" i="4"/>
  <c r="G116" i="4"/>
  <c r="F118" i="5" l="1"/>
  <c r="F117" i="4"/>
  <c r="E117" i="4"/>
  <c r="H118" i="5" l="1"/>
  <c r="C119" i="5"/>
  <c r="G119" i="5" s="1"/>
  <c r="C118" i="4"/>
  <c r="G117" i="4"/>
  <c r="F119" i="5" l="1"/>
  <c r="F118" i="4"/>
  <c r="E118" i="4"/>
  <c r="H119" i="5" l="1"/>
  <c r="C120" i="5"/>
  <c r="G120" i="5" s="1"/>
  <c r="G118" i="4"/>
  <c r="C119" i="4"/>
  <c r="F120" i="5" l="1"/>
  <c r="F119" i="4"/>
  <c r="E119" i="4"/>
  <c r="C121" i="5" l="1"/>
  <c r="G121" i="5" s="1"/>
  <c r="H120" i="5"/>
  <c r="C120" i="4"/>
  <c r="G119" i="4"/>
  <c r="F121" i="5" l="1"/>
  <c r="E120" i="4"/>
  <c r="F120" i="4"/>
  <c r="C122" i="5" l="1"/>
  <c r="G122" i="5" s="1"/>
  <c r="H121" i="5"/>
  <c r="C121" i="4"/>
  <c r="G120" i="4"/>
  <c r="F122" i="5" l="1"/>
  <c r="F121" i="4"/>
  <c r="E121" i="4"/>
  <c r="H122" i="5" l="1"/>
  <c r="C123" i="5"/>
  <c r="G123" i="5" s="1"/>
  <c r="C122" i="4"/>
  <c r="G121" i="4"/>
  <c r="F123" i="5" l="1"/>
  <c r="F122" i="4"/>
  <c r="E122" i="4"/>
  <c r="H123" i="5" l="1"/>
  <c r="C124" i="5"/>
  <c r="G124" i="5" s="1"/>
  <c r="G122" i="4"/>
  <c r="C123" i="4"/>
  <c r="F124" i="5" l="1"/>
  <c r="F123" i="4"/>
  <c r="E123" i="4"/>
  <c r="C125" i="5" l="1"/>
  <c r="G125" i="5" s="1"/>
  <c r="H124" i="5"/>
  <c r="C124" i="4"/>
  <c r="G123" i="4"/>
  <c r="F125" i="5" l="1"/>
  <c r="F124" i="4"/>
  <c r="E124" i="4"/>
  <c r="C126" i="5" l="1"/>
  <c r="G126" i="5" s="1"/>
  <c r="H125" i="5"/>
  <c r="C125" i="4"/>
  <c r="G124" i="4"/>
  <c r="F126" i="5" l="1"/>
  <c r="F125" i="4"/>
  <c r="E125" i="4"/>
  <c r="H126" i="5" l="1"/>
  <c r="C127" i="5"/>
  <c r="G127" i="5" s="1"/>
  <c r="C126" i="4"/>
  <c r="G125" i="4"/>
  <c r="F127" i="5" l="1"/>
  <c r="F126" i="4"/>
  <c r="E126" i="4"/>
  <c r="C128" i="5" l="1"/>
  <c r="G128" i="5" s="1"/>
  <c r="H127" i="5"/>
  <c r="G126" i="4"/>
  <c r="C127" i="4"/>
  <c r="F128" i="5" l="1"/>
  <c r="F127" i="4"/>
  <c r="E127" i="4"/>
  <c r="C129" i="5" l="1"/>
  <c r="G129" i="5" s="1"/>
  <c r="H128" i="5"/>
  <c r="C128" i="4"/>
  <c r="G127" i="4"/>
  <c r="F129" i="5" l="1"/>
  <c r="E128" i="4"/>
  <c r="F128" i="4"/>
  <c r="C130" i="5" l="1"/>
  <c r="G130" i="5" s="1"/>
  <c r="H129" i="5"/>
  <c r="C129" i="4"/>
  <c r="G128" i="4"/>
  <c r="F130" i="5" l="1"/>
  <c r="F129" i="4"/>
  <c r="E129" i="4"/>
  <c r="H130" i="5" l="1"/>
  <c r="C131" i="5"/>
  <c r="G131" i="5" s="1"/>
  <c r="C130" i="4"/>
  <c r="G129" i="4"/>
  <c r="F131" i="5" l="1"/>
  <c r="E130" i="4"/>
  <c r="F130" i="4"/>
  <c r="H131" i="5" l="1"/>
  <c r="C132" i="5"/>
  <c r="G132" i="5" s="1"/>
  <c r="G130" i="4"/>
  <c r="C131" i="4"/>
  <c r="F132" i="5" l="1"/>
  <c r="F131" i="4"/>
  <c r="E131" i="4"/>
  <c r="C133" i="5" l="1"/>
  <c r="G133" i="5" s="1"/>
  <c r="H132" i="5"/>
  <c r="C132" i="4"/>
  <c r="G131" i="4"/>
  <c r="F133" i="5" l="1"/>
  <c r="E132" i="4"/>
  <c r="F132" i="4"/>
  <c r="C134" i="5" l="1"/>
  <c r="G134" i="5" s="1"/>
  <c r="H133" i="5"/>
  <c r="C133" i="4"/>
  <c r="G132" i="4"/>
  <c r="F134" i="5" l="1"/>
  <c r="F133" i="4"/>
  <c r="E133" i="4"/>
  <c r="H134" i="5" l="1"/>
  <c r="C135" i="5"/>
  <c r="G135" i="5" s="1"/>
  <c r="C134" i="4"/>
  <c r="G133" i="4"/>
  <c r="F135" i="5" l="1"/>
  <c r="F134" i="4"/>
  <c r="E134" i="4"/>
  <c r="H135" i="5" l="1"/>
  <c r="C136" i="5"/>
  <c r="G136" i="5" s="1"/>
  <c r="G134" i="4"/>
  <c r="C135" i="4"/>
  <c r="F136" i="5" l="1"/>
  <c r="F135" i="4"/>
  <c r="E135" i="4"/>
  <c r="C137" i="5" l="1"/>
  <c r="G137" i="5" s="1"/>
  <c r="H136" i="5"/>
  <c r="C136" i="4"/>
  <c r="G135" i="4"/>
  <c r="F137" i="5" l="1"/>
  <c r="E136" i="4"/>
  <c r="F136" i="4"/>
  <c r="C138" i="5" l="1"/>
  <c r="G138" i="5" s="1"/>
  <c r="H137" i="5"/>
  <c r="C137" i="4"/>
  <c r="G136" i="4"/>
  <c r="F138" i="5" l="1"/>
  <c r="F137" i="4"/>
  <c r="E137" i="4"/>
  <c r="H138" i="5" l="1"/>
  <c r="C139" i="5"/>
  <c r="G139" i="5" s="1"/>
  <c r="C138" i="4"/>
  <c r="G137" i="4"/>
  <c r="F139" i="5" l="1"/>
  <c r="F138" i="4"/>
  <c r="E138" i="4"/>
  <c r="H139" i="5" l="1"/>
  <c r="C140" i="5"/>
  <c r="G140" i="5" s="1"/>
  <c r="G138" i="4"/>
  <c r="C139" i="4"/>
  <c r="F140" i="5" l="1"/>
  <c r="F139" i="4"/>
  <c r="E139" i="4"/>
  <c r="C141" i="5" l="1"/>
  <c r="G141" i="5" s="1"/>
  <c r="H140" i="5"/>
  <c r="C140" i="4"/>
  <c r="G139" i="4"/>
  <c r="F141" i="5" l="1"/>
  <c r="E140" i="4"/>
  <c r="F140" i="4"/>
  <c r="C142" i="5" l="1"/>
  <c r="G142" i="5" s="1"/>
  <c r="H141" i="5"/>
  <c r="C141" i="4"/>
  <c r="G140" i="4"/>
  <c r="F142" i="5" l="1"/>
  <c r="F141" i="4"/>
  <c r="E141" i="4"/>
  <c r="H142" i="5" l="1"/>
  <c r="C143" i="5"/>
  <c r="G143" i="5" s="1"/>
  <c r="C142" i="4"/>
  <c r="G141" i="4"/>
  <c r="F143" i="5" l="1"/>
  <c r="F142" i="4"/>
  <c r="E142" i="4"/>
  <c r="H143" i="5" l="1"/>
  <c r="C144" i="5"/>
  <c r="G144" i="5" s="1"/>
  <c r="G142" i="4"/>
  <c r="C143" i="4"/>
  <c r="F144" i="5" l="1"/>
  <c r="F143" i="4"/>
  <c r="E143" i="4"/>
  <c r="C145" i="5" l="1"/>
  <c r="G145" i="5" s="1"/>
  <c r="H144" i="5"/>
  <c r="C144" i="4"/>
  <c r="G143" i="4"/>
  <c r="F145" i="5" l="1"/>
  <c r="E144" i="4"/>
  <c r="F144" i="4"/>
  <c r="C146" i="5" l="1"/>
  <c r="G146" i="5" s="1"/>
  <c r="H145" i="5"/>
  <c r="C145" i="4"/>
  <c r="G144" i="4"/>
  <c r="F146" i="5" l="1"/>
  <c r="F145" i="4"/>
  <c r="E145" i="4"/>
  <c r="H146" i="5" l="1"/>
  <c r="C147" i="5"/>
  <c r="G147" i="5" s="1"/>
  <c r="C146" i="4"/>
  <c r="G145" i="4"/>
  <c r="F147" i="5" l="1"/>
  <c r="F146" i="4"/>
  <c r="E146" i="4"/>
  <c r="H147" i="5" l="1"/>
  <c r="C148" i="5"/>
  <c r="G148" i="5" s="1"/>
  <c r="G146" i="4"/>
  <c r="C147" i="4"/>
  <c r="F148" i="5" l="1"/>
  <c r="F147" i="4"/>
  <c r="E147" i="4"/>
  <c r="C149" i="5" l="1"/>
  <c r="G149" i="5" s="1"/>
  <c r="H148" i="5"/>
  <c r="C148" i="4"/>
  <c r="G147" i="4"/>
  <c r="F149" i="5" l="1"/>
  <c r="E148" i="4"/>
  <c r="F148" i="4"/>
  <c r="C150" i="5" l="1"/>
  <c r="G150" i="5" s="1"/>
  <c r="H149" i="5"/>
  <c r="C149" i="4"/>
  <c r="G148" i="4"/>
  <c r="F150" i="5" l="1"/>
  <c r="F149" i="4"/>
  <c r="E149" i="4"/>
  <c r="H150" i="5" l="1"/>
  <c r="C151" i="5"/>
  <c r="G151" i="5" s="1"/>
  <c r="C150" i="4"/>
  <c r="G149" i="4"/>
  <c r="F151" i="5" l="1"/>
  <c r="F150" i="4"/>
  <c r="E150" i="4"/>
  <c r="H151" i="5" l="1"/>
  <c r="C152" i="5"/>
  <c r="G152" i="5" s="1"/>
  <c r="G150" i="4"/>
  <c r="C151" i="4"/>
  <c r="F152" i="5" l="1"/>
  <c r="F151" i="4"/>
  <c r="E151" i="4"/>
  <c r="C153" i="5" l="1"/>
  <c r="G153" i="5" s="1"/>
  <c r="H152" i="5"/>
  <c r="C152" i="4"/>
  <c r="G151" i="4"/>
  <c r="F153" i="5" l="1"/>
  <c r="E152" i="4"/>
  <c r="F152" i="4"/>
  <c r="C154" i="5" l="1"/>
  <c r="G154" i="5" s="1"/>
  <c r="H153" i="5"/>
  <c r="C153" i="4"/>
  <c r="G152" i="4"/>
  <c r="F154" i="5" l="1"/>
  <c r="F153" i="4"/>
  <c r="E153" i="4"/>
  <c r="H154" i="5" l="1"/>
  <c r="C155" i="5"/>
  <c r="G155" i="5" s="1"/>
  <c r="C154" i="4"/>
  <c r="G153" i="4"/>
  <c r="F155" i="5" l="1"/>
  <c r="F154" i="4"/>
  <c r="E154" i="4"/>
  <c r="H155" i="5" l="1"/>
  <c r="C156" i="5"/>
  <c r="G156" i="5" s="1"/>
  <c r="G154" i="4"/>
  <c r="C155" i="4"/>
  <c r="F156" i="5" l="1"/>
  <c r="F155" i="4"/>
  <c r="E155" i="4"/>
  <c r="C157" i="5" l="1"/>
  <c r="G157" i="5" s="1"/>
  <c r="H156" i="5"/>
  <c r="C156" i="4"/>
  <c r="G155" i="4"/>
  <c r="F157" i="5" l="1"/>
  <c r="E156" i="4"/>
  <c r="F156" i="4"/>
  <c r="C158" i="5" l="1"/>
  <c r="G158" i="5" s="1"/>
  <c r="H157" i="5"/>
  <c r="C157" i="4"/>
  <c r="G156" i="4"/>
  <c r="F158" i="5" l="1"/>
  <c r="F157" i="4"/>
  <c r="E157" i="4"/>
  <c r="H158" i="5" l="1"/>
  <c r="C159" i="5"/>
  <c r="G159" i="5" s="1"/>
  <c r="C158" i="4"/>
  <c r="G157" i="4"/>
  <c r="F159" i="5" l="1"/>
  <c r="F158" i="4"/>
  <c r="E158" i="4"/>
  <c r="H159" i="5" l="1"/>
  <c r="C160" i="5"/>
  <c r="G160" i="5" s="1"/>
  <c r="G158" i="4"/>
  <c r="C159" i="4"/>
  <c r="F160" i="5" l="1"/>
  <c r="F159" i="4"/>
  <c r="E159" i="4"/>
  <c r="C161" i="5" l="1"/>
  <c r="G161" i="5" s="1"/>
  <c r="H160" i="5"/>
  <c r="C160" i="4"/>
  <c r="G159" i="4"/>
  <c r="F161" i="5" l="1"/>
  <c r="E160" i="4"/>
  <c r="F160" i="4"/>
  <c r="C162" i="5" l="1"/>
  <c r="G162" i="5" s="1"/>
  <c r="H161" i="5"/>
  <c r="C161" i="4"/>
  <c r="G160" i="4"/>
  <c r="F162" i="5" l="1"/>
  <c r="F161" i="4"/>
  <c r="E161" i="4"/>
  <c r="H162" i="5" l="1"/>
  <c r="C163" i="5"/>
  <c r="G163" i="5" s="1"/>
  <c r="C162" i="4"/>
  <c r="G161" i="4"/>
  <c r="F163" i="5" l="1"/>
  <c r="F162" i="4"/>
  <c r="E162" i="4"/>
  <c r="H163" i="5" l="1"/>
  <c r="C164" i="5"/>
  <c r="G164" i="5" s="1"/>
  <c r="G162" i="4"/>
  <c r="C163" i="4"/>
  <c r="F164" i="5" l="1"/>
  <c r="F163" i="4"/>
  <c r="E163" i="4"/>
  <c r="C165" i="5" l="1"/>
  <c r="G165" i="5" s="1"/>
  <c r="H164" i="5"/>
  <c r="C164" i="4"/>
  <c r="G163" i="4"/>
  <c r="F165" i="5" l="1"/>
  <c r="E164" i="4"/>
  <c r="F164" i="4"/>
  <c r="C166" i="5" l="1"/>
  <c r="G166" i="5" s="1"/>
  <c r="H165" i="5"/>
  <c r="C165" i="4"/>
  <c r="G164" i="4"/>
  <c r="F166" i="5" l="1"/>
  <c r="F165" i="4"/>
  <c r="E165" i="4"/>
  <c r="H166" i="5" l="1"/>
  <c r="C167" i="5"/>
  <c r="G167" i="5" s="1"/>
  <c r="C166" i="4"/>
  <c r="G165" i="4"/>
  <c r="F167" i="5" l="1"/>
  <c r="F166" i="4"/>
  <c r="E166" i="4"/>
  <c r="H167" i="5" l="1"/>
  <c r="C168" i="5"/>
  <c r="G168" i="5" s="1"/>
  <c r="G166" i="4"/>
  <c r="C167" i="4"/>
  <c r="F168" i="5" l="1"/>
  <c r="F167" i="4"/>
  <c r="E167" i="4"/>
  <c r="C169" i="5" l="1"/>
  <c r="G169" i="5" s="1"/>
  <c r="H168" i="5"/>
  <c r="C168" i="4"/>
  <c r="G167" i="4"/>
  <c r="F169" i="5" l="1"/>
  <c r="E168" i="4"/>
  <c r="F168" i="4"/>
  <c r="C170" i="5" l="1"/>
  <c r="G170" i="5" s="1"/>
  <c r="H169" i="5"/>
  <c r="C169" i="4"/>
  <c r="G168" i="4"/>
  <c r="F170" i="5" l="1"/>
  <c r="F169" i="4"/>
  <c r="E169" i="4"/>
  <c r="H170" i="5" l="1"/>
  <c r="C171" i="5"/>
  <c r="G171" i="5" s="1"/>
  <c r="C170" i="4"/>
  <c r="G169" i="4"/>
  <c r="F171" i="5" l="1"/>
  <c r="F170" i="4"/>
  <c r="E170" i="4"/>
  <c r="H171" i="5" l="1"/>
  <c r="C172" i="5"/>
  <c r="G172" i="5" s="1"/>
  <c r="G170" i="4"/>
  <c r="C171" i="4"/>
  <c r="F172" i="5" l="1"/>
  <c r="F171" i="4"/>
  <c r="E171" i="4"/>
  <c r="C173" i="5" l="1"/>
  <c r="G173" i="5" s="1"/>
  <c r="H172" i="5"/>
  <c r="C172" i="4"/>
  <c r="G171" i="4"/>
  <c r="F173" i="5" l="1"/>
  <c r="E172" i="4"/>
  <c r="F172" i="4"/>
  <c r="C174" i="5" l="1"/>
  <c r="G174" i="5" s="1"/>
  <c r="H173" i="5"/>
  <c r="C173" i="4"/>
  <c r="G172" i="4"/>
  <c r="F174" i="5" l="1"/>
  <c r="F173" i="4"/>
  <c r="E173" i="4"/>
  <c r="H174" i="5" l="1"/>
  <c r="C175" i="5"/>
  <c r="G175" i="5" s="1"/>
  <c r="C174" i="4"/>
  <c r="G173" i="4"/>
  <c r="F175" i="5" l="1"/>
  <c r="F174" i="4"/>
  <c r="E174" i="4"/>
  <c r="H175" i="5" l="1"/>
  <c r="C176" i="5"/>
  <c r="G176" i="5" s="1"/>
  <c r="G174" i="4"/>
  <c r="C175" i="4"/>
  <c r="F176" i="5" l="1"/>
  <c r="F175" i="4"/>
  <c r="E175" i="4"/>
  <c r="C177" i="5" l="1"/>
  <c r="G177" i="5" s="1"/>
  <c r="H176" i="5"/>
  <c r="C176" i="4"/>
  <c r="G175" i="4"/>
  <c r="F177" i="5" l="1"/>
  <c r="E176" i="4"/>
  <c r="F176" i="4"/>
  <c r="C178" i="5" l="1"/>
  <c r="G178" i="5" s="1"/>
  <c r="H177" i="5"/>
  <c r="C177" i="4"/>
  <c r="G176" i="4"/>
  <c r="F178" i="5" l="1"/>
  <c r="F177" i="4"/>
  <c r="E177" i="4"/>
  <c r="H178" i="5" l="1"/>
  <c r="C179" i="5"/>
  <c r="G179" i="5" s="1"/>
  <c r="C178" i="4"/>
  <c r="G177" i="4"/>
  <c r="F179" i="5" l="1"/>
  <c r="F178" i="4"/>
  <c r="E178" i="4"/>
  <c r="H179" i="5" l="1"/>
  <c r="C180" i="5"/>
  <c r="G180" i="5" s="1"/>
  <c r="G178" i="4"/>
  <c r="C179" i="4"/>
  <c r="F180" i="5" l="1"/>
  <c r="F179" i="4"/>
  <c r="E179" i="4"/>
  <c r="C181" i="5" l="1"/>
  <c r="G181" i="5" s="1"/>
  <c r="H180" i="5"/>
  <c r="C180" i="4"/>
  <c r="G179" i="4"/>
  <c r="F181" i="5" l="1"/>
  <c r="E180" i="4"/>
  <c r="F180" i="4"/>
  <c r="C182" i="5" l="1"/>
  <c r="G182" i="5" s="1"/>
  <c r="H181" i="5"/>
  <c r="C181" i="4"/>
  <c r="G180" i="4"/>
  <c r="F182" i="5" l="1"/>
  <c r="F181" i="4"/>
  <c r="E181" i="4"/>
  <c r="H182" i="5" l="1"/>
  <c r="C183" i="5"/>
  <c r="G183" i="5" s="1"/>
  <c r="G181" i="4"/>
  <c r="C182" i="4"/>
  <c r="F183" i="5" l="1"/>
  <c r="F182" i="4"/>
  <c r="E182" i="4"/>
  <c r="C184" i="5" l="1"/>
  <c r="G184" i="5" s="1"/>
  <c r="H183" i="5"/>
  <c r="G182" i="4"/>
  <c r="C183" i="4"/>
  <c r="F184" i="5" l="1"/>
  <c r="F183" i="4"/>
  <c r="E183" i="4"/>
  <c r="C185" i="5" l="1"/>
  <c r="G185" i="5" s="1"/>
  <c r="H184" i="5"/>
  <c r="C184" i="4"/>
  <c r="G183" i="4"/>
  <c r="F185" i="5" l="1"/>
  <c r="E184" i="4"/>
  <c r="F184" i="4"/>
  <c r="C186" i="5" l="1"/>
  <c r="G186" i="5" s="1"/>
  <c r="H185" i="5"/>
  <c r="C185" i="4"/>
  <c r="G184" i="4"/>
  <c r="F186" i="5" l="1"/>
  <c r="F185" i="4"/>
  <c r="E185" i="4"/>
  <c r="H186" i="5" l="1"/>
  <c r="C187" i="5"/>
  <c r="G187" i="5" s="1"/>
  <c r="C186" i="4"/>
  <c r="G185" i="4"/>
  <c r="F187" i="5" l="1"/>
  <c r="F186" i="4"/>
  <c r="E186" i="4"/>
  <c r="H187" i="5" l="1"/>
  <c r="C188" i="5"/>
  <c r="G188" i="5" s="1"/>
  <c r="G186" i="4"/>
  <c r="C187" i="4"/>
  <c r="F188" i="5" l="1"/>
  <c r="F187" i="4"/>
  <c r="E187" i="4"/>
  <c r="C189" i="5" l="1"/>
  <c r="G189" i="5" s="1"/>
  <c r="H188" i="5"/>
  <c r="C188" i="4"/>
  <c r="G187" i="4"/>
  <c r="F189" i="5" l="1"/>
  <c r="E188" i="4"/>
  <c r="F188" i="4"/>
  <c r="C190" i="5" l="1"/>
  <c r="G190" i="5" s="1"/>
  <c r="H189" i="5"/>
  <c r="C189" i="4"/>
  <c r="G188" i="4"/>
  <c r="F190" i="5" l="1"/>
  <c r="F189" i="4"/>
  <c r="E189" i="4"/>
  <c r="H190" i="5" l="1"/>
  <c r="C191" i="5"/>
  <c r="G191" i="5" s="1"/>
  <c r="C190" i="4"/>
  <c r="G189" i="4"/>
  <c r="F191" i="5" l="1"/>
  <c r="F190" i="4"/>
  <c r="E190" i="4"/>
  <c r="H191" i="5" l="1"/>
  <c r="C192" i="5"/>
  <c r="G192" i="5" s="1"/>
  <c r="G190" i="4"/>
  <c r="C191" i="4"/>
  <c r="F192" i="5" l="1"/>
  <c r="F191" i="4"/>
  <c r="E191" i="4"/>
  <c r="C193" i="5" l="1"/>
  <c r="G193" i="5" s="1"/>
  <c r="H192" i="5"/>
  <c r="C192" i="4"/>
  <c r="G191" i="4"/>
  <c r="F193" i="5" l="1"/>
  <c r="E192" i="4"/>
  <c r="F192" i="4"/>
  <c r="C194" i="5" l="1"/>
  <c r="G194" i="5" s="1"/>
  <c r="H193" i="5"/>
  <c r="C193" i="4"/>
  <c r="G192" i="4"/>
  <c r="F194" i="5" l="1"/>
  <c r="F193" i="4"/>
  <c r="E193" i="4"/>
  <c r="H194" i="5" l="1"/>
  <c r="C195" i="5"/>
  <c r="G195" i="5" s="1"/>
  <c r="C194" i="4"/>
  <c r="G193" i="4"/>
  <c r="F195" i="5" l="1"/>
  <c r="F194" i="4"/>
  <c r="E194" i="4"/>
  <c r="H195" i="5" l="1"/>
  <c r="C196" i="5"/>
  <c r="G196" i="5" s="1"/>
  <c r="G194" i="4"/>
  <c r="C195" i="4"/>
  <c r="F196" i="5" l="1"/>
  <c r="F195" i="4"/>
  <c r="E195" i="4"/>
  <c r="C197" i="5" l="1"/>
  <c r="G197" i="5" s="1"/>
  <c r="H196" i="5"/>
  <c r="C196" i="4"/>
  <c r="G195" i="4"/>
  <c r="F197" i="5" l="1"/>
  <c r="E196" i="4"/>
  <c r="F196" i="4"/>
  <c r="C198" i="5" l="1"/>
  <c r="G198" i="5" s="1"/>
  <c r="H197" i="5"/>
  <c r="C197" i="4"/>
  <c r="G196" i="4"/>
  <c r="F198" i="5" l="1"/>
  <c r="F197" i="4"/>
  <c r="E197" i="4"/>
  <c r="H198" i="5" l="1"/>
  <c r="C199" i="5"/>
  <c r="G199" i="5" s="1"/>
  <c r="C198" i="4"/>
  <c r="G197" i="4"/>
  <c r="F199" i="5" l="1"/>
  <c r="F198" i="4"/>
  <c r="E198" i="4"/>
  <c r="C200" i="5" l="1"/>
  <c r="G200" i="5" s="1"/>
  <c r="H199" i="5"/>
  <c r="G198" i="4"/>
  <c r="C199" i="4"/>
  <c r="F200" i="5" l="1"/>
  <c r="F199" i="4"/>
  <c r="E199" i="4"/>
  <c r="C201" i="5" l="1"/>
  <c r="G201" i="5" s="1"/>
  <c r="H200" i="5"/>
  <c r="C200" i="4"/>
  <c r="G199" i="4"/>
  <c r="F201" i="5" l="1"/>
  <c r="E200" i="4"/>
  <c r="F200" i="4"/>
  <c r="C202" i="5" l="1"/>
  <c r="G202" i="5" s="1"/>
  <c r="H201" i="5"/>
  <c r="C201" i="4"/>
  <c r="G200" i="4"/>
  <c r="F202" i="5" l="1"/>
  <c r="F201" i="4"/>
  <c r="E201" i="4"/>
  <c r="H202" i="5" l="1"/>
  <c r="C203" i="5"/>
  <c r="G203" i="5" s="1"/>
  <c r="C202" i="4"/>
  <c r="G201" i="4"/>
  <c r="F203" i="5" l="1"/>
  <c r="F202" i="4"/>
  <c r="E202" i="4"/>
  <c r="H203" i="5" l="1"/>
  <c r="C204" i="5"/>
  <c r="G204" i="5" s="1"/>
  <c r="G202" i="4"/>
  <c r="C203" i="4"/>
  <c r="F204" i="5" l="1"/>
  <c r="F203" i="4"/>
  <c r="E203" i="4"/>
  <c r="C205" i="5" l="1"/>
  <c r="G205" i="5" s="1"/>
  <c r="H204" i="5"/>
  <c r="C204" i="4"/>
  <c r="G203" i="4"/>
  <c r="F205" i="5" l="1"/>
  <c r="E204" i="4"/>
  <c r="F204" i="4"/>
  <c r="C206" i="5" l="1"/>
  <c r="G206" i="5" s="1"/>
  <c r="H205" i="5"/>
  <c r="C205" i="4"/>
  <c r="G204" i="4"/>
  <c r="F206" i="5" l="1"/>
  <c r="F205" i="4"/>
  <c r="E205" i="4"/>
  <c r="H206" i="5" l="1"/>
  <c r="C207" i="5"/>
  <c r="G207" i="5" s="1"/>
  <c r="C206" i="4"/>
  <c r="G205" i="4"/>
  <c r="F207" i="5" l="1"/>
  <c r="F206" i="4"/>
  <c r="E206" i="4"/>
  <c r="C208" i="5" l="1"/>
  <c r="G208" i="5" s="1"/>
  <c r="H207" i="5"/>
  <c r="G206" i="4"/>
  <c r="C207" i="4"/>
  <c r="F208" i="5" l="1"/>
  <c r="F207" i="4"/>
  <c r="E207" i="4"/>
  <c r="C209" i="5" l="1"/>
  <c r="G209" i="5" s="1"/>
  <c r="H208" i="5"/>
  <c r="C208" i="4"/>
  <c r="G207" i="4"/>
  <c r="F209" i="5" l="1"/>
  <c r="E208" i="4"/>
  <c r="F208" i="4"/>
  <c r="C210" i="5" l="1"/>
  <c r="G210" i="5" s="1"/>
  <c r="H209" i="5"/>
  <c r="C209" i="4"/>
  <c r="G208" i="4"/>
  <c r="F210" i="5" l="1"/>
  <c r="F209" i="4"/>
  <c r="E209" i="4"/>
  <c r="H210" i="5" l="1"/>
  <c r="C211" i="5"/>
  <c r="G211" i="5" s="1"/>
  <c r="C210" i="4"/>
  <c r="G209" i="4"/>
  <c r="F211" i="5" l="1"/>
  <c r="F210" i="4"/>
  <c r="E210" i="4"/>
  <c r="H211" i="5" l="1"/>
  <c r="C212" i="5"/>
  <c r="G212" i="5" s="1"/>
  <c r="G210" i="4"/>
  <c r="C211" i="4"/>
  <c r="F212" i="5" l="1"/>
  <c r="E211" i="4"/>
  <c r="F211" i="4"/>
  <c r="C213" i="5" l="1"/>
  <c r="G213" i="5" s="1"/>
  <c r="H212" i="5"/>
  <c r="C212" i="4"/>
  <c r="G211" i="4"/>
  <c r="F213" i="5" l="1"/>
  <c r="E212" i="4"/>
  <c r="F212" i="4"/>
  <c r="C214" i="5" l="1"/>
  <c r="G214" i="5" s="1"/>
  <c r="H213" i="5"/>
  <c r="C213" i="4"/>
  <c r="G212" i="4"/>
  <c r="F214" i="5" l="1"/>
  <c r="F213" i="4"/>
  <c r="E213" i="4"/>
  <c r="H214" i="5" l="1"/>
  <c r="C215" i="5"/>
  <c r="G215" i="5" s="1"/>
  <c r="C214" i="4"/>
  <c r="G213" i="4"/>
  <c r="F215" i="5" l="1"/>
  <c r="F214" i="4"/>
  <c r="E214" i="4"/>
  <c r="C216" i="5" l="1"/>
  <c r="G216" i="5" s="1"/>
  <c r="H215" i="5"/>
  <c r="G214" i="4"/>
  <c r="C215" i="4"/>
  <c r="F216" i="5" l="1"/>
  <c r="F215" i="4"/>
  <c r="E215" i="4"/>
  <c r="C217" i="5" l="1"/>
  <c r="G217" i="5" s="1"/>
  <c r="H216" i="5"/>
  <c r="C216" i="4"/>
  <c r="G215" i="4"/>
  <c r="F217" i="5" l="1"/>
  <c r="E216" i="4"/>
  <c r="F216" i="4"/>
  <c r="C218" i="5" l="1"/>
  <c r="G218" i="5" s="1"/>
  <c r="H217" i="5"/>
  <c r="C217" i="4"/>
  <c r="G216" i="4"/>
  <c r="F218" i="5" l="1"/>
  <c r="F217" i="4"/>
  <c r="E217" i="4"/>
  <c r="H218" i="5" l="1"/>
  <c r="C219" i="5"/>
  <c r="G219" i="5" s="1"/>
  <c r="C218" i="4"/>
  <c r="G217" i="4"/>
  <c r="F219" i="5" l="1"/>
  <c r="F218" i="4"/>
  <c r="E218" i="4"/>
  <c r="H219" i="5" l="1"/>
  <c r="C220" i="5"/>
  <c r="G220" i="5" s="1"/>
  <c r="G218" i="4"/>
  <c r="C219" i="4"/>
  <c r="F220" i="5" l="1"/>
  <c r="F219" i="4"/>
  <c r="E219" i="4"/>
  <c r="C221" i="5" l="1"/>
  <c r="G221" i="5" s="1"/>
  <c r="H220" i="5"/>
  <c r="C220" i="4"/>
  <c r="G219" i="4"/>
  <c r="F221" i="5" l="1"/>
  <c r="E220" i="4"/>
  <c r="F220" i="4"/>
  <c r="C222" i="5" l="1"/>
  <c r="G222" i="5" s="1"/>
  <c r="H221" i="5"/>
  <c r="C221" i="4"/>
  <c r="G220" i="4"/>
  <c r="F222" i="5" l="1"/>
  <c r="F221" i="4"/>
  <c r="E221" i="4"/>
  <c r="H222" i="5" l="1"/>
  <c r="C223" i="5"/>
  <c r="G223" i="5" s="1"/>
  <c r="C222" i="4"/>
  <c r="G221" i="4"/>
  <c r="F223" i="5" l="1"/>
  <c r="F222" i="4"/>
  <c r="E222" i="4"/>
  <c r="C224" i="5" l="1"/>
  <c r="G224" i="5" s="1"/>
  <c r="H223" i="5"/>
  <c r="G222" i="4"/>
  <c r="C223" i="4"/>
  <c r="F224" i="5" l="1"/>
  <c r="F223" i="4"/>
  <c r="E223" i="4"/>
  <c r="C225" i="5" l="1"/>
  <c r="G225" i="5" s="1"/>
  <c r="H224" i="5"/>
  <c r="C224" i="4"/>
  <c r="G223" i="4"/>
  <c r="F225" i="5" l="1"/>
  <c r="E224" i="4"/>
  <c r="F224" i="4"/>
  <c r="C226" i="5" l="1"/>
  <c r="G226" i="5" s="1"/>
  <c r="H225" i="5"/>
  <c r="C225" i="4"/>
  <c r="G224" i="4"/>
  <c r="F226" i="5" l="1"/>
  <c r="F225" i="4"/>
  <c r="E225" i="4"/>
  <c r="H226" i="5" l="1"/>
  <c r="C227" i="5"/>
  <c r="G227" i="5" s="1"/>
  <c r="C226" i="4"/>
  <c r="G225" i="4"/>
  <c r="F227" i="5" l="1"/>
  <c r="F226" i="4"/>
  <c r="E226" i="4"/>
  <c r="H227" i="5" l="1"/>
  <c r="C228" i="5"/>
  <c r="G228" i="5" s="1"/>
  <c r="G226" i="4"/>
  <c r="C227" i="4"/>
  <c r="F228" i="5" l="1"/>
  <c r="F227" i="4"/>
  <c r="E227" i="4"/>
  <c r="C229" i="5" l="1"/>
  <c r="G229" i="5" s="1"/>
  <c r="H228" i="5"/>
  <c r="C228" i="4"/>
  <c r="G227" i="4"/>
  <c r="F229" i="5" l="1"/>
  <c r="E228" i="4"/>
  <c r="F228" i="4"/>
  <c r="C230" i="5" l="1"/>
  <c r="G230" i="5" s="1"/>
  <c r="H229" i="5"/>
  <c r="C229" i="4"/>
  <c r="G228" i="4"/>
  <c r="F230" i="5" l="1"/>
  <c r="F229" i="4"/>
  <c r="E229" i="4"/>
  <c r="H230" i="5" l="1"/>
  <c r="C231" i="5"/>
  <c r="G231" i="5" s="1"/>
  <c r="C230" i="4"/>
  <c r="G229" i="4"/>
  <c r="F231" i="5" l="1"/>
  <c r="F230" i="4"/>
  <c r="E230" i="4"/>
  <c r="H231" i="5" l="1"/>
  <c r="C232" i="5"/>
  <c r="G232" i="5" s="1"/>
  <c r="G230" i="4"/>
  <c r="C231" i="4"/>
  <c r="F232" i="5" l="1"/>
  <c r="F231" i="4"/>
  <c r="E231" i="4"/>
  <c r="C233" i="5" l="1"/>
  <c r="G233" i="5" s="1"/>
  <c r="H232" i="5"/>
  <c r="C232" i="4"/>
  <c r="G231" i="4"/>
  <c r="F233" i="5" l="1"/>
  <c r="E232" i="4"/>
  <c r="F232" i="4"/>
  <c r="C234" i="5" l="1"/>
  <c r="G234" i="5" s="1"/>
  <c r="H233" i="5"/>
  <c r="C233" i="4"/>
  <c r="G232" i="4"/>
  <c r="F234" i="5" l="1"/>
  <c r="F233" i="4"/>
  <c r="E233" i="4"/>
  <c r="H234" i="5" l="1"/>
  <c r="C235" i="5"/>
  <c r="G235" i="5" s="1"/>
  <c r="C234" i="4"/>
  <c r="G233" i="4"/>
  <c r="F235" i="5" l="1"/>
  <c r="F234" i="4"/>
  <c r="E234" i="4"/>
  <c r="C236" i="5" l="1"/>
  <c r="G236" i="5" s="1"/>
  <c r="H235" i="5"/>
  <c r="G234" i="4"/>
  <c r="C235" i="4"/>
  <c r="F236" i="5" l="1"/>
  <c r="F235" i="4"/>
  <c r="E235" i="4"/>
  <c r="C237" i="5" l="1"/>
  <c r="G237" i="5" s="1"/>
  <c r="H236" i="5"/>
  <c r="C236" i="4"/>
  <c r="G235" i="4"/>
  <c r="F237" i="5" l="1"/>
  <c r="E236" i="4"/>
  <c r="F236" i="4"/>
  <c r="C238" i="5" l="1"/>
  <c r="G238" i="5" s="1"/>
  <c r="H237" i="5"/>
  <c r="C237" i="4"/>
  <c r="G236" i="4"/>
  <c r="F238" i="5" l="1"/>
  <c r="F237" i="4"/>
  <c r="E237" i="4"/>
  <c r="H238" i="5" l="1"/>
  <c r="C239" i="5"/>
  <c r="G239" i="5" s="1"/>
  <c r="C238" i="4"/>
  <c r="G237" i="4"/>
  <c r="F239" i="5" l="1"/>
  <c r="F238" i="4"/>
  <c r="E238" i="4"/>
  <c r="C240" i="5" l="1"/>
  <c r="G240" i="5" s="1"/>
  <c r="H239" i="5"/>
  <c r="G238" i="4"/>
  <c r="C239" i="4"/>
  <c r="F240" i="5" l="1"/>
  <c r="F239" i="4"/>
  <c r="E239" i="4"/>
  <c r="C241" i="5" l="1"/>
  <c r="G241" i="5" s="1"/>
  <c r="H240" i="5"/>
  <c r="C240" i="4"/>
  <c r="G239" i="4"/>
  <c r="F241" i="5" l="1"/>
  <c r="E240" i="4"/>
  <c r="F240" i="4"/>
  <c r="C242" i="5" l="1"/>
  <c r="G242" i="5" s="1"/>
  <c r="H241" i="5"/>
  <c r="C241" i="4"/>
  <c r="G240" i="4"/>
  <c r="F242" i="5" l="1"/>
  <c r="F241" i="4"/>
  <c r="E241" i="4"/>
  <c r="H242" i="5" l="1"/>
  <c r="C243" i="5"/>
  <c r="G243" i="5" s="1"/>
  <c r="C242" i="4"/>
  <c r="G241" i="4"/>
  <c r="F243" i="5" l="1"/>
  <c r="F242" i="4"/>
  <c r="E242" i="4"/>
  <c r="H243" i="5" l="1"/>
  <c r="C244" i="5"/>
  <c r="G244" i="5" s="1"/>
  <c r="G242" i="4"/>
  <c r="C243" i="4"/>
  <c r="F244" i="5" l="1"/>
  <c r="F243" i="4"/>
  <c r="E243" i="4"/>
  <c r="C245" i="5" l="1"/>
  <c r="G245" i="5" s="1"/>
  <c r="H244" i="5"/>
  <c r="C244" i="4"/>
  <c r="G243" i="4"/>
  <c r="F245" i="5" l="1"/>
  <c r="E244" i="4"/>
  <c r="F244" i="4"/>
  <c r="C246" i="5" l="1"/>
  <c r="G246" i="5" s="1"/>
  <c r="H245" i="5"/>
  <c r="C245" i="4"/>
  <c r="G244" i="4"/>
  <c r="F246" i="5" l="1"/>
  <c r="F245" i="4"/>
  <c r="E245" i="4"/>
  <c r="H246" i="5" l="1"/>
  <c r="C247" i="5"/>
  <c r="G247" i="5" s="1"/>
  <c r="C246" i="4"/>
  <c r="G245" i="4"/>
  <c r="F247" i="5" l="1"/>
  <c r="F246" i="4"/>
  <c r="E246" i="4"/>
  <c r="C248" i="5" l="1"/>
  <c r="G248" i="5" s="1"/>
  <c r="H247" i="5"/>
  <c r="G246" i="4"/>
  <c r="C247" i="4"/>
  <c r="F248" i="5" l="1"/>
  <c r="F247" i="4"/>
  <c r="E247" i="4"/>
  <c r="C249" i="5" l="1"/>
  <c r="G249" i="5" s="1"/>
  <c r="H248" i="5"/>
  <c r="C248" i="4"/>
  <c r="G247" i="4"/>
  <c r="F249" i="5" l="1"/>
  <c r="E248" i="4"/>
  <c r="F248" i="4"/>
  <c r="C250" i="5" l="1"/>
  <c r="G250" i="5" s="1"/>
  <c r="H249" i="5"/>
  <c r="C249" i="4"/>
  <c r="G248" i="4"/>
  <c r="F250" i="5" l="1"/>
  <c r="F249" i="4"/>
  <c r="E249" i="4"/>
  <c r="C251" i="5" l="1"/>
  <c r="G251" i="5" s="1"/>
  <c r="H250" i="5"/>
  <c r="C250" i="4"/>
  <c r="G249" i="4"/>
  <c r="F251" i="5" l="1"/>
  <c r="F250" i="4"/>
  <c r="E250" i="4"/>
  <c r="H251" i="5" l="1"/>
  <c r="C252" i="5"/>
  <c r="G252" i="5" s="1"/>
  <c r="G250" i="4"/>
  <c r="C251" i="4"/>
  <c r="F252" i="5" l="1"/>
  <c r="F251" i="4"/>
  <c r="E251" i="4"/>
  <c r="C253" i="5" l="1"/>
  <c r="G253" i="5" s="1"/>
  <c r="H252" i="5"/>
  <c r="C252" i="4"/>
  <c r="G251" i="4"/>
  <c r="F253" i="5" l="1"/>
  <c r="E252" i="4"/>
  <c r="F252" i="4"/>
  <c r="C254" i="5" l="1"/>
  <c r="G254" i="5" s="1"/>
  <c r="H253" i="5"/>
  <c r="C253" i="4"/>
  <c r="G252" i="4"/>
  <c r="F254" i="5" l="1"/>
  <c r="F253" i="4"/>
  <c r="E253" i="4"/>
  <c r="C255" i="5" l="1"/>
  <c r="G255" i="5" s="1"/>
  <c r="H254" i="5"/>
  <c r="C254" i="4"/>
  <c r="G253" i="4"/>
  <c r="F255" i="5" l="1"/>
  <c r="F254" i="4"/>
  <c r="E254" i="4"/>
  <c r="H255" i="5" l="1"/>
  <c r="C256" i="5"/>
  <c r="G256" i="5" s="1"/>
  <c r="G254" i="4"/>
  <c r="C255" i="4"/>
  <c r="F256" i="5" l="1"/>
  <c r="F255" i="4"/>
  <c r="E255" i="4"/>
  <c r="C257" i="5" l="1"/>
  <c r="G257" i="5" s="1"/>
  <c r="H256" i="5"/>
  <c r="C256" i="4"/>
  <c r="G255" i="4"/>
  <c r="F257" i="5" l="1"/>
  <c r="E256" i="4"/>
  <c r="F256" i="4"/>
  <c r="C258" i="5" l="1"/>
  <c r="G258" i="5" s="1"/>
  <c r="H257" i="5"/>
  <c r="C257" i="4"/>
  <c r="G256" i="4"/>
  <c r="F258" i="5" l="1"/>
  <c r="F257" i="4"/>
  <c r="E257" i="4"/>
  <c r="C259" i="5" l="1"/>
  <c r="G259" i="5" s="1"/>
  <c r="H258" i="5"/>
  <c r="C258" i="4"/>
  <c r="G257" i="4"/>
  <c r="F259" i="5" l="1"/>
  <c r="F258" i="4"/>
  <c r="E258" i="4"/>
  <c r="H259" i="5" l="1"/>
  <c r="C260" i="5"/>
  <c r="G260" i="5" s="1"/>
  <c r="G258" i="4"/>
  <c r="C259" i="4"/>
  <c r="F260" i="5" l="1"/>
  <c r="F259" i="4"/>
  <c r="E259" i="4"/>
  <c r="C261" i="5" l="1"/>
  <c r="G261" i="5" s="1"/>
  <c r="H260" i="5"/>
  <c r="C260" i="4"/>
  <c r="G259" i="4"/>
  <c r="F261" i="5" l="1"/>
  <c r="E260" i="4"/>
  <c r="F260" i="4"/>
  <c r="C262" i="5" l="1"/>
  <c r="G262" i="5" s="1"/>
  <c r="H261" i="5"/>
  <c r="C261" i="4"/>
  <c r="G260" i="4"/>
  <c r="F262" i="5" l="1"/>
  <c r="F261" i="4"/>
  <c r="E261" i="4"/>
  <c r="C263" i="5" l="1"/>
  <c r="G263" i="5" s="1"/>
  <c r="H262" i="5"/>
  <c r="C262" i="4"/>
  <c r="G261" i="4"/>
  <c r="F263" i="5" l="1"/>
  <c r="F262" i="4"/>
  <c r="E262" i="4"/>
  <c r="H263" i="5" l="1"/>
  <c r="C264" i="5"/>
  <c r="G264" i="5" s="1"/>
  <c r="G262" i="4"/>
  <c r="C263" i="4"/>
  <c r="F264" i="5" l="1"/>
  <c r="F263" i="4"/>
  <c r="E263" i="4"/>
  <c r="C265" i="5" l="1"/>
  <c r="G265" i="5" s="1"/>
  <c r="H264" i="5"/>
  <c r="C264" i="4"/>
  <c r="G263" i="4"/>
  <c r="F265" i="5" l="1"/>
  <c r="E264" i="4"/>
  <c r="F264" i="4"/>
  <c r="C266" i="5" l="1"/>
  <c r="G266" i="5" s="1"/>
  <c r="H265" i="5"/>
  <c r="C265" i="4"/>
  <c r="G264" i="4"/>
  <c r="F266" i="5" l="1"/>
  <c r="F265" i="4"/>
  <c r="E265" i="4"/>
  <c r="C267" i="5" l="1"/>
  <c r="G267" i="5" s="1"/>
  <c r="H266" i="5"/>
  <c r="C266" i="4"/>
  <c r="G265" i="4"/>
  <c r="F267" i="5" l="1"/>
  <c r="F266" i="4"/>
  <c r="E266" i="4"/>
  <c r="H267" i="5" l="1"/>
  <c r="C268" i="5"/>
  <c r="G268" i="5" s="1"/>
  <c r="G266" i="4"/>
  <c r="C267" i="4"/>
  <c r="F268" i="5" l="1"/>
  <c r="F267" i="4"/>
  <c r="E267" i="4"/>
  <c r="C269" i="5" l="1"/>
  <c r="G269" i="5" s="1"/>
  <c r="H268" i="5"/>
  <c r="C268" i="4"/>
  <c r="G267" i="4"/>
  <c r="F269" i="5" l="1"/>
  <c r="E268" i="4"/>
  <c r="F268" i="4"/>
  <c r="C270" i="5" l="1"/>
  <c r="G270" i="5" s="1"/>
  <c r="H269" i="5"/>
  <c r="C269" i="4"/>
  <c r="G268" i="4"/>
  <c r="F270" i="5" l="1"/>
  <c r="F269" i="4"/>
  <c r="E269" i="4"/>
  <c r="C271" i="5" l="1"/>
  <c r="G271" i="5" s="1"/>
  <c r="H270" i="5"/>
  <c r="C270" i="4"/>
  <c r="G269" i="4"/>
  <c r="F271" i="5" l="1"/>
  <c r="F270" i="4"/>
  <c r="E270" i="4"/>
  <c r="H271" i="5" l="1"/>
  <c r="C272" i="5"/>
  <c r="G272" i="5" s="1"/>
  <c r="G270" i="4"/>
  <c r="C271" i="4"/>
  <c r="F272" i="5" l="1"/>
  <c r="F271" i="4"/>
  <c r="E271" i="4"/>
  <c r="C273" i="5" l="1"/>
  <c r="G273" i="5" s="1"/>
  <c r="H272" i="5"/>
  <c r="C272" i="4"/>
  <c r="G271" i="4"/>
  <c r="F273" i="5" l="1"/>
  <c r="E272" i="4"/>
  <c r="F272" i="4"/>
  <c r="C274" i="5" l="1"/>
  <c r="G274" i="5" s="1"/>
  <c r="H273" i="5"/>
  <c r="C273" i="4"/>
  <c r="G272" i="4"/>
  <c r="F274" i="5" l="1"/>
  <c r="F273" i="4"/>
  <c r="E273" i="4"/>
  <c r="C275" i="5" l="1"/>
  <c r="G275" i="5" s="1"/>
  <c r="H274" i="5"/>
  <c r="C274" i="4"/>
  <c r="G273" i="4"/>
  <c r="F275" i="5" l="1"/>
  <c r="F274" i="4"/>
  <c r="E274" i="4"/>
  <c r="H275" i="5" l="1"/>
  <c r="C276" i="5"/>
  <c r="G276" i="5" s="1"/>
  <c r="G274" i="4"/>
  <c r="C275" i="4"/>
  <c r="F276" i="5" l="1"/>
  <c r="F275" i="4"/>
  <c r="E275" i="4"/>
  <c r="C277" i="5" l="1"/>
  <c r="G277" i="5" s="1"/>
  <c r="H276" i="5"/>
  <c r="C276" i="4"/>
  <c r="G275" i="4"/>
  <c r="F277" i="5" l="1"/>
  <c r="E276" i="4"/>
  <c r="F276" i="4"/>
  <c r="C278" i="5" l="1"/>
  <c r="G278" i="5" s="1"/>
  <c r="H277" i="5"/>
  <c r="C277" i="4"/>
  <c r="G276" i="4"/>
  <c r="F278" i="5" l="1"/>
  <c r="F277" i="4"/>
  <c r="E277" i="4"/>
  <c r="C279" i="5" l="1"/>
  <c r="G279" i="5" s="1"/>
  <c r="H278" i="5"/>
  <c r="C278" i="4"/>
  <c r="G277" i="4"/>
  <c r="F279" i="5" l="1"/>
  <c r="F278" i="4"/>
  <c r="E278" i="4"/>
  <c r="H279" i="5" l="1"/>
  <c r="C280" i="5"/>
  <c r="G280" i="5" s="1"/>
  <c r="G278" i="4"/>
  <c r="C279" i="4"/>
  <c r="F280" i="5" l="1"/>
  <c r="F279" i="4"/>
  <c r="E279" i="4"/>
  <c r="C281" i="5" l="1"/>
  <c r="G281" i="5" s="1"/>
  <c r="H280" i="5"/>
  <c r="C280" i="4"/>
  <c r="G279" i="4"/>
  <c r="F281" i="5" l="1"/>
  <c r="E280" i="4"/>
  <c r="F280" i="4"/>
  <c r="C282" i="5" l="1"/>
  <c r="G282" i="5" s="1"/>
  <c r="H281" i="5"/>
  <c r="C281" i="4"/>
  <c r="G280" i="4"/>
  <c r="F282" i="5" l="1"/>
  <c r="F281" i="4"/>
  <c r="E281" i="4"/>
  <c r="C283" i="5" l="1"/>
  <c r="G283" i="5" s="1"/>
  <c r="H282" i="5"/>
  <c r="C282" i="4"/>
  <c r="G281" i="4"/>
  <c r="F283" i="5" l="1"/>
  <c r="F282" i="4"/>
  <c r="E282" i="4"/>
  <c r="H283" i="5" l="1"/>
  <c r="C284" i="5"/>
  <c r="G284" i="5" s="1"/>
  <c r="G282" i="4"/>
  <c r="C283" i="4"/>
  <c r="F284" i="5" l="1"/>
  <c r="F283" i="4"/>
  <c r="E283" i="4"/>
  <c r="C285" i="5" l="1"/>
  <c r="G285" i="5" s="1"/>
  <c r="H284" i="5"/>
  <c r="C284" i="4"/>
  <c r="G283" i="4"/>
  <c r="F285" i="5" l="1"/>
  <c r="E284" i="4"/>
  <c r="F284" i="4"/>
  <c r="C286" i="5" l="1"/>
  <c r="G286" i="5" s="1"/>
  <c r="H285" i="5"/>
  <c r="C285" i="4"/>
  <c r="G284" i="4"/>
  <c r="F286" i="5" l="1"/>
  <c r="F285" i="4"/>
  <c r="E285" i="4"/>
  <c r="C287" i="5" l="1"/>
  <c r="G287" i="5" s="1"/>
  <c r="H286" i="5"/>
  <c r="C286" i="4"/>
  <c r="G285" i="4"/>
  <c r="F287" i="5" l="1"/>
  <c r="F286" i="4"/>
  <c r="E286" i="4"/>
  <c r="H287" i="5" l="1"/>
  <c r="C288" i="5"/>
  <c r="G288" i="5" s="1"/>
  <c r="G286" i="4"/>
  <c r="C287" i="4"/>
  <c r="F288" i="5" l="1"/>
  <c r="F287" i="4"/>
  <c r="E287" i="4"/>
  <c r="C289" i="5" l="1"/>
  <c r="G289" i="5" s="1"/>
  <c r="H288" i="5"/>
  <c r="C288" i="4"/>
  <c r="G287" i="4"/>
  <c r="F289" i="5" l="1"/>
  <c r="E288" i="4"/>
  <c r="F288" i="4"/>
  <c r="C290" i="5" l="1"/>
  <c r="G290" i="5" s="1"/>
  <c r="H289" i="5"/>
  <c r="C289" i="4"/>
  <c r="G288" i="4"/>
  <c r="F290" i="5" l="1"/>
  <c r="F289" i="4"/>
  <c r="E289" i="4"/>
  <c r="C291" i="5" l="1"/>
  <c r="G291" i="5" s="1"/>
  <c r="H290" i="5"/>
  <c r="C290" i="4"/>
  <c r="G289" i="4"/>
  <c r="F291" i="5" l="1"/>
  <c r="F290" i="4"/>
  <c r="E290" i="4"/>
  <c r="H291" i="5" l="1"/>
  <c r="C292" i="5"/>
  <c r="G292" i="5" s="1"/>
  <c r="G290" i="4"/>
  <c r="C291" i="4"/>
  <c r="F292" i="5" l="1"/>
  <c r="F291" i="4"/>
  <c r="E291" i="4"/>
  <c r="C293" i="5" l="1"/>
  <c r="G293" i="5" s="1"/>
  <c r="H292" i="5"/>
  <c r="C292" i="4"/>
  <c r="G291" i="4"/>
  <c r="F293" i="5" l="1"/>
  <c r="E292" i="4"/>
  <c r="F292" i="4"/>
  <c r="C294" i="5" l="1"/>
  <c r="G294" i="5" s="1"/>
  <c r="H293" i="5"/>
  <c r="C293" i="4"/>
  <c r="G292" i="4"/>
  <c r="F294" i="5" l="1"/>
  <c r="F293" i="4"/>
  <c r="E293" i="4"/>
  <c r="C295" i="5" l="1"/>
  <c r="G295" i="5" s="1"/>
  <c r="H294" i="5"/>
  <c r="C294" i="4"/>
  <c r="G293" i="4"/>
  <c r="F295" i="5" l="1"/>
  <c r="F294" i="4"/>
  <c r="E294" i="4"/>
  <c r="H295" i="5" l="1"/>
  <c r="C296" i="5"/>
  <c r="G296" i="5" s="1"/>
  <c r="G294" i="4"/>
  <c r="C295" i="4"/>
  <c r="F296" i="5" l="1"/>
  <c r="F295" i="4"/>
  <c r="E295" i="4"/>
  <c r="C297" i="5" l="1"/>
  <c r="G297" i="5" s="1"/>
  <c r="H296" i="5"/>
  <c r="C296" i="4"/>
  <c r="G295" i="4"/>
  <c r="F297" i="5" l="1"/>
  <c r="E296" i="4"/>
  <c r="F296" i="4"/>
  <c r="C298" i="5" l="1"/>
  <c r="G298" i="5" s="1"/>
  <c r="H297" i="5"/>
  <c r="C297" i="4"/>
  <c r="G296" i="4"/>
  <c r="F298" i="5" l="1"/>
  <c r="F297" i="4"/>
  <c r="E297" i="4"/>
  <c r="C299" i="5" l="1"/>
  <c r="G299" i="5" s="1"/>
  <c r="H298" i="5"/>
  <c r="C298" i="4"/>
  <c r="G297" i="4"/>
  <c r="F299" i="5" l="1"/>
  <c r="F298" i="4"/>
  <c r="E298" i="4"/>
  <c r="H299" i="5" l="1"/>
  <c r="C300" i="5"/>
  <c r="G300" i="5" s="1"/>
  <c r="G298" i="4"/>
  <c r="C299" i="4"/>
  <c r="F300" i="5" l="1"/>
  <c r="E299" i="4"/>
  <c r="F299" i="4"/>
  <c r="C301" i="5" l="1"/>
  <c r="G301" i="5" s="1"/>
  <c r="H300" i="5"/>
  <c r="C300" i="4"/>
  <c r="G299" i="4"/>
  <c r="F301" i="5" l="1"/>
  <c r="E300" i="4"/>
  <c r="F300" i="4"/>
  <c r="C302" i="5" l="1"/>
  <c r="G302" i="5" s="1"/>
  <c r="H301" i="5"/>
  <c r="C301" i="4"/>
  <c r="G300" i="4"/>
  <c r="F302" i="5" l="1"/>
  <c r="F301" i="4"/>
  <c r="E301" i="4"/>
  <c r="C303" i="5" l="1"/>
  <c r="G303" i="5" s="1"/>
  <c r="H302" i="5"/>
  <c r="C302" i="4"/>
  <c r="G301" i="4"/>
  <c r="F303" i="5" l="1"/>
  <c r="F302" i="4"/>
  <c r="E302" i="4"/>
  <c r="H303" i="5" l="1"/>
  <c r="C304" i="5"/>
  <c r="G304" i="5" s="1"/>
  <c r="G302" i="4"/>
  <c r="C303" i="4"/>
  <c r="F304" i="5" l="1"/>
  <c r="F303" i="4"/>
  <c r="E303" i="4"/>
  <c r="C305" i="5" l="1"/>
  <c r="G305" i="5" s="1"/>
  <c r="H304" i="5"/>
  <c r="C304" i="4"/>
  <c r="G303" i="4"/>
  <c r="F305" i="5" l="1"/>
  <c r="E304" i="4"/>
  <c r="F304" i="4"/>
  <c r="C306" i="5" l="1"/>
  <c r="G306" i="5" s="1"/>
  <c r="H305" i="5"/>
  <c r="C305" i="4"/>
  <c r="G304" i="4"/>
  <c r="F306" i="5" l="1"/>
  <c r="F305" i="4"/>
  <c r="E305" i="4"/>
  <c r="C307" i="5" l="1"/>
  <c r="G307" i="5" s="1"/>
  <c r="H306" i="5"/>
  <c r="C306" i="4"/>
  <c r="G305" i="4"/>
  <c r="F307" i="5" l="1"/>
  <c r="E306" i="4"/>
  <c r="F306" i="4"/>
  <c r="H307" i="5" l="1"/>
  <c r="C308" i="5"/>
  <c r="G308" i="5" s="1"/>
  <c r="G306" i="4"/>
  <c r="C307" i="4"/>
  <c r="F308" i="5" l="1"/>
  <c r="F307" i="4"/>
  <c r="E307" i="4"/>
  <c r="C309" i="5" l="1"/>
  <c r="G309" i="5" s="1"/>
  <c r="H308" i="5"/>
  <c r="C308" i="4"/>
  <c r="G307" i="4"/>
  <c r="F309" i="5" l="1"/>
  <c r="E308" i="4"/>
  <c r="F308" i="4"/>
  <c r="C310" i="5" l="1"/>
  <c r="G310" i="5" s="1"/>
  <c r="H309" i="5"/>
  <c r="C309" i="4"/>
  <c r="G308" i="4"/>
  <c r="F310" i="5" l="1"/>
  <c r="F309" i="4"/>
  <c r="E309" i="4"/>
  <c r="C311" i="5" l="1"/>
  <c r="G311" i="5" s="1"/>
  <c r="H310" i="5"/>
  <c r="C310" i="4"/>
  <c r="G309" i="4"/>
  <c r="F311" i="5" l="1"/>
  <c r="F310" i="4"/>
  <c r="E310" i="4"/>
  <c r="H311" i="5" l="1"/>
  <c r="C312" i="5"/>
  <c r="G312" i="5" s="1"/>
  <c r="G310" i="4"/>
  <c r="C311" i="4"/>
  <c r="F312" i="5" l="1"/>
  <c r="F311" i="4"/>
  <c r="E311" i="4"/>
  <c r="C313" i="5" l="1"/>
  <c r="G313" i="5" s="1"/>
  <c r="H312" i="5"/>
  <c r="C312" i="4"/>
  <c r="G311" i="4"/>
  <c r="F313" i="5" l="1"/>
  <c r="E312" i="4"/>
  <c r="F312" i="4"/>
  <c r="C314" i="5" l="1"/>
  <c r="G314" i="5" s="1"/>
  <c r="H313" i="5"/>
  <c r="C313" i="4"/>
  <c r="G312" i="4"/>
  <c r="F314" i="5" l="1"/>
  <c r="F313" i="4"/>
  <c r="E313" i="4"/>
  <c r="C315" i="5" l="1"/>
  <c r="G315" i="5" s="1"/>
  <c r="H314" i="5"/>
  <c r="C314" i="4"/>
  <c r="G313" i="4"/>
  <c r="F315" i="5" l="1"/>
  <c r="F314" i="4"/>
  <c r="E314" i="4"/>
  <c r="H315" i="5" l="1"/>
  <c r="C316" i="5"/>
  <c r="G316" i="5" s="1"/>
  <c r="G314" i="4"/>
  <c r="C315" i="4"/>
  <c r="F316" i="5" l="1"/>
  <c r="F315" i="4"/>
  <c r="E315" i="4"/>
  <c r="C317" i="5" l="1"/>
  <c r="G317" i="5" s="1"/>
  <c r="H316" i="5"/>
  <c r="C316" i="4"/>
  <c r="G315" i="4"/>
  <c r="F317" i="5" l="1"/>
  <c r="E316" i="4"/>
  <c r="F316" i="4"/>
  <c r="C318" i="5" l="1"/>
  <c r="G318" i="5" s="1"/>
  <c r="H317" i="5"/>
  <c r="C317" i="4"/>
  <c r="G316" i="4"/>
  <c r="F318" i="5" l="1"/>
  <c r="F317" i="4"/>
  <c r="E317" i="4"/>
  <c r="C319" i="5" l="1"/>
  <c r="G319" i="5" s="1"/>
  <c r="H318" i="5"/>
  <c r="C318" i="4"/>
  <c r="G317" i="4"/>
  <c r="F319" i="5" l="1"/>
  <c r="F318" i="4"/>
  <c r="E318" i="4"/>
  <c r="H319" i="5" l="1"/>
  <c r="C320" i="5"/>
  <c r="G320" i="5" s="1"/>
  <c r="G318" i="4"/>
  <c r="C319" i="4"/>
  <c r="F320" i="5" l="1"/>
  <c r="F319" i="4"/>
  <c r="E319" i="4"/>
  <c r="C321" i="5" l="1"/>
  <c r="G321" i="5" s="1"/>
  <c r="H320" i="5"/>
  <c r="C320" i="4"/>
  <c r="G319" i="4"/>
  <c r="F321" i="5" l="1"/>
  <c r="E320" i="4"/>
  <c r="F320" i="4"/>
  <c r="C322" i="5" l="1"/>
  <c r="G322" i="5" s="1"/>
  <c r="H321" i="5"/>
  <c r="C321" i="4"/>
  <c r="G320" i="4"/>
  <c r="F322" i="5" l="1"/>
  <c r="F321" i="4"/>
  <c r="E321" i="4"/>
  <c r="C323" i="5" l="1"/>
  <c r="G323" i="5" s="1"/>
  <c r="H322" i="5"/>
  <c r="C322" i="4"/>
  <c r="G321" i="4"/>
  <c r="F323" i="5" l="1"/>
  <c r="F322" i="4"/>
  <c r="E322" i="4"/>
  <c r="H323" i="5" l="1"/>
  <c r="C324" i="5"/>
  <c r="G324" i="5" s="1"/>
  <c r="G322" i="4"/>
  <c r="C323" i="4"/>
  <c r="F324" i="5" l="1"/>
  <c r="F323" i="4"/>
  <c r="E323" i="4"/>
  <c r="C325" i="5" l="1"/>
  <c r="G325" i="5" s="1"/>
  <c r="H324" i="5"/>
  <c r="C324" i="4"/>
  <c r="G323" i="4"/>
  <c r="F325" i="5" l="1"/>
  <c r="E324" i="4"/>
  <c r="F324" i="4"/>
  <c r="C326" i="5" l="1"/>
  <c r="G326" i="5" s="1"/>
  <c r="H325" i="5"/>
  <c r="C325" i="4"/>
  <c r="G324" i="4"/>
  <c r="F326" i="5" l="1"/>
  <c r="F325" i="4"/>
  <c r="E325" i="4"/>
  <c r="C327" i="5" l="1"/>
  <c r="G327" i="5" s="1"/>
  <c r="H326" i="5"/>
  <c r="C326" i="4"/>
  <c r="G325" i="4"/>
  <c r="F327" i="5" l="1"/>
  <c r="F326" i="4"/>
  <c r="E326" i="4"/>
  <c r="H327" i="5" l="1"/>
  <c r="C328" i="5"/>
  <c r="G328" i="5" s="1"/>
  <c r="G326" i="4"/>
  <c r="C327" i="4"/>
  <c r="F328" i="5" l="1"/>
  <c r="F327" i="4"/>
  <c r="E327" i="4"/>
  <c r="C329" i="5" l="1"/>
  <c r="G329" i="5" s="1"/>
  <c r="H328" i="5"/>
  <c r="C328" i="4"/>
  <c r="G327" i="4"/>
  <c r="F329" i="5" l="1"/>
  <c r="E328" i="4"/>
  <c r="F328" i="4"/>
  <c r="C330" i="5" l="1"/>
  <c r="G330" i="5" s="1"/>
  <c r="H329" i="5"/>
  <c r="C329" i="4"/>
  <c r="G328" i="4"/>
  <c r="F330" i="5" l="1"/>
  <c r="F329" i="4"/>
  <c r="E329" i="4"/>
  <c r="C331" i="5" l="1"/>
  <c r="G331" i="5" s="1"/>
  <c r="H330" i="5"/>
  <c r="C330" i="4"/>
  <c r="G329" i="4"/>
  <c r="F331" i="5" l="1"/>
  <c r="F330" i="4"/>
  <c r="E330" i="4"/>
  <c r="H331" i="5" l="1"/>
  <c r="C332" i="5"/>
  <c r="G332" i="5" s="1"/>
  <c r="G330" i="4"/>
  <c r="C331" i="4"/>
  <c r="F332" i="5" l="1"/>
  <c r="F331" i="4"/>
  <c r="E331" i="4"/>
  <c r="C333" i="5" l="1"/>
  <c r="G333" i="5" s="1"/>
  <c r="H332" i="5"/>
  <c r="C332" i="4"/>
  <c r="G331" i="4"/>
  <c r="F333" i="5" l="1"/>
  <c r="E332" i="4"/>
  <c r="F332" i="4"/>
  <c r="C334" i="5" l="1"/>
  <c r="G334" i="5" s="1"/>
  <c r="H333" i="5"/>
  <c r="C333" i="4"/>
  <c r="G332" i="4"/>
  <c r="F334" i="5" l="1"/>
  <c r="F333" i="4"/>
  <c r="E333" i="4"/>
  <c r="C335" i="5" l="1"/>
  <c r="G335" i="5" s="1"/>
  <c r="H334" i="5"/>
  <c r="C334" i="4"/>
  <c r="G333" i="4"/>
  <c r="F335" i="5" l="1"/>
  <c r="F334" i="4"/>
  <c r="E334" i="4"/>
  <c r="H335" i="5" l="1"/>
  <c r="C336" i="5"/>
  <c r="G336" i="5" s="1"/>
  <c r="G334" i="4"/>
  <c r="C335" i="4"/>
  <c r="F336" i="5" l="1"/>
  <c r="F335" i="4"/>
  <c r="E335" i="4"/>
  <c r="C337" i="5" l="1"/>
  <c r="G337" i="5" s="1"/>
  <c r="H336" i="5"/>
  <c r="C336" i="4"/>
  <c r="G335" i="4"/>
  <c r="F337" i="5" l="1"/>
  <c r="E336" i="4"/>
  <c r="F336" i="4"/>
  <c r="C338" i="5" l="1"/>
  <c r="G338" i="5" s="1"/>
  <c r="H337" i="5"/>
  <c r="C337" i="4"/>
  <c r="G336" i="4"/>
  <c r="F338" i="5" l="1"/>
  <c r="F337" i="4"/>
  <c r="E337" i="4"/>
  <c r="C339" i="5" l="1"/>
  <c r="G339" i="5" s="1"/>
  <c r="H338" i="5"/>
  <c r="C338" i="4"/>
  <c r="G337" i="4"/>
  <c r="F339" i="5" l="1"/>
  <c r="F338" i="4"/>
  <c r="E338" i="4"/>
  <c r="C340" i="5" l="1"/>
  <c r="G340" i="5" s="1"/>
  <c r="H339" i="5"/>
  <c r="G338" i="4"/>
  <c r="C339" i="4"/>
  <c r="F340" i="5" l="1"/>
  <c r="E339" i="4"/>
  <c r="F339" i="4"/>
  <c r="H340" i="5" l="1"/>
  <c r="C341" i="5"/>
  <c r="G341" i="5" s="1"/>
  <c r="C340" i="4"/>
  <c r="G339" i="4"/>
  <c r="F341" i="5" l="1"/>
  <c r="F340" i="4"/>
  <c r="E340" i="4"/>
  <c r="C342" i="5" l="1"/>
  <c r="G342" i="5" s="1"/>
  <c r="H341" i="5"/>
  <c r="C341" i="4"/>
  <c r="G340" i="4"/>
  <c r="F342" i="5" l="1"/>
  <c r="E341" i="4"/>
  <c r="F341" i="4"/>
  <c r="C343" i="5" l="1"/>
  <c r="G343" i="5" s="1"/>
  <c r="H342" i="5"/>
  <c r="C342" i="4"/>
  <c r="G341" i="4"/>
  <c r="F343" i="5" l="1"/>
  <c r="F342" i="4"/>
  <c r="E342" i="4"/>
  <c r="C344" i="5" l="1"/>
  <c r="G344" i="5" s="1"/>
  <c r="H343" i="5"/>
  <c r="G342" i="4"/>
  <c r="C343" i="4"/>
  <c r="F344" i="5" l="1"/>
  <c r="E343" i="4"/>
  <c r="F343" i="4"/>
  <c r="H344" i="5" l="1"/>
  <c r="C345" i="5"/>
  <c r="G345" i="5" s="1"/>
  <c r="C344" i="4"/>
  <c r="G343" i="4"/>
  <c r="F345" i="5" l="1"/>
  <c r="E344" i="4"/>
  <c r="F344" i="4"/>
  <c r="C346" i="5" l="1"/>
  <c r="G346" i="5" s="1"/>
  <c r="H345" i="5"/>
  <c r="C345" i="4"/>
  <c r="G344" i="4"/>
  <c r="F346" i="5" l="1"/>
  <c r="F345" i="4"/>
  <c r="E345" i="4"/>
  <c r="C347" i="5" l="1"/>
  <c r="G347" i="5" s="1"/>
  <c r="H346" i="5"/>
  <c r="C346" i="4"/>
  <c r="G345" i="4"/>
  <c r="F347" i="5" l="1"/>
  <c r="F346" i="4"/>
  <c r="E346" i="4"/>
  <c r="C348" i="5" l="1"/>
  <c r="G348" i="5" s="1"/>
  <c r="H347" i="5"/>
  <c r="G346" i="4"/>
  <c r="C347" i="4"/>
  <c r="F348" i="5" l="1"/>
  <c r="F347" i="4"/>
  <c r="E347" i="4"/>
  <c r="H348" i="5" l="1"/>
  <c r="C349" i="5"/>
  <c r="G349" i="5" s="1"/>
  <c r="C348" i="4"/>
  <c r="G347" i="4"/>
  <c r="F349" i="5" l="1"/>
  <c r="E348" i="4"/>
  <c r="F348" i="4"/>
  <c r="C350" i="5" l="1"/>
  <c r="G350" i="5" s="1"/>
  <c r="H349" i="5"/>
  <c r="C349" i="4"/>
  <c r="G348" i="4"/>
  <c r="F350" i="5" l="1"/>
  <c r="F349" i="4"/>
  <c r="E349" i="4"/>
  <c r="C351" i="5" l="1"/>
  <c r="G351" i="5" s="1"/>
  <c r="H350" i="5"/>
  <c r="C350" i="4"/>
  <c r="G349" i="4"/>
  <c r="F351" i="5" l="1"/>
  <c r="F350" i="4"/>
  <c r="E350" i="4"/>
  <c r="C352" i="5" l="1"/>
  <c r="G352" i="5" s="1"/>
  <c r="H351" i="5"/>
  <c r="G350" i="4"/>
  <c r="C351" i="4"/>
  <c r="F352" i="5" l="1"/>
  <c r="F351" i="4"/>
  <c r="E351" i="4"/>
  <c r="H352" i="5" l="1"/>
  <c r="C353" i="5"/>
  <c r="G353" i="5" s="1"/>
  <c r="C352" i="4"/>
  <c r="G351" i="4"/>
  <c r="F353" i="5" l="1"/>
  <c r="E352" i="4"/>
  <c r="F352" i="4"/>
  <c r="C354" i="5" l="1"/>
  <c r="G354" i="5" s="1"/>
  <c r="H353" i="5"/>
  <c r="C353" i="4"/>
  <c r="G352" i="4"/>
  <c r="F354" i="5" l="1"/>
  <c r="F353" i="4"/>
  <c r="E353" i="4"/>
  <c r="C355" i="5" l="1"/>
  <c r="G355" i="5" s="1"/>
  <c r="H354" i="5"/>
  <c r="C354" i="4"/>
  <c r="G353" i="4"/>
  <c r="F355" i="5" l="1"/>
  <c r="F354" i="4"/>
  <c r="E354" i="4"/>
  <c r="C356" i="5" l="1"/>
  <c r="G356" i="5" s="1"/>
  <c r="H355" i="5"/>
  <c r="G354" i="4"/>
  <c r="C355" i="4"/>
  <c r="F356" i="5" l="1"/>
  <c r="F355" i="4"/>
  <c r="E355" i="4"/>
  <c r="H356" i="5" l="1"/>
  <c r="C357" i="5"/>
  <c r="G357" i="5" s="1"/>
  <c r="C356" i="4"/>
  <c r="G355" i="4"/>
  <c r="F357" i="5" l="1"/>
  <c r="E356" i="4"/>
  <c r="F356" i="4"/>
  <c r="C358" i="5" l="1"/>
  <c r="G358" i="5" s="1"/>
  <c r="H357" i="5"/>
  <c r="C357" i="4"/>
  <c r="G356" i="4"/>
  <c r="F358" i="5" l="1"/>
  <c r="F357" i="4"/>
  <c r="E357" i="4"/>
  <c r="C359" i="5" l="1"/>
  <c r="G359" i="5" s="1"/>
  <c r="H358" i="5"/>
  <c r="C358" i="4"/>
  <c r="G357" i="4"/>
  <c r="F359" i="5" l="1"/>
  <c r="F358" i="4"/>
  <c r="E358" i="4"/>
  <c r="C360" i="5" l="1"/>
  <c r="G360" i="5" s="1"/>
  <c r="H359" i="5"/>
  <c r="G358" i="4"/>
  <c r="C359" i="4"/>
  <c r="F360" i="5" l="1"/>
  <c r="F359" i="4"/>
  <c r="E359" i="4"/>
  <c r="H360" i="5" l="1"/>
  <c r="C361" i="5"/>
  <c r="G361" i="5" s="1"/>
  <c r="C360" i="4"/>
  <c r="G359" i="4"/>
  <c r="F361" i="5" l="1"/>
  <c r="E360" i="4"/>
  <c r="F360" i="4"/>
  <c r="C362" i="5" l="1"/>
  <c r="G362" i="5" s="1"/>
  <c r="H361" i="5"/>
  <c r="C361" i="4"/>
  <c r="G360" i="4"/>
  <c r="F362" i="5" l="1"/>
  <c r="F361" i="4"/>
  <c r="E361" i="4"/>
  <c r="C363" i="5" l="1"/>
  <c r="G363" i="5" s="1"/>
  <c r="H362" i="5"/>
  <c r="C362" i="4"/>
  <c r="G361" i="4"/>
  <c r="F363" i="5" l="1"/>
  <c r="F362" i="4"/>
  <c r="E362" i="4"/>
  <c r="C364" i="5" l="1"/>
  <c r="G364" i="5" s="1"/>
  <c r="H363" i="5"/>
  <c r="G362" i="4"/>
  <c r="C363" i="4"/>
  <c r="F364" i="5" l="1"/>
  <c r="E363" i="4"/>
  <c r="F363" i="4"/>
  <c r="H364" i="5" l="1"/>
  <c r="C365" i="5"/>
  <c r="G365" i="5" s="1"/>
  <c r="G363" i="4"/>
  <c r="C364" i="4"/>
  <c r="F365" i="5" l="1"/>
  <c r="F364" i="4"/>
  <c r="E364" i="4"/>
  <c r="C366" i="5" l="1"/>
  <c r="G366" i="5" s="1"/>
  <c r="H365" i="5"/>
  <c r="C365" i="4"/>
  <c r="G364" i="4"/>
  <c r="F366" i="5" l="1"/>
  <c r="F365" i="4"/>
  <c r="E365" i="4"/>
  <c r="C367" i="5" l="1"/>
  <c r="G367" i="5" s="1"/>
  <c r="H366" i="5"/>
  <c r="G365" i="4"/>
  <c r="C366" i="4"/>
  <c r="F367" i="5" l="1"/>
  <c r="F366" i="4"/>
  <c r="E366" i="4"/>
  <c r="C368" i="5" l="1"/>
  <c r="G368" i="5" s="1"/>
  <c r="H367" i="5"/>
  <c r="G366" i="4"/>
  <c r="C367" i="4"/>
  <c r="F368" i="5" l="1"/>
  <c r="E367" i="4"/>
  <c r="F367" i="4"/>
  <c r="H368" i="5" l="1"/>
  <c r="C369" i="5"/>
  <c r="G369" i="5" s="1"/>
  <c r="C368" i="4"/>
  <c r="G367" i="4"/>
  <c r="F369" i="5" l="1"/>
  <c r="F368" i="4"/>
  <c r="E368" i="4"/>
  <c r="C370" i="5" l="1"/>
  <c r="G370" i="5" s="1"/>
  <c r="H369" i="5"/>
  <c r="C369" i="4"/>
  <c r="G368" i="4"/>
  <c r="F370" i="5" l="1"/>
  <c r="F369" i="4"/>
  <c r="E369" i="4"/>
  <c r="C371" i="5" l="1"/>
  <c r="G371" i="5" s="1"/>
  <c r="H370" i="5"/>
  <c r="G369" i="4"/>
  <c r="C370" i="4"/>
  <c r="F371" i="5" l="1"/>
  <c r="E370" i="4"/>
  <c r="F370" i="4"/>
  <c r="C372" i="5" l="1"/>
  <c r="G372" i="5" s="1"/>
  <c r="H371" i="5"/>
  <c r="G370" i="4"/>
  <c r="C371" i="4"/>
  <c r="F372" i="5" l="1"/>
  <c r="E371" i="4"/>
  <c r="F371" i="4"/>
  <c r="H372" i="5" l="1"/>
  <c r="C373" i="5"/>
  <c r="G373" i="5" s="1"/>
  <c r="C372" i="4"/>
  <c r="G371" i="4"/>
  <c r="F373" i="5" l="1"/>
  <c r="F372" i="4"/>
  <c r="E372" i="4"/>
  <c r="C374" i="5" l="1"/>
  <c r="G374" i="5" s="1"/>
  <c r="H373" i="5"/>
  <c r="C373" i="4"/>
  <c r="G372" i="4"/>
  <c r="F374" i="5" l="1"/>
  <c r="F373" i="4"/>
  <c r="E373" i="4"/>
  <c r="C375" i="5" l="1"/>
  <c r="G375" i="5" s="1"/>
  <c r="H374" i="5"/>
  <c r="G373" i="4"/>
  <c r="C374" i="4"/>
  <c r="F375" i="5" l="1"/>
  <c r="F374" i="4"/>
  <c r="E374" i="4"/>
  <c r="C376" i="5" l="1"/>
  <c r="G376" i="5" s="1"/>
  <c r="H375" i="5"/>
  <c r="G374" i="4"/>
  <c r="C375" i="4"/>
  <c r="F376" i="5" l="1"/>
  <c r="E375" i="4"/>
  <c r="F375" i="4"/>
  <c r="H376" i="5" l="1"/>
  <c r="C377" i="5"/>
  <c r="G377" i="5" s="1"/>
  <c r="C376" i="4"/>
  <c r="G375" i="4"/>
  <c r="F377" i="5" l="1"/>
  <c r="F376" i="4"/>
  <c r="E376" i="4"/>
  <c r="C378" i="5" l="1"/>
  <c r="G378" i="5" s="1"/>
  <c r="H377" i="5"/>
  <c r="C377" i="4"/>
  <c r="G376" i="4"/>
  <c r="F378" i="5" l="1"/>
  <c r="F377" i="4"/>
  <c r="E377" i="4"/>
  <c r="C379" i="5" l="1"/>
  <c r="G379" i="5" s="1"/>
  <c r="H378" i="5"/>
  <c r="G377" i="4"/>
  <c r="C378" i="4"/>
  <c r="F379" i="5" l="1"/>
  <c r="F378" i="4"/>
  <c r="E378" i="4"/>
  <c r="C380" i="5" l="1"/>
  <c r="G380" i="5" s="1"/>
  <c r="H379" i="5"/>
  <c r="G378" i="4"/>
  <c r="C379" i="4"/>
  <c r="F380" i="5" l="1"/>
  <c r="E379" i="4"/>
  <c r="F379" i="4"/>
  <c r="H380" i="5" l="1"/>
  <c r="C381" i="5"/>
  <c r="G381" i="5" s="1"/>
  <c r="C380" i="4"/>
  <c r="G379" i="4"/>
  <c r="F381" i="5" l="1"/>
  <c r="F380" i="4"/>
  <c r="E380" i="4"/>
  <c r="C382" i="5" l="1"/>
  <c r="G382" i="5" s="1"/>
  <c r="H381" i="5"/>
  <c r="C381" i="4"/>
  <c r="G380" i="4"/>
  <c r="F382" i="5" l="1"/>
  <c r="F381" i="4"/>
  <c r="E381" i="4"/>
  <c r="C383" i="5" l="1"/>
  <c r="G383" i="5" s="1"/>
  <c r="H382" i="5"/>
  <c r="G381" i="4"/>
  <c r="C382" i="4"/>
  <c r="F383" i="5" l="1"/>
  <c r="F382" i="4"/>
  <c r="E382" i="4"/>
  <c r="C384" i="5" l="1"/>
  <c r="G384" i="5" s="1"/>
  <c r="H383" i="5"/>
  <c r="C383" i="4"/>
  <c r="G382" i="4"/>
  <c r="F384" i="5" l="1"/>
  <c r="E383" i="4"/>
  <c r="F383" i="4"/>
  <c r="H384" i="5" l="1"/>
  <c r="C385" i="5"/>
  <c r="G385" i="5" s="1"/>
  <c r="C384" i="4"/>
  <c r="G383" i="4"/>
  <c r="F385" i="5" l="1"/>
  <c r="F384" i="4"/>
  <c r="E384" i="4"/>
  <c r="C386" i="5" l="1"/>
  <c r="G386" i="5" s="1"/>
  <c r="H385" i="5"/>
  <c r="C385" i="4"/>
  <c r="G384" i="4"/>
  <c r="F386" i="5" l="1"/>
  <c r="F385" i="4"/>
  <c r="E385" i="4"/>
  <c r="C387" i="5" l="1"/>
  <c r="G387" i="5" s="1"/>
  <c r="H386" i="5"/>
  <c r="G385" i="4"/>
  <c r="C386" i="4"/>
  <c r="F387" i="5" l="1"/>
  <c r="F386" i="4"/>
  <c r="E386" i="4"/>
  <c r="C388" i="5" l="1"/>
  <c r="G388" i="5" s="1"/>
  <c r="H387" i="5"/>
  <c r="C387" i="4"/>
  <c r="G386" i="4"/>
  <c r="F388" i="5" l="1"/>
  <c r="E387" i="4"/>
  <c r="F387" i="4"/>
  <c r="H388" i="5" l="1"/>
  <c r="C389" i="5"/>
  <c r="G389" i="5" s="1"/>
  <c r="C388" i="4"/>
  <c r="G387" i="4"/>
  <c r="F389" i="5" l="1"/>
  <c r="F388" i="4"/>
  <c r="E388" i="4"/>
  <c r="C390" i="5" l="1"/>
  <c r="G390" i="5" s="1"/>
  <c r="H389" i="5"/>
  <c r="C389" i="4"/>
  <c r="G388" i="4"/>
  <c r="F390" i="5" l="1"/>
  <c r="F389" i="4"/>
  <c r="E389" i="4"/>
  <c r="C391" i="5" l="1"/>
  <c r="G391" i="5" s="1"/>
  <c r="H390" i="5"/>
  <c r="G389" i="4"/>
  <c r="C390" i="4"/>
  <c r="F391" i="5" l="1"/>
  <c r="F390" i="4"/>
  <c r="E390" i="4"/>
  <c r="C392" i="5" l="1"/>
  <c r="G392" i="5" s="1"/>
  <c r="H391" i="5"/>
  <c r="C391" i="4"/>
  <c r="G390" i="4"/>
  <c r="F392" i="5" l="1"/>
  <c r="E391" i="4"/>
  <c r="F391" i="4"/>
  <c r="H392" i="5" l="1"/>
  <c r="C393" i="5"/>
  <c r="G393" i="5" s="1"/>
  <c r="C392" i="4"/>
  <c r="G391" i="4"/>
  <c r="F393" i="5" l="1"/>
  <c r="F392" i="4"/>
  <c r="E392" i="4"/>
  <c r="C394" i="5" l="1"/>
  <c r="G394" i="5" s="1"/>
  <c r="H393" i="5"/>
  <c r="C393" i="4"/>
  <c r="G392" i="4"/>
  <c r="F394" i="5" l="1"/>
  <c r="F393" i="4"/>
  <c r="E393" i="4"/>
  <c r="C395" i="5" l="1"/>
  <c r="G395" i="5" s="1"/>
  <c r="H394" i="5"/>
  <c r="G393" i="4"/>
  <c r="C394" i="4"/>
  <c r="F395" i="5" l="1"/>
  <c r="F394" i="4"/>
  <c r="E394" i="4"/>
  <c r="C396" i="5" l="1"/>
  <c r="G396" i="5" s="1"/>
  <c r="H395" i="5"/>
  <c r="C395" i="4"/>
  <c r="G394" i="4"/>
  <c r="F396" i="5" l="1"/>
  <c r="E395" i="4"/>
  <c r="F395" i="4"/>
  <c r="H396" i="5" l="1"/>
  <c r="C397" i="5"/>
  <c r="G397" i="5" s="1"/>
  <c r="C396" i="4"/>
  <c r="G395" i="4"/>
  <c r="F397" i="5" l="1"/>
  <c r="F396" i="4"/>
  <c r="E396" i="4"/>
  <c r="C398" i="5" l="1"/>
  <c r="G398" i="5" s="1"/>
  <c r="H397" i="5"/>
  <c r="C397" i="4"/>
  <c r="G396" i="4"/>
  <c r="F398" i="5" l="1"/>
  <c r="F397" i="4"/>
  <c r="E397" i="4"/>
  <c r="C399" i="5" l="1"/>
  <c r="G399" i="5" s="1"/>
  <c r="H398" i="5"/>
  <c r="G397" i="4"/>
  <c r="C398" i="4"/>
  <c r="F399" i="5" l="1"/>
  <c r="F398" i="4"/>
  <c r="E398" i="4"/>
  <c r="C400" i="5" l="1"/>
  <c r="G400" i="5" s="1"/>
  <c r="H399" i="5"/>
  <c r="C399" i="4"/>
  <c r="G398" i="4"/>
  <c r="F400" i="5" l="1"/>
  <c r="E399" i="4"/>
  <c r="F399" i="4"/>
  <c r="H400" i="5" l="1"/>
  <c r="C401" i="5"/>
  <c r="G401" i="5" s="1"/>
  <c r="C400" i="4"/>
  <c r="G399" i="4"/>
  <c r="F401" i="5" l="1"/>
  <c r="F400" i="4"/>
  <c r="E400" i="4"/>
  <c r="C402" i="5" l="1"/>
  <c r="G402" i="5" s="1"/>
  <c r="H401" i="5"/>
  <c r="C401" i="4"/>
  <c r="G400" i="4"/>
  <c r="F402" i="5" l="1"/>
  <c r="F401" i="4"/>
  <c r="E401" i="4"/>
  <c r="C403" i="5" l="1"/>
  <c r="G403" i="5" s="1"/>
  <c r="H402" i="5"/>
  <c r="G401" i="4"/>
  <c r="C402" i="4"/>
  <c r="F403" i="5" l="1"/>
  <c r="F402" i="4"/>
  <c r="E402" i="4"/>
  <c r="C404" i="5" l="1"/>
  <c r="G404" i="5" s="1"/>
  <c r="H403" i="5"/>
  <c r="C403" i="4"/>
  <c r="G402" i="4"/>
  <c r="F404" i="5" l="1"/>
  <c r="E403" i="4"/>
  <c r="F403" i="4"/>
  <c r="H404" i="5" l="1"/>
  <c r="C405" i="5"/>
  <c r="G405" i="5" s="1"/>
  <c r="C404" i="4"/>
  <c r="G403" i="4"/>
  <c r="F405" i="5" l="1"/>
  <c r="E404" i="4"/>
  <c r="F404" i="4"/>
  <c r="C406" i="5" l="1"/>
  <c r="G406" i="5" s="1"/>
  <c r="H405" i="5"/>
  <c r="C405" i="4"/>
  <c r="G404" i="4"/>
  <c r="F406" i="5" l="1"/>
  <c r="F405" i="4"/>
  <c r="E405" i="4"/>
  <c r="C407" i="5" l="1"/>
  <c r="G407" i="5" s="1"/>
  <c r="H406" i="5"/>
  <c r="G405" i="4"/>
  <c r="C406" i="4"/>
  <c r="F407" i="5" l="1"/>
  <c r="F406" i="4"/>
  <c r="E406" i="4"/>
  <c r="C408" i="5" l="1"/>
  <c r="G408" i="5" s="1"/>
  <c r="H407" i="5"/>
  <c r="C407" i="4"/>
  <c r="G406" i="4"/>
  <c r="F408" i="5" l="1"/>
  <c r="E407" i="4"/>
  <c r="F407" i="4"/>
  <c r="H408" i="5" l="1"/>
  <c r="C409" i="5"/>
  <c r="G409" i="5" s="1"/>
  <c r="C408" i="4"/>
  <c r="G407" i="4"/>
  <c r="F409" i="5" l="1"/>
  <c r="F408" i="4"/>
  <c r="E408" i="4"/>
  <c r="C410" i="5" l="1"/>
  <c r="G410" i="5" s="1"/>
  <c r="H409" i="5"/>
  <c r="C409" i="4"/>
  <c r="G408" i="4"/>
  <c r="F410" i="5" l="1"/>
  <c r="F409" i="4"/>
  <c r="E409" i="4"/>
  <c r="C411" i="5" l="1"/>
  <c r="G411" i="5" s="1"/>
  <c r="H410" i="5"/>
  <c r="G409" i="4"/>
  <c r="C410" i="4"/>
  <c r="F411" i="5" l="1"/>
  <c r="F410" i="4"/>
  <c r="E410" i="4"/>
  <c r="C412" i="5" l="1"/>
  <c r="G412" i="5" s="1"/>
  <c r="H411" i="5"/>
  <c r="C411" i="4"/>
  <c r="G410" i="4"/>
  <c r="F412" i="5" l="1"/>
  <c r="E411" i="4"/>
  <c r="F411" i="4"/>
  <c r="H412" i="5" l="1"/>
  <c r="C413" i="5"/>
  <c r="G413" i="5" s="1"/>
  <c r="C412" i="4"/>
  <c r="G411" i="4"/>
  <c r="F413" i="5" l="1"/>
  <c r="F412" i="4"/>
  <c r="E412" i="4"/>
  <c r="C414" i="5" l="1"/>
  <c r="G414" i="5" s="1"/>
  <c r="H413" i="5"/>
  <c r="C413" i="4"/>
  <c r="G412" i="4"/>
  <c r="F414" i="5" l="1"/>
  <c r="F413" i="4"/>
  <c r="E413" i="4"/>
  <c r="C415" i="5" l="1"/>
  <c r="G415" i="5" s="1"/>
  <c r="H414" i="5"/>
  <c r="G413" i="4"/>
  <c r="C414" i="4"/>
  <c r="F415" i="5" l="1"/>
  <c r="F414" i="4"/>
  <c r="E414" i="4"/>
  <c r="C416" i="5" l="1"/>
  <c r="G416" i="5" s="1"/>
  <c r="H415" i="5"/>
  <c r="C415" i="4"/>
  <c r="G414" i="4"/>
  <c r="F416" i="5" l="1"/>
  <c r="E415" i="4"/>
  <c r="F415" i="4"/>
  <c r="H416" i="5" l="1"/>
  <c r="C417" i="5"/>
  <c r="G417" i="5" s="1"/>
  <c r="C416" i="4"/>
  <c r="G415" i="4"/>
  <c r="F417" i="5" l="1"/>
  <c r="F416" i="4"/>
  <c r="E416" i="4"/>
  <c r="C418" i="5" l="1"/>
  <c r="G418" i="5" s="1"/>
  <c r="H417" i="5"/>
  <c r="C417" i="4"/>
  <c r="G416" i="4"/>
  <c r="F418" i="5" l="1"/>
  <c r="F417" i="4"/>
  <c r="E417" i="4"/>
  <c r="C419" i="5" l="1"/>
  <c r="G419" i="5" s="1"/>
  <c r="H418" i="5"/>
  <c r="G417" i="4"/>
  <c r="C418" i="4"/>
  <c r="F419" i="5" l="1"/>
  <c r="F418" i="4"/>
  <c r="E418" i="4"/>
  <c r="C420" i="5" l="1"/>
  <c r="G420" i="5" s="1"/>
  <c r="H419" i="5"/>
  <c r="C419" i="4"/>
  <c r="G418" i="4"/>
  <c r="F420" i="5" l="1"/>
  <c r="E419" i="4"/>
  <c r="F419" i="4"/>
  <c r="H420" i="5" l="1"/>
  <c r="C421" i="5"/>
  <c r="G421" i="5" s="1"/>
  <c r="C420" i="4"/>
  <c r="G419" i="4"/>
  <c r="F421" i="5" l="1"/>
  <c r="F420" i="4"/>
  <c r="E420" i="4"/>
  <c r="C422" i="5" l="1"/>
  <c r="G422" i="5" s="1"/>
  <c r="H421" i="5"/>
  <c r="C421" i="4"/>
  <c r="G420" i="4"/>
  <c r="F422" i="5" l="1"/>
  <c r="F421" i="4"/>
  <c r="E421" i="4"/>
  <c r="C423" i="5" l="1"/>
  <c r="G423" i="5" s="1"/>
  <c r="H422" i="5"/>
  <c r="G421" i="4"/>
  <c r="C422" i="4"/>
  <c r="F423" i="5" l="1"/>
  <c r="F422" i="4"/>
  <c r="E422" i="4"/>
  <c r="C424" i="5" l="1"/>
  <c r="G424" i="5" s="1"/>
  <c r="H423" i="5"/>
  <c r="C423" i="4"/>
  <c r="G422" i="4"/>
  <c r="F424" i="5" l="1"/>
  <c r="E423" i="4"/>
  <c r="F423" i="4"/>
  <c r="H424" i="5" l="1"/>
  <c r="C425" i="5"/>
  <c r="G425" i="5" s="1"/>
  <c r="C424" i="4"/>
  <c r="G423" i="4"/>
  <c r="F425" i="5" l="1"/>
  <c r="F424" i="4"/>
  <c r="E424" i="4"/>
  <c r="C426" i="5" l="1"/>
  <c r="G426" i="5" s="1"/>
  <c r="H425" i="5"/>
  <c r="C425" i="4"/>
  <c r="G424" i="4"/>
  <c r="F426" i="5" l="1"/>
  <c r="F425" i="4"/>
  <c r="E425" i="4"/>
  <c r="C427" i="5" l="1"/>
  <c r="G427" i="5" s="1"/>
  <c r="H426" i="5"/>
  <c r="G425" i="4"/>
  <c r="C426" i="4"/>
  <c r="F427" i="5" l="1"/>
  <c r="F426" i="4"/>
  <c r="E426" i="4"/>
  <c r="C428" i="5" l="1"/>
  <c r="G428" i="5" s="1"/>
  <c r="H427" i="5"/>
  <c r="C427" i="4"/>
  <c r="G426" i="4"/>
  <c r="F428" i="5" l="1"/>
  <c r="E427" i="4"/>
  <c r="F427" i="4"/>
  <c r="H428" i="5" l="1"/>
  <c r="C429" i="5"/>
  <c r="G429" i="5" s="1"/>
  <c r="C428" i="4"/>
  <c r="G427" i="4"/>
  <c r="F429" i="5" l="1"/>
  <c r="F428" i="4"/>
  <c r="E428" i="4"/>
  <c r="C430" i="5" l="1"/>
  <c r="G430" i="5" s="1"/>
  <c r="H429" i="5"/>
  <c r="C429" i="4"/>
  <c r="G428" i="4"/>
  <c r="F430" i="5" l="1"/>
  <c r="F429" i="4"/>
  <c r="E429" i="4"/>
  <c r="C431" i="5" l="1"/>
  <c r="G431" i="5" s="1"/>
  <c r="H430" i="5"/>
  <c r="G429" i="4"/>
  <c r="C430" i="4"/>
  <c r="F431" i="5" l="1"/>
  <c r="F430" i="4"/>
  <c r="E430" i="4"/>
  <c r="C432" i="5" l="1"/>
  <c r="G432" i="5" s="1"/>
  <c r="H431" i="5"/>
  <c r="C431" i="4"/>
  <c r="G430" i="4"/>
  <c r="F432" i="5" l="1"/>
  <c r="E431" i="4"/>
  <c r="F431" i="4"/>
  <c r="H432" i="5" l="1"/>
  <c r="C433" i="5"/>
  <c r="G433" i="5" s="1"/>
  <c r="C432" i="4"/>
  <c r="G431" i="4"/>
  <c r="F433" i="5" l="1"/>
  <c r="F432" i="4"/>
  <c r="E432" i="4"/>
  <c r="C434" i="5" l="1"/>
  <c r="G434" i="5" s="1"/>
  <c r="H433" i="5"/>
  <c r="C433" i="4"/>
  <c r="G432" i="4"/>
  <c r="F434" i="5" l="1"/>
  <c r="F433" i="4"/>
  <c r="E433" i="4"/>
  <c r="C435" i="5" l="1"/>
  <c r="G435" i="5" s="1"/>
  <c r="H434" i="5"/>
  <c r="G433" i="4"/>
  <c r="C434" i="4"/>
  <c r="F435" i="5" l="1"/>
  <c r="F434" i="4"/>
  <c r="E434" i="4"/>
  <c r="C436" i="5" l="1"/>
  <c r="G436" i="5" s="1"/>
  <c r="H435" i="5"/>
  <c r="C435" i="4"/>
  <c r="G434" i="4"/>
  <c r="F436" i="5" l="1"/>
  <c r="E435" i="4"/>
  <c r="F435" i="4"/>
  <c r="H436" i="5" l="1"/>
  <c r="C437" i="5"/>
  <c r="G437" i="5" s="1"/>
  <c r="C436" i="4"/>
  <c r="G435" i="4"/>
  <c r="F437" i="5" l="1"/>
  <c r="F436" i="4"/>
  <c r="E436" i="4"/>
  <c r="C438" i="5" l="1"/>
  <c r="G438" i="5" s="1"/>
  <c r="H437" i="5"/>
  <c r="C437" i="4"/>
  <c r="G436" i="4"/>
  <c r="F438" i="5" l="1"/>
  <c r="F437" i="4"/>
  <c r="E437" i="4"/>
  <c r="C439" i="5" l="1"/>
  <c r="G439" i="5" s="1"/>
  <c r="H438" i="5"/>
  <c r="G437" i="4"/>
  <c r="C438" i="4"/>
  <c r="F439" i="5" l="1"/>
  <c r="F438" i="4"/>
  <c r="E438" i="4"/>
  <c r="C440" i="5" l="1"/>
  <c r="G440" i="5" s="1"/>
  <c r="H439" i="5"/>
  <c r="C439" i="4"/>
  <c r="G438" i="4"/>
  <c r="F440" i="5" l="1"/>
  <c r="E439" i="4"/>
  <c r="F439" i="4"/>
  <c r="H440" i="5" l="1"/>
  <c r="C441" i="5"/>
  <c r="G441" i="5" s="1"/>
  <c r="C440" i="4"/>
  <c r="G439" i="4"/>
  <c r="F441" i="5" l="1"/>
  <c r="F440" i="4"/>
  <c r="E440" i="4"/>
  <c r="C442" i="5" l="1"/>
  <c r="G442" i="5" s="1"/>
  <c r="H441" i="5"/>
  <c r="C441" i="4"/>
  <c r="G440" i="4"/>
  <c r="F442" i="5" l="1"/>
  <c r="F441" i="4"/>
  <c r="E441" i="4"/>
  <c r="C443" i="5" l="1"/>
  <c r="G443" i="5" s="1"/>
  <c r="H442" i="5"/>
  <c r="G441" i="4"/>
  <c r="C442" i="4"/>
  <c r="F443" i="5" l="1"/>
  <c r="F442" i="4"/>
  <c r="E442" i="4"/>
  <c r="C444" i="5" l="1"/>
  <c r="G444" i="5" s="1"/>
  <c r="H443" i="5"/>
  <c r="C443" i="4"/>
  <c r="G442" i="4"/>
  <c r="F444" i="5" l="1"/>
  <c r="E443" i="4"/>
  <c r="F443" i="4"/>
  <c r="H444" i="5" l="1"/>
  <c r="C445" i="5"/>
  <c r="G445" i="5" s="1"/>
  <c r="C444" i="4"/>
  <c r="G443" i="4"/>
  <c r="F445" i="5" l="1"/>
  <c r="F444" i="4"/>
  <c r="E444" i="4"/>
  <c r="C446" i="5" l="1"/>
  <c r="G446" i="5" s="1"/>
  <c r="H445" i="5"/>
  <c r="C445" i="4"/>
  <c r="G444" i="4"/>
  <c r="F446" i="5" l="1"/>
  <c r="F445" i="4"/>
  <c r="E445" i="4"/>
  <c r="C447" i="5" l="1"/>
  <c r="G447" i="5" s="1"/>
  <c r="H446" i="5"/>
  <c r="G445" i="4"/>
  <c r="C446" i="4"/>
  <c r="F447" i="5" l="1"/>
  <c r="F446" i="4"/>
  <c r="E446" i="4"/>
  <c r="C448" i="5" l="1"/>
  <c r="G448" i="5" s="1"/>
  <c r="H447" i="5"/>
  <c r="C447" i="4"/>
  <c r="G446" i="4"/>
  <c r="F448" i="5" l="1"/>
  <c r="E447" i="4"/>
  <c r="F447" i="4"/>
  <c r="H448" i="5" l="1"/>
  <c r="C449" i="5"/>
  <c r="G449" i="5" s="1"/>
  <c r="C448" i="4"/>
  <c r="G447" i="4"/>
  <c r="F449" i="5" l="1"/>
  <c r="F448" i="4"/>
  <c r="E448" i="4"/>
  <c r="C450" i="5" l="1"/>
  <c r="G450" i="5" s="1"/>
  <c r="H449" i="5"/>
  <c r="C449" i="4"/>
  <c r="G448" i="4"/>
  <c r="F450" i="5" l="1"/>
  <c r="F449" i="4"/>
  <c r="E449" i="4"/>
  <c r="C451" i="5" l="1"/>
  <c r="G451" i="5" s="1"/>
  <c r="H450" i="5"/>
  <c r="G449" i="4"/>
  <c r="C450" i="4"/>
  <c r="F451" i="5" l="1"/>
  <c r="F450" i="4"/>
  <c r="E450" i="4"/>
  <c r="C452" i="5" l="1"/>
  <c r="G452" i="5" s="1"/>
  <c r="H451" i="5"/>
  <c r="C451" i="4"/>
  <c r="G450" i="4"/>
  <c r="F452" i="5" l="1"/>
  <c r="E451" i="4"/>
  <c r="F451" i="4"/>
  <c r="H452" i="5" l="1"/>
  <c r="C453" i="5"/>
  <c r="G453" i="5" s="1"/>
  <c r="C452" i="4"/>
  <c r="G451" i="4"/>
  <c r="F453" i="5" l="1"/>
  <c r="F452" i="4"/>
  <c r="E452" i="4"/>
  <c r="C454" i="5" l="1"/>
  <c r="G454" i="5" s="1"/>
  <c r="H453" i="5"/>
  <c r="C453" i="4"/>
  <c r="G452" i="4"/>
  <c r="F454" i="5" l="1"/>
  <c r="F453" i="4"/>
  <c r="E453" i="4"/>
  <c r="C455" i="5" l="1"/>
  <c r="G455" i="5" s="1"/>
  <c r="H454" i="5"/>
  <c r="G453" i="4"/>
  <c r="C454" i="4"/>
  <c r="F455" i="5" l="1"/>
  <c r="F454" i="4"/>
  <c r="E454" i="4"/>
  <c r="C456" i="5" l="1"/>
  <c r="G456" i="5" s="1"/>
  <c r="H455" i="5"/>
  <c r="C455" i="4"/>
  <c r="G454" i="4"/>
  <c r="F456" i="5" l="1"/>
  <c r="E455" i="4"/>
  <c r="F455" i="4"/>
  <c r="H456" i="5" l="1"/>
  <c r="C457" i="5"/>
  <c r="G457" i="5" s="1"/>
  <c r="C456" i="4"/>
  <c r="G455" i="4"/>
  <c r="F457" i="5" l="1"/>
  <c r="F456" i="4"/>
  <c r="E456" i="4"/>
  <c r="C458" i="5" l="1"/>
  <c r="G458" i="5" s="1"/>
  <c r="H457" i="5"/>
  <c r="C457" i="4"/>
  <c r="G456" i="4"/>
  <c r="F458" i="5" l="1"/>
  <c r="F457" i="4"/>
  <c r="E457" i="4"/>
  <c r="C459" i="5" l="1"/>
  <c r="G459" i="5" s="1"/>
  <c r="H458" i="5"/>
  <c r="G457" i="4"/>
  <c r="C458" i="4"/>
  <c r="F459" i="5" l="1"/>
  <c r="F458" i="4"/>
  <c r="E458" i="4"/>
  <c r="C460" i="5" l="1"/>
  <c r="G460" i="5" s="1"/>
  <c r="H459" i="5"/>
  <c r="C459" i="4"/>
  <c r="G458" i="4"/>
  <c r="F460" i="5" l="1"/>
  <c r="E459" i="4"/>
  <c r="F459" i="4"/>
  <c r="H460" i="5" l="1"/>
  <c r="C461" i="5"/>
  <c r="G461" i="5" s="1"/>
  <c r="C460" i="4"/>
  <c r="G459" i="4"/>
  <c r="F461" i="5" l="1"/>
  <c r="F460" i="4"/>
  <c r="E460" i="4"/>
  <c r="C462" i="5" l="1"/>
  <c r="G462" i="5" s="1"/>
  <c r="H461" i="5"/>
  <c r="C461" i="4"/>
  <c r="G460" i="4"/>
  <c r="F462" i="5" l="1"/>
  <c r="F461" i="4"/>
  <c r="E461" i="4"/>
  <c r="C463" i="5" l="1"/>
  <c r="G463" i="5" s="1"/>
  <c r="H462" i="5"/>
  <c r="G461" i="4"/>
  <c r="C462" i="4"/>
  <c r="F463" i="5" l="1"/>
  <c r="F462" i="4"/>
  <c r="E462" i="4"/>
  <c r="C464" i="5" l="1"/>
  <c r="G464" i="5" s="1"/>
  <c r="H463" i="5"/>
  <c r="C463" i="4"/>
  <c r="G462" i="4"/>
  <c r="F464" i="5" l="1"/>
  <c r="E463" i="4"/>
  <c r="F463" i="4"/>
  <c r="H464" i="5" l="1"/>
  <c r="C465" i="5"/>
  <c r="G465" i="5" s="1"/>
  <c r="C464" i="4"/>
  <c r="G463" i="4"/>
  <c r="F465" i="5" l="1"/>
  <c r="F464" i="4"/>
  <c r="E464" i="4"/>
  <c r="C466" i="5" l="1"/>
  <c r="G466" i="5" s="1"/>
  <c r="H465" i="5"/>
  <c r="C465" i="4"/>
  <c r="G464" i="4"/>
  <c r="F466" i="5" l="1"/>
  <c r="F465" i="4"/>
  <c r="E465" i="4"/>
  <c r="C467" i="5" l="1"/>
  <c r="G467" i="5" s="1"/>
  <c r="H466" i="5"/>
  <c r="G465" i="4"/>
  <c r="C466" i="4"/>
  <c r="F467" i="5" l="1"/>
  <c r="F466" i="4"/>
  <c r="E466" i="4"/>
  <c r="C468" i="5" l="1"/>
  <c r="G468" i="5" s="1"/>
  <c r="H467" i="5"/>
  <c r="C467" i="4"/>
  <c r="G466" i="4"/>
  <c r="F468" i="5" l="1"/>
  <c r="E467" i="4"/>
  <c r="F467" i="4"/>
  <c r="H468" i="5" l="1"/>
  <c r="C469" i="5"/>
  <c r="G469" i="5" s="1"/>
  <c r="C468" i="4"/>
  <c r="G467" i="4"/>
  <c r="F469" i="5" l="1"/>
  <c r="F468" i="4"/>
  <c r="E468" i="4"/>
  <c r="C470" i="5" l="1"/>
  <c r="G470" i="5" s="1"/>
  <c r="H469" i="5"/>
  <c r="C469" i="4"/>
  <c r="G468" i="4"/>
  <c r="F470" i="5" l="1"/>
  <c r="F469" i="4"/>
  <c r="E469" i="4"/>
  <c r="C471" i="5" l="1"/>
  <c r="G471" i="5" s="1"/>
  <c r="H470" i="5"/>
  <c r="G469" i="4"/>
  <c r="C470" i="4"/>
  <c r="F471" i="5" l="1"/>
  <c r="F470" i="4"/>
  <c r="E470" i="4"/>
  <c r="C472" i="5" l="1"/>
  <c r="G472" i="5" s="1"/>
  <c r="H471" i="5"/>
  <c r="C471" i="4"/>
  <c r="G470" i="4"/>
  <c r="F472" i="5" l="1"/>
  <c r="E471" i="4"/>
  <c r="F471" i="4"/>
  <c r="H472" i="5" l="1"/>
  <c r="C473" i="5"/>
  <c r="G473" i="5" s="1"/>
  <c r="C472" i="4"/>
  <c r="G471" i="4"/>
  <c r="F473" i="5" l="1"/>
  <c r="F472" i="4"/>
  <c r="E472" i="4"/>
  <c r="C474" i="5" l="1"/>
  <c r="G474" i="5" s="1"/>
  <c r="H473" i="5"/>
  <c r="C473" i="4"/>
  <c r="G472" i="4"/>
  <c r="F474" i="5" l="1"/>
  <c r="F473" i="4"/>
  <c r="E473" i="4"/>
  <c r="C475" i="5" l="1"/>
  <c r="G475" i="5" s="1"/>
  <c r="H474" i="5"/>
  <c r="G473" i="4"/>
  <c r="C474" i="4"/>
  <c r="F475" i="5" l="1"/>
  <c r="F474" i="4"/>
  <c r="E474" i="4"/>
  <c r="C476" i="5" l="1"/>
  <c r="G476" i="5" s="1"/>
  <c r="H475" i="5"/>
  <c r="C475" i="4"/>
  <c r="G474" i="4"/>
  <c r="F476" i="5" l="1"/>
  <c r="E475" i="4"/>
  <c r="F475" i="4"/>
  <c r="H476" i="5" l="1"/>
  <c r="C477" i="5"/>
  <c r="G477" i="5" s="1"/>
  <c r="C476" i="4"/>
  <c r="G475" i="4"/>
  <c r="F477" i="5" l="1"/>
  <c r="F476" i="4"/>
  <c r="E476" i="4"/>
  <c r="C478" i="5" l="1"/>
  <c r="G478" i="5" s="1"/>
  <c r="H477" i="5"/>
  <c r="C477" i="4"/>
  <c r="G476" i="4"/>
  <c r="F478" i="5" l="1"/>
  <c r="F477" i="4"/>
  <c r="E477" i="4"/>
  <c r="C479" i="5" l="1"/>
  <c r="G479" i="5" s="1"/>
  <c r="H478" i="5"/>
  <c r="G477" i="4"/>
  <c r="C478" i="4"/>
  <c r="F479" i="5" l="1"/>
  <c r="F478" i="4"/>
  <c r="E478" i="4"/>
  <c r="C480" i="5" l="1"/>
  <c r="G480" i="5" s="1"/>
  <c r="H479" i="5"/>
  <c r="C479" i="4"/>
  <c r="G478" i="4"/>
  <c r="F480" i="5" l="1"/>
  <c r="E479" i="4"/>
  <c r="F479" i="4"/>
  <c r="H480" i="5" l="1"/>
  <c r="C481" i="5"/>
  <c r="G481" i="5" s="1"/>
  <c r="C480" i="4"/>
  <c r="G479" i="4"/>
  <c r="F481" i="5" l="1"/>
  <c r="F480" i="4"/>
  <c r="E480" i="4"/>
  <c r="C482" i="5" l="1"/>
  <c r="G482" i="5" s="1"/>
  <c r="H481" i="5"/>
  <c r="C481" i="4"/>
  <c r="G480" i="4"/>
  <c r="F482" i="5" l="1"/>
  <c r="F481" i="4"/>
  <c r="E481" i="4"/>
  <c r="C483" i="5" l="1"/>
  <c r="G483" i="5" s="1"/>
  <c r="H482" i="5"/>
  <c r="G481" i="4"/>
  <c r="C482" i="4"/>
  <c r="F483" i="5" l="1"/>
  <c r="F482" i="4"/>
  <c r="E482" i="4"/>
  <c r="C484" i="5" l="1"/>
  <c r="G484" i="5" s="1"/>
  <c r="H483" i="5"/>
  <c r="C483" i="4"/>
  <c r="G482" i="4"/>
  <c r="F484" i="5" l="1"/>
  <c r="E483" i="4"/>
  <c r="F483" i="4"/>
  <c r="H484" i="5" l="1"/>
  <c r="C485" i="5"/>
  <c r="G485" i="5" s="1"/>
  <c r="C484" i="4"/>
  <c r="G483" i="4"/>
  <c r="F485" i="5" l="1"/>
  <c r="F484" i="4"/>
  <c r="E484" i="4"/>
  <c r="C486" i="5" l="1"/>
  <c r="G486" i="5" s="1"/>
  <c r="H485" i="5"/>
  <c r="C485" i="4"/>
  <c r="G484" i="4"/>
  <c r="F486" i="5" l="1"/>
  <c r="F485" i="4"/>
  <c r="E485" i="4"/>
  <c r="C487" i="5" l="1"/>
  <c r="G487" i="5" s="1"/>
  <c r="H486" i="5"/>
  <c r="G485" i="4"/>
  <c r="C486" i="4"/>
  <c r="F487" i="5" l="1"/>
  <c r="F486" i="4"/>
  <c r="E486" i="4"/>
  <c r="C488" i="5" l="1"/>
  <c r="G488" i="5" s="1"/>
  <c r="H487" i="5"/>
  <c r="C487" i="4"/>
  <c r="G486" i="4"/>
  <c r="F488" i="5" l="1"/>
  <c r="E487" i="4"/>
  <c r="F487" i="4"/>
  <c r="H488" i="5" l="1"/>
  <c r="C489" i="5"/>
  <c r="G489" i="5" s="1"/>
  <c r="C488" i="4"/>
  <c r="G487" i="4"/>
  <c r="F489" i="5" l="1"/>
  <c r="F488" i="4"/>
  <c r="E488" i="4"/>
  <c r="C490" i="5" l="1"/>
  <c r="G490" i="5" s="1"/>
  <c r="H489" i="5"/>
  <c r="C489" i="4"/>
  <c r="G488" i="4"/>
  <c r="F490" i="5" l="1"/>
  <c r="F489" i="4"/>
  <c r="E489" i="4"/>
  <c r="C491" i="5" l="1"/>
  <c r="G491" i="5" s="1"/>
  <c r="H490" i="5"/>
  <c r="G489" i="4"/>
  <c r="C490" i="4"/>
  <c r="F491" i="5" l="1"/>
  <c r="F490" i="4"/>
  <c r="E490" i="4"/>
  <c r="C492" i="5" l="1"/>
  <c r="G492" i="5" s="1"/>
  <c r="H491" i="5"/>
  <c r="C491" i="4"/>
  <c r="G490" i="4"/>
  <c r="F492" i="5" l="1"/>
  <c r="E491" i="4"/>
  <c r="F491" i="4"/>
  <c r="H492" i="5" l="1"/>
  <c r="C493" i="5"/>
  <c r="G493" i="5" s="1"/>
  <c r="C492" i="4"/>
  <c r="G491" i="4"/>
  <c r="F493" i="5" l="1"/>
  <c r="F492" i="4"/>
  <c r="E492" i="4"/>
  <c r="C494" i="5" l="1"/>
  <c r="G494" i="5" s="1"/>
  <c r="H493" i="5"/>
  <c r="C493" i="4"/>
  <c r="G492" i="4"/>
  <c r="F494" i="5" l="1"/>
  <c r="E493" i="4"/>
  <c r="F493" i="4"/>
  <c r="C495" i="5" l="1"/>
  <c r="G495" i="5" s="1"/>
  <c r="H494" i="5"/>
  <c r="G493" i="4"/>
  <c r="C494" i="4"/>
  <c r="F495" i="5" l="1"/>
  <c r="F494" i="4"/>
  <c r="E494" i="4"/>
  <c r="C496" i="5" l="1"/>
  <c r="G496" i="5" s="1"/>
  <c r="H495" i="5"/>
  <c r="C495" i="4"/>
  <c r="G494" i="4"/>
  <c r="F496" i="5" l="1"/>
  <c r="E495" i="4"/>
  <c r="F495" i="4"/>
  <c r="H496" i="5" l="1"/>
  <c r="C497" i="5"/>
  <c r="G497" i="5" s="1"/>
  <c r="C496" i="4"/>
  <c r="G495" i="4"/>
  <c r="F497" i="5" l="1"/>
  <c r="F496" i="4"/>
  <c r="E496" i="4"/>
  <c r="C498" i="5" l="1"/>
  <c r="G498" i="5" s="1"/>
  <c r="H497" i="5"/>
  <c r="C497" i="4"/>
  <c r="G496" i="4"/>
  <c r="F498" i="5" l="1"/>
  <c r="F497" i="4"/>
  <c r="E497" i="4"/>
  <c r="C499" i="5" l="1"/>
  <c r="G499" i="5" s="1"/>
  <c r="H498" i="5"/>
  <c r="G497" i="4"/>
  <c r="C498" i="4"/>
  <c r="F499" i="5" l="1"/>
  <c r="F498" i="4"/>
  <c r="E498" i="4"/>
  <c r="C500" i="5" l="1"/>
  <c r="G500" i="5" s="1"/>
  <c r="H499" i="5"/>
  <c r="C499" i="4"/>
  <c r="G498" i="4"/>
  <c r="F500" i="5" l="1"/>
  <c r="E499" i="4"/>
  <c r="F499" i="4"/>
  <c r="H500" i="5" l="1"/>
  <c r="C501" i="5"/>
  <c r="G501" i="5" s="1"/>
  <c r="C500" i="4"/>
  <c r="G499" i="4"/>
  <c r="F501" i="5" l="1"/>
  <c r="F500" i="4"/>
  <c r="E500" i="4"/>
  <c r="C502" i="5" l="1"/>
  <c r="G502" i="5" s="1"/>
  <c r="H501" i="5"/>
  <c r="C501" i="4"/>
  <c r="G500" i="4"/>
  <c r="F502" i="5" l="1"/>
  <c r="F501" i="4"/>
  <c r="E501" i="4"/>
  <c r="C503" i="5" l="1"/>
  <c r="G503" i="5" s="1"/>
  <c r="H502" i="5"/>
  <c r="C502" i="4"/>
  <c r="G501" i="4"/>
  <c r="F503" i="5" l="1"/>
  <c r="F502" i="4"/>
  <c r="E502" i="4"/>
  <c r="C504" i="5" l="1"/>
  <c r="G504" i="5" s="1"/>
  <c r="H503" i="5"/>
  <c r="C503" i="4"/>
  <c r="G502" i="4"/>
  <c r="F504" i="5" l="1"/>
  <c r="E503" i="4"/>
  <c r="F503" i="4"/>
  <c r="H504" i="5" l="1"/>
  <c r="C505" i="5"/>
  <c r="G505" i="5" s="1"/>
  <c r="C504" i="4"/>
  <c r="G503" i="4"/>
  <c r="F505" i="5" l="1"/>
  <c r="F504" i="4"/>
  <c r="E504" i="4"/>
  <c r="C506" i="5" l="1"/>
  <c r="G506" i="5" s="1"/>
  <c r="H505" i="5"/>
  <c r="C505" i="4"/>
  <c r="G504" i="4"/>
  <c r="F506" i="5" l="1"/>
  <c r="F505" i="4"/>
  <c r="E505" i="4"/>
  <c r="C507" i="5" l="1"/>
  <c r="G507" i="5" s="1"/>
  <c r="H506" i="5"/>
  <c r="G505" i="4"/>
  <c r="C506" i="4"/>
  <c r="F507" i="5" l="1"/>
  <c r="F506" i="4"/>
  <c r="E506" i="4"/>
  <c r="C508" i="5" l="1"/>
  <c r="G508" i="5" s="1"/>
  <c r="H507" i="5"/>
  <c r="C507" i="4"/>
  <c r="G506" i="4"/>
  <c r="F508" i="5" l="1"/>
  <c r="E507" i="4"/>
  <c r="F507" i="4"/>
  <c r="H508" i="5" l="1"/>
  <c r="C509" i="5"/>
  <c r="G509" i="5" s="1"/>
  <c r="C508" i="4"/>
  <c r="G507" i="4"/>
  <c r="F509" i="5" l="1"/>
  <c r="F508" i="4"/>
  <c r="E508" i="4"/>
  <c r="C510" i="5" l="1"/>
  <c r="G510" i="5" s="1"/>
  <c r="H509" i="5"/>
  <c r="C509" i="4"/>
  <c r="G508" i="4"/>
  <c r="F510" i="5" l="1"/>
  <c r="F509" i="4"/>
  <c r="E509" i="4"/>
  <c r="C511" i="5" l="1"/>
  <c r="G511" i="5" s="1"/>
  <c r="H510" i="5"/>
  <c r="G509" i="4"/>
  <c r="C510" i="4"/>
  <c r="F511" i="5" l="1"/>
  <c r="F510" i="4"/>
  <c r="E510" i="4"/>
  <c r="C512" i="5" l="1"/>
  <c r="G512" i="5" s="1"/>
  <c r="H511" i="5"/>
  <c r="C511" i="4"/>
  <c r="G510" i="4"/>
  <c r="F512" i="5" l="1"/>
  <c r="E511" i="4"/>
  <c r="F511" i="4"/>
  <c r="H512" i="5" l="1"/>
  <c r="C513" i="5"/>
  <c r="G513" i="5" s="1"/>
  <c r="C512" i="4"/>
  <c r="G511" i="4"/>
  <c r="F513" i="5" l="1"/>
  <c r="F512" i="4"/>
  <c r="E512" i="4"/>
  <c r="C514" i="5" l="1"/>
  <c r="G514" i="5" s="1"/>
  <c r="H513" i="5"/>
  <c r="C513" i="4"/>
  <c r="G512" i="4"/>
  <c r="F514" i="5" l="1"/>
  <c r="F513" i="4"/>
  <c r="E513" i="4"/>
  <c r="C515" i="5" l="1"/>
  <c r="G515" i="5" s="1"/>
  <c r="H514" i="5"/>
  <c r="G513" i="4"/>
  <c r="C514" i="4"/>
  <c r="F515" i="5" l="1"/>
  <c r="F514" i="4"/>
  <c r="E514" i="4"/>
  <c r="C516" i="5" l="1"/>
  <c r="G516" i="5" s="1"/>
  <c r="H515" i="5"/>
  <c r="C515" i="4"/>
  <c r="G514" i="4"/>
  <c r="F516" i="5" l="1"/>
  <c r="E515" i="4"/>
  <c r="F515" i="4"/>
  <c r="H516" i="5" l="1"/>
  <c r="C517" i="5"/>
  <c r="G517" i="5" s="1"/>
  <c r="C516" i="4"/>
  <c r="G515" i="4"/>
  <c r="F517" i="5" l="1"/>
  <c r="F516" i="4"/>
  <c r="E516" i="4"/>
  <c r="C518" i="5" l="1"/>
  <c r="G518" i="5" s="1"/>
  <c r="H517" i="5"/>
  <c r="C517" i="4"/>
  <c r="G516" i="4"/>
  <c r="F518" i="5" l="1"/>
  <c r="F517" i="4"/>
  <c r="E517" i="4"/>
  <c r="C519" i="5" l="1"/>
  <c r="G519" i="5" s="1"/>
  <c r="H518" i="5"/>
  <c r="G517" i="4"/>
  <c r="C518" i="4"/>
  <c r="F519" i="5" l="1"/>
  <c r="F518" i="4"/>
  <c r="E518" i="4"/>
  <c r="C520" i="5" l="1"/>
  <c r="G520" i="5" s="1"/>
  <c r="H519" i="5"/>
  <c r="C519" i="4"/>
  <c r="G518" i="4"/>
  <c r="F520" i="5" l="1"/>
  <c r="E519" i="4"/>
  <c r="F519" i="4"/>
  <c r="H520" i="5" l="1"/>
  <c r="C521" i="5"/>
  <c r="G521" i="5" s="1"/>
  <c r="C520" i="4"/>
  <c r="G519" i="4"/>
  <c r="F521" i="5" l="1"/>
  <c r="F520" i="4"/>
  <c r="E520" i="4"/>
  <c r="C522" i="5" l="1"/>
  <c r="G522" i="5" s="1"/>
  <c r="H521" i="5"/>
  <c r="C521" i="4"/>
  <c r="G520" i="4"/>
  <c r="F522" i="5" l="1"/>
  <c r="F521" i="4"/>
  <c r="E521" i="4"/>
  <c r="C523" i="5" l="1"/>
  <c r="G523" i="5" s="1"/>
  <c r="H522" i="5"/>
  <c r="G521" i="4"/>
  <c r="C522" i="4"/>
  <c r="F523" i="5" l="1"/>
  <c r="F522" i="4"/>
  <c r="E522" i="4"/>
  <c r="C524" i="5" l="1"/>
  <c r="G524" i="5" s="1"/>
  <c r="H523" i="5"/>
  <c r="C523" i="4"/>
  <c r="G522" i="4"/>
  <c r="F524" i="5" l="1"/>
  <c r="E523" i="4"/>
  <c r="F523" i="4"/>
  <c r="H524" i="5" l="1"/>
  <c r="C525" i="5"/>
  <c r="G525" i="5" s="1"/>
  <c r="C524" i="4"/>
  <c r="G523" i="4"/>
  <c r="F525" i="5" l="1"/>
  <c r="F524" i="4"/>
  <c r="E524" i="4"/>
  <c r="C526" i="5" l="1"/>
  <c r="G526" i="5" s="1"/>
  <c r="H525" i="5"/>
  <c r="C525" i="4"/>
  <c r="G524" i="4"/>
  <c r="F526" i="5" l="1"/>
  <c r="F525" i="4"/>
  <c r="E525" i="4"/>
  <c r="C527" i="5" l="1"/>
  <c r="G527" i="5" s="1"/>
  <c r="H526" i="5"/>
  <c r="G525" i="4"/>
  <c r="C526" i="4"/>
  <c r="F527" i="5" l="1"/>
  <c r="F526" i="4"/>
  <c r="E526" i="4"/>
  <c r="C528" i="5" l="1"/>
  <c r="G528" i="5" s="1"/>
  <c r="H527" i="5"/>
  <c r="C527" i="4"/>
  <c r="G526" i="4"/>
  <c r="F528" i="5" l="1"/>
  <c r="F527" i="4"/>
  <c r="E527" i="4"/>
  <c r="H528" i="5" l="1"/>
  <c r="C529" i="5"/>
  <c r="G529" i="5" s="1"/>
  <c r="C528" i="4"/>
  <c r="G527" i="4"/>
  <c r="F529" i="5" l="1"/>
  <c r="F528" i="4"/>
  <c r="E528" i="4"/>
  <c r="C530" i="5" l="1"/>
  <c r="G530" i="5" s="1"/>
  <c r="H529" i="5"/>
  <c r="C529" i="4"/>
  <c r="G528" i="4"/>
  <c r="F530" i="5" l="1"/>
  <c r="F529" i="4"/>
  <c r="E529" i="4"/>
  <c r="C531" i="5" l="1"/>
  <c r="G531" i="5" s="1"/>
  <c r="H530" i="5"/>
  <c r="C530" i="4"/>
  <c r="G529" i="4"/>
  <c r="F531" i="5" l="1"/>
  <c r="F530" i="4"/>
  <c r="E530" i="4"/>
  <c r="C532" i="5" l="1"/>
  <c r="G532" i="5" s="1"/>
  <c r="H531" i="5"/>
  <c r="C531" i="4"/>
  <c r="G530" i="4"/>
  <c r="F532" i="5" l="1"/>
  <c r="E531" i="4"/>
  <c r="F531" i="4"/>
  <c r="H532" i="5" l="1"/>
  <c r="C533" i="5"/>
  <c r="G533" i="5" s="1"/>
  <c r="C532" i="4"/>
  <c r="G531" i="4"/>
  <c r="F533" i="5" l="1"/>
  <c r="F532" i="4"/>
  <c r="E532" i="4"/>
  <c r="C534" i="5" l="1"/>
  <c r="G534" i="5" s="1"/>
  <c r="H533" i="5"/>
  <c r="C533" i="4"/>
  <c r="G532" i="4"/>
  <c r="F534" i="5" l="1"/>
  <c r="F533" i="4"/>
  <c r="E533" i="4"/>
  <c r="C535" i="5" l="1"/>
  <c r="G535" i="5" s="1"/>
  <c r="H534" i="5"/>
  <c r="G533" i="4"/>
  <c r="C534" i="4"/>
  <c r="F535" i="5" l="1"/>
  <c r="F534" i="4"/>
  <c r="E534" i="4"/>
  <c r="C536" i="5" l="1"/>
  <c r="G536" i="5" s="1"/>
  <c r="H535" i="5"/>
  <c r="C535" i="4"/>
  <c r="G534" i="4"/>
  <c r="F536" i="5" l="1"/>
  <c r="E535" i="4"/>
  <c r="F535" i="4"/>
  <c r="H536" i="5" l="1"/>
  <c r="C537" i="5"/>
  <c r="G537" i="5" s="1"/>
  <c r="C536" i="4"/>
  <c r="G535" i="4"/>
  <c r="F537" i="5" l="1"/>
  <c r="F536" i="4"/>
  <c r="E536" i="4"/>
  <c r="C538" i="5" l="1"/>
  <c r="G538" i="5" s="1"/>
  <c r="H537" i="5"/>
  <c r="C537" i="4"/>
  <c r="G536" i="4"/>
  <c r="F538" i="5" l="1"/>
  <c r="F537" i="4"/>
  <c r="E537" i="4"/>
  <c r="C539" i="5" l="1"/>
  <c r="G539" i="5" s="1"/>
  <c r="H538" i="5"/>
  <c r="G537" i="4"/>
  <c r="C538" i="4"/>
  <c r="F539" i="5" l="1"/>
  <c r="F538" i="4"/>
  <c r="E538" i="4"/>
  <c r="C540" i="5" l="1"/>
  <c r="G540" i="5" s="1"/>
  <c r="H539" i="5"/>
  <c r="C539" i="4"/>
  <c r="G538" i="4"/>
  <c r="F540" i="5" l="1"/>
  <c r="E539" i="4"/>
  <c r="F539" i="4"/>
  <c r="H540" i="5" l="1"/>
  <c r="C541" i="5"/>
  <c r="G541" i="5" s="1"/>
  <c r="C540" i="4"/>
  <c r="G539" i="4"/>
  <c r="F541" i="5" l="1"/>
  <c r="F540" i="4"/>
  <c r="E540" i="4"/>
  <c r="C542" i="5" l="1"/>
  <c r="G542" i="5" s="1"/>
  <c r="H541" i="5"/>
  <c r="C541" i="4"/>
  <c r="G540" i="4"/>
  <c r="F542" i="5" l="1"/>
  <c r="F541" i="4"/>
  <c r="E541" i="4"/>
  <c r="C543" i="5" l="1"/>
  <c r="G543" i="5" s="1"/>
  <c r="H542" i="5"/>
  <c r="G541" i="4"/>
  <c r="C542" i="4"/>
  <c r="F543" i="5" l="1"/>
  <c r="F542" i="4"/>
  <c r="E542" i="4"/>
  <c r="C544" i="5" l="1"/>
  <c r="G544" i="5" s="1"/>
  <c r="H543" i="5"/>
  <c r="C543" i="4"/>
  <c r="G542" i="4"/>
  <c r="F544" i="5" l="1"/>
  <c r="E543" i="4"/>
  <c r="F543" i="4"/>
  <c r="H544" i="5" l="1"/>
  <c r="C545" i="5"/>
  <c r="G545" i="5" s="1"/>
  <c r="C544" i="4"/>
  <c r="G543" i="4"/>
  <c r="F545" i="5" l="1"/>
  <c r="F544" i="4"/>
  <c r="E544" i="4"/>
  <c r="C546" i="5" l="1"/>
  <c r="G546" i="5" s="1"/>
  <c r="H545" i="5"/>
  <c r="C545" i="4"/>
  <c r="G544" i="4"/>
  <c r="F546" i="5" l="1"/>
  <c r="F545" i="4"/>
  <c r="E545" i="4"/>
  <c r="C547" i="5" l="1"/>
  <c r="G547" i="5" s="1"/>
  <c r="H546" i="5"/>
  <c r="G545" i="4"/>
  <c r="C546" i="4"/>
  <c r="F547" i="5" l="1"/>
  <c r="F546" i="4"/>
  <c r="E546" i="4"/>
  <c r="C548" i="5" l="1"/>
  <c r="G548" i="5" s="1"/>
  <c r="H547" i="5"/>
  <c r="C547" i="4"/>
  <c r="G546" i="4"/>
  <c r="F548" i="5" l="1"/>
  <c r="E547" i="4"/>
  <c r="F547" i="4"/>
  <c r="H548" i="5" l="1"/>
  <c r="C549" i="5"/>
  <c r="G549" i="5" s="1"/>
  <c r="C548" i="4"/>
  <c r="G547" i="4"/>
  <c r="F549" i="5" l="1"/>
  <c r="F548" i="4"/>
  <c r="E548" i="4"/>
  <c r="C550" i="5" l="1"/>
  <c r="G550" i="5" s="1"/>
  <c r="H549" i="5"/>
  <c r="C549" i="4"/>
  <c r="G548" i="4"/>
  <c r="F550" i="5" l="1"/>
  <c r="F549" i="4"/>
  <c r="E549" i="4"/>
  <c r="C551" i="5" l="1"/>
  <c r="G551" i="5" s="1"/>
  <c r="H550" i="5"/>
  <c r="G549" i="4"/>
  <c r="C550" i="4"/>
  <c r="F551" i="5" l="1"/>
  <c r="F550" i="4"/>
  <c r="E550" i="4"/>
  <c r="C552" i="5" l="1"/>
  <c r="G552" i="5" s="1"/>
  <c r="H551" i="5"/>
  <c r="C551" i="4"/>
  <c r="G550" i="4"/>
  <c r="F552" i="5" l="1"/>
  <c r="E551" i="4"/>
  <c r="F551" i="4"/>
  <c r="H552" i="5" l="1"/>
  <c r="C553" i="5"/>
  <c r="G553" i="5" s="1"/>
  <c r="C552" i="4"/>
  <c r="G551" i="4"/>
  <c r="F553" i="5" l="1"/>
  <c r="F552" i="4"/>
  <c r="E552" i="4"/>
  <c r="C554" i="5" l="1"/>
  <c r="G554" i="5" s="1"/>
  <c r="H553" i="5"/>
  <c r="C553" i="4"/>
  <c r="G552" i="4"/>
  <c r="F554" i="5" l="1"/>
  <c r="F553" i="4"/>
  <c r="E553" i="4"/>
  <c r="C555" i="5" l="1"/>
  <c r="G555" i="5" s="1"/>
  <c r="H554" i="5"/>
  <c r="C554" i="4"/>
  <c r="G553" i="4"/>
  <c r="F555" i="5" l="1"/>
  <c r="F554" i="4"/>
  <c r="E554" i="4"/>
  <c r="C556" i="5" l="1"/>
  <c r="G556" i="5" s="1"/>
  <c r="H555" i="5"/>
  <c r="C555" i="4"/>
  <c r="G554" i="4"/>
  <c r="F556" i="5" l="1"/>
  <c r="E555" i="4"/>
  <c r="F555" i="4"/>
  <c r="H556" i="5" l="1"/>
  <c r="C557" i="5"/>
  <c r="G557" i="5" s="1"/>
  <c r="C556" i="4"/>
  <c r="G555" i="4"/>
  <c r="F557" i="5" l="1"/>
  <c r="F556" i="4"/>
  <c r="E556" i="4"/>
  <c r="C558" i="5" l="1"/>
  <c r="G558" i="5" s="1"/>
  <c r="H557" i="5"/>
  <c r="C557" i="4"/>
  <c r="G556" i="4"/>
  <c r="F558" i="5" l="1"/>
  <c r="F557" i="4"/>
  <c r="E557" i="4"/>
  <c r="C559" i="5" l="1"/>
  <c r="G559" i="5" s="1"/>
  <c r="H558" i="5"/>
  <c r="G557" i="4"/>
  <c r="C558" i="4"/>
  <c r="F559" i="5" l="1"/>
  <c r="F558" i="4"/>
  <c r="E558" i="4"/>
  <c r="C560" i="5" l="1"/>
  <c r="G560" i="5" s="1"/>
  <c r="H559" i="5"/>
  <c r="C559" i="4"/>
  <c r="G558" i="4"/>
  <c r="F560" i="5" l="1"/>
  <c r="E559" i="4"/>
  <c r="F559" i="4"/>
  <c r="H560" i="5" l="1"/>
  <c r="C561" i="5"/>
  <c r="G561" i="5" s="1"/>
  <c r="C560" i="4"/>
  <c r="G559" i="4"/>
  <c r="F561" i="5" l="1"/>
  <c r="F560" i="4"/>
  <c r="E560" i="4"/>
  <c r="C562" i="5" l="1"/>
  <c r="G562" i="5" s="1"/>
  <c r="H561" i="5"/>
  <c r="C561" i="4"/>
  <c r="G560" i="4"/>
  <c r="F562" i="5" l="1"/>
  <c r="F561" i="4"/>
  <c r="E561" i="4"/>
  <c r="C563" i="5" l="1"/>
  <c r="G563" i="5" s="1"/>
  <c r="H562" i="5"/>
  <c r="G561" i="4"/>
  <c r="C562" i="4"/>
  <c r="F563" i="5" l="1"/>
  <c r="F562" i="4"/>
  <c r="E562" i="4"/>
  <c r="C564" i="5" l="1"/>
  <c r="G564" i="5" s="1"/>
  <c r="H563" i="5"/>
  <c r="C563" i="4"/>
  <c r="G562" i="4"/>
  <c r="F564" i="5" l="1"/>
  <c r="E563" i="4"/>
  <c r="F563" i="4"/>
  <c r="H564" i="5" l="1"/>
  <c r="C565" i="5"/>
  <c r="G565" i="5" s="1"/>
  <c r="C564" i="4"/>
  <c r="G563" i="4"/>
  <c r="F565" i="5" l="1"/>
  <c r="F564" i="4"/>
  <c r="E564" i="4"/>
  <c r="H565" i="5" l="1"/>
  <c r="C566" i="5"/>
  <c r="G566" i="5" s="1"/>
  <c r="C565" i="4"/>
  <c r="G564" i="4"/>
  <c r="F566" i="5" l="1"/>
  <c r="F565" i="4"/>
  <c r="E565" i="4"/>
  <c r="C567" i="5" l="1"/>
  <c r="G567" i="5" s="1"/>
  <c r="H566" i="5"/>
  <c r="G565" i="4"/>
  <c r="C566" i="4"/>
  <c r="F567" i="5" l="1"/>
  <c r="F566" i="4"/>
  <c r="E566" i="4"/>
  <c r="C568" i="5" l="1"/>
  <c r="G568" i="5" s="1"/>
  <c r="H567" i="5"/>
  <c r="C567" i="4"/>
  <c r="G566" i="4"/>
  <c r="F568" i="5" l="1"/>
  <c r="E567" i="4"/>
  <c r="F567" i="4"/>
  <c r="C569" i="5" l="1"/>
  <c r="G569" i="5" s="1"/>
  <c r="H568" i="5"/>
  <c r="C568" i="4"/>
  <c r="G567" i="4"/>
  <c r="F569" i="5" l="1"/>
  <c r="F568" i="4"/>
  <c r="E568" i="4"/>
  <c r="H569" i="5" l="1"/>
  <c r="C570" i="5"/>
  <c r="G570" i="5" s="1"/>
  <c r="C569" i="4"/>
  <c r="G568" i="4"/>
  <c r="F570" i="5" l="1"/>
  <c r="F569" i="4"/>
  <c r="E569" i="4"/>
  <c r="C571" i="5" l="1"/>
  <c r="G571" i="5" s="1"/>
  <c r="H570" i="5"/>
  <c r="G569" i="4"/>
  <c r="C570" i="4"/>
  <c r="F571" i="5" l="1"/>
  <c r="F570" i="4"/>
  <c r="E570" i="4"/>
  <c r="C572" i="5" l="1"/>
  <c r="G572" i="5" s="1"/>
  <c r="H571" i="5"/>
  <c r="C571" i="4"/>
  <c r="G570" i="4"/>
  <c r="F572" i="5" l="1"/>
  <c r="E571" i="4"/>
  <c r="F571" i="4"/>
  <c r="C573" i="5" l="1"/>
  <c r="G573" i="5" s="1"/>
  <c r="H572" i="5"/>
  <c r="C572" i="4"/>
  <c r="G571" i="4"/>
  <c r="F573" i="5" l="1"/>
  <c r="F572" i="4"/>
  <c r="E572" i="4"/>
  <c r="H573" i="5" l="1"/>
  <c r="C574" i="5"/>
  <c r="G574" i="5" s="1"/>
  <c r="C573" i="4"/>
  <c r="G572" i="4"/>
  <c r="F574" i="5" l="1"/>
  <c r="F573" i="4"/>
  <c r="E573" i="4"/>
  <c r="C575" i="5" l="1"/>
  <c r="G575" i="5" s="1"/>
  <c r="H574" i="5"/>
  <c r="G573" i="4"/>
  <c r="C574" i="4"/>
  <c r="F575" i="5" l="1"/>
  <c r="F574" i="4"/>
  <c r="E574" i="4"/>
  <c r="C576" i="5" l="1"/>
  <c r="G576" i="5" s="1"/>
  <c r="H575" i="5"/>
  <c r="C575" i="4"/>
  <c r="G574" i="4"/>
  <c r="F576" i="5" l="1"/>
  <c r="E575" i="4"/>
  <c r="F575" i="4"/>
  <c r="C577" i="5" l="1"/>
  <c r="G577" i="5" s="1"/>
  <c r="H576" i="5"/>
  <c r="C576" i="4"/>
  <c r="G575" i="4"/>
  <c r="F577" i="5" l="1"/>
  <c r="F576" i="4"/>
  <c r="E576" i="4"/>
  <c r="H577" i="5" l="1"/>
  <c r="C578" i="5"/>
  <c r="G578" i="5" s="1"/>
  <c r="C577" i="4"/>
  <c r="G576" i="4"/>
  <c r="F578" i="5" l="1"/>
  <c r="F577" i="4"/>
  <c r="E577" i="4"/>
  <c r="C579" i="5" l="1"/>
  <c r="G579" i="5" s="1"/>
  <c r="H578" i="5"/>
  <c r="G577" i="4"/>
  <c r="C578" i="4"/>
  <c r="F579" i="5" l="1"/>
  <c r="F578" i="4"/>
  <c r="E578" i="4"/>
  <c r="C580" i="5" l="1"/>
  <c r="G580" i="5" s="1"/>
  <c r="H579" i="5"/>
  <c r="C579" i="4"/>
  <c r="G578" i="4"/>
  <c r="F580" i="5" l="1"/>
  <c r="E579" i="4"/>
  <c r="F579" i="4"/>
  <c r="C581" i="5" l="1"/>
  <c r="G581" i="5" s="1"/>
  <c r="H580" i="5"/>
  <c r="C580" i="4"/>
  <c r="G579" i="4"/>
  <c r="F581" i="5" l="1"/>
  <c r="F580" i="4"/>
  <c r="E580" i="4"/>
  <c r="H581" i="5" l="1"/>
  <c r="C582" i="5"/>
  <c r="G582" i="5" s="1"/>
  <c r="C581" i="4"/>
  <c r="G580" i="4"/>
  <c r="F582" i="5" l="1"/>
  <c r="F581" i="4"/>
  <c r="E581" i="4"/>
  <c r="C583" i="5" l="1"/>
  <c r="G583" i="5" s="1"/>
  <c r="H582" i="5"/>
  <c r="G581" i="4"/>
  <c r="C582" i="4"/>
  <c r="F583" i="5" l="1"/>
  <c r="F582" i="4"/>
  <c r="E582" i="4"/>
  <c r="C584" i="5" l="1"/>
  <c r="G584" i="5" s="1"/>
  <c r="H583" i="5"/>
  <c r="C583" i="4"/>
  <c r="G582" i="4"/>
  <c r="F584" i="5" l="1"/>
  <c r="E583" i="4"/>
  <c r="F583" i="4"/>
  <c r="C585" i="5" l="1"/>
  <c r="G585" i="5" s="1"/>
  <c r="H584" i="5"/>
  <c r="C584" i="4"/>
  <c r="G583" i="4"/>
  <c r="F585" i="5" l="1"/>
  <c r="F584" i="4"/>
  <c r="E584" i="4"/>
  <c r="H585" i="5" l="1"/>
  <c r="C586" i="5"/>
  <c r="G586" i="5" s="1"/>
  <c r="C585" i="4"/>
  <c r="G584" i="4"/>
  <c r="F586" i="5" l="1"/>
  <c r="F585" i="4"/>
  <c r="E585" i="4"/>
  <c r="C587" i="5" l="1"/>
  <c r="G587" i="5" s="1"/>
  <c r="H586" i="5"/>
  <c r="G585" i="4"/>
  <c r="C586" i="4"/>
  <c r="F587" i="5" l="1"/>
  <c r="F586" i="4"/>
  <c r="E586" i="4"/>
  <c r="C588" i="5" l="1"/>
  <c r="G588" i="5" s="1"/>
  <c r="H587" i="5"/>
  <c r="C587" i="4"/>
  <c r="G586" i="4"/>
  <c r="F588" i="5" l="1"/>
  <c r="E587" i="4"/>
  <c r="F587" i="4"/>
  <c r="C589" i="5" l="1"/>
  <c r="G589" i="5" s="1"/>
  <c r="H588" i="5"/>
  <c r="C588" i="4"/>
  <c r="G587" i="4"/>
  <c r="F589" i="5" l="1"/>
  <c r="F588" i="4"/>
  <c r="E588" i="4"/>
  <c r="H589" i="5" l="1"/>
  <c r="C590" i="5"/>
  <c r="G590" i="5" s="1"/>
  <c r="C589" i="4"/>
  <c r="G588" i="4"/>
  <c r="F590" i="5" l="1"/>
  <c r="F589" i="4"/>
  <c r="E589" i="4"/>
  <c r="C591" i="5" l="1"/>
  <c r="G591" i="5" s="1"/>
  <c r="H590" i="5"/>
  <c r="G589" i="4"/>
  <c r="C590" i="4"/>
  <c r="F591" i="5" l="1"/>
  <c r="E590" i="4"/>
  <c r="F590" i="4"/>
  <c r="C592" i="5" l="1"/>
  <c r="G592" i="5" s="1"/>
  <c r="H591" i="5"/>
  <c r="C591" i="4"/>
  <c r="G590" i="4"/>
  <c r="F592" i="5" l="1"/>
  <c r="E591" i="4"/>
  <c r="F591" i="4"/>
  <c r="C593" i="5" l="1"/>
  <c r="G593" i="5" s="1"/>
  <c r="H592" i="5"/>
  <c r="C592" i="4"/>
  <c r="G591" i="4"/>
  <c r="F593" i="5" l="1"/>
  <c r="F592" i="4"/>
  <c r="E592" i="4"/>
  <c r="H593" i="5" l="1"/>
  <c r="C594" i="5"/>
  <c r="G594" i="5" s="1"/>
  <c r="C593" i="4"/>
  <c r="G592" i="4"/>
  <c r="F594" i="5" l="1"/>
  <c r="F593" i="4"/>
  <c r="E593" i="4"/>
  <c r="C595" i="5" l="1"/>
  <c r="G595" i="5" s="1"/>
  <c r="H594" i="5"/>
  <c r="G593" i="4"/>
  <c r="C594" i="4"/>
  <c r="F595" i="5" l="1"/>
  <c r="F594" i="4"/>
  <c r="E594" i="4"/>
  <c r="C596" i="5" l="1"/>
  <c r="G596" i="5" s="1"/>
  <c r="H595" i="5"/>
  <c r="C595" i="4"/>
  <c r="G594" i="4"/>
  <c r="F596" i="5" l="1"/>
  <c r="E595" i="4"/>
  <c r="F595" i="4"/>
  <c r="C597" i="5" l="1"/>
  <c r="G597" i="5" s="1"/>
  <c r="H596" i="5"/>
  <c r="C596" i="4"/>
  <c r="G595" i="4"/>
  <c r="F597" i="5" l="1"/>
  <c r="F596" i="4"/>
  <c r="E596" i="4"/>
  <c r="H597" i="5" l="1"/>
  <c r="C598" i="5"/>
  <c r="G598" i="5" s="1"/>
  <c r="C597" i="4"/>
  <c r="G596" i="4"/>
  <c r="F598" i="5" l="1"/>
  <c r="F597" i="4"/>
  <c r="E597" i="4"/>
  <c r="C599" i="5" l="1"/>
  <c r="G599" i="5" s="1"/>
  <c r="H598" i="5"/>
  <c r="G597" i="4"/>
  <c r="C598" i="4"/>
  <c r="F599" i="5" l="1"/>
  <c r="F598" i="4"/>
  <c r="E598" i="4"/>
  <c r="C600" i="5" l="1"/>
  <c r="G600" i="5" s="1"/>
  <c r="H599" i="5"/>
  <c r="C599" i="4"/>
  <c r="G598" i="4"/>
  <c r="F600" i="5" l="1"/>
  <c r="E599" i="4"/>
  <c r="F599" i="4"/>
  <c r="C601" i="5" l="1"/>
  <c r="G601" i="5" s="1"/>
  <c r="H600" i="5"/>
  <c r="C600" i="4"/>
  <c r="G599" i="4"/>
  <c r="F601" i="5" l="1"/>
  <c r="F600" i="4"/>
  <c r="E600" i="4"/>
  <c r="H601" i="5" l="1"/>
  <c r="C602" i="5"/>
  <c r="G602" i="5" s="1"/>
  <c r="C601" i="4"/>
  <c r="G600" i="4"/>
  <c r="F602" i="5" l="1"/>
  <c r="F601" i="4"/>
  <c r="E601" i="4"/>
  <c r="C603" i="5" l="1"/>
  <c r="G603" i="5" s="1"/>
  <c r="H602" i="5"/>
  <c r="G601" i="4"/>
  <c r="C602" i="4"/>
  <c r="F603" i="5" l="1"/>
  <c r="F602" i="4"/>
  <c r="E602" i="4"/>
  <c r="C604" i="5" l="1"/>
  <c r="G604" i="5" s="1"/>
  <c r="H603" i="5"/>
  <c r="C603" i="4"/>
  <c r="G602" i="4"/>
  <c r="F604" i="5" l="1"/>
  <c r="E603" i="4"/>
  <c r="F603" i="4"/>
  <c r="C605" i="5" l="1"/>
  <c r="G605" i="5" s="1"/>
  <c r="H604" i="5"/>
  <c r="C604" i="4"/>
  <c r="G603" i="4"/>
  <c r="F605" i="5" l="1"/>
  <c r="F604" i="4"/>
  <c r="E604" i="4"/>
  <c r="H605" i="5" l="1"/>
  <c r="C606" i="5"/>
  <c r="G606" i="5" s="1"/>
  <c r="C605" i="4"/>
  <c r="G604" i="4"/>
  <c r="F606" i="5" l="1"/>
  <c r="F605" i="4"/>
  <c r="E605" i="4"/>
  <c r="C607" i="5" l="1"/>
  <c r="G607" i="5" s="1"/>
  <c r="H606" i="5"/>
  <c r="G605" i="4"/>
  <c r="C606" i="4"/>
  <c r="F607" i="5" l="1"/>
  <c r="F606" i="4"/>
  <c r="E606" i="4"/>
  <c r="C608" i="5" l="1"/>
  <c r="G608" i="5" s="1"/>
  <c r="H607" i="5"/>
  <c r="C607" i="4"/>
  <c r="G606" i="4"/>
  <c r="F608" i="5" l="1"/>
  <c r="E607" i="4"/>
  <c r="F607" i="4"/>
  <c r="C609" i="5" l="1"/>
  <c r="G609" i="5" s="1"/>
  <c r="H608" i="5"/>
  <c r="C608" i="4"/>
  <c r="G607" i="4"/>
  <c r="F609" i="5" l="1"/>
  <c r="F608" i="4"/>
  <c r="E608" i="4"/>
  <c r="H609" i="5" l="1"/>
  <c r="C610" i="5"/>
  <c r="G610" i="5" s="1"/>
  <c r="C609" i="4"/>
  <c r="G608" i="4"/>
  <c r="F610" i="5" l="1"/>
  <c r="F609" i="4"/>
  <c r="E609" i="4"/>
  <c r="C611" i="5" l="1"/>
  <c r="G611" i="5" s="1"/>
  <c r="H610" i="5"/>
  <c r="G609" i="4"/>
  <c r="C610" i="4"/>
  <c r="F611" i="5" l="1"/>
  <c r="F610" i="4"/>
  <c r="E610" i="4"/>
  <c r="C612" i="5" l="1"/>
  <c r="G612" i="5" s="1"/>
  <c r="H611" i="5"/>
  <c r="C611" i="4"/>
  <c r="G610" i="4"/>
  <c r="F612" i="5" l="1"/>
  <c r="E611" i="4"/>
  <c r="F611" i="4"/>
  <c r="C613" i="5" l="1"/>
  <c r="G613" i="5" s="1"/>
  <c r="H612" i="5"/>
  <c r="C612" i="4"/>
  <c r="G611" i="4"/>
  <c r="F613" i="5" l="1"/>
  <c r="F612" i="4"/>
  <c r="E612" i="4"/>
  <c r="H613" i="5" l="1"/>
  <c r="C614" i="5"/>
  <c r="G614" i="5" s="1"/>
  <c r="C613" i="4"/>
  <c r="G612" i="4"/>
  <c r="F614" i="5" l="1"/>
  <c r="F613" i="4"/>
  <c r="E613" i="4"/>
  <c r="C615" i="5" l="1"/>
  <c r="G615" i="5" s="1"/>
  <c r="H614" i="5"/>
  <c r="G613" i="4"/>
  <c r="C614" i="4"/>
  <c r="F615" i="5" l="1"/>
  <c r="F614" i="4"/>
  <c r="E614" i="4"/>
  <c r="C616" i="5" l="1"/>
  <c r="G616" i="5" s="1"/>
  <c r="H615" i="5"/>
  <c r="C615" i="4"/>
  <c r="G614" i="4"/>
  <c r="F616" i="5" l="1"/>
  <c r="E615" i="4"/>
  <c r="F615" i="4"/>
  <c r="C617" i="5" l="1"/>
  <c r="G617" i="5" s="1"/>
  <c r="H616" i="5"/>
  <c r="C616" i="4"/>
  <c r="G615" i="4"/>
  <c r="F617" i="5" l="1"/>
  <c r="F616" i="4"/>
  <c r="E616" i="4"/>
  <c r="H617" i="5" l="1"/>
  <c r="C618" i="5"/>
  <c r="G618" i="5" s="1"/>
  <c r="C617" i="4"/>
  <c r="G616" i="4"/>
  <c r="F618" i="5" l="1"/>
  <c r="F617" i="4"/>
  <c r="E617" i="4"/>
  <c r="C619" i="5" l="1"/>
  <c r="G619" i="5" s="1"/>
  <c r="H618" i="5"/>
  <c r="G617" i="4"/>
  <c r="C618" i="4"/>
  <c r="F619" i="5" l="1"/>
  <c r="F618" i="4"/>
  <c r="E618" i="4"/>
  <c r="C620" i="5" l="1"/>
  <c r="G620" i="5" s="1"/>
  <c r="H619" i="5"/>
  <c r="C619" i="4"/>
  <c r="G618" i="4"/>
  <c r="F620" i="5" l="1"/>
  <c r="E619" i="4"/>
  <c r="F619" i="4"/>
  <c r="C621" i="5" l="1"/>
  <c r="G621" i="5" s="1"/>
  <c r="H620" i="5"/>
  <c r="C620" i="4"/>
  <c r="G619" i="4"/>
  <c r="F621" i="5" l="1"/>
  <c r="F620" i="4"/>
  <c r="E620" i="4"/>
  <c r="H621" i="5" l="1"/>
  <c r="C622" i="5"/>
  <c r="G622" i="5" s="1"/>
  <c r="C621" i="4"/>
  <c r="G620" i="4"/>
  <c r="F622" i="5" l="1"/>
  <c r="F621" i="4"/>
  <c r="E621" i="4"/>
  <c r="C623" i="5" l="1"/>
  <c r="G623" i="5" s="1"/>
  <c r="H622" i="5"/>
  <c r="G621" i="4"/>
  <c r="C622" i="4"/>
  <c r="F623" i="5" l="1"/>
  <c r="F622" i="4"/>
  <c r="E622" i="4"/>
  <c r="C624" i="5" l="1"/>
  <c r="G624" i="5" s="1"/>
  <c r="H623" i="5"/>
  <c r="C623" i="4"/>
  <c r="G622" i="4"/>
  <c r="F624" i="5" l="1"/>
  <c r="E623" i="4"/>
  <c r="F623" i="4"/>
  <c r="C625" i="5" l="1"/>
  <c r="G625" i="5" s="1"/>
  <c r="H624" i="5"/>
  <c r="C624" i="4"/>
  <c r="G623" i="4"/>
  <c r="F625" i="5" l="1"/>
  <c r="F624" i="4"/>
  <c r="E624" i="4"/>
  <c r="H625" i="5" l="1"/>
  <c r="C626" i="5"/>
  <c r="G626" i="5" s="1"/>
  <c r="C625" i="4"/>
  <c r="G624" i="4"/>
  <c r="F626" i="5" l="1"/>
  <c r="F625" i="4"/>
  <c r="E625" i="4"/>
  <c r="C627" i="5" l="1"/>
  <c r="G627" i="5" s="1"/>
  <c r="H626" i="5"/>
  <c r="G625" i="4"/>
  <c r="C626" i="4"/>
  <c r="F627" i="5" l="1"/>
  <c r="F626" i="4"/>
  <c r="E626" i="4"/>
  <c r="C628" i="5" l="1"/>
  <c r="G628" i="5" s="1"/>
  <c r="H627" i="5"/>
  <c r="C627" i="4"/>
  <c r="G626" i="4"/>
  <c r="F628" i="5" l="1"/>
  <c r="E627" i="4"/>
  <c r="F627" i="4"/>
  <c r="C629" i="5" l="1"/>
  <c r="G629" i="5" s="1"/>
  <c r="H628" i="5"/>
  <c r="C628" i="4"/>
  <c r="G627" i="4"/>
  <c r="F629" i="5" l="1"/>
  <c r="F628" i="4"/>
  <c r="E628" i="4"/>
  <c r="H629" i="5" l="1"/>
  <c r="C630" i="5"/>
  <c r="G630" i="5" s="1"/>
  <c r="C629" i="4"/>
  <c r="G628" i="4"/>
  <c r="F630" i="5" l="1"/>
  <c r="F629" i="4"/>
  <c r="E629" i="4"/>
  <c r="C631" i="5" l="1"/>
  <c r="G631" i="5" s="1"/>
  <c r="H630" i="5"/>
  <c r="G629" i="4"/>
  <c r="C630" i="4"/>
  <c r="F631" i="5" l="1"/>
  <c r="F630" i="4"/>
  <c r="E630" i="4"/>
  <c r="C632" i="5" l="1"/>
  <c r="G632" i="5" s="1"/>
  <c r="H631" i="5"/>
  <c r="C631" i="4"/>
  <c r="G630" i="4"/>
  <c r="F632" i="5" l="1"/>
  <c r="E631" i="4"/>
  <c r="F631" i="4"/>
  <c r="C633" i="5" l="1"/>
  <c r="G633" i="5" s="1"/>
  <c r="H632" i="5"/>
  <c r="C632" i="4"/>
  <c r="G631" i="4"/>
  <c r="F633" i="5" l="1"/>
  <c r="F632" i="4"/>
  <c r="E632" i="4"/>
  <c r="H633" i="5" l="1"/>
  <c r="C634" i="5"/>
  <c r="G634" i="5" s="1"/>
  <c r="C633" i="4"/>
  <c r="G632" i="4"/>
  <c r="F634" i="5" l="1"/>
  <c r="F633" i="4"/>
  <c r="E633" i="4"/>
  <c r="C635" i="5" l="1"/>
  <c r="G635" i="5" s="1"/>
  <c r="H634" i="5"/>
  <c r="G633" i="4"/>
  <c r="C634" i="4"/>
  <c r="F635" i="5" l="1"/>
  <c r="F634" i="4"/>
  <c r="E634" i="4"/>
  <c r="C636" i="5" l="1"/>
  <c r="G636" i="5" s="1"/>
  <c r="H635" i="5"/>
  <c r="C635" i="4"/>
  <c r="G634" i="4"/>
  <c r="F636" i="5" l="1"/>
  <c r="E635" i="4"/>
  <c r="F635" i="4"/>
  <c r="C637" i="5" l="1"/>
  <c r="G637" i="5" s="1"/>
  <c r="H636" i="5"/>
  <c r="C636" i="4"/>
  <c r="G635" i="4"/>
  <c r="F637" i="5" l="1"/>
  <c r="F636" i="4"/>
  <c r="E636" i="4"/>
  <c r="H637" i="5" l="1"/>
  <c r="C638" i="5"/>
  <c r="G638" i="5" s="1"/>
  <c r="C637" i="4"/>
  <c r="G636" i="4"/>
  <c r="F638" i="5" l="1"/>
  <c r="F637" i="4"/>
  <c r="E637" i="4"/>
  <c r="C639" i="5" l="1"/>
  <c r="G639" i="5" s="1"/>
  <c r="H638" i="5"/>
  <c r="G637" i="4"/>
  <c r="C638" i="4"/>
  <c r="F639" i="5" l="1"/>
  <c r="F638" i="4"/>
  <c r="E638" i="4"/>
  <c r="C640" i="5" l="1"/>
  <c r="G640" i="5" s="1"/>
  <c r="H639" i="5"/>
  <c r="C639" i="4"/>
  <c r="G638" i="4"/>
  <c r="F640" i="5" l="1"/>
  <c r="E639" i="4"/>
  <c r="F639" i="4"/>
  <c r="C641" i="5" l="1"/>
  <c r="G641" i="5" s="1"/>
  <c r="H640" i="5"/>
  <c r="C640" i="4"/>
  <c r="G639" i="4"/>
  <c r="F641" i="5" l="1"/>
  <c r="F640" i="4"/>
  <c r="E640" i="4"/>
  <c r="H641" i="5" l="1"/>
  <c r="C642" i="5"/>
  <c r="G642" i="5" s="1"/>
  <c r="C641" i="4"/>
  <c r="G640" i="4"/>
  <c r="F642" i="5" l="1"/>
  <c r="F641" i="4"/>
  <c r="E641" i="4"/>
  <c r="C643" i="5" l="1"/>
  <c r="G643" i="5" s="1"/>
  <c r="H642" i="5"/>
  <c r="G641" i="4"/>
  <c r="C642" i="4"/>
  <c r="F643" i="5" l="1"/>
  <c r="F642" i="4"/>
  <c r="E642" i="4"/>
  <c r="C644" i="5" l="1"/>
  <c r="G644" i="5" s="1"/>
  <c r="H643" i="5"/>
  <c r="C643" i="4"/>
  <c r="G642" i="4"/>
  <c r="F644" i="5" l="1"/>
  <c r="E643" i="4"/>
  <c r="F643" i="4"/>
  <c r="C645" i="5" l="1"/>
  <c r="G645" i="5" s="1"/>
  <c r="H644" i="5"/>
  <c r="C644" i="4"/>
  <c r="G643" i="4"/>
  <c r="F645" i="5" l="1"/>
  <c r="F644" i="4"/>
  <c r="E644" i="4"/>
  <c r="H645" i="5" l="1"/>
  <c r="C646" i="5"/>
  <c r="G646" i="5" s="1"/>
  <c r="C645" i="4"/>
  <c r="G644" i="4"/>
  <c r="F646" i="5" l="1"/>
  <c r="F645" i="4"/>
  <c r="E645" i="4"/>
  <c r="C647" i="5" l="1"/>
  <c r="G647" i="5" s="1"/>
  <c r="H646" i="5"/>
  <c r="G645" i="4"/>
  <c r="C646" i="4"/>
  <c r="F647" i="5" l="1"/>
  <c r="F646" i="4"/>
  <c r="E646" i="4"/>
  <c r="C648" i="5" l="1"/>
  <c r="G648" i="5" s="1"/>
  <c r="H647" i="5"/>
  <c r="C647" i="4"/>
  <c r="G646" i="4"/>
  <c r="F648" i="5" l="1"/>
  <c r="E647" i="4"/>
  <c r="F647" i="4"/>
  <c r="C649" i="5" l="1"/>
  <c r="G649" i="5" s="1"/>
  <c r="H648" i="5"/>
  <c r="C648" i="4"/>
  <c r="G647" i="4"/>
  <c r="F649" i="5" l="1"/>
  <c r="F648" i="4"/>
  <c r="E648" i="4"/>
  <c r="H649" i="5" l="1"/>
  <c r="C650" i="5"/>
  <c r="G650" i="5" s="1"/>
  <c r="C649" i="4"/>
  <c r="G648" i="4"/>
  <c r="F650" i="5" l="1"/>
  <c r="F649" i="4"/>
  <c r="E649" i="4"/>
  <c r="C651" i="5" l="1"/>
  <c r="G651" i="5" s="1"/>
  <c r="H650" i="5"/>
  <c r="G649" i="4"/>
  <c r="C650" i="4"/>
  <c r="F651" i="5" l="1"/>
  <c r="F650" i="4"/>
  <c r="E650" i="4"/>
  <c r="C652" i="5" l="1"/>
  <c r="G652" i="5" s="1"/>
  <c r="H651" i="5"/>
  <c r="C651" i="4"/>
  <c r="G650" i="4"/>
  <c r="F652" i="5" l="1"/>
  <c r="E651" i="4"/>
  <c r="F651" i="4"/>
  <c r="C653" i="5" l="1"/>
  <c r="G653" i="5" s="1"/>
  <c r="H652" i="5"/>
  <c r="C652" i="4"/>
  <c r="G651" i="4"/>
  <c r="F653" i="5" l="1"/>
  <c r="F652" i="4"/>
  <c r="E652" i="4"/>
  <c r="H653" i="5" l="1"/>
  <c r="C654" i="5"/>
  <c r="G654" i="5" s="1"/>
  <c r="C653" i="4"/>
  <c r="G652" i="4"/>
  <c r="F654" i="5" l="1"/>
  <c r="F653" i="4"/>
  <c r="E653" i="4"/>
  <c r="C655" i="5" l="1"/>
  <c r="G655" i="5" s="1"/>
  <c r="H654" i="5"/>
  <c r="G653" i="4"/>
  <c r="C654" i="4"/>
  <c r="F655" i="5" l="1"/>
  <c r="F654" i="4"/>
  <c r="E654" i="4"/>
  <c r="C656" i="5" l="1"/>
  <c r="G656" i="5" s="1"/>
  <c r="H655" i="5"/>
  <c r="C655" i="4"/>
  <c r="G654" i="4"/>
  <c r="F656" i="5" l="1"/>
  <c r="E655" i="4"/>
  <c r="F655" i="4"/>
  <c r="C657" i="5" l="1"/>
  <c r="G657" i="5" s="1"/>
  <c r="H656" i="5"/>
  <c r="C656" i="4"/>
  <c r="G655" i="4"/>
  <c r="F657" i="5" l="1"/>
  <c r="F656" i="4"/>
  <c r="E656" i="4"/>
  <c r="H657" i="5" l="1"/>
  <c r="C658" i="5"/>
  <c r="G658" i="5" s="1"/>
  <c r="C657" i="4"/>
  <c r="G656" i="4"/>
  <c r="F658" i="5" l="1"/>
  <c r="F657" i="4"/>
  <c r="E657" i="4"/>
  <c r="C659" i="5" l="1"/>
  <c r="G659" i="5" s="1"/>
  <c r="H658" i="5"/>
  <c r="G657" i="4"/>
  <c r="C658" i="4"/>
  <c r="F659" i="5" l="1"/>
  <c r="F658" i="4"/>
  <c r="E658" i="4"/>
  <c r="C660" i="5" l="1"/>
  <c r="G660" i="5" s="1"/>
  <c r="H659" i="5"/>
  <c r="C659" i="4"/>
  <c r="G658" i="4"/>
  <c r="F660" i="5" l="1"/>
  <c r="E659" i="4"/>
  <c r="F659" i="4"/>
  <c r="C661" i="5" l="1"/>
  <c r="G661" i="5" s="1"/>
  <c r="H660" i="5"/>
  <c r="C660" i="4"/>
  <c r="G659" i="4"/>
  <c r="F661" i="5" l="1"/>
  <c r="F660" i="4"/>
  <c r="E660" i="4"/>
  <c r="H661" i="5" l="1"/>
  <c r="C662" i="5"/>
  <c r="G662" i="5" s="1"/>
  <c r="C661" i="4"/>
  <c r="G660" i="4"/>
  <c r="F662" i="5" l="1"/>
  <c r="F661" i="4"/>
  <c r="E661" i="4"/>
  <c r="C663" i="5" l="1"/>
  <c r="G663" i="5" s="1"/>
  <c r="H662" i="5"/>
  <c r="G661" i="4"/>
  <c r="C662" i="4"/>
  <c r="F663" i="5" l="1"/>
  <c r="F662" i="4"/>
  <c r="E662" i="4"/>
  <c r="C664" i="5" l="1"/>
  <c r="G664" i="5" s="1"/>
  <c r="H663" i="5"/>
  <c r="C663" i="4"/>
  <c r="G662" i="4"/>
  <c r="F664" i="5" l="1"/>
  <c r="E663" i="4"/>
  <c r="F663" i="4"/>
  <c r="C665" i="5" l="1"/>
  <c r="G665" i="5" s="1"/>
  <c r="H664" i="5"/>
  <c r="C664" i="4"/>
  <c r="G663" i="4"/>
  <c r="F665" i="5" l="1"/>
  <c r="F664" i="4"/>
  <c r="E664" i="4"/>
  <c r="H665" i="5" l="1"/>
  <c r="C666" i="5"/>
  <c r="G666" i="5" s="1"/>
  <c r="C665" i="4"/>
  <c r="G664" i="4"/>
  <c r="F666" i="5" l="1"/>
  <c r="F665" i="4"/>
  <c r="E665" i="4"/>
  <c r="C667" i="5" l="1"/>
  <c r="G667" i="5" s="1"/>
  <c r="H666" i="5"/>
  <c r="G665" i="4"/>
  <c r="C666" i="4"/>
  <c r="F667" i="5" l="1"/>
  <c r="F666" i="4"/>
  <c r="E666" i="4"/>
  <c r="C668" i="5" l="1"/>
  <c r="G668" i="5" s="1"/>
  <c r="H667" i="5"/>
  <c r="C667" i="4"/>
  <c r="G666" i="4"/>
  <c r="F668" i="5" l="1"/>
  <c r="E667" i="4"/>
  <c r="F667" i="4"/>
  <c r="C669" i="5" l="1"/>
  <c r="G669" i="5" s="1"/>
  <c r="H668" i="5"/>
  <c r="C668" i="4"/>
  <c r="G667" i="4"/>
  <c r="F669" i="5" l="1"/>
  <c r="F668" i="4"/>
  <c r="E668" i="4"/>
  <c r="H669" i="5" l="1"/>
  <c r="C670" i="5"/>
  <c r="G670" i="5" s="1"/>
  <c r="C669" i="4"/>
  <c r="G668" i="4"/>
  <c r="F670" i="5" l="1"/>
  <c r="F669" i="4"/>
  <c r="E669" i="4"/>
  <c r="C671" i="5" l="1"/>
  <c r="G671" i="5" s="1"/>
  <c r="H670" i="5"/>
  <c r="G669" i="4"/>
  <c r="C670" i="4"/>
  <c r="F671" i="5" l="1"/>
  <c r="F670" i="4"/>
  <c r="E670" i="4"/>
  <c r="C672" i="5" l="1"/>
  <c r="G672" i="5" s="1"/>
  <c r="H671" i="5"/>
  <c r="C671" i="4"/>
  <c r="G670" i="4"/>
  <c r="F672" i="5" l="1"/>
  <c r="E671" i="4"/>
  <c r="F671" i="4"/>
  <c r="C673" i="5" l="1"/>
  <c r="G673" i="5" s="1"/>
  <c r="H672" i="5"/>
  <c r="C672" i="4"/>
  <c r="G671" i="4"/>
  <c r="F673" i="5" l="1"/>
  <c r="F672" i="4"/>
  <c r="E672" i="4"/>
  <c r="H673" i="5" l="1"/>
  <c r="C674" i="5"/>
  <c r="G674" i="5" s="1"/>
  <c r="C673" i="4"/>
  <c r="G672" i="4"/>
  <c r="F674" i="5" l="1"/>
  <c r="F673" i="4"/>
  <c r="E673" i="4"/>
  <c r="C675" i="5" l="1"/>
  <c r="G675" i="5" s="1"/>
  <c r="H674" i="5"/>
  <c r="G673" i="4"/>
  <c r="C674" i="4"/>
  <c r="F675" i="5" l="1"/>
  <c r="F674" i="4"/>
  <c r="E674" i="4"/>
  <c r="C676" i="5" l="1"/>
  <c r="G676" i="5" s="1"/>
  <c r="H675" i="5"/>
  <c r="C675" i="4"/>
  <c r="G674" i="4"/>
  <c r="F676" i="5" l="1"/>
  <c r="E675" i="4"/>
  <c r="F675" i="4"/>
  <c r="C677" i="5" l="1"/>
  <c r="G677" i="5" s="1"/>
  <c r="H676" i="5"/>
  <c r="C676" i="4"/>
  <c r="G675" i="4"/>
  <c r="F677" i="5" l="1"/>
  <c r="E676" i="4"/>
  <c r="F676" i="4"/>
  <c r="H677" i="5" l="1"/>
  <c r="C678" i="5"/>
  <c r="G678" i="5" s="1"/>
  <c r="C677" i="4"/>
  <c r="G676" i="4"/>
  <c r="F678" i="5" l="1"/>
  <c r="F677" i="4"/>
  <c r="E677" i="4"/>
  <c r="C679" i="5" l="1"/>
  <c r="G679" i="5" s="1"/>
  <c r="H678" i="5"/>
  <c r="G677" i="4"/>
  <c r="C678" i="4"/>
  <c r="F679" i="5" l="1"/>
  <c r="F678" i="4"/>
  <c r="E678" i="4"/>
  <c r="C680" i="5" l="1"/>
  <c r="G680" i="5" s="1"/>
  <c r="H679" i="5"/>
  <c r="C679" i="4"/>
  <c r="G678" i="4"/>
  <c r="F680" i="5" l="1"/>
  <c r="E679" i="4"/>
  <c r="F679" i="4"/>
  <c r="C681" i="5" l="1"/>
  <c r="G681" i="5" s="1"/>
  <c r="H680" i="5"/>
  <c r="C680" i="4"/>
  <c r="G679" i="4"/>
  <c r="F681" i="5" l="1"/>
  <c r="E680" i="4"/>
  <c r="F680" i="4"/>
  <c r="H681" i="5" l="1"/>
  <c r="C682" i="5"/>
  <c r="G682" i="5" s="1"/>
  <c r="C681" i="4"/>
  <c r="G680" i="4"/>
  <c r="F682" i="5" l="1"/>
  <c r="F681" i="4"/>
  <c r="E681" i="4"/>
  <c r="C683" i="5" l="1"/>
  <c r="G683" i="5" s="1"/>
  <c r="H682" i="5"/>
  <c r="G681" i="4"/>
  <c r="C682" i="4"/>
  <c r="F683" i="5" l="1"/>
  <c r="F682" i="4"/>
  <c r="E682" i="4"/>
  <c r="C684" i="5" l="1"/>
  <c r="G684" i="5" s="1"/>
  <c r="H683" i="5"/>
  <c r="C683" i="4"/>
  <c r="G682" i="4"/>
  <c r="F684" i="5" l="1"/>
  <c r="E683" i="4"/>
  <c r="F683" i="4"/>
  <c r="C685" i="5" l="1"/>
  <c r="G685" i="5" s="1"/>
  <c r="H684" i="5"/>
  <c r="C684" i="4"/>
  <c r="G683" i="4"/>
  <c r="F685" i="5" l="1"/>
  <c r="E684" i="4"/>
  <c r="F684" i="4"/>
  <c r="H685" i="5" l="1"/>
  <c r="C686" i="5"/>
  <c r="G686" i="5" s="1"/>
  <c r="C685" i="4"/>
  <c r="G684" i="4"/>
  <c r="F686" i="5" l="1"/>
  <c r="F685" i="4"/>
  <c r="E685" i="4"/>
  <c r="C687" i="5" l="1"/>
  <c r="G687" i="5" s="1"/>
  <c r="H686" i="5"/>
  <c r="G685" i="4"/>
  <c r="C686" i="4"/>
  <c r="F687" i="5" l="1"/>
  <c r="F686" i="4"/>
  <c r="E686" i="4"/>
  <c r="C688" i="5" l="1"/>
  <c r="G688" i="5" s="1"/>
  <c r="H687" i="5"/>
  <c r="C687" i="4"/>
  <c r="G686" i="4"/>
  <c r="F688" i="5" l="1"/>
  <c r="E687" i="4"/>
  <c r="F687" i="4"/>
  <c r="C689" i="5" l="1"/>
  <c r="G689" i="5" s="1"/>
  <c r="H688" i="5"/>
  <c r="C688" i="4"/>
  <c r="G687" i="4"/>
  <c r="F689" i="5" l="1"/>
  <c r="E688" i="4"/>
  <c r="F688" i="4"/>
  <c r="H689" i="5" l="1"/>
  <c r="C690" i="5"/>
  <c r="G690" i="5" s="1"/>
  <c r="C689" i="4"/>
  <c r="G688" i="4"/>
  <c r="F690" i="5" l="1"/>
  <c r="F689" i="4"/>
  <c r="E689" i="4"/>
  <c r="C691" i="5" l="1"/>
  <c r="G691" i="5" s="1"/>
  <c r="H690" i="5"/>
  <c r="G689" i="4"/>
  <c r="C690" i="4"/>
  <c r="F691" i="5" l="1"/>
  <c r="F690" i="4"/>
  <c r="E690" i="4"/>
  <c r="C692" i="5" l="1"/>
  <c r="G692" i="5" s="1"/>
  <c r="H691" i="5"/>
  <c r="C691" i="4"/>
  <c r="G690" i="4"/>
  <c r="F692" i="5" l="1"/>
  <c r="E691" i="4"/>
  <c r="F691" i="4"/>
  <c r="C693" i="5" l="1"/>
  <c r="G693" i="5" s="1"/>
  <c r="H692" i="5"/>
  <c r="C692" i="4"/>
  <c r="G691" i="4"/>
  <c r="F693" i="5" l="1"/>
  <c r="E692" i="4"/>
  <c r="F692" i="4"/>
  <c r="H693" i="5" l="1"/>
  <c r="C694" i="5"/>
  <c r="G694" i="5" s="1"/>
  <c r="C693" i="4"/>
  <c r="G692" i="4"/>
  <c r="F694" i="5" l="1"/>
  <c r="F693" i="4"/>
  <c r="E693" i="4"/>
  <c r="C695" i="5" l="1"/>
  <c r="G695" i="5" s="1"/>
  <c r="H694" i="5"/>
  <c r="G693" i="4"/>
  <c r="C694" i="4"/>
  <c r="F695" i="5" l="1"/>
  <c r="F694" i="4"/>
  <c r="E694" i="4"/>
  <c r="C696" i="5" l="1"/>
  <c r="G696" i="5" s="1"/>
  <c r="H695" i="5"/>
  <c r="C695" i="4"/>
  <c r="G694" i="4"/>
  <c r="F696" i="5" l="1"/>
  <c r="E695" i="4"/>
  <c r="F695" i="4"/>
  <c r="C697" i="5" l="1"/>
  <c r="G697" i="5" s="1"/>
  <c r="H696" i="5"/>
  <c r="C696" i="4"/>
  <c r="G695" i="4"/>
  <c r="F697" i="5" l="1"/>
  <c r="F696" i="4"/>
  <c r="E696" i="4"/>
  <c r="H697" i="5" l="1"/>
  <c r="C698" i="5"/>
  <c r="G698" i="5" s="1"/>
  <c r="C697" i="4"/>
  <c r="G696" i="4"/>
  <c r="F698" i="5" l="1"/>
  <c r="F697" i="4"/>
  <c r="E697" i="4"/>
  <c r="C699" i="5" l="1"/>
  <c r="G699" i="5" s="1"/>
  <c r="H698" i="5"/>
  <c r="G697" i="4"/>
  <c r="C698" i="4"/>
  <c r="F699" i="5" l="1"/>
  <c r="F698" i="4"/>
  <c r="E698" i="4"/>
  <c r="C700" i="5" l="1"/>
  <c r="G700" i="5" s="1"/>
  <c r="H699" i="5"/>
  <c r="C699" i="4"/>
  <c r="G698" i="4"/>
  <c r="F700" i="5" l="1"/>
  <c r="E699" i="4"/>
  <c r="F699" i="4"/>
  <c r="C701" i="5" l="1"/>
  <c r="G701" i="5" s="1"/>
  <c r="H700" i="5"/>
  <c r="C700" i="4"/>
  <c r="G699" i="4"/>
  <c r="F701" i="5" l="1"/>
  <c r="F700" i="4"/>
  <c r="E700" i="4"/>
  <c r="H701" i="5" l="1"/>
  <c r="C702" i="5"/>
  <c r="G702" i="5" s="1"/>
  <c r="C701" i="4"/>
  <c r="G700" i="4"/>
  <c r="F702" i="5" l="1"/>
  <c r="F701" i="4"/>
  <c r="E701" i="4"/>
  <c r="C703" i="5" l="1"/>
  <c r="G703" i="5" s="1"/>
  <c r="H702" i="5"/>
  <c r="G701" i="4"/>
  <c r="C702" i="4"/>
  <c r="F703" i="5" l="1"/>
  <c r="F702" i="4"/>
  <c r="E702" i="4"/>
  <c r="C704" i="5" l="1"/>
  <c r="G704" i="5" s="1"/>
  <c r="H703" i="5"/>
  <c r="C703" i="4"/>
  <c r="G702" i="4"/>
  <c r="F704" i="5" l="1"/>
  <c r="E703" i="4"/>
  <c r="F703" i="4"/>
  <c r="C705" i="5" l="1"/>
  <c r="G705" i="5" s="1"/>
  <c r="H704" i="5"/>
  <c r="C704" i="4"/>
  <c r="G703" i="4"/>
  <c r="F705" i="5" l="1"/>
  <c r="F704" i="4"/>
  <c r="E704" i="4"/>
  <c r="H705" i="5" l="1"/>
  <c r="C706" i="5"/>
  <c r="G706" i="5" s="1"/>
  <c r="C705" i="4"/>
  <c r="G704" i="4"/>
  <c r="F706" i="5" l="1"/>
  <c r="F705" i="4"/>
  <c r="E705" i="4"/>
  <c r="C707" i="5" l="1"/>
  <c r="G707" i="5" s="1"/>
  <c r="H706" i="5"/>
  <c r="G705" i="4"/>
  <c r="C706" i="4"/>
  <c r="F707" i="5" l="1"/>
  <c r="F706" i="4"/>
  <c r="E706" i="4"/>
  <c r="C708" i="5" l="1"/>
  <c r="G708" i="5" s="1"/>
  <c r="H707" i="5"/>
  <c r="C707" i="4"/>
  <c r="G706" i="4"/>
  <c r="F708" i="5" l="1"/>
  <c r="E707" i="4"/>
  <c r="F707" i="4"/>
  <c r="C709" i="5" l="1"/>
  <c r="G709" i="5" s="1"/>
  <c r="H708" i="5"/>
  <c r="C708" i="4"/>
  <c r="G707" i="4"/>
  <c r="F709" i="5" l="1"/>
  <c r="F708" i="4"/>
  <c r="E708" i="4"/>
  <c r="H709" i="5" l="1"/>
  <c r="C710" i="5"/>
  <c r="G710" i="5" s="1"/>
  <c r="C709" i="4"/>
  <c r="G708" i="4"/>
  <c r="F710" i="5" l="1"/>
  <c r="F709" i="4"/>
  <c r="E709" i="4"/>
  <c r="C711" i="5" l="1"/>
  <c r="G711" i="5" s="1"/>
  <c r="H710" i="5"/>
  <c r="G709" i="4"/>
  <c r="C710" i="4"/>
  <c r="F711" i="5" l="1"/>
  <c r="F710" i="4"/>
  <c r="E710" i="4"/>
  <c r="C712" i="5" l="1"/>
  <c r="G712" i="5" s="1"/>
  <c r="H711" i="5"/>
  <c r="C711" i="4"/>
  <c r="G710" i="4"/>
  <c r="F712" i="5" l="1"/>
  <c r="E711" i="4"/>
  <c r="F711" i="4"/>
  <c r="C713" i="5" l="1"/>
  <c r="G713" i="5" s="1"/>
  <c r="H712" i="5"/>
  <c r="C712" i="4"/>
  <c r="G711" i="4"/>
  <c r="F713" i="5" l="1"/>
  <c r="F712" i="4"/>
  <c r="E712" i="4"/>
  <c r="H713" i="5" l="1"/>
  <c r="C714" i="5"/>
  <c r="G714" i="5" s="1"/>
  <c r="C713" i="4"/>
  <c r="G712" i="4"/>
  <c r="F714" i="5" l="1"/>
  <c r="F713" i="4"/>
  <c r="E713" i="4"/>
  <c r="C715" i="5" l="1"/>
  <c r="G715" i="5" s="1"/>
  <c r="H714" i="5"/>
  <c r="G713" i="4"/>
  <c r="C714" i="4"/>
  <c r="F715" i="5" l="1"/>
  <c r="F714" i="4"/>
  <c r="E714" i="4"/>
  <c r="C716" i="5" l="1"/>
  <c r="G716" i="5" s="1"/>
  <c r="H715" i="5"/>
  <c r="C715" i="4"/>
  <c r="G714" i="4"/>
  <c r="F716" i="5" l="1"/>
  <c r="E715" i="4"/>
  <c r="F715" i="4"/>
  <c r="C717" i="5" l="1"/>
  <c r="G717" i="5" s="1"/>
  <c r="H716" i="5"/>
  <c r="C716" i="4"/>
  <c r="G715" i="4"/>
  <c r="F717" i="5" l="1"/>
  <c r="E716" i="4"/>
  <c r="F716" i="4"/>
  <c r="H717" i="5" l="1"/>
  <c r="C718" i="5"/>
  <c r="G718" i="5" s="1"/>
  <c r="C717" i="4"/>
  <c r="G716" i="4"/>
  <c r="F718" i="5" l="1"/>
  <c r="F717" i="4"/>
  <c r="E717" i="4"/>
  <c r="C719" i="5" l="1"/>
  <c r="G719" i="5" s="1"/>
  <c r="H718" i="5"/>
  <c r="G717" i="4"/>
  <c r="C718" i="4"/>
  <c r="F719" i="5" l="1"/>
  <c r="F718" i="4"/>
  <c r="E718" i="4"/>
  <c r="C720" i="5" l="1"/>
  <c r="G720" i="5" s="1"/>
  <c r="H719" i="5"/>
  <c r="C719" i="4"/>
  <c r="G718" i="4"/>
  <c r="F720" i="5" l="1"/>
  <c r="E719" i="4"/>
  <c r="F719" i="4"/>
  <c r="C721" i="5" l="1"/>
  <c r="G721" i="5" s="1"/>
  <c r="H720" i="5"/>
  <c r="C720" i="4"/>
  <c r="G719" i="4"/>
  <c r="F721" i="5" l="1"/>
  <c r="F720" i="4"/>
  <c r="E720" i="4"/>
  <c r="H721" i="5" l="1"/>
  <c r="C722" i="5"/>
  <c r="G722" i="5" s="1"/>
  <c r="C721" i="4"/>
  <c r="G720" i="4"/>
  <c r="F722" i="5" l="1"/>
  <c r="F721" i="4"/>
  <c r="E721" i="4"/>
  <c r="C723" i="5" l="1"/>
  <c r="G723" i="5" s="1"/>
  <c r="H722" i="5"/>
  <c r="G721" i="4"/>
  <c r="C722" i="4"/>
  <c r="F723" i="5" l="1"/>
  <c r="F722" i="4"/>
  <c r="E722" i="4"/>
  <c r="C724" i="5" l="1"/>
  <c r="G724" i="5" s="1"/>
  <c r="H723" i="5"/>
  <c r="C723" i="4"/>
  <c r="G722" i="4"/>
  <c r="F724" i="5" l="1"/>
  <c r="E723" i="4"/>
  <c r="F723" i="4"/>
  <c r="C725" i="5" l="1"/>
  <c r="G725" i="5" s="1"/>
  <c r="H724" i="5"/>
  <c r="C724" i="4"/>
  <c r="G723" i="4"/>
  <c r="F725" i="5" l="1"/>
  <c r="F724" i="4"/>
  <c r="E724" i="4"/>
  <c r="H725" i="5" l="1"/>
  <c r="C726" i="5"/>
  <c r="G726" i="5" s="1"/>
  <c r="C725" i="4"/>
  <c r="G724" i="4"/>
  <c r="F726" i="5" l="1"/>
  <c r="F725" i="4"/>
  <c r="E725" i="4"/>
  <c r="C727" i="5" l="1"/>
  <c r="G727" i="5" s="1"/>
  <c r="H726" i="5"/>
  <c r="G725" i="4"/>
  <c r="C726" i="4"/>
  <c r="F727" i="5" l="1"/>
  <c r="F726" i="4"/>
  <c r="E726" i="4"/>
  <c r="C728" i="5" l="1"/>
  <c r="G728" i="5" s="1"/>
  <c r="H727" i="5"/>
  <c r="C727" i="4"/>
  <c r="G726" i="4"/>
  <c r="F728" i="5" l="1"/>
  <c r="E727" i="4"/>
  <c r="F727" i="4"/>
  <c r="C729" i="5" l="1"/>
  <c r="G729" i="5" s="1"/>
  <c r="H728" i="5"/>
  <c r="C728" i="4"/>
  <c r="G727" i="4"/>
  <c r="F729" i="5" l="1"/>
  <c r="F728" i="4"/>
  <c r="E728" i="4"/>
  <c r="H729" i="5" l="1"/>
  <c r="C730" i="5"/>
  <c r="G730" i="5" s="1"/>
  <c r="C729" i="4"/>
  <c r="G728" i="4"/>
  <c r="F730" i="5" l="1"/>
  <c r="F729" i="4"/>
  <c r="E729" i="4"/>
  <c r="C731" i="5" l="1"/>
  <c r="G731" i="5" s="1"/>
  <c r="H730" i="5"/>
  <c r="G729" i="4"/>
  <c r="C730" i="4"/>
  <c r="F731" i="5" l="1"/>
  <c r="F730" i="4"/>
  <c r="E730" i="4"/>
  <c r="C732" i="5" l="1"/>
  <c r="G732" i="5" s="1"/>
  <c r="H731" i="5"/>
  <c r="C731" i="4"/>
  <c r="G730" i="4"/>
  <c r="F732" i="5" l="1"/>
  <c r="E731" i="4"/>
  <c r="F731" i="4"/>
  <c r="C733" i="5" l="1"/>
  <c r="G733" i="5" s="1"/>
  <c r="H732" i="5"/>
  <c r="C732" i="4"/>
  <c r="G731" i="4"/>
  <c r="F733" i="5" l="1"/>
  <c r="F732" i="4"/>
  <c r="E732" i="4"/>
  <c r="H733" i="5" l="1"/>
  <c r="C734" i="5"/>
  <c r="G734" i="5" s="1"/>
  <c r="C733" i="4"/>
  <c r="G732" i="4"/>
  <c r="F734" i="5" l="1"/>
  <c r="F733" i="4"/>
  <c r="E733" i="4"/>
  <c r="C735" i="5" l="1"/>
  <c r="G735" i="5" s="1"/>
  <c r="H734" i="5"/>
  <c r="G733" i="4"/>
  <c r="C734" i="4"/>
  <c r="F735" i="5" l="1"/>
  <c r="F734" i="4"/>
  <c r="E734" i="4"/>
  <c r="C736" i="5" l="1"/>
  <c r="G736" i="5" s="1"/>
  <c r="H735" i="5"/>
  <c r="C735" i="4"/>
  <c r="G734" i="4"/>
  <c r="F736" i="5" l="1"/>
  <c r="E735" i="4"/>
  <c r="F735" i="4"/>
  <c r="C737" i="5" l="1"/>
  <c r="G737" i="5" s="1"/>
  <c r="H736" i="5"/>
  <c r="C736" i="4"/>
  <c r="G735" i="4"/>
  <c r="F737" i="5" l="1"/>
  <c r="F736" i="4"/>
  <c r="E736" i="4"/>
  <c r="H737" i="5" l="1"/>
  <c r="C738" i="5"/>
  <c r="G738" i="5" s="1"/>
  <c r="C737" i="4"/>
  <c r="G736" i="4"/>
  <c r="F738" i="5" l="1"/>
  <c r="F737" i="4"/>
  <c r="E737" i="4"/>
  <c r="C739" i="5" l="1"/>
  <c r="G739" i="5" s="1"/>
  <c r="H738" i="5"/>
  <c r="G737" i="4"/>
  <c r="C738" i="4"/>
  <c r="F739" i="5" l="1"/>
  <c r="F738" i="4"/>
  <c r="E738" i="4"/>
  <c r="C740" i="5" l="1"/>
  <c r="G740" i="5" s="1"/>
  <c r="H739" i="5"/>
  <c r="C739" i="4"/>
  <c r="G738" i="4"/>
  <c r="F740" i="5" l="1"/>
  <c r="E739" i="4"/>
  <c r="F739" i="4"/>
  <c r="C741" i="5" l="1"/>
  <c r="G741" i="5" s="1"/>
  <c r="H740" i="5"/>
  <c r="C740" i="4"/>
  <c r="G739" i="4"/>
  <c r="F741" i="5" l="1"/>
  <c r="F740" i="4"/>
  <c r="E740" i="4"/>
  <c r="H741" i="5" l="1"/>
  <c r="C742" i="5"/>
  <c r="G742" i="5" s="1"/>
  <c r="C741" i="4"/>
  <c r="G740" i="4"/>
  <c r="F742" i="5" l="1"/>
  <c r="F741" i="4"/>
  <c r="E741" i="4"/>
  <c r="C743" i="5" l="1"/>
  <c r="G743" i="5" s="1"/>
  <c r="H742" i="5"/>
  <c r="G741" i="4"/>
  <c r="C742" i="4"/>
  <c r="F743" i="5" l="1"/>
  <c r="F742" i="4"/>
  <c r="E742" i="4"/>
  <c r="C744" i="5" l="1"/>
  <c r="G744" i="5" s="1"/>
  <c r="H743" i="5"/>
  <c r="C743" i="4"/>
  <c r="G742" i="4"/>
  <c r="F744" i="5" l="1"/>
  <c r="E743" i="4"/>
  <c r="F743" i="4"/>
  <c r="C745" i="5" l="1"/>
  <c r="G745" i="5" s="1"/>
  <c r="H744" i="5"/>
  <c r="C744" i="4"/>
  <c r="G743" i="4"/>
  <c r="F745" i="5" l="1"/>
  <c r="F744" i="4"/>
  <c r="E744" i="4"/>
  <c r="H745" i="5" l="1"/>
  <c r="C746" i="5"/>
  <c r="G746" i="5" s="1"/>
  <c r="C745" i="4"/>
  <c r="G744" i="4"/>
  <c r="F746" i="5" l="1"/>
  <c r="F745" i="4"/>
  <c r="E745" i="4"/>
  <c r="C747" i="5" l="1"/>
  <c r="G747" i="5" s="1"/>
  <c r="H746" i="5"/>
  <c r="G745" i="4"/>
  <c r="C746" i="4"/>
  <c r="F747" i="5" l="1"/>
  <c r="F746" i="4"/>
  <c r="E746" i="4"/>
  <c r="C748" i="5" l="1"/>
  <c r="G748" i="5" s="1"/>
  <c r="H747" i="5"/>
  <c r="C747" i="4"/>
  <c r="G746" i="4"/>
  <c r="F748" i="5" l="1"/>
  <c r="E747" i="4"/>
  <c r="F747" i="4"/>
  <c r="C749" i="5" l="1"/>
  <c r="G749" i="5" s="1"/>
  <c r="H748" i="5"/>
  <c r="C748" i="4"/>
  <c r="G747" i="4"/>
  <c r="F749" i="5" l="1"/>
  <c r="F748" i="4"/>
  <c r="E748" i="4"/>
  <c r="H749" i="5" l="1"/>
  <c r="C750" i="5"/>
  <c r="G750" i="5" s="1"/>
  <c r="C749" i="4"/>
  <c r="G748" i="4"/>
  <c r="F750" i="5" l="1"/>
  <c r="F749" i="4"/>
  <c r="E749" i="4"/>
  <c r="C751" i="5" l="1"/>
  <c r="G751" i="5" s="1"/>
  <c r="H750" i="5"/>
  <c r="G749" i="4"/>
  <c r="C750" i="4"/>
  <c r="F751" i="5" l="1"/>
  <c r="F750" i="4"/>
  <c r="E750" i="4"/>
  <c r="C752" i="5" l="1"/>
  <c r="G752" i="5" s="1"/>
  <c r="H751" i="5"/>
  <c r="C751" i="4"/>
  <c r="G750" i="4"/>
  <c r="F752" i="5" l="1"/>
  <c r="E751" i="4"/>
  <c r="F751" i="4"/>
  <c r="C753" i="5" l="1"/>
  <c r="G753" i="5" s="1"/>
  <c r="H752" i="5"/>
  <c r="C752" i="4"/>
  <c r="G751" i="4"/>
  <c r="F753" i="5" l="1"/>
  <c r="F752" i="4"/>
  <c r="E752" i="4"/>
  <c r="H753" i="5" l="1"/>
  <c r="C754" i="5"/>
  <c r="G754" i="5" s="1"/>
  <c r="C753" i="4"/>
  <c r="G752" i="4"/>
  <c r="F754" i="5" l="1"/>
  <c r="F753" i="4"/>
  <c r="E753" i="4"/>
  <c r="C755" i="5" l="1"/>
  <c r="G755" i="5" s="1"/>
  <c r="H754" i="5"/>
  <c r="G753" i="4"/>
  <c r="C754" i="4"/>
  <c r="F755" i="5" l="1"/>
  <c r="F754" i="4"/>
  <c r="E754" i="4"/>
  <c r="C756" i="5" l="1"/>
  <c r="G756" i="5" s="1"/>
  <c r="H755" i="5"/>
  <c r="C755" i="4"/>
  <c r="G754" i="4"/>
  <c r="F756" i="5" l="1"/>
  <c r="E755" i="4"/>
  <c r="F755" i="4"/>
  <c r="C757" i="5" l="1"/>
  <c r="G757" i="5" s="1"/>
  <c r="H756" i="5"/>
  <c r="C756" i="4"/>
  <c r="G755" i="4"/>
  <c r="F757" i="5" l="1"/>
  <c r="F756" i="4"/>
  <c r="E756" i="4"/>
  <c r="C758" i="5" l="1"/>
  <c r="G758" i="5" s="1"/>
  <c r="H757" i="5"/>
  <c r="C757" i="4"/>
  <c r="G756" i="4"/>
  <c r="F758" i="5" l="1"/>
  <c r="F757" i="4"/>
  <c r="E757" i="4"/>
  <c r="H758" i="5" l="1"/>
  <c r="C759" i="5"/>
  <c r="G759" i="5" s="1"/>
  <c r="G757" i="4"/>
  <c r="C758" i="4"/>
  <c r="F759" i="5" l="1"/>
  <c r="F758" i="4"/>
  <c r="E758" i="4"/>
  <c r="C760" i="5" l="1"/>
  <c r="G760" i="5" s="1"/>
  <c r="H759" i="5"/>
  <c r="C759" i="4"/>
  <c r="G758" i="4"/>
  <c r="F760" i="5" l="1"/>
  <c r="E759" i="4"/>
  <c r="F759" i="4"/>
  <c r="C761" i="5" l="1"/>
  <c r="G761" i="5" s="1"/>
  <c r="H760" i="5"/>
  <c r="C760" i="4"/>
  <c r="G759" i="4"/>
  <c r="F761" i="5" l="1"/>
  <c r="F760" i="4"/>
  <c r="E760" i="4"/>
  <c r="C762" i="5" l="1"/>
  <c r="G762" i="5" s="1"/>
  <c r="H761" i="5"/>
  <c r="C761" i="4"/>
  <c r="G760" i="4"/>
  <c r="F762" i="5" l="1"/>
  <c r="F761" i="4"/>
  <c r="E761" i="4"/>
  <c r="H762" i="5" l="1"/>
  <c r="C763" i="5"/>
  <c r="G763" i="5" s="1"/>
  <c r="G761" i="4"/>
  <c r="C762" i="4"/>
  <c r="F763" i="5" l="1"/>
  <c r="F762" i="4"/>
  <c r="E762" i="4"/>
  <c r="C764" i="5" l="1"/>
  <c r="G764" i="5" s="1"/>
  <c r="H763" i="5"/>
  <c r="C763" i="4"/>
  <c r="G762" i="4"/>
  <c r="F764" i="5" l="1"/>
  <c r="E763" i="4"/>
  <c r="F763" i="4"/>
  <c r="C765" i="5" l="1"/>
  <c r="G765" i="5" s="1"/>
  <c r="H764" i="5"/>
  <c r="C764" i="4"/>
  <c r="G763" i="4"/>
  <c r="F765" i="5" l="1"/>
  <c r="F764" i="4"/>
  <c r="E764" i="4"/>
  <c r="C766" i="5" l="1"/>
  <c r="G766" i="5" s="1"/>
  <c r="H765" i="5"/>
  <c r="C765" i="4"/>
  <c r="G764" i="4"/>
  <c r="F766" i="5" l="1"/>
  <c r="F765" i="4"/>
  <c r="E765" i="4"/>
  <c r="H766" i="5" l="1"/>
  <c r="C767" i="5"/>
  <c r="G767" i="5" s="1"/>
  <c r="G765" i="4"/>
  <c r="C766" i="4"/>
  <c r="F767" i="5" l="1"/>
  <c r="F766" i="4"/>
  <c r="E766" i="4"/>
  <c r="C768" i="5" l="1"/>
  <c r="G768" i="5" s="1"/>
  <c r="H767" i="5"/>
  <c r="C767" i="4"/>
  <c r="G766" i="4"/>
  <c r="F768" i="5" l="1"/>
  <c r="E767" i="4"/>
  <c r="F767" i="4"/>
  <c r="C769" i="5" l="1"/>
  <c r="G769" i="5" s="1"/>
  <c r="H768" i="5"/>
  <c r="C768" i="4"/>
  <c r="G767" i="4"/>
  <c r="F769" i="5" l="1"/>
  <c r="F768" i="4"/>
  <c r="E768" i="4"/>
  <c r="C770" i="5" l="1"/>
  <c r="G770" i="5" s="1"/>
  <c r="H769" i="5"/>
  <c r="C769" i="4"/>
  <c r="G768" i="4"/>
  <c r="F770" i="5" l="1"/>
  <c r="F769" i="4"/>
  <c r="E769" i="4"/>
  <c r="H770" i="5" l="1"/>
  <c r="C771" i="5"/>
  <c r="G771" i="5" s="1"/>
  <c r="G769" i="4"/>
  <c r="C770" i="4"/>
  <c r="F771" i="5" l="1"/>
  <c r="F770" i="4"/>
  <c r="E770" i="4"/>
  <c r="C772" i="5" l="1"/>
  <c r="G772" i="5" s="1"/>
  <c r="H771" i="5"/>
  <c r="C771" i="4"/>
  <c r="G770" i="4"/>
  <c r="F772" i="5" l="1"/>
  <c r="E771" i="4"/>
  <c r="F771" i="4"/>
  <c r="C773" i="5" l="1"/>
  <c r="G773" i="5" s="1"/>
  <c r="H772" i="5"/>
  <c r="C772" i="4"/>
  <c r="G771" i="4"/>
  <c r="F773" i="5" l="1"/>
  <c r="F772" i="4"/>
  <c r="E772" i="4"/>
  <c r="C774" i="5" l="1"/>
  <c r="G774" i="5" s="1"/>
  <c r="H773" i="5"/>
  <c r="C773" i="4"/>
  <c r="G772" i="4"/>
  <c r="F774" i="5" l="1"/>
  <c r="F773" i="4"/>
  <c r="E773" i="4"/>
  <c r="H774" i="5" l="1"/>
  <c r="C775" i="5"/>
  <c r="G775" i="5" s="1"/>
  <c r="G773" i="4"/>
  <c r="C774" i="4"/>
  <c r="F775" i="5" l="1"/>
  <c r="F774" i="4"/>
  <c r="E774" i="4"/>
  <c r="C776" i="5" l="1"/>
  <c r="G776" i="5" s="1"/>
  <c r="H775" i="5"/>
  <c r="C775" i="4"/>
  <c r="G774" i="4"/>
  <c r="F776" i="5" l="1"/>
  <c r="E775" i="4"/>
  <c r="F775" i="4"/>
  <c r="C777" i="5" l="1"/>
  <c r="G777" i="5" s="1"/>
  <c r="H776" i="5"/>
  <c r="C776" i="4"/>
  <c r="G775" i="4"/>
  <c r="F777" i="5" l="1"/>
  <c r="F776" i="4"/>
  <c r="E776" i="4"/>
  <c r="C778" i="5" l="1"/>
  <c r="G778" i="5" s="1"/>
  <c r="H777" i="5"/>
  <c r="C777" i="4"/>
  <c r="G776" i="4"/>
  <c r="F778" i="5" l="1"/>
  <c r="F777" i="4"/>
  <c r="E777" i="4"/>
  <c r="H778" i="5" l="1"/>
  <c r="C779" i="5"/>
  <c r="G779" i="5" s="1"/>
  <c r="G777" i="4"/>
  <c r="C778" i="4"/>
  <c r="F779" i="5" l="1"/>
  <c r="F778" i="4"/>
  <c r="E778" i="4"/>
  <c r="C780" i="5" l="1"/>
  <c r="G780" i="5" s="1"/>
  <c r="H779" i="5"/>
  <c r="C779" i="4"/>
  <c r="G778" i="4"/>
  <c r="F780" i="5" l="1"/>
  <c r="E779" i="4"/>
  <c r="F779" i="4"/>
  <c r="C781" i="5" l="1"/>
  <c r="G781" i="5" s="1"/>
  <c r="H780" i="5"/>
  <c r="C780" i="4"/>
  <c r="G779" i="4"/>
  <c r="F781" i="5" l="1"/>
  <c r="F780" i="4"/>
  <c r="E780" i="4"/>
  <c r="C782" i="5" l="1"/>
  <c r="G782" i="5" s="1"/>
  <c r="H781" i="5"/>
  <c r="C781" i="4"/>
  <c r="G780" i="4"/>
  <c r="F782" i="5" l="1"/>
  <c r="F781" i="4"/>
  <c r="E781" i="4"/>
  <c r="H782" i="5" l="1"/>
  <c r="C783" i="5"/>
  <c r="G783" i="5" s="1"/>
  <c r="G781" i="4"/>
  <c r="C782" i="4"/>
  <c r="F783" i="5" l="1"/>
  <c r="F782" i="4"/>
  <c r="E782" i="4"/>
  <c r="C784" i="5" l="1"/>
  <c r="G784" i="5" s="1"/>
  <c r="H783" i="5"/>
  <c r="C783" i="4"/>
  <c r="G782" i="4"/>
  <c r="F784" i="5" l="1"/>
  <c r="E783" i="4"/>
  <c r="F783" i="4"/>
  <c r="C785" i="5" l="1"/>
  <c r="G785" i="5" s="1"/>
  <c r="H784" i="5"/>
  <c r="C784" i="4"/>
  <c r="G783" i="4"/>
  <c r="F785" i="5" l="1"/>
  <c r="F784" i="4"/>
  <c r="E784" i="4"/>
  <c r="C786" i="5" l="1"/>
  <c r="G786" i="5" s="1"/>
  <c r="H785" i="5"/>
  <c r="C785" i="4"/>
  <c r="G784" i="4"/>
  <c r="F786" i="5" l="1"/>
  <c r="F785" i="4"/>
  <c r="E785" i="4"/>
  <c r="H786" i="5" l="1"/>
  <c r="C787" i="5"/>
  <c r="G787" i="5" s="1"/>
  <c r="G785" i="4"/>
  <c r="C786" i="4"/>
  <c r="F787" i="5" l="1"/>
  <c r="F786" i="4"/>
  <c r="E786" i="4"/>
  <c r="C788" i="5" l="1"/>
  <c r="G788" i="5" s="1"/>
  <c r="H787" i="5"/>
  <c r="C787" i="4"/>
  <c r="G786" i="4"/>
  <c r="F788" i="5" l="1"/>
  <c r="E787" i="4"/>
  <c r="F787" i="4"/>
  <c r="C789" i="5" l="1"/>
  <c r="G789" i="5" s="1"/>
  <c r="H788" i="5"/>
  <c r="C788" i="4"/>
  <c r="G787" i="4"/>
  <c r="F789" i="5" l="1"/>
  <c r="F788" i="4"/>
  <c r="E788" i="4"/>
  <c r="C790" i="5" l="1"/>
  <c r="G790" i="5" s="1"/>
  <c r="H789" i="5"/>
  <c r="C789" i="4"/>
  <c r="G788" i="4"/>
  <c r="F790" i="5" l="1"/>
  <c r="F789" i="4"/>
  <c r="E789" i="4"/>
  <c r="H790" i="5" l="1"/>
  <c r="C791" i="5"/>
  <c r="G791" i="5" s="1"/>
  <c r="G789" i="4"/>
  <c r="C790" i="4"/>
  <c r="F791" i="5" l="1"/>
  <c r="E790" i="4"/>
  <c r="F790" i="4"/>
  <c r="C792" i="5" l="1"/>
  <c r="G792" i="5" s="1"/>
  <c r="H791" i="5"/>
  <c r="C791" i="4"/>
  <c r="G790" i="4"/>
  <c r="F792" i="5" l="1"/>
  <c r="E791" i="4"/>
  <c r="F791" i="4"/>
  <c r="C793" i="5" l="1"/>
  <c r="G793" i="5" s="1"/>
  <c r="H792" i="5"/>
  <c r="C792" i="4"/>
  <c r="G791" i="4"/>
  <c r="F793" i="5" l="1"/>
  <c r="F792" i="4"/>
  <c r="E792" i="4"/>
  <c r="C794" i="5" l="1"/>
  <c r="G794" i="5" s="1"/>
  <c r="H793" i="5"/>
  <c r="C793" i="4"/>
  <c r="G792" i="4"/>
  <c r="F794" i="5" l="1"/>
  <c r="F793" i="4"/>
  <c r="E793" i="4"/>
  <c r="H794" i="5" l="1"/>
  <c r="C795" i="5"/>
  <c r="G795" i="5" s="1"/>
  <c r="G793" i="4"/>
  <c r="C794" i="4"/>
  <c r="F795" i="5" l="1"/>
  <c r="F794" i="4"/>
  <c r="E794" i="4"/>
  <c r="C796" i="5" l="1"/>
  <c r="G796" i="5" s="1"/>
  <c r="H795" i="5"/>
  <c r="C795" i="4"/>
  <c r="G794" i="4"/>
  <c r="F796" i="5" l="1"/>
  <c r="E795" i="4"/>
  <c r="F795" i="4"/>
  <c r="C797" i="5" l="1"/>
  <c r="G797" i="5" s="1"/>
  <c r="H796" i="5"/>
  <c r="C796" i="4"/>
  <c r="G795" i="4"/>
  <c r="F797" i="5" l="1"/>
  <c r="F796" i="4"/>
  <c r="E796" i="4"/>
  <c r="C798" i="5" l="1"/>
  <c r="G798" i="5" s="1"/>
  <c r="H797" i="5"/>
  <c r="C797" i="4"/>
  <c r="G796" i="4"/>
  <c r="F798" i="5" l="1"/>
  <c r="F797" i="4"/>
  <c r="E797" i="4"/>
  <c r="H798" i="5" l="1"/>
  <c r="C799" i="5"/>
  <c r="G799" i="5" s="1"/>
  <c r="G797" i="4"/>
  <c r="C798" i="4"/>
  <c r="F799" i="5" l="1"/>
  <c r="F798" i="4"/>
  <c r="E798" i="4"/>
  <c r="C800" i="5" l="1"/>
  <c r="G800" i="5" s="1"/>
  <c r="H799" i="5"/>
  <c r="C799" i="4"/>
  <c r="G798" i="4"/>
  <c r="F800" i="5" l="1"/>
  <c r="E799" i="4"/>
  <c r="F799" i="4"/>
  <c r="C801" i="5" l="1"/>
  <c r="G801" i="5" s="1"/>
  <c r="H800" i="5"/>
  <c r="C800" i="4"/>
  <c r="G799" i="4"/>
  <c r="F801" i="5" l="1"/>
  <c r="F800" i="4"/>
  <c r="E800" i="4"/>
  <c r="C802" i="5" l="1"/>
  <c r="G802" i="5" s="1"/>
  <c r="H801" i="5"/>
  <c r="C801" i="4"/>
  <c r="G800" i="4"/>
  <c r="F802" i="5" l="1"/>
  <c r="F801" i="4"/>
  <c r="E801" i="4"/>
  <c r="H802" i="5" l="1"/>
  <c r="C803" i="5"/>
  <c r="G803" i="5" s="1"/>
  <c r="G801" i="4"/>
  <c r="C802" i="4"/>
  <c r="F803" i="5" l="1"/>
  <c r="F802" i="4"/>
  <c r="E802" i="4"/>
  <c r="C804" i="5" l="1"/>
  <c r="G804" i="5" s="1"/>
  <c r="H803" i="5"/>
  <c r="C803" i="4"/>
  <c r="G802" i="4"/>
  <c r="F804" i="5" l="1"/>
  <c r="E803" i="4"/>
  <c r="F803" i="4"/>
  <c r="C805" i="5" l="1"/>
  <c r="G805" i="5" s="1"/>
  <c r="H804" i="5"/>
  <c r="C804" i="4"/>
  <c r="G803" i="4"/>
  <c r="F805" i="5" l="1"/>
  <c r="F804" i="4"/>
  <c r="E804" i="4"/>
  <c r="C806" i="5" l="1"/>
  <c r="G806" i="5" s="1"/>
  <c r="H805" i="5"/>
  <c r="C805" i="4"/>
  <c r="G804" i="4"/>
  <c r="F806" i="5" l="1"/>
  <c r="F805" i="4"/>
  <c r="E805" i="4"/>
  <c r="H806" i="5" l="1"/>
  <c r="C807" i="5"/>
  <c r="G807" i="5" s="1"/>
  <c r="G805" i="4"/>
  <c r="C806" i="4"/>
  <c r="F807" i="5" l="1"/>
  <c r="F806" i="4"/>
  <c r="E806" i="4"/>
  <c r="C808" i="5" l="1"/>
  <c r="G808" i="5" s="1"/>
  <c r="H807" i="5"/>
  <c r="C807" i="4"/>
  <c r="G806" i="4"/>
  <c r="F808" i="5" l="1"/>
  <c r="E807" i="4"/>
  <c r="F807" i="4"/>
  <c r="C809" i="5" l="1"/>
  <c r="G809" i="5" s="1"/>
  <c r="H808" i="5"/>
  <c r="G807" i="4"/>
  <c r="C808" i="4"/>
  <c r="F809" i="5" l="1"/>
  <c r="F808" i="4"/>
  <c r="E808" i="4"/>
  <c r="C810" i="5" l="1"/>
  <c r="G810" i="5" s="1"/>
  <c r="H809" i="5"/>
  <c r="C809" i="4"/>
  <c r="G808" i="4"/>
  <c r="F810" i="5" l="1"/>
  <c r="F809" i="4"/>
  <c r="E809" i="4"/>
  <c r="H810" i="5" l="1"/>
  <c r="C811" i="5"/>
  <c r="G811" i="5" s="1"/>
  <c r="G809" i="4"/>
  <c r="C810" i="4"/>
  <c r="F811" i="5" l="1"/>
  <c r="F810" i="4"/>
  <c r="E810" i="4"/>
  <c r="C812" i="5" l="1"/>
  <c r="G812" i="5" s="1"/>
  <c r="H811" i="5"/>
  <c r="C811" i="4"/>
  <c r="G810" i="4"/>
  <c r="F812" i="5" l="1"/>
  <c r="E811" i="4"/>
  <c r="F811" i="4"/>
  <c r="C813" i="5" l="1"/>
  <c r="G813" i="5" s="1"/>
  <c r="H812" i="5"/>
  <c r="C812" i="4"/>
  <c r="G811" i="4"/>
  <c r="F813" i="5" l="1"/>
  <c r="F812" i="4"/>
  <c r="E812" i="4"/>
  <c r="C814" i="5" l="1"/>
  <c r="G814" i="5" s="1"/>
  <c r="H813" i="5"/>
  <c r="C813" i="4"/>
  <c r="G812" i="4"/>
  <c r="F814" i="5" l="1"/>
  <c r="F813" i="4"/>
  <c r="E813" i="4"/>
  <c r="H814" i="5" l="1"/>
  <c r="C815" i="5"/>
  <c r="G815" i="5" s="1"/>
  <c r="G813" i="4"/>
  <c r="C814" i="4"/>
  <c r="F815" i="5" l="1"/>
  <c r="F814" i="4"/>
  <c r="E814" i="4"/>
  <c r="C816" i="5" l="1"/>
  <c r="G816" i="5" s="1"/>
  <c r="H815" i="5"/>
  <c r="C815" i="4"/>
  <c r="G814" i="4"/>
  <c r="F816" i="5" l="1"/>
  <c r="E815" i="4"/>
  <c r="F815" i="4"/>
  <c r="C817" i="5" l="1"/>
  <c r="G817" i="5" s="1"/>
  <c r="H816" i="5"/>
  <c r="C816" i="4"/>
  <c r="G815" i="4"/>
  <c r="F817" i="5" l="1"/>
  <c r="F816" i="4"/>
  <c r="E816" i="4"/>
  <c r="C818" i="5" l="1"/>
  <c r="G818" i="5" s="1"/>
  <c r="H817" i="5"/>
  <c r="C817" i="4"/>
  <c r="G816" i="4"/>
  <c r="F818" i="5" l="1"/>
  <c r="F817" i="4"/>
  <c r="E817" i="4"/>
  <c r="H818" i="5" l="1"/>
  <c r="C819" i="5"/>
  <c r="G819" i="5" s="1"/>
  <c r="G817" i="4"/>
  <c r="C818" i="4"/>
  <c r="F819" i="5" l="1"/>
  <c r="F818" i="4"/>
  <c r="E818" i="4"/>
  <c r="C820" i="5" l="1"/>
  <c r="G820" i="5" s="1"/>
  <c r="H819" i="5"/>
  <c r="C819" i="4"/>
  <c r="G818" i="4"/>
  <c r="F820" i="5" l="1"/>
  <c r="E819" i="4"/>
  <c r="F819" i="4"/>
  <c r="C821" i="5" l="1"/>
  <c r="G821" i="5" s="1"/>
  <c r="H820" i="5"/>
  <c r="C820" i="4"/>
  <c r="G819" i="4"/>
  <c r="F821" i="5" l="1"/>
  <c r="F820" i="4"/>
  <c r="E820" i="4"/>
  <c r="C822" i="5" l="1"/>
  <c r="G822" i="5" s="1"/>
  <c r="H821" i="5"/>
  <c r="C821" i="4"/>
  <c r="G820" i="4"/>
  <c r="F822" i="5" l="1"/>
  <c r="F821" i="4"/>
  <c r="E821" i="4"/>
  <c r="H822" i="5" l="1"/>
  <c r="C823" i="5"/>
  <c r="G823" i="5" s="1"/>
  <c r="G821" i="4"/>
  <c r="C822" i="4"/>
  <c r="F823" i="5" l="1"/>
  <c r="F822" i="4"/>
  <c r="E822" i="4"/>
  <c r="C824" i="5" l="1"/>
  <c r="G824" i="5" s="1"/>
  <c r="H823" i="5"/>
  <c r="C823" i="4"/>
  <c r="G822" i="4"/>
  <c r="F824" i="5" l="1"/>
  <c r="E823" i="4"/>
  <c r="F823" i="4"/>
  <c r="C825" i="5" l="1"/>
  <c r="G825" i="5" s="1"/>
  <c r="H824" i="5"/>
  <c r="C824" i="4"/>
  <c r="G823" i="4"/>
  <c r="F825" i="5" l="1"/>
  <c r="F824" i="4"/>
  <c r="E824" i="4"/>
  <c r="C826" i="5" l="1"/>
  <c r="G826" i="5" s="1"/>
  <c r="H825" i="5"/>
  <c r="C825" i="4"/>
  <c r="G824" i="4"/>
  <c r="F826" i="5" l="1"/>
  <c r="F825" i="4"/>
  <c r="E825" i="4"/>
  <c r="H826" i="5" l="1"/>
  <c r="C827" i="5"/>
  <c r="G827" i="5" s="1"/>
  <c r="G825" i="4"/>
  <c r="C826" i="4"/>
  <c r="F827" i="5" l="1"/>
  <c r="F826" i="4"/>
  <c r="E826" i="4"/>
  <c r="C828" i="5" l="1"/>
  <c r="G828" i="5" s="1"/>
  <c r="H827" i="5"/>
  <c r="C827" i="4"/>
  <c r="G826" i="4"/>
  <c r="F828" i="5" l="1"/>
  <c r="E827" i="4"/>
  <c r="F827" i="4"/>
  <c r="C829" i="5" l="1"/>
  <c r="G829" i="5" s="1"/>
  <c r="H828" i="5"/>
  <c r="C828" i="4"/>
  <c r="G827" i="4"/>
  <c r="F829" i="5" l="1"/>
  <c r="F828" i="4"/>
  <c r="E828" i="4"/>
  <c r="C830" i="5" l="1"/>
  <c r="G830" i="5" s="1"/>
  <c r="H829" i="5"/>
  <c r="C829" i="4"/>
  <c r="G828" i="4"/>
  <c r="F830" i="5" l="1"/>
  <c r="F829" i="4"/>
  <c r="E829" i="4"/>
  <c r="H830" i="5" l="1"/>
  <c r="C831" i="5"/>
  <c r="G831" i="5" s="1"/>
  <c r="G829" i="4"/>
  <c r="C830" i="4"/>
  <c r="F831" i="5" l="1"/>
  <c r="F830" i="4"/>
  <c r="E830" i="4"/>
  <c r="C832" i="5" l="1"/>
  <c r="G832" i="5" s="1"/>
  <c r="H831" i="5"/>
  <c r="C831" i="4"/>
  <c r="G830" i="4"/>
  <c r="F832" i="5" l="1"/>
  <c r="E831" i="4"/>
  <c r="F831" i="4"/>
  <c r="C833" i="5" l="1"/>
  <c r="G833" i="5" s="1"/>
  <c r="H832" i="5"/>
  <c r="C832" i="4"/>
  <c r="G831" i="4"/>
  <c r="F833" i="5" l="1"/>
  <c r="F832" i="4"/>
  <c r="E832" i="4"/>
  <c r="C834" i="5" l="1"/>
  <c r="G834" i="5" s="1"/>
  <c r="H833" i="5"/>
  <c r="C833" i="4"/>
  <c r="G832" i="4"/>
  <c r="F834" i="5" l="1"/>
  <c r="F833" i="4"/>
  <c r="E833" i="4"/>
  <c r="H834" i="5" l="1"/>
  <c r="C835" i="5"/>
  <c r="G835" i="5" s="1"/>
  <c r="G833" i="4"/>
  <c r="C834" i="4"/>
  <c r="F835" i="5" l="1"/>
  <c r="F834" i="4"/>
  <c r="E834" i="4"/>
  <c r="C836" i="5" l="1"/>
  <c r="G836" i="5" s="1"/>
  <c r="H835" i="5"/>
  <c r="C835" i="4"/>
  <c r="G834" i="4"/>
  <c r="F836" i="5" l="1"/>
  <c r="E835" i="4"/>
  <c r="F835" i="4"/>
  <c r="C837" i="5" l="1"/>
  <c r="G837" i="5" s="1"/>
  <c r="H836" i="5"/>
  <c r="C836" i="4"/>
  <c r="G835" i="4"/>
  <c r="F837" i="5" l="1"/>
  <c r="F836" i="4"/>
  <c r="E836" i="4"/>
  <c r="C838" i="5" l="1"/>
  <c r="G838" i="5" s="1"/>
  <c r="H837" i="5"/>
  <c r="C837" i="4"/>
  <c r="G836" i="4"/>
  <c r="F838" i="5" l="1"/>
  <c r="E837" i="4"/>
  <c r="F837" i="4"/>
  <c r="H838" i="5" l="1"/>
  <c r="C839" i="5"/>
  <c r="G839" i="5" s="1"/>
  <c r="G837" i="4"/>
  <c r="C838" i="4"/>
  <c r="F839" i="5" l="1"/>
  <c r="F838" i="4"/>
  <c r="E838" i="4"/>
  <c r="C840" i="5" l="1"/>
  <c r="G840" i="5" s="1"/>
  <c r="H839" i="5"/>
  <c r="C839" i="4"/>
  <c r="G838" i="4"/>
  <c r="F840" i="5" l="1"/>
  <c r="E839" i="4"/>
  <c r="F839" i="4"/>
  <c r="C841" i="5" l="1"/>
  <c r="G841" i="5" s="1"/>
  <c r="H840" i="5"/>
  <c r="C840" i="4"/>
  <c r="G839" i="4"/>
  <c r="F841" i="5" l="1"/>
  <c r="F840" i="4"/>
  <c r="E840" i="4"/>
  <c r="C842" i="5" l="1"/>
  <c r="G842" i="5" s="1"/>
  <c r="H841" i="5"/>
  <c r="C841" i="4"/>
  <c r="G840" i="4"/>
  <c r="F842" i="5" l="1"/>
  <c r="F841" i="4"/>
  <c r="E841" i="4"/>
  <c r="H842" i="5" l="1"/>
  <c r="C843" i="5"/>
  <c r="G843" i="5" s="1"/>
  <c r="G841" i="4"/>
  <c r="C842" i="4"/>
  <c r="F843" i="5" l="1"/>
  <c r="F842" i="4"/>
  <c r="E842" i="4"/>
  <c r="C844" i="5" l="1"/>
  <c r="G844" i="5" s="1"/>
  <c r="H843" i="5"/>
  <c r="C843" i="4"/>
  <c r="G842" i="4"/>
  <c r="F844" i="5" l="1"/>
  <c r="F843" i="4"/>
  <c r="E843" i="4"/>
  <c r="C845" i="5" l="1"/>
  <c r="G845" i="5" s="1"/>
  <c r="H844" i="5"/>
  <c r="C844" i="4"/>
  <c r="G843" i="4"/>
  <c r="F845" i="5" l="1"/>
  <c r="F844" i="4"/>
  <c r="E844" i="4"/>
  <c r="C846" i="5" l="1"/>
  <c r="G846" i="5" s="1"/>
  <c r="H845" i="5"/>
  <c r="C845" i="4"/>
  <c r="G844" i="4"/>
  <c r="F846" i="5" l="1"/>
  <c r="F845" i="4"/>
  <c r="E845" i="4"/>
  <c r="H846" i="5" l="1"/>
  <c r="C847" i="5"/>
  <c r="G847" i="5" s="1"/>
  <c r="G845" i="4"/>
  <c r="C846" i="4"/>
  <c r="F847" i="5" l="1"/>
  <c r="F846" i="4"/>
  <c r="E846" i="4"/>
  <c r="C848" i="5" l="1"/>
  <c r="G848" i="5" s="1"/>
  <c r="H847" i="5"/>
  <c r="C847" i="4"/>
  <c r="G846" i="4"/>
  <c r="F848" i="5" l="1"/>
  <c r="E847" i="4"/>
  <c r="F847" i="4"/>
  <c r="C849" i="5" l="1"/>
  <c r="G849" i="5" s="1"/>
  <c r="H848" i="5"/>
  <c r="C848" i="4"/>
  <c r="G847" i="4"/>
  <c r="F849" i="5" l="1"/>
  <c r="F848" i="4"/>
  <c r="E848" i="4"/>
  <c r="C850" i="5" l="1"/>
  <c r="G850" i="5" s="1"/>
  <c r="H849" i="5"/>
  <c r="C849" i="4"/>
  <c r="G848" i="4"/>
  <c r="F850" i="5" l="1"/>
  <c r="F849" i="4"/>
  <c r="E849" i="4"/>
  <c r="H850" i="5" l="1"/>
  <c r="C851" i="5"/>
  <c r="G851" i="5" s="1"/>
  <c r="C850" i="4"/>
  <c r="G849" i="4"/>
  <c r="F851" i="5" l="1"/>
  <c r="F850" i="4"/>
  <c r="E850" i="4"/>
  <c r="C852" i="5" l="1"/>
  <c r="G852" i="5" s="1"/>
  <c r="H851" i="5"/>
  <c r="G850" i="4"/>
  <c r="C851" i="4"/>
  <c r="F852" i="5" l="1"/>
  <c r="F851" i="4"/>
  <c r="E851" i="4"/>
  <c r="C853" i="5" l="1"/>
  <c r="G853" i="5" s="1"/>
  <c r="H852" i="5"/>
  <c r="G851" i="4"/>
  <c r="C852" i="4"/>
  <c r="F853" i="5" l="1"/>
  <c r="E852" i="4"/>
  <c r="F852" i="4"/>
  <c r="C854" i="5" l="1"/>
  <c r="G854" i="5" s="1"/>
  <c r="H853" i="5"/>
  <c r="C853" i="4"/>
  <c r="G852" i="4"/>
  <c r="F854" i="5" l="1"/>
  <c r="F853" i="4"/>
  <c r="E853" i="4"/>
  <c r="H854" i="5" l="1"/>
  <c r="C855" i="5"/>
  <c r="G855" i="5" s="1"/>
  <c r="C854" i="4"/>
  <c r="G853" i="4"/>
  <c r="F855" i="5" l="1"/>
  <c r="F854" i="4"/>
  <c r="E854" i="4"/>
  <c r="C856" i="5" l="1"/>
  <c r="G856" i="5" s="1"/>
  <c r="H855" i="5"/>
  <c r="G854" i="4"/>
  <c r="C855" i="4"/>
  <c r="F856" i="5" l="1"/>
  <c r="F855" i="4"/>
  <c r="E855" i="4"/>
  <c r="C857" i="5" l="1"/>
  <c r="G857" i="5" s="1"/>
  <c r="H856" i="5"/>
  <c r="G855" i="4"/>
  <c r="C856" i="4"/>
  <c r="F857" i="5" l="1"/>
  <c r="E856" i="4"/>
  <c r="F856" i="4"/>
  <c r="C858" i="5" l="1"/>
  <c r="G858" i="5" s="1"/>
  <c r="H857" i="5"/>
  <c r="C857" i="4"/>
  <c r="G856" i="4"/>
  <c r="F858" i="5" l="1"/>
  <c r="F857" i="4"/>
  <c r="E857" i="4"/>
  <c r="H858" i="5" l="1"/>
  <c r="C859" i="5"/>
  <c r="G859" i="5" s="1"/>
  <c r="C858" i="4"/>
  <c r="G857" i="4"/>
  <c r="F859" i="5" l="1"/>
  <c r="F858" i="4"/>
  <c r="E858" i="4"/>
  <c r="C860" i="5" l="1"/>
  <c r="G860" i="5" s="1"/>
  <c r="H859" i="5"/>
  <c r="G858" i="4"/>
  <c r="C859" i="4"/>
  <c r="F860" i="5" l="1"/>
  <c r="F859" i="4"/>
  <c r="E859" i="4"/>
  <c r="C861" i="5" l="1"/>
  <c r="G861" i="5" s="1"/>
  <c r="H860" i="5"/>
  <c r="G859" i="4"/>
  <c r="C860" i="4"/>
  <c r="F861" i="5" l="1"/>
  <c r="E860" i="4"/>
  <c r="F860" i="4"/>
  <c r="C862" i="5" l="1"/>
  <c r="G862" i="5" s="1"/>
  <c r="H861" i="5"/>
  <c r="C861" i="4"/>
  <c r="G860" i="4"/>
  <c r="F862" i="5" l="1"/>
  <c r="F861" i="4"/>
  <c r="E861" i="4"/>
  <c r="H862" i="5" l="1"/>
  <c r="C863" i="5"/>
  <c r="G863" i="5" s="1"/>
  <c r="C862" i="4"/>
  <c r="G861" i="4"/>
  <c r="F863" i="5" l="1"/>
  <c r="F862" i="4"/>
  <c r="E862" i="4"/>
  <c r="C864" i="5" l="1"/>
  <c r="G864" i="5" s="1"/>
  <c r="H863" i="5"/>
  <c r="G862" i="4"/>
  <c r="C863" i="4"/>
  <c r="F864" i="5" l="1"/>
  <c r="F863" i="4"/>
  <c r="E863" i="4"/>
  <c r="C865" i="5" l="1"/>
  <c r="G865" i="5" s="1"/>
  <c r="H864" i="5"/>
  <c r="G863" i="4"/>
  <c r="C864" i="4"/>
  <c r="F865" i="5" l="1"/>
  <c r="E864" i="4"/>
  <c r="F864" i="4"/>
  <c r="C866" i="5" l="1"/>
  <c r="G866" i="5" s="1"/>
  <c r="H865" i="5"/>
  <c r="C865" i="4"/>
  <c r="G864" i="4"/>
  <c r="F866" i="5" l="1"/>
  <c r="F865" i="4"/>
  <c r="E865" i="4"/>
  <c r="H866" i="5" l="1"/>
  <c r="C867" i="5"/>
  <c r="G867" i="5" s="1"/>
  <c r="C866" i="4"/>
  <c r="G865" i="4"/>
  <c r="F867" i="5" l="1"/>
  <c r="F866" i="4"/>
  <c r="E866" i="4"/>
  <c r="C868" i="5" l="1"/>
  <c r="G868" i="5" s="1"/>
  <c r="H867" i="5"/>
  <c r="G866" i="4"/>
  <c r="C867" i="4"/>
  <c r="F868" i="5" l="1"/>
  <c r="F867" i="4"/>
  <c r="E867" i="4"/>
  <c r="C869" i="5" l="1"/>
  <c r="G869" i="5" s="1"/>
  <c r="H868" i="5"/>
  <c r="G867" i="4"/>
  <c r="C868" i="4"/>
  <c r="F869" i="5" l="1"/>
  <c r="E868" i="4"/>
  <c r="F868" i="4"/>
  <c r="C870" i="5" l="1"/>
  <c r="G870" i="5" s="1"/>
  <c r="H869" i="5"/>
  <c r="C869" i="4"/>
  <c r="G868" i="4"/>
  <c r="F870" i="5" l="1"/>
  <c r="F869" i="4"/>
  <c r="E869" i="4"/>
  <c r="H870" i="5" l="1"/>
  <c r="C871" i="5"/>
  <c r="G871" i="5" s="1"/>
  <c r="C870" i="4"/>
  <c r="G869" i="4"/>
  <c r="F871" i="5" l="1"/>
  <c r="F870" i="4"/>
  <c r="E870" i="4"/>
  <c r="C872" i="5" l="1"/>
  <c r="G872" i="5" s="1"/>
  <c r="H871" i="5"/>
  <c r="G870" i="4"/>
  <c r="C871" i="4"/>
  <c r="F872" i="5" l="1"/>
  <c r="F871" i="4"/>
  <c r="E871" i="4"/>
  <c r="C873" i="5" l="1"/>
  <c r="G873" i="5" s="1"/>
  <c r="H872" i="5"/>
  <c r="G871" i="4"/>
  <c r="C872" i="4"/>
  <c r="F873" i="5" l="1"/>
  <c r="E872" i="4"/>
  <c r="F872" i="4"/>
  <c r="C874" i="5" l="1"/>
  <c r="G874" i="5" s="1"/>
  <c r="H873" i="5"/>
  <c r="C873" i="4"/>
  <c r="G872" i="4"/>
  <c r="F874" i="5" l="1"/>
  <c r="F873" i="4"/>
  <c r="E873" i="4"/>
  <c r="H874" i="5" l="1"/>
  <c r="C875" i="5"/>
  <c r="G875" i="5" s="1"/>
  <c r="C874" i="4"/>
  <c r="G873" i="4"/>
  <c r="F875" i="5" l="1"/>
  <c r="F874" i="4"/>
  <c r="E874" i="4"/>
  <c r="C876" i="5" l="1"/>
  <c r="G876" i="5" s="1"/>
  <c r="H875" i="5"/>
  <c r="G874" i="4"/>
  <c r="C875" i="4"/>
  <c r="F876" i="5" l="1"/>
  <c r="F875" i="4"/>
  <c r="E875" i="4"/>
  <c r="C877" i="5" l="1"/>
  <c r="G877" i="5" s="1"/>
  <c r="H876" i="5"/>
  <c r="G875" i="4"/>
  <c r="C876" i="4"/>
  <c r="F877" i="5" l="1"/>
  <c r="E876" i="4"/>
  <c r="F876" i="4"/>
  <c r="C878" i="5" l="1"/>
  <c r="G878" i="5" s="1"/>
  <c r="H877" i="5"/>
  <c r="C877" i="4"/>
  <c r="G876" i="4"/>
  <c r="F878" i="5" l="1"/>
  <c r="F877" i="4"/>
  <c r="E877" i="4"/>
  <c r="H878" i="5" l="1"/>
  <c r="C879" i="5"/>
  <c r="G879" i="5" s="1"/>
  <c r="C878" i="4"/>
  <c r="G877" i="4"/>
  <c r="F879" i="5" l="1"/>
  <c r="F878" i="4"/>
  <c r="E878" i="4"/>
  <c r="C880" i="5" l="1"/>
  <c r="G880" i="5" s="1"/>
  <c r="H879" i="5"/>
  <c r="G878" i="4"/>
  <c r="C879" i="4"/>
  <c r="F880" i="5" l="1"/>
  <c r="F879" i="4"/>
  <c r="E879" i="4"/>
  <c r="C881" i="5" l="1"/>
  <c r="G881" i="5" s="1"/>
  <c r="H880" i="5"/>
  <c r="G879" i="4"/>
  <c r="C880" i="4"/>
  <c r="F881" i="5" l="1"/>
  <c r="E880" i="4"/>
  <c r="F880" i="4"/>
  <c r="C882" i="5" l="1"/>
  <c r="G882" i="5" s="1"/>
  <c r="H881" i="5"/>
  <c r="C881" i="4"/>
  <c r="G880" i="4"/>
  <c r="F882" i="5" l="1"/>
  <c r="F881" i="4"/>
  <c r="E881" i="4"/>
  <c r="H882" i="5" l="1"/>
  <c r="C883" i="5"/>
  <c r="G883" i="5" s="1"/>
  <c r="C882" i="4"/>
  <c r="G881" i="4"/>
  <c r="F883" i="5" l="1"/>
  <c r="F882" i="4"/>
  <c r="E882" i="4"/>
  <c r="C884" i="5" l="1"/>
  <c r="G884" i="5" s="1"/>
  <c r="H883" i="5"/>
  <c r="G882" i="4"/>
  <c r="C883" i="4"/>
  <c r="F884" i="5" l="1"/>
  <c r="F883" i="4"/>
  <c r="E883" i="4"/>
  <c r="C885" i="5" l="1"/>
  <c r="G885" i="5" s="1"/>
  <c r="H884" i="5"/>
  <c r="G883" i="4"/>
  <c r="C884" i="4"/>
  <c r="F885" i="5" l="1"/>
  <c r="E884" i="4"/>
  <c r="F884" i="4"/>
  <c r="C886" i="5" l="1"/>
  <c r="G886" i="5" s="1"/>
  <c r="H885" i="5"/>
  <c r="C885" i="4"/>
  <c r="G884" i="4"/>
  <c r="F886" i="5" l="1"/>
  <c r="F885" i="4"/>
  <c r="E885" i="4"/>
  <c r="H886" i="5" l="1"/>
  <c r="C887" i="5"/>
  <c r="G887" i="5" s="1"/>
  <c r="C886" i="4"/>
  <c r="G885" i="4"/>
  <c r="F887" i="5" l="1"/>
  <c r="F886" i="4"/>
  <c r="E886" i="4"/>
  <c r="C888" i="5" l="1"/>
  <c r="G888" i="5" s="1"/>
  <c r="H887" i="5"/>
  <c r="C887" i="4"/>
  <c r="G886" i="4"/>
  <c r="F888" i="5" l="1"/>
  <c r="F887" i="4"/>
  <c r="E887" i="4"/>
  <c r="C889" i="5" l="1"/>
  <c r="G889" i="5" s="1"/>
  <c r="H888" i="5"/>
  <c r="G887" i="4"/>
  <c r="C888" i="4"/>
  <c r="F889" i="5" l="1"/>
  <c r="F888" i="4"/>
  <c r="E888" i="4"/>
  <c r="C890" i="5" l="1"/>
  <c r="G890" i="5" s="1"/>
  <c r="H889" i="5"/>
  <c r="C889" i="4"/>
  <c r="G888" i="4"/>
  <c r="F890" i="5" l="1"/>
  <c r="E889" i="4"/>
  <c r="F889" i="4"/>
  <c r="H890" i="5" l="1"/>
  <c r="C891" i="5"/>
  <c r="G891" i="5" s="1"/>
  <c r="C890" i="4"/>
  <c r="G889" i="4"/>
  <c r="F891" i="5" l="1"/>
  <c r="F890" i="4"/>
  <c r="E890" i="4"/>
  <c r="C892" i="5" l="1"/>
  <c r="G892" i="5" s="1"/>
  <c r="H891" i="5"/>
  <c r="C891" i="4"/>
  <c r="G890" i="4"/>
  <c r="F892" i="5" l="1"/>
  <c r="F891" i="4"/>
  <c r="E891" i="4"/>
  <c r="C893" i="5" l="1"/>
  <c r="G893" i="5" s="1"/>
  <c r="H892" i="5"/>
  <c r="G891" i="4"/>
  <c r="C892" i="4"/>
  <c r="F893" i="5" l="1"/>
  <c r="F892" i="4"/>
  <c r="E892" i="4"/>
  <c r="C894" i="5" l="1"/>
  <c r="G894" i="5" s="1"/>
  <c r="H893" i="5"/>
  <c r="C893" i="4"/>
  <c r="G892" i="4"/>
  <c r="F894" i="5" l="1"/>
  <c r="E893" i="4"/>
  <c r="F893" i="4"/>
  <c r="H894" i="5" l="1"/>
  <c r="C895" i="5"/>
  <c r="G895" i="5" s="1"/>
  <c r="C894" i="4"/>
  <c r="G893" i="4"/>
  <c r="F895" i="5" l="1"/>
  <c r="F894" i="4"/>
  <c r="E894" i="4"/>
  <c r="C896" i="5" l="1"/>
  <c r="G896" i="5" s="1"/>
  <c r="H895" i="5"/>
  <c r="C895" i="4"/>
  <c r="G894" i="4"/>
  <c r="F896" i="5" l="1"/>
  <c r="F895" i="4"/>
  <c r="E895" i="4"/>
  <c r="C897" i="5" l="1"/>
  <c r="G897" i="5" s="1"/>
  <c r="H896" i="5"/>
  <c r="G895" i="4"/>
  <c r="C896" i="4"/>
  <c r="F897" i="5" l="1"/>
  <c r="F896" i="4"/>
  <c r="E896" i="4"/>
  <c r="C898" i="5" l="1"/>
  <c r="G898" i="5" s="1"/>
  <c r="H897" i="5"/>
  <c r="C897" i="4"/>
  <c r="G896" i="4"/>
  <c r="F898" i="5" l="1"/>
  <c r="E897" i="4"/>
  <c r="F897" i="4"/>
  <c r="H898" i="5" l="1"/>
  <c r="C899" i="5"/>
  <c r="G899" i="5" s="1"/>
  <c r="C898" i="4"/>
  <c r="G897" i="4"/>
  <c r="F899" i="5" l="1"/>
  <c r="F898" i="4"/>
  <c r="E898" i="4"/>
  <c r="C900" i="5" l="1"/>
  <c r="G900" i="5" s="1"/>
  <c r="H899" i="5"/>
  <c r="C899" i="4"/>
  <c r="G898" i="4"/>
  <c r="F900" i="5" l="1"/>
  <c r="F899" i="4"/>
  <c r="E899" i="4"/>
  <c r="C901" i="5" l="1"/>
  <c r="G901" i="5" s="1"/>
  <c r="H900" i="5"/>
  <c r="G899" i="4"/>
  <c r="C900" i="4"/>
  <c r="F901" i="5" l="1"/>
  <c r="F900" i="4"/>
  <c r="E900" i="4"/>
  <c r="C902" i="5" l="1"/>
  <c r="G902" i="5" s="1"/>
  <c r="H901" i="5"/>
  <c r="C901" i="4"/>
  <c r="G900" i="4"/>
  <c r="F902" i="5" l="1"/>
  <c r="E901" i="4"/>
  <c r="F901" i="4"/>
  <c r="H902" i="5" l="1"/>
  <c r="C903" i="5"/>
  <c r="G903" i="5" s="1"/>
  <c r="C902" i="4"/>
  <c r="G901" i="4"/>
  <c r="F903" i="5" l="1"/>
  <c r="F902" i="4"/>
  <c r="E902" i="4"/>
  <c r="C904" i="5" l="1"/>
  <c r="G904" i="5" s="1"/>
  <c r="H903" i="5"/>
  <c r="C903" i="4"/>
  <c r="G902" i="4"/>
  <c r="F904" i="5" l="1"/>
  <c r="F903" i="4"/>
  <c r="E903" i="4"/>
  <c r="C905" i="5" l="1"/>
  <c r="G905" i="5" s="1"/>
  <c r="H904" i="5"/>
  <c r="G903" i="4"/>
  <c r="C904" i="4"/>
  <c r="F905" i="5" l="1"/>
  <c r="F904" i="4"/>
  <c r="E904" i="4"/>
  <c r="C906" i="5" l="1"/>
  <c r="G906" i="5" s="1"/>
  <c r="H905" i="5"/>
  <c r="C905" i="4"/>
  <c r="G904" i="4"/>
  <c r="F906" i="5" l="1"/>
  <c r="E905" i="4"/>
  <c r="F905" i="4"/>
  <c r="H906" i="5" l="1"/>
  <c r="C907" i="5"/>
  <c r="G907" i="5" s="1"/>
  <c r="C906" i="4"/>
  <c r="G905" i="4"/>
  <c r="F907" i="5" l="1"/>
  <c r="F906" i="4"/>
  <c r="E906" i="4"/>
  <c r="C908" i="5" l="1"/>
  <c r="G908" i="5" s="1"/>
  <c r="H907" i="5"/>
  <c r="C907" i="4"/>
  <c r="G906" i="4"/>
  <c r="F908" i="5" l="1"/>
  <c r="F907" i="4"/>
  <c r="E907" i="4"/>
  <c r="C909" i="5" l="1"/>
  <c r="G909" i="5" s="1"/>
  <c r="H908" i="5"/>
  <c r="G907" i="4"/>
  <c r="C908" i="4"/>
  <c r="F909" i="5" l="1"/>
  <c r="F908" i="4"/>
  <c r="E908" i="4"/>
  <c r="C910" i="5" l="1"/>
  <c r="G910" i="5" s="1"/>
  <c r="H909" i="5"/>
  <c r="C909" i="4"/>
  <c r="G908" i="4"/>
  <c r="F910" i="5" l="1"/>
  <c r="E909" i="4"/>
  <c r="F909" i="4"/>
  <c r="H910" i="5" l="1"/>
  <c r="C911" i="5"/>
  <c r="G911" i="5" s="1"/>
  <c r="C910" i="4"/>
  <c r="G909" i="4"/>
  <c r="F911" i="5" l="1"/>
  <c r="F910" i="4"/>
  <c r="E910" i="4"/>
  <c r="C912" i="5" l="1"/>
  <c r="G912" i="5" s="1"/>
  <c r="H911" i="5"/>
  <c r="C911" i="4"/>
  <c r="G910" i="4"/>
  <c r="F912" i="5" l="1"/>
  <c r="F911" i="4"/>
  <c r="E911" i="4"/>
  <c r="C913" i="5" l="1"/>
  <c r="G913" i="5" s="1"/>
  <c r="H912" i="5"/>
  <c r="G911" i="4"/>
  <c r="C912" i="4"/>
  <c r="F913" i="5" l="1"/>
  <c r="F912" i="4"/>
  <c r="E912" i="4"/>
  <c r="C914" i="5" l="1"/>
  <c r="G914" i="5" s="1"/>
  <c r="H913" i="5"/>
  <c r="C913" i="4"/>
  <c r="G912" i="4"/>
  <c r="F914" i="5" l="1"/>
  <c r="E913" i="4"/>
  <c r="F913" i="4"/>
  <c r="H914" i="5" l="1"/>
  <c r="C915" i="5"/>
  <c r="G915" i="5" s="1"/>
  <c r="C914" i="4"/>
  <c r="G913" i="4"/>
  <c r="F915" i="5" l="1"/>
  <c r="F914" i="4"/>
  <c r="E914" i="4"/>
  <c r="C916" i="5" l="1"/>
  <c r="G916" i="5" s="1"/>
  <c r="H915" i="5"/>
  <c r="C915" i="4"/>
  <c r="G914" i="4"/>
  <c r="F916" i="5" l="1"/>
  <c r="F915" i="4"/>
  <c r="E915" i="4"/>
  <c r="C917" i="5" l="1"/>
  <c r="G917" i="5" s="1"/>
  <c r="H916" i="5"/>
  <c r="G915" i="4"/>
  <c r="C916" i="4"/>
  <c r="F917" i="5" l="1"/>
  <c r="F916" i="4"/>
  <c r="E916" i="4"/>
  <c r="C918" i="5" l="1"/>
  <c r="G918" i="5" s="1"/>
  <c r="H917" i="5"/>
  <c r="C917" i="4"/>
  <c r="G916" i="4"/>
  <c r="F918" i="5" l="1"/>
  <c r="E917" i="4"/>
  <c r="F917" i="4"/>
  <c r="H918" i="5" l="1"/>
  <c r="C919" i="5"/>
  <c r="G919" i="5" s="1"/>
  <c r="C918" i="4"/>
  <c r="G917" i="4"/>
  <c r="F919" i="5" l="1"/>
  <c r="F918" i="4"/>
  <c r="E918" i="4"/>
  <c r="C920" i="5" l="1"/>
  <c r="G920" i="5" s="1"/>
  <c r="H919" i="5"/>
  <c r="C919" i="4"/>
  <c r="G918" i="4"/>
  <c r="F920" i="5" l="1"/>
  <c r="F919" i="4"/>
  <c r="E919" i="4"/>
  <c r="C921" i="5" l="1"/>
  <c r="G921" i="5" s="1"/>
  <c r="H920" i="5"/>
  <c r="G919" i="4"/>
  <c r="C920" i="4"/>
  <c r="F921" i="5" l="1"/>
  <c r="F920" i="4"/>
  <c r="E920" i="4"/>
  <c r="C922" i="5" l="1"/>
  <c r="G922" i="5" s="1"/>
  <c r="H921" i="5"/>
  <c r="C921" i="4"/>
  <c r="G920" i="4"/>
  <c r="F922" i="5" l="1"/>
  <c r="E921" i="4"/>
  <c r="F921" i="4"/>
  <c r="H922" i="5" l="1"/>
  <c r="C923" i="5"/>
  <c r="G923" i="5" s="1"/>
  <c r="C922" i="4"/>
  <c r="G921" i="4"/>
  <c r="F923" i="5" l="1"/>
  <c r="F922" i="4"/>
  <c r="E922" i="4"/>
  <c r="C924" i="5" l="1"/>
  <c r="G924" i="5" s="1"/>
  <c r="H923" i="5"/>
  <c r="C923" i="4"/>
  <c r="G922" i="4"/>
  <c r="F924" i="5" l="1"/>
  <c r="F923" i="4"/>
  <c r="E923" i="4"/>
  <c r="C925" i="5" l="1"/>
  <c r="G925" i="5" s="1"/>
  <c r="H924" i="5"/>
  <c r="G923" i="4"/>
  <c r="C924" i="4"/>
  <c r="F925" i="5" l="1"/>
  <c r="F924" i="4"/>
  <c r="E924" i="4"/>
  <c r="C926" i="5" l="1"/>
  <c r="G926" i="5" s="1"/>
  <c r="H925" i="5"/>
  <c r="C925" i="4"/>
  <c r="G924" i="4"/>
  <c r="F926" i="5" l="1"/>
  <c r="E925" i="4"/>
  <c r="F925" i="4"/>
  <c r="H926" i="5" l="1"/>
  <c r="C927" i="5"/>
  <c r="G927" i="5" s="1"/>
  <c r="C926" i="4"/>
  <c r="G925" i="4"/>
  <c r="F927" i="5" l="1"/>
  <c r="F926" i="4"/>
  <c r="E926" i="4"/>
  <c r="C928" i="5" l="1"/>
  <c r="G928" i="5" s="1"/>
  <c r="H927" i="5"/>
  <c r="C927" i="4"/>
  <c r="G926" i="4"/>
  <c r="F928" i="5" l="1"/>
  <c r="F927" i="4"/>
  <c r="E927" i="4"/>
  <c r="C929" i="5" l="1"/>
  <c r="G929" i="5" s="1"/>
  <c r="H928" i="5"/>
  <c r="G927" i="4"/>
  <c r="C928" i="4"/>
  <c r="F929" i="5" l="1"/>
  <c r="F928" i="4"/>
  <c r="E928" i="4"/>
  <c r="C930" i="5" l="1"/>
  <c r="G930" i="5" s="1"/>
  <c r="H929" i="5"/>
  <c r="C929" i="4"/>
  <c r="G928" i="4"/>
  <c r="F930" i="5" l="1"/>
  <c r="E929" i="4"/>
  <c r="F929" i="4"/>
  <c r="H930" i="5" l="1"/>
  <c r="C931" i="5"/>
  <c r="G931" i="5" s="1"/>
  <c r="C930" i="4"/>
  <c r="G929" i="4"/>
  <c r="F931" i="5" l="1"/>
  <c r="F930" i="4"/>
  <c r="E930" i="4"/>
  <c r="C932" i="5" l="1"/>
  <c r="G932" i="5" s="1"/>
  <c r="H931" i="5"/>
  <c r="C931" i="4"/>
  <c r="G930" i="4"/>
  <c r="F932" i="5" l="1"/>
  <c r="F931" i="4"/>
  <c r="E931" i="4"/>
  <c r="C933" i="5" l="1"/>
  <c r="G933" i="5" s="1"/>
  <c r="H932" i="5"/>
  <c r="G931" i="4"/>
  <c r="C932" i="4"/>
  <c r="F933" i="5" l="1"/>
  <c r="F932" i="4"/>
  <c r="E932" i="4"/>
  <c r="C934" i="5" l="1"/>
  <c r="G934" i="5" s="1"/>
  <c r="H933" i="5"/>
  <c r="C933" i="4"/>
  <c r="G932" i="4"/>
  <c r="F934" i="5" l="1"/>
  <c r="E933" i="4"/>
  <c r="F933" i="4"/>
  <c r="H934" i="5" l="1"/>
  <c r="C935" i="5"/>
  <c r="G935" i="5" s="1"/>
  <c r="C934" i="4"/>
  <c r="G933" i="4"/>
  <c r="F935" i="5" l="1"/>
  <c r="F934" i="4"/>
  <c r="E934" i="4"/>
  <c r="C936" i="5" l="1"/>
  <c r="G936" i="5" s="1"/>
  <c r="H935" i="5"/>
  <c r="C935" i="4"/>
  <c r="G934" i="4"/>
  <c r="F936" i="5" l="1"/>
  <c r="F935" i="4"/>
  <c r="E935" i="4"/>
  <c r="C937" i="5" l="1"/>
  <c r="G937" i="5" s="1"/>
  <c r="H936" i="5"/>
  <c r="G935" i="4"/>
  <c r="C936" i="4"/>
  <c r="F937" i="5" l="1"/>
  <c r="F936" i="4"/>
  <c r="E936" i="4"/>
  <c r="C938" i="5" l="1"/>
  <c r="G938" i="5" s="1"/>
  <c r="H937" i="5"/>
  <c r="C937" i="4"/>
  <c r="G936" i="4"/>
  <c r="F938" i="5" l="1"/>
  <c r="E937" i="4"/>
  <c r="F937" i="4"/>
  <c r="H938" i="5" l="1"/>
  <c r="C939" i="5"/>
  <c r="G939" i="5" s="1"/>
  <c r="C938" i="4"/>
  <c r="G937" i="4"/>
  <c r="F939" i="5" l="1"/>
  <c r="F938" i="4"/>
  <c r="E938" i="4"/>
  <c r="C940" i="5" l="1"/>
  <c r="G940" i="5" s="1"/>
  <c r="H939" i="5"/>
  <c r="C939" i="4"/>
  <c r="G938" i="4"/>
  <c r="F940" i="5" l="1"/>
  <c r="E939" i="4"/>
  <c r="F939" i="4"/>
  <c r="C941" i="5" l="1"/>
  <c r="G941" i="5" s="1"/>
  <c r="H940" i="5"/>
  <c r="G939" i="4"/>
  <c r="C940" i="4"/>
  <c r="F941" i="5" l="1"/>
  <c r="F940" i="4"/>
  <c r="E940" i="4"/>
  <c r="C942" i="5" l="1"/>
  <c r="G942" i="5" s="1"/>
  <c r="H941" i="5"/>
  <c r="C941" i="4"/>
  <c r="G940" i="4"/>
  <c r="F942" i="5" l="1"/>
  <c r="E941" i="4"/>
  <c r="F941" i="4"/>
  <c r="H942" i="5" l="1"/>
  <c r="C943" i="5"/>
  <c r="G943" i="5" s="1"/>
  <c r="C942" i="4"/>
  <c r="G941" i="4"/>
  <c r="F943" i="5" l="1"/>
  <c r="F942" i="4"/>
  <c r="E942" i="4"/>
  <c r="C944" i="5" l="1"/>
  <c r="G944" i="5" s="1"/>
  <c r="H943" i="5"/>
  <c r="C943" i="4"/>
  <c r="G942" i="4"/>
  <c r="F944" i="5" l="1"/>
  <c r="F943" i="4"/>
  <c r="E943" i="4"/>
  <c r="C945" i="5" l="1"/>
  <c r="G945" i="5" s="1"/>
  <c r="H944" i="5"/>
  <c r="G943" i="4"/>
  <c r="C944" i="4"/>
  <c r="F945" i="5" l="1"/>
  <c r="F944" i="4"/>
  <c r="E944" i="4"/>
  <c r="C946" i="5" l="1"/>
  <c r="G946" i="5" s="1"/>
  <c r="H945" i="5"/>
  <c r="C945" i="4"/>
  <c r="G944" i="4"/>
  <c r="F946" i="5" l="1"/>
  <c r="E945" i="4"/>
  <c r="F945" i="4"/>
  <c r="H946" i="5" l="1"/>
  <c r="C947" i="5"/>
  <c r="G947" i="5" s="1"/>
  <c r="C946" i="4"/>
  <c r="G945" i="4"/>
  <c r="F947" i="5" l="1"/>
  <c r="F946" i="4"/>
  <c r="E946" i="4"/>
  <c r="C948" i="5" l="1"/>
  <c r="G948" i="5" s="1"/>
  <c r="H947" i="5"/>
  <c r="C947" i="4"/>
  <c r="G946" i="4"/>
  <c r="F948" i="5" l="1"/>
  <c r="F947" i="4"/>
  <c r="E947" i="4"/>
  <c r="C949" i="5" l="1"/>
  <c r="G949" i="5" s="1"/>
  <c r="H948" i="5"/>
  <c r="G947" i="4"/>
  <c r="C948" i="4"/>
  <c r="F949" i="5" l="1"/>
  <c r="F948" i="4"/>
  <c r="E948" i="4"/>
  <c r="C950" i="5" l="1"/>
  <c r="G950" i="5" s="1"/>
  <c r="H949" i="5"/>
  <c r="C949" i="4"/>
  <c r="G948" i="4"/>
  <c r="F950" i="5" l="1"/>
  <c r="F949" i="4"/>
  <c r="E949" i="4"/>
  <c r="H950" i="5" l="1"/>
  <c r="C951" i="5"/>
  <c r="G951" i="5" s="1"/>
  <c r="C950" i="4"/>
  <c r="G949" i="4"/>
  <c r="F951" i="5" l="1"/>
  <c r="E950" i="4"/>
  <c r="F950" i="4"/>
  <c r="C952" i="5" l="1"/>
  <c r="G952" i="5" s="1"/>
  <c r="H951" i="5"/>
  <c r="C951" i="4"/>
  <c r="G950" i="4"/>
  <c r="F952" i="5" l="1"/>
  <c r="F951" i="4"/>
  <c r="E951" i="4"/>
  <c r="C953" i="5" l="1"/>
  <c r="G953" i="5" s="1"/>
  <c r="H952" i="5"/>
  <c r="C952" i="4"/>
  <c r="G951" i="4"/>
  <c r="F953" i="5" l="1"/>
  <c r="F952" i="4"/>
  <c r="E952" i="4"/>
  <c r="C954" i="5" l="1"/>
  <c r="G954" i="5" s="1"/>
  <c r="H953" i="5"/>
  <c r="G952" i="4"/>
  <c r="C953" i="4"/>
  <c r="F954" i="5" l="1"/>
  <c r="F953" i="4"/>
  <c r="E953" i="4"/>
  <c r="H954" i="5" l="1"/>
  <c r="C955" i="5"/>
  <c r="G955" i="5" s="1"/>
  <c r="C954" i="4"/>
  <c r="G953" i="4"/>
  <c r="F955" i="5" l="1"/>
  <c r="E954" i="4"/>
  <c r="F954" i="4"/>
  <c r="C956" i="5" l="1"/>
  <c r="G956" i="5" s="1"/>
  <c r="H955" i="5"/>
  <c r="C955" i="4"/>
  <c r="G954" i="4"/>
  <c r="F956" i="5" l="1"/>
  <c r="F955" i="4"/>
  <c r="E955" i="4"/>
  <c r="C957" i="5" l="1"/>
  <c r="G957" i="5" s="1"/>
  <c r="H956" i="5"/>
  <c r="C956" i="4"/>
  <c r="G955" i="4"/>
  <c r="F957" i="5" l="1"/>
  <c r="F956" i="4"/>
  <c r="E956" i="4"/>
  <c r="C958" i="5" l="1"/>
  <c r="G958" i="5" s="1"/>
  <c r="H957" i="5"/>
  <c r="G956" i="4"/>
  <c r="C957" i="4"/>
  <c r="F958" i="5" l="1"/>
  <c r="F957" i="4"/>
  <c r="E957" i="4"/>
  <c r="H958" i="5" l="1"/>
  <c r="C959" i="5"/>
  <c r="G959" i="5" s="1"/>
  <c r="C958" i="4"/>
  <c r="G957" i="4"/>
  <c r="F959" i="5" l="1"/>
  <c r="E958" i="4"/>
  <c r="F958" i="4"/>
  <c r="C960" i="5" l="1"/>
  <c r="G960" i="5" s="1"/>
  <c r="H959" i="5"/>
  <c r="C959" i="4"/>
  <c r="G958" i="4"/>
  <c r="F960" i="5" l="1"/>
  <c r="F959" i="4"/>
  <c r="E959" i="4"/>
  <c r="C961" i="5" l="1"/>
  <c r="G961" i="5" s="1"/>
  <c r="H960" i="5"/>
  <c r="C960" i="4"/>
  <c r="G959" i="4"/>
  <c r="F961" i="5" l="1"/>
  <c r="F960" i="4"/>
  <c r="E960" i="4"/>
  <c r="C962" i="5" l="1"/>
  <c r="G962" i="5" s="1"/>
  <c r="H961" i="5"/>
  <c r="G960" i="4"/>
  <c r="C961" i="4"/>
  <c r="F962" i="5" l="1"/>
  <c r="F961" i="4"/>
  <c r="E961" i="4"/>
  <c r="C963" i="5" l="1"/>
  <c r="G963" i="5" s="1"/>
  <c r="H962" i="5"/>
  <c r="C962" i="4"/>
  <c r="G961" i="4"/>
  <c r="F963" i="5" l="1"/>
  <c r="E962" i="4"/>
  <c r="F962" i="4"/>
  <c r="C964" i="5" l="1"/>
  <c r="G964" i="5" s="1"/>
  <c r="H963" i="5"/>
  <c r="C963" i="4"/>
  <c r="G962" i="4"/>
  <c r="F964" i="5" l="1"/>
  <c r="F963" i="4"/>
  <c r="E963" i="4"/>
  <c r="H964" i="5" l="1"/>
  <c r="C965" i="5"/>
  <c r="G965" i="5" s="1"/>
  <c r="C964" i="4"/>
  <c r="G963" i="4"/>
  <c r="F965" i="5" l="1"/>
  <c r="F964" i="4"/>
  <c r="E964" i="4"/>
  <c r="C966" i="5" l="1"/>
  <c r="G966" i="5" s="1"/>
  <c r="H965" i="5"/>
  <c r="G964" i="4"/>
  <c r="C965" i="4"/>
  <c r="F966" i="5" l="1"/>
  <c r="F965" i="4"/>
  <c r="E965" i="4"/>
  <c r="C967" i="5" l="1"/>
  <c r="G967" i="5" s="1"/>
  <c r="H966" i="5"/>
  <c r="C966" i="4"/>
  <c r="G965" i="4"/>
  <c r="F967" i="5" l="1"/>
  <c r="E966" i="4"/>
  <c r="F966" i="4"/>
  <c r="C968" i="5" l="1"/>
  <c r="G968" i="5" s="1"/>
  <c r="H967" i="5"/>
  <c r="C967" i="4"/>
  <c r="G966" i="4"/>
  <c r="F968" i="5" l="1"/>
  <c r="F967" i="4"/>
  <c r="E967" i="4"/>
  <c r="H968" i="5" l="1"/>
  <c r="C969" i="5"/>
  <c r="G969" i="5" s="1"/>
  <c r="C968" i="4"/>
  <c r="G967" i="4"/>
  <c r="F969" i="5" l="1"/>
  <c r="F968" i="4"/>
  <c r="E968" i="4"/>
  <c r="C970" i="5" l="1"/>
  <c r="G970" i="5" s="1"/>
  <c r="H969" i="5"/>
  <c r="G968" i="4"/>
  <c r="C969" i="4"/>
  <c r="F970" i="5" l="1"/>
  <c r="F969" i="4"/>
  <c r="E969" i="4"/>
  <c r="C971" i="5" l="1"/>
  <c r="G971" i="5" s="1"/>
  <c r="H970" i="5"/>
  <c r="C970" i="4"/>
  <c r="G969" i="4"/>
  <c r="F971" i="5" l="1"/>
  <c r="E970" i="4"/>
  <c r="F970" i="4"/>
  <c r="C972" i="5" l="1"/>
  <c r="G972" i="5" s="1"/>
  <c r="H971" i="5"/>
  <c r="C971" i="4"/>
  <c r="G970" i="4"/>
  <c r="F972" i="5" l="1"/>
  <c r="F971" i="4"/>
  <c r="E971" i="4"/>
  <c r="H972" i="5" l="1"/>
  <c r="C973" i="5"/>
  <c r="G973" i="5" s="1"/>
  <c r="C972" i="4"/>
  <c r="G971" i="4"/>
  <c r="F973" i="5" l="1"/>
  <c r="F972" i="4"/>
  <c r="E972" i="4"/>
  <c r="C974" i="5" l="1"/>
  <c r="G974" i="5" s="1"/>
  <c r="H973" i="5"/>
  <c r="G972" i="4"/>
  <c r="C973" i="4"/>
  <c r="F974" i="5" l="1"/>
  <c r="F973" i="4"/>
  <c r="E973" i="4"/>
  <c r="C975" i="5" l="1"/>
  <c r="G975" i="5" s="1"/>
  <c r="H974" i="5"/>
  <c r="C974" i="4"/>
  <c r="G973" i="4"/>
  <c r="F975" i="5" l="1"/>
  <c r="E974" i="4"/>
  <c r="F974" i="4"/>
  <c r="C976" i="5" l="1"/>
  <c r="G976" i="5" s="1"/>
  <c r="H975" i="5"/>
  <c r="C975" i="4"/>
  <c r="G974" i="4"/>
  <c r="F976" i="5" l="1"/>
  <c r="F975" i="4"/>
  <c r="E975" i="4"/>
  <c r="H976" i="5" l="1"/>
  <c r="C977" i="5"/>
  <c r="G977" i="5" s="1"/>
  <c r="C976" i="4"/>
  <c r="G975" i="4"/>
  <c r="F977" i="5" l="1"/>
  <c r="F976" i="4"/>
  <c r="E976" i="4"/>
  <c r="C978" i="5" l="1"/>
  <c r="G978" i="5" s="1"/>
  <c r="H977" i="5"/>
  <c r="G976" i="4"/>
  <c r="C977" i="4"/>
  <c r="F978" i="5" l="1"/>
  <c r="F977" i="4"/>
  <c r="E977" i="4"/>
  <c r="C979" i="5" l="1"/>
  <c r="G979" i="5" s="1"/>
  <c r="H978" i="5"/>
  <c r="C978" i="4"/>
  <c r="G977" i="4"/>
  <c r="F979" i="5" l="1"/>
  <c r="E978" i="4"/>
  <c r="F978" i="4"/>
  <c r="C980" i="5" l="1"/>
  <c r="G980" i="5" s="1"/>
  <c r="H979" i="5"/>
  <c r="C979" i="4"/>
  <c r="G978" i="4"/>
  <c r="F980" i="5" l="1"/>
  <c r="F979" i="4"/>
  <c r="E979" i="4"/>
  <c r="H980" i="5" l="1"/>
  <c r="C981" i="5"/>
  <c r="G981" i="5" s="1"/>
  <c r="C980" i="4"/>
  <c r="G979" i="4"/>
  <c r="F981" i="5" l="1"/>
  <c r="F980" i="4"/>
  <c r="E980" i="4"/>
  <c r="C982" i="5" l="1"/>
  <c r="G982" i="5" s="1"/>
  <c r="H981" i="5"/>
  <c r="G980" i="4"/>
  <c r="C981" i="4"/>
  <c r="F982" i="5" l="1"/>
  <c r="F981" i="4"/>
  <c r="E981" i="4"/>
  <c r="C983" i="5" l="1"/>
  <c r="G983" i="5" s="1"/>
  <c r="H982" i="5"/>
  <c r="C982" i="4"/>
  <c r="G981" i="4"/>
  <c r="F983" i="5" l="1"/>
  <c r="E982" i="4"/>
  <c r="F982" i="4"/>
  <c r="C984" i="5" l="1"/>
  <c r="G984" i="5" s="1"/>
  <c r="H983" i="5"/>
  <c r="C983" i="4"/>
  <c r="G982" i="4"/>
  <c r="F984" i="5" l="1"/>
  <c r="F983" i="4"/>
  <c r="E983" i="4"/>
  <c r="H984" i="5" l="1"/>
  <c r="C985" i="5"/>
  <c r="G985" i="5" s="1"/>
  <c r="C984" i="4"/>
  <c r="G983" i="4"/>
  <c r="F985" i="5" l="1"/>
  <c r="F984" i="4"/>
  <c r="E984" i="4"/>
  <c r="C986" i="5" l="1"/>
  <c r="G986" i="5" s="1"/>
  <c r="H985" i="5"/>
  <c r="G984" i="4"/>
  <c r="C985" i="4"/>
  <c r="F986" i="5" l="1"/>
  <c r="F985" i="4"/>
  <c r="E985" i="4"/>
  <c r="C987" i="5" l="1"/>
  <c r="G987" i="5" s="1"/>
  <c r="H986" i="5"/>
  <c r="C986" i="4"/>
  <c r="G985" i="4"/>
  <c r="F987" i="5" l="1"/>
  <c r="E986" i="4"/>
  <c r="F986" i="4"/>
  <c r="C988" i="5" l="1"/>
  <c r="G988" i="5" s="1"/>
  <c r="H987" i="5"/>
  <c r="C987" i="4"/>
  <c r="G986" i="4"/>
  <c r="F988" i="5" l="1"/>
  <c r="F987" i="4"/>
  <c r="E987" i="4"/>
  <c r="H988" i="5" l="1"/>
  <c r="C989" i="5"/>
  <c r="G989" i="5" s="1"/>
  <c r="C988" i="4"/>
  <c r="G987" i="4"/>
  <c r="F989" i="5" l="1"/>
  <c r="F988" i="4"/>
  <c r="E988" i="4"/>
  <c r="C990" i="5" l="1"/>
  <c r="G990" i="5" s="1"/>
  <c r="H989" i="5"/>
  <c r="G988" i="4"/>
  <c r="C989" i="4"/>
  <c r="F990" i="5" l="1"/>
  <c r="F989" i="4"/>
  <c r="E989" i="4"/>
  <c r="C991" i="5" l="1"/>
  <c r="G991" i="5" s="1"/>
  <c r="H990" i="5"/>
  <c r="C990" i="4"/>
  <c r="G989" i="4"/>
  <c r="F991" i="5" l="1"/>
  <c r="E990" i="4"/>
  <c r="F990" i="4"/>
  <c r="C992" i="5" l="1"/>
  <c r="G992" i="5" s="1"/>
  <c r="H991" i="5"/>
  <c r="C991" i="4"/>
  <c r="G990" i="4"/>
  <c r="F992" i="5" l="1"/>
  <c r="F991" i="4"/>
  <c r="E991" i="4"/>
  <c r="H992" i="5" l="1"/>
  <c r="C993" i="5"/>
  <c r="G993" i="5" s="1"/>
  <c r="C992" i="4"/>
  <c r="G991" i="4"/>
  <c r="F993" i="5" l="1"/>
  <c r="F992" i="4"/>
  <c r="E992" i="4"/>
  <c r="C994" i="5" l="1"/>
  <c r="G994" i="5" s="1"/>
  <c r="H993" i="5"/>
  <c r="G992" i="4"/>
  <c r="C993" i="4"/>
  <c r="F994" i="5" l="1"/>
  <c r="F993" i="4"/>
  <c r="E993" i="4"/>
  <c r="C995" i="5" l="1"/>
  <c r="G995" i="5" s="1"/>
  <c r="H994" i="5"/>
  <c r="C994" i="4"/>
  <c r="G993" i="4"/>
  <c r="F995" i="5" l="1"/>
  <c r="E994" i="4"/>
  <c r="F994" i="4"/>
  <c r="C996" i="5" l="1"/>
  <c r="G996" i="5" s="1"/>
  <c r="H995" i="5"/>
  <c r="C995" i="4"/>
  <c r="G994" i="4"/>
  <c r="F996" i="5" l="1"/>
  <c r="F995" i="4"/>
  <c r="E995" i="4"/>
  <c r="H996" i="5" l="1"/>
  <c r="C997" i="5"/>
  <c r="G997" i="5" s="1"/>
  <c r="C996" i="4"/>
  <c r="G995" i="4"/>
  <c r="F997" i="5" l="1"/>
  <c r="F996" i="4"/>
  <c r="E996" i="4"/>
  <c r="C998" i="5" l="1"/>
  <c r="G998" i="5" s="1"/>
  <c r="H997" i="5"/>
  <c r="G996" i="4"/>
  <c r="C997" i="4"/>
  <c r="F998" i="5" l="1"/>
  <c r="F997" i="4"/>
  <c r="E997" i="4"/>
  <c r="C999" i="5" l="1"/>
  <c r="G999" i="5" s="1"/>
  <c r="H998" i="5"/>
  <c r="C998" i="4"/>
  <c r="G997" i="4"/>
  <c r="F999" i="5" l="1"/>
  <c r="E998" i="4"/>
  <c r="F998" i="4"/>
  <c r="C1000" i="5" l="1"/>
  <c r="G1000" i="5" s="1"/>
  <c r="H999" i="5"/>
  <c r="C999" i="4"/>
  <c r="G998" i="4"/>
  <c r="F1000" i="5" l="1"/>
  <c r="F999" i="4"/>
  <c r="E999" i="4"/>
  <c r="H1000" i="5" l="1"/>
  <c r="C1001" i="5"/>
  <c r="G1001" i="5" s="1"/>
  <c r="C1000" i="4"/>
  <c r="G999" i="4"/>
  <c r="F1001" i="5" l="1"/>
  <c r="F1000" i="4"/>
  <c r="E1000" i="4"/>
  <c r="C1002" i="5" l="1"/>
  <c r="G1002" i="5" s="1"/>
  <c r="H1001" i="5"/>
  <c r="G1000" i="4"/>
  <c r="C1001" i="4"/>
  <c r="F1002" i="5" l="1"/>
  <c r="F1001" i="4"/>
  <c r="E1001" i="4"/>
  <c r="C1003" i="5" l="1"/>
  <c r="G1003" i="5" s="1"/>
  <c r="H1002" i="5"/>
  <c r="C1002" i="4"/>
  <c r="G1001" i="4"/>
  <c r="F1003" i="5" l="1"/>
  <c r="E1002" i="4"/>
  <c r="F1002" i="4"/>
  <c r="C1004" i="5" l="1"/>
  <c r="G1004" i="5" s="1"/>
  <c r="H1003" i="5"/>
  <c r="C1003" i="4"/>
  <c r="G1002" i="4"/>
  <c r="F1004" i="5" l="1"/>
  <c r="F1003" i="4"/>
  <c r="E1003" i="4"/>
  <c r="H1004" i="5" l="1"/>
  <c r="C1005" i="5"/>
  <c r="G1005" i="5" s="1"/>
  <c r="C1004" i="4"/>
  <c r="G1003" i="4"/>
  <c r="F1005" i="5" l="1"/>
  <c r="F1004" i="4"/>
  <c r="E1004" i="4"/>
  <c r="C1006" i="5" l="1"/>
  <c r="G1006" i="5" s="1"/>
  <c r="H1005" i="5"/>
  <c r="G1004" i="4"/>
  <c r="C1005" i="4"/>
  <c r="F1006" i="5" l="1"/>
  <c r="F1005" i="4"/>
  <c r="E1005" i="4"/>
  <c r="C1007" i="5" l="1"/>
  <c r="G1007" i="5" s="1"/>
  <c r="H1006" i="5"/>
  <c r="C1006" i="4"/>
  <c r="G1005" i="4"/>
  <c r="F1007" i="5" l="1"/>
  <c r="E1006" i="4"/>
  <c r="F1006" i="4"/>
  <c r="C1008" i="5" l="1"/>
  <c r="G1008" i="5" s="1"/>
  <c r="H1007" i="5"/>
  <c r="C1007" i="4"/>
  <c r="G1006" i="4"/>
  <c r="F1008" i="5" l="1"/>
  <c r="F1007" i="4"/>
  <c r="E1007" i="4"/>
  <c r="H1008" i="5" l="1"/>
  <c r="C1009" i="5"/>
  <c r="G1009" i="5" s="1"/>
  <c r="C1008" i="4"/>
  <c r="G1007" i="4"/>
  <c r="F1009" i="5" l="1"/>
  <c r="F1008" i="4"/>
  <c r="E1008" i="4"/>
  <c r="C1010" i="5" l="1"/>
  <c r="G1010" i="5" s="1"/>
  <c r="H1009" i="5"/>
  <c r="G1008" i="4"/>
  <c r="C1009" i="4"/>
  <c r="F1010" i="5" l="1"/>
  <c r="F1009" i="4"/>
  <c r="E1009" i="4"/>
  <c r="C1011" i="5" l="1"/>
  <c r="G1011" i="5" s="1"/>
  <c r="H1010" i="5"/>
  <c r="C1010" i="4"/>
  <c r="G1009" i="4"/>
  <c r="F1011" i="5" l="1"/>
  <c r="E1010" i="4"/>
  <c r="F1010" i="4"/>
  <c r="C1012" i="5" l="1"/>
  <c r="G1012" i="5" s="1"/>
  <c r="H1011" i="5"/>
  <c r="C1011" i="4"/>
  <c r="G1010" i="4"/>
  <c r="F1012" i="5" l="1"/>
  <c r="F1011" i="4"/>
  <c r="E1011" i="4"/>
  <c r="H1012" i="5" l="1"/>
  <c r="C1013" i="5"/>
  <c r="G1013" i="5" s="1"/>
  <c r="C1012" i="4"/>
  <c r="G1011" i="4"/>
  <c r="F1013" i="5" l="1"/>
  <c r="F1012" i="4"/>
  <c r="E1012" i="4"/>
  <c r="C1014" i="5" l="1"/>
  <c r="G1014" i="5" s="1"/>
  <c r="H1013" i="5"/>
  <c r="G1012" i="4"/>
  <c r="C1013" i="4"/>
  <c r="F1014" i="5" l="1"/>
  <c r="F1013" i="4"/>
  <c r="E1013" i="4"/>
  <c r="C1015" i="5" l="1"/>
  <c r="G1015" i="5" s="1"/>
  <c r="H1014" i="5"/>
  <c r="C1014" i="4"/>
  <c r="G1013" i="4"/>
  <c r="F1015" i="5" l="1"/>
  <c r="E1014" i="4"/>
  <c r="F1014" i="4"/>
  <c r="C1016" i="5" l="1"/>
  <c r="G1016" i="5" s="1"/>
  <c r="H1015" i="5"/>
  <c r="C1015" i="4"/>
  <c r="G1014" i="4"/>
  <c r="F1016" i="5" l="1"/>
  <c r="F1015" i="4"/>
  <c r="E1015" i="4"/>
  <c r="H1016" i="5" l="1"/>
  <c r="C1017" i="5"/>
  <c r="G1017" i="5" s="1"/>
  <c r="C1016" i="4"/>
  <c r="G1015" i="4"/>
  <c r="F1017" i="5" l="1"/>
  <c r="F1016" i="4"/>
  <c r="E1016" i="4"/>
  <c r="C1018" i="5" l="1"/>
  <c r="G1018" i="5" s="1"/>
  <c r="H1017" i="5"/>
  <c r="G1016" i="4"/>
  <c r="C1017" i="4"/>
  <c r="F1018" i="5" l="1"/>
  <c r="F1017" i="4"/>
  <c r="E1017" i="4"/>
  <c r="C1019" i="5" l="1"/>
  <c r="G1019" i="5" s="1"/>
  <c r="H1018" i="5"/>
  <c r="C1018" i="4"/>
  <c r="G1017" i="4"/>
  <c r="F1019" i="5" l="1"/>
  <c r="E1018" i="4"/>
  <c r="F1018" i="4"/>
  <c r="C1020" i="5" l="1"/>
  <c r="G1020" i="5" s="1"/>
  <c r="H1019" i="5"/>
  <c r="C1019" i="4"/>
  <c r="G1018" i="4"/>
  <c r="F1020" i="5" l="1"/>
  <c r="F1019" i="4"/>
  <c r="E1019" i="4"/>
  <c r="H1020" i="5" l="1"/>
  <c r="C1021" i="5"/>
  <c r="G1021" i="5" s="1"/>
  <c r="C1020" i="4"/>
  <c r="G1019" i="4"/>
  <c r="F1021" i="5" l="1"/>
  <c r="F1020" i="4"/>
  <c r="E1020" i="4"/>
  <c r="C1022" i="5" l="1"/>
  <c r="G1022" i="5" s="1"/>
  <c r="H1021" i="5"/>
  <c r="G1020" i="4"/>
  <c r="C1021" i="4"/>
  <c r="F1022" i="5" l="1"/>
  <c r="F1021" i="4"/>
  <c r="E1021" i="4"/>
  <c r="C1023" i="5" l="1"/>
  <c r="G1023" i="5" s="1"/>
  <c r="H1022" i="5"/>
  <c r="C1022" i="4"/>
  <c r="G1021" i="4"/>
  <c r="F1023" i="5" l="1"/>
  <c r="E1022" i="4"/>
  <c r="F1022" i="4"/>
  <c r="C1024" i="5" l="1"/>
  <c r="G1024" i="5" s="1"/>
  <c r="H1023" i="5"/>
  <c r="C1023" i="4"/>
  <c r="G1022" i="4"/>
  <c r="F1024" i="5" l="1"/>
  <c r="E1023" i="4"/>
  <c r="F1023" i="4"/>
  <c r="H1024" i="5" l="1"/>
  <c r="C1025" i="5"/>
  <c r="G1025" i="5" s="1"/>
  <c r="C1024" i="4"/>
  <c r="G1023" i="4"/>
  <c r="F1025" i="5" l="1"/>
  <c r="F1024" i="4"/>
  <c r="E1024" i="4"/>
  <c r="C1026" i="5" l="1"/>
  <c r="G1026" i="5" s="1"/>
  <c r="H1025" i="5"/>
  <c r="G1024" i="4"/>
  <c r="C1025" i="4"/>
  <c r="F1026" i="5" l="1"/>
  <c r="F1025" i="4"/>
  <c r="E1025" i="4"/>
  <c r="C1027" i="5" l="1"/>
  <c r="G1027" i="5" s="1"/>
  <c r="H1026" i="5"/>
  <c r="C1026" i="4"/>
  <c r="G1025" i="4"/>
  <c r="F1027" i="5" l="1"/>
  <c r="E1026" i="4"/>
  <c r="F1026" i="4"/>
  <c r="C1028" i="5" l="1"/>
  <c r="G1028" i="5" s="1"/>
  <c r="H1027" i="5"/>
  <c r="C1027" i="4"/>
  <c r="G1026" i="4"/>
  <c r="F1028" i="5" l="1"/>
  <c r="F1027" i="4"/>
  <c r="E1027" i="4"/>
  <c r="H1028" i="5" l="1"/>
  <c r="C1029" i="5"/>
  <c r="G1029" i="5" s="1"/>
  <c r="C1028" i="4"/>
  <c r="G1027" i="4"/>
  <c r="F1029" i="5" l="1"/>
  <c r="F1028" i="4"/>
  <c r="E1028" i="4"/>
  <c r="C1030" i="5" l="1"/>
  <c r="G1030" i="5" s="1"/>
  <c r="H1029" i="5"/>
  <c r="G1028" i="4"/>
  <c r="C1029" i="4"/>
  <c r="F1030" i="5" l="1"/>
  <c r="F1029" i="4"/>
  <c r="E1029" i="4"/>
  <c r="C1031" i="5" l="1"/>
  <c r="G1031" i="5" s="1"/>
  <c r="H1030" i="5"/>
  <c r="C1030" i="4"/>
  <c r="G1029" i="4"/>
  <c r="F1031" i="5" l="1"/>
  <c r="E1030" i="4"/>
  <c r="F1030" i="4"/>
  <c r="C1032" i="5" l="1"/>
  <c r="G1032" i="5" s="1"/>
  <c r="H1031" i="5"/>
  <c r="C1031" i="4"/>
  <c r="G1030" i="4"/>
  <c r="F1032" i="5" l="1"/>
  <c r="F1031" i="4"/>
  <c r="E1031" i="4"/>
  <c r="H1032" i="5" l="1"/>
  <c r="C1033" i="5"/>
  <c r="G1033" i="5" s="1"/>
  <c r="C1032" i="4"/>
  <c r="G1031" i="4"/>
  <c r="F1033" i="5" l="1"/>
  <c r="F1032" i="4"/>
  <c r="E1032" i="4"/>
  <c r="C1034" i="5" l="1"/>
  <c r="G1034" i="5" s="1"/>
  <c r="H1033" i="5"/>
  <c r="G1032" i="4"/>
  <c r="C1033" i="4"/>
  <c r="F1034" i="5" l="1"/>
  <c r="F1033" i="4"/>
  <c r="E1033" i="4"/>
  <c r="C1035" i="5" l="1"/>
  <c r="G1035" i="5" s="1"/>
  <c r="H1034" i="5"/>
  <c r="C1034" i="4"/>
  <c r="G1033" i="4"/>
  <c r="F1035" i="5" l="1"/>
  <c r="E1034" i="4"/>
  <c r="F1034" i="4"/>
  <c r="C1036" i="5" l="1"/>
  <c r="G1036" i="5" s="1"/>
  <c r="H1035" i="5"/>
  <c r="C1035" i="4"/>
  <c r="G1034" i="4"/>
  <c r="F1036" i="5" l="1"/>
  <c r="F1035" i="4"/>
  <c r="E1035" i="4"/>
  <c r="H1036" i="5" l="1"/>
  <c r="C1037" i="5"/>
  <c r="G1037" i="5" s="1"/>
  <c r="C1036" i="4"/>
  <c r="G1035" i="4"/>
  <c r="F1037" i="5" l="1"/>
  <c r="F1036" i="4"/>
  <c r="E1036" i="4"/>
  <c r="C1038" i="5" l="1"/>
  <c r="G1038" i="5" s="1"/>
  <c r="H1037" i="5"/>
  <c r="G1036" i="4"/>
  <c r="C1037" i="4"/>
  <c r="F1038" i="5" l="1"/>
  <c r="F1037" i="4"/>
  <c r="E1037" i="4"/>
  <c r="C1039" i="5" l="1"/>
  <c r="G1039" i="5" s="1"/>
  <c r="H1038" i="5"/>
  <c r="C1038" i="4"/>
  <c r="G1037" i="4"/>
  <c r="F1039" i="5" l="1"/>
  <c r="E1038" i="4"/>
  <c r="F1038" i="4"/>
  <c r="C1040" i="5" l="1"/>
  <c r="G1040" i="5" s="1"/>
  <c r="H1039" i="5"/>
  <c r="C1039" i="4"/>
  <c r="G1038" i="4"/>
  <c r="F1040" i="5" l="1"/>
  <c r="F1039" i="4"/>
  <c r="E1039" i="4"/>
  <c r="H1040" i="5" l="1"/>
  <c r="C1041" i="5"/>
  <c r="G1041" i="5" s="1"/>
  <c r="C1040" i="4"/>
  <c r="G1039" i="4"/>
  <c r="F1041" i="5" l="1"/>
  <c r="F1040" i="4"/>
  <c r="E1040" i="4"/>
  <c r="C1042" i="5" l="1"/>
  <c r="G1042" i="5" s="1"/>
  <c r="H1041" i="5"/>
  <c r="G1040" i="4"/>
  <c r="C1041" i="4"/>
  <c r="F1042" i="5" l="1"/>
  <c r="F1041" i="4"/>
  <c r="E1041" i="4"/>
  <c r="C1043" i="5" l="1"/>
  <c r="G1043" i="5" s="1"/>
  <c r="H1042" i="5"/>
  <c r="C1042" i="4"/>
  <c r="G1041" i="4"/>
  <c r="F1043" i="5" l="1"/>
  <c r="E1042" i="4"/>
  <c r="F1042" i="4"/>
  <c r="C1044" i="5" l="1"/>
  <c r="G1044" i="5" s="1"/>
  <c r="H1043" i="5"/>
  <c r="C1043" i="4"/>
  <c r="G1042" i="4"/>
  <c r="F1044" i="5" l="1"/>
  <c r="F1043" i="4"/>
  <c r="E1043" i="4"/>
  <c r="H1044" i="5" l="1"/>
  <c r="C1045" i="5"/>
  <c r="G1045" i="5" s="1"/>
  <c r="C1044" i="4"/>
  <c r="G1043" i="4"/>
  <c r="F1045" i="5" l="1"/>
  <c r="F1044" i="4"/>
  <c r="E1044" i="4"/>
  <c r="C1046" i="5" l="1"/>
  <c r="G1046" i="5" s="1"/>
  <c r="H1045" i="5"/>
  <c r="G1044" i="4"/>
  <c r="C1045" i="4"/>
  <c r="F1046" i="5" l="1"/>
  <c r="F1045" i="4"/>
  <c r="E1045" i="4"/>
  <c r="C1047" i="5" l="1"/>
  <c r="G1047" i="5" s="1"/>
  <c r="H1046" i="5"/>
  <c r="C1046" i="4"/>
  <c r="G1045" i="4"/>
  <c r="F1047" i="5" l="1"/>
  <c r="E1046" i="4"/>
  <c r="F1046" i="4"/>
  <c r="C1048" i="5" l="1"/>
  <c r="G1048" i="5" s="1"/>
  <c r="H1047" i="5"/>
  <c r="C1047" i="4"/>
  <c r="G1046" i="4"/>
  <c r="F1048" i="5" l="1"/>
  <c r="F1047" i="4"/>
  <c r="E1047" i="4"/>
  <c r="H1048" i="5" l="1"/>
  <c r="C1049" i="5"/>
  <c r="G1049" i="5" s="1"/>
  <c r="C1048" i="4"/>
  <c r="G1047" i="4"/>
  <c r="F1049" i="5" l="1"/>
  <c r="F1048" i="4"/>
  <c r="E1048" i="4"/>
  <c r="C1050" i="5" l="1"/>
  <c r="G1050" i="5" s="1"/>
  <c r="H1049" i="5"/>
  <c r="G1048" i="4"/>
  <c r="C1049" i="4"/>
  <c r="F1050" i="5" l="1"/>
  <c r="F1049" i="4"/>
  <c r="E1049" i="4"/>
  <c r="C1051" i="5" l="1"/>
  <c r="G1051" i="5" s="1"/>
  <c r="H1050" i="5"/>
  <c r="C1050" i="4"/>
  <c r="G1049" i="4"/>
  <c r="F1051" i="5" l="1"/>
  <c r="E1050" i="4"/>
  <c r="F1050" i="4"/>
  <c r="C1052" i="5" l="1"/>
  <c r="G1052" i="5" s="1"/>
  <c r="H1051" i="5"/>
  <c r="C1051" i="4"/>
  <c r="G1050" i="4"/>
  <c r="F1052" i="5" l="1"/>
  <c r="F1051" i="4"/>
  <c r="E1051" i="4"/>
  <c r="H1052" i="5" l="1"/>
  <c r="C1053" i="5"/>
  <c r="G1053" i="5" s="1"/>
  <c r="C1052" i="4"/>
  <c r="G1051" i="4"/>
  <c r="F1053" i="5" l="1"/>
  <c r="F1052" i="4"/>
  <c r="E1052" i="4"/>
  <c r="C1054" i="5" l="1"/>
  <c r="G1054" i="5" s="1"/>
  <c r="H1053" i="5"/>
  <c r="G1052" i="4"/>
  <c r="C1053" i="4"/>
  <c r="F1054" i="5" l="1"/>
  <c r="F1053" i="4"/>
  <c r="E1053" i="4"/>
  <c r="C1055" i="5" l="1"/>
  <c r="G1055" i="5" s="1"/>
  <c r="H1054" i="5"/>
  <c r="C1054" i="4"/>
  <c r="G1053" i="4"/>
  <c r="F1055" i="5" l="1"/>
  <c r="E1054" i="4"/>
  <c r="F1054" i="4"/>
  <c r="C1056" i="5" l="1"/>
  <c r="G1056" i="5" s="1"/>
  <c r="H1055" i="5"/>
  <c r="C1055" i="4"/>
  <c r="G1054" i="4"/>
  <c r="F1056" i="5" l="1"/>
  <c r="F1055" i="4"/>
  <c r="E1055" i="4"/>
  <c r="H1056" i="5" l="1"/>
  <c r="C1057" i="5"/>
  <c r="G1057" i="5" s="1"/>
  <c r="C1056" i="4"/>
  <c r="G1055" i="4"/>
  <c r="F1057" i="5" l="1"/>
  <c r="F1056" i="4"/>
  <c r="E1056" i="4"/>
  <c r="C1058" i="5" l="1"/>
  <c r="G1058" i="5" s="1"/>
  <c r="H1057" i="5"/>
  <c r="G1056" i="4"/>
  <c r="C1057" i="4"/>
  <c r="F1058" i="5" l="1"/>
  <c r="F1057" i="4"/>
  <c r="E1057" i="4"/>
  <c r="C1059" i="5" l="1"/>
  <c r="G1059" i="5" s="1"/>
  <c r="H1058" i="5"/>
  <c r="C1058" i="4"/>
  <c r="G1057" i="4"/>
  <c r="F1059" i="5" l="1"/>
  <c r="E1058" i="4"/>
  <c r="F1058" i="4"/>
  <c r="C1060" i="5" l="1"/>
  <c r="G1060" i="5" s="1"/>
  <c r="H1059" i="5"/>
  <c r="C1059" i="4"/>
  <c r="G1058" i="4"/>
  <c r="F1060" i="5" l="1"/>
  <c r="F1059" i="4"/>
  <c r="E1059" i="4"/>
  <c r="H1060" i="5" l="1"/>
  <c r="C1061" i="5"/>
  <c r="G1061" i="5" s="1"/>
  <c r="C1060" i="4"/>
  <c r="G1059" i="4"/>
  <c r="F1061" i="5" l="1"/>
  <c r="F1060" i="4"/>
  <c r="E1060" i="4"/>
  <c r="C1062" i="5" l="1"/>
  <c r="G1062" i="5" s="1"/>
  <c r="H1061" i="5"/>
  <c r="G1060" i="4"/>
  <c r="C1061" i="4"/>
  <c r="F1062" i="5" l="1"/>
  <c r="F1061" i="4"/>
  <c r="E1061" i="4"/>
  <c r="C1063" i="5" l="1"/>
  <c r="G1063" i="5" s="1"/>
  <c r="H1062" i="5"/>
  <c r="C1062" i="4"/>
  <c r="G1061" i="4"/>
  <c r="F1063" i="5" l="1"/>
  <c r="E1062" i="4"/>
  <c r="F1062" i="4"/>
  <c r="C1064" i="5" l="1"/>
  <c r="G1064" i="5" s="1"/>
  <c r="H1063" i="5"/>
  <c r="C1063" i="4"/>
  <c r="G1062" i="4"/>
  <c r="F1064" i="5" l="1"/>
  <c r="F1063" i="4"/>
  <c r="E1063" i="4"/>
  <c r="H1064" i="5" l="1"/>
  <c r="C1065" i="5"/>
  <c r="G1065" i="5" s="1"/>
  <c r="C1064" i="4"/>
  <c r="G1063" i="4"/>
  <c r="F1065" i="5" l="1"/>
  <c r="F1064" i="4"/>
  <c r="E1064" i="4"/>
  <c r="C1066" i="5" l="1"/>
  <c r="G1066" i="5" s="1"/>
  <c r="H1065" i="5"/>
  <c r="G1064" i="4"/>
  <c r="C1065" i="4"/>
  <c r="F1066" i="5" l="1"/>
  <c r="F1065" i="4"/>
  <c r="E1065" i="4"/>
  <c r="C1067" i="5" l="1"/>
  <c r="G1067" i="5" s="1"/>
  <c r="H1066" i="5"/>
  <c r="C1066" i="4"/>
  <c r="G1065" i="4"/>
  <c r="F1067" i="5" l="1"/>
  <c r="E1066" i="4"/>
  <c r="F1066" i="4"/>
  <c r="C1068" i="5" l="1"/>
  <c r="G1068" i="5" s="1"/>
  <c r="H1067" i="5"/>
  <c r="C1067" i="4"/>
  <c r="G1066" i="4"/>
  <c r="F1068" i="5" l="1"/>
  <c r="F1067" i="4"/>
  <c r="E1067" i="4"/>
  <c r="H1068" i="5" l="1"/>
  <c r="C1069" i="5"/>
  <c r="G1069" i="5" s="1"/>
  <c r="C1068" i="4"/>
  <c r="G1067" i="4"/>
  <c r="F1069" i="5" l="1"/>
  <c r="F1068" i="4"/>
  <c r="E1068" i="4"/>
  <c r="C1070" i="5" l="1"/>
  <c r="G1070" i="5" s="1"/>
  <c r="H1069" i="5"/>
  <c r="G1068" i="4"/>
  <c r="C1069" i="4"/>
  <c r="F1070" i="5" l="1"/>
  <c r="F1069" i="4"/>
  <c r="E1069" i="4"/>
  <c r="C1071" i="5" l="1"/>
  <c r="G1071" i="5" s="1"/>
  <c r="H1070" i="5"/>
  <c r="C1070" i="4"/>
  <c r="G1069" i="4"/>
  <c r="F1071" i="5" l="1"/>
  <c r="E1070" i="4"/>
  <c r="F1070" i="4"/>
  <c r="C1072" i="5" l="1"/>
  <c r="G1072" i="5" s="1"/>
  <c r="H1071" i="5"/>
  <c r="C1071" i="4"/>
  <c r="G1070" i="4"/>
  <c r="F1072" i="5" l="1"/>
  <c r="F1071" i="4"/>
  <c r="E1071" i="4"/>
  <c r="H1072" i="5" l="1"/>
  <c r="C1073" i="5"/>
  <c r="G1073" i="5" s="1"/>
  <c r="C1072" i="4"/>
  <c r="G1071" i="4"/>
  <c r="F1073" i="5" l="1"/>
  <c r="F1072" i="4"/>
  <c r="E1072" i="4"/>
  <c r="C1074" i="5" l="1"/>
  <c r="G1074" i="5" s="1"/>
  <c r="H1073" i="5"/>
  <c r="G1072" i="4"/>
  <c r="C1073" i="4"/>
  <c r="F1074" i="5" l="1"/>
  <c r="F1073" i="4"/>
  <c r="E1073" i="4"/>
  <c r="C1075" i="5" l="1"/>
  <c r="G1075" i="5" s="1"/>
  <c r="H1074" i="5"/>
  <c r="C1074" i="4"/>
  <c r="G1073" i="4"/>
  <c r="F1075" i="5" l="1"/>
  <c r="E1074" i="4"/>
  <c r="F1074" i="4"/>
  <c r="C1076" i="5" l="1"/>
  <c r="G1076" i="5" s="1"/>
  <c r="H1075" i="5"/>
  <c r="C1075" i="4"/>
  <c r="G1074" i="4"/>
  <c r="F1076" i="5" l="1"/>
  <c r="F1075" i="4"/>
  <c r="E1075" i="4"/>
  <c r="H1076" i="5" l="1"/>
  <c r="C1077" i="5"/>
  <c r="G1077" i="5" s="1"/>
  <c r="C1076" i="4"/>
  <c r="G1075" i="4"/>
  <c r="F1077" i="5" l="1"/>
  <c r="F1076" i="4"/>
  <c r="E1076" i="4"/>
  <c r="C1078" i="5" l="1"/>
  <c r="G1078" i="5" s="1"/>
  <c r="H1077" i="5"/>
  <c r="G1076" i="4"/>
  <c r="C1077" i="4"/>
  <c r="F1078" i="5" l="1"/>
  <c r="F1077" i="4"/>
  <c r="E1077" i="4"/>
  <c r="C1079" i="5" l="1"/>
  <c r="G1079" i="5" s="1"/>
  <c r="H1078" i="5"/>
  <c r="C1078" i="4"/>
  <c r="G1077" i="4"/>
  <c r="F1079" i="5" l="1"/>
  <c r="E1078" i="4"/>
  <c r="F1078" i="4"/>
  <c r="C1080" i="5" l="1"/>
  <c r="G1080" i="5" s="1"/>
  <c r="H1079" i="5"/>
  <c r="C1079" i="4"/>
  <c r="G1078" i="4"/>
  <c r="F1080" i="5" l="1"/>
  <c r="F1079" i="4"/>
  <c r="E1079" i="4"/>
  <c r="H1080" i="5" l="1"/>
  <c r="C1081" i="5"/>
  <c r="G1081" i="5" s="1"/>
  <c r="C1080" i="4"/>
  <c r="G1079" i="4"/>
  <c r="F1081" i="5" l="1"/>
  <c r="F1080" i="4"/>
  <c r="E1080" i="4"/>
  <c r="C1082" i="5" l="1"/>
  <c r="G1082" i="5" s="1"/>
  <c r="H1081" i="5"/>
  <c r="G1080" i="4"/>
  <c r="C1081" i="4"/>
  <c r="F1082" i="5" l="1"/>
  <c r="F1081" i="4"/>
  <c r="E1081" i="4"/>
  <c r="C1083" i="5" l="1"/>
  <c r="G1083" i="5" s="1"/>
  <c r="H1082" i="5"/>
  <c r="C1082" i="4"/>
  <c r="G1081" i="4"/>
  <c r="F1083" i="5" l="1"/>
  <c r="E1082" i="4"/>
  <c r="F1082" i="4"/>
  <c r="C1084" i="5" l="1"/>
  <c r="G1084" i="5" s="1"/>
  <c r="H1083" i="5"/>
  <c r="C1083" i="4"/>
  <c r="G1082" i="4"/>
  <c r="F1084" i="5" l="1"/>
  <c r="F1083" i="4"/>
  <c r="E1083" i="4"/>
  <c r="H1084" i="5" l="1"/>
  <c r="C1085" i="5"/>
  <c r="G1085" i="5" s="1"/>
  <c r="C1084" i="4"/>
  <c r="G1083" i="4"/>
  <c r="F1085" i="5" l="1"/>
  <c r="F1084" i="4"/>
  <c r="E1084" i="4"/>
  <c r="C1086" i="5" l="1"/>
  <c r="G1086" i="5" s="1"/>
  <c r="H1085" i="5"/>
  <c r="G1084" i="4"/>
  <c r="C1085" i="4"/>
  <c r="F1086" i="5" l="1"/>
  <c r="F1085" i="4"/>
  <c r="E1085" i="4"/>
  <c r="C1087" i="5" l="1"/>
  <c r="G1087" i="5" s="1"/>
  <c r="H1086" i="5"/>
  <c r="C1086" i="4"/>
  <c r="G1085" i="4"/>
  <c r="F1087" i="5" l="1"/>
  <c r="E1086" i="4"/>
  <c r="F1086" i="4"/>
  <c r="C1088" i="5" l="1"/>
  <c r="G1088" i="5" s="1"/>
  <c r="H1087" i="5"/>
  <c r="C1087" i="4"/>
  <c r="G1086" i="4"/>
  <c r="F1088" i="5" l="1"/>
  <c r="F1087" i="4"/>
  <c r="E1087" i="4"/>
  <c r="H1088" i="5" l="1"/>
  <c r="C1089" i="5"/>
  <c r="G1089" i="5" s="1"/>
  <c r="C1088" i="4"/>
  <c r="G1087" i="4"/>
  <c r="F1089" i="5" l="1"/>
  <c r="F1088" i="4"/>
  <c r="E1088" i="4"/>
  <c r="C1090" i="5" l="1"/>
  <c r="G1090" i="5" s="1"/>
  <c r="H1089" i="5"/>
  <c r="G1088" i="4"/>
  <c r="C1089" i="4"/>
  <c r="F1090" i="5" l="1"/>
  <c r="E1089" i="4"/>
  <c r="F1089" i="4"/>
  <c r="C1091" i="5" l="1"/>
  <c r="G1091" i="5" s="1"/>
  <c r="H1090" i="5"/>
  <c r="C1090" i="4"/>
  <c r="G1089" i="4"/>
  <c r="F1091" i="5" l="1"/>
  <c r="E1090" i="4"/>
  <c r="F1090" i="4"/>
  <c r="C1092" i="5" l="1"/>
  <c r="G1092" i="5" s="1"/>
  <c r="H1091" i="5"/>
  <c r="C1091" i="4"/>
  <c r="G1090" i="4"/>
  <c r="F1092" i="5" l="1"/>
  <c r="F1091" i="4"/>
  <c r="E1091" i="4"/>
  <c r="H1092" i="5" l="1"/>
  <c r="C1093" i="5"/>
  <c r="G1093" i="5" s="1"/>
  <c r="C1092" i="4"/>
  <c r="G1091" i="4"/>
  <c r="F1093" i="5" l="1"/>
  <c r="F1092" i="4"/>
  <c r="E1092" i="4"/>
  <c r="C1094" i="5" l="1"/>
  <c r="G1094" i="5" s="1"/>
  <c r="H1093" i="5"/>
  <c r="G1092" i="4"/>
  <c r="C1093" i="4"/>
  <c r="F1094" i="5" l="1"/>
  <c r="F1093" i="4"/>
  <c r="E1093" i="4"/>
  <c r="C1095" i="5" l="1"/>
  <c r="G1095" i="5" s="1"/>
  <c r="H1094" i="5"/>
  <c r="C1094" i="4"/>
  <c r="G1093" i="4"/>
  <c r="F1095" i="5" l="1"/>
  <c r="E1094" i="4"/>
  <c r="F1094" i="4"/>
  <c r="C1096" i="5" l="1"/>
  <c r="G1096" i="5" s="1"/>
  <c r="H1095" i="5"/>
  <c r="C1095" i="4"/>
  <c r="G1094" i="4"/>
  <c r="F1096" i="5" l="1"/>
  <c r="F1095" i="4"/>
  <c r="E1095" i="4"/>
  <c r="H1096" i="5" l="1"/>
  <c r="C1097" i="5"/>
  <c r="G1097" i="5" s="1"/>
  <c r="C1096" i="4"/>
  <c r="G1095" i="4"/>
  <c r="F1097" i="5" l="1"/>
  <c r="F1096" i="4"/>
  <c r="E1096" i="4"/>
  <c r="C1098" i="5" l="1"/>
  <c r="G1098" i="5" s="1"/>
  <c r="H1097" i="5"/>
  <c r="G1096" i="4"/>
  <c r="C1097" i="4"/>
  <c r="F1098" i="5" l="1"/>
  <c r="F1097" i="4"/>
  <c r="E1097" i="4"/>
  <c r="C1099" i="5" l="1"/>
  <c r="G1099" i="5" s="1"/>
  <c r="H1098" i="5"/>
  <c r="C1098" i="4"/>
  <c r="G1097" i="4"/>
  <c r="F1099" i="5" l="1"/>
  <c r="E1098" i="4"/>
  <c r="F1098" i="4"/>
  <c r="C1100" i="5" l="1"/>
  <c r="G1100" i="5" s="1"/>
  <c r="H1099" i="5"/>
  <c r="C1099" i="4"/>
  <c r="G1098" i="4"/>
  <c r="F1100" i="5" l="1"/>
  <c r="F1099" i="4"/>
  <c r="E1099" i="4"/>
  <c r="H1100" i="5" l="1"/>
  <c r="C1101" i="5"/>
  <c r="G1101" i="5" s="1"/>
  <c r="C1100" i="4"/>
  <c r="G1099" i="4"/>
  <c r="F1101" i="5" l="1"/>
  <c r="F1100" i="4"/>
  <c r="E1100" i="4"/>
  <c r="C1102" i="5" l="1"/>
  <c r="G1102" i="5" s="1"/>
  <c r="H1101" i="5"/>
  <c r="G1100" i="4"/>
  <c r="C1101" i="4"/>
  <c r="F1102" i="5" l="1"/>
  <c r="F1101" i="4"/>
  <c r="E1101" i="4"/>
  <c r="C1103" i="5" l="1"/>
  <c r="G1103" i="5" s="1"/>
  <c r="H1102" i="5"/>
  <c r="C1102" i="4"/>
  <c r="G1101" i="4"/>
  <c r="F1103" i="5" l="1"/>
  <c r="F1102" i="4"/>
  <c r="E1102" i="4"/>
  <c r="C1104" i="5" l="1"/>
  <c r="G1104" i="5" s="1"/>
  <c r="H1103" i="5"/>
  <c r="C1103" i="4"/>
  <c r="G1102" i="4"/>
  <c r="F1104" i="5" l="1"/>
  <c r="F1103" i="4"/>
  <c r="E1103" i="4"/>
  <c r="H1104" i="5" l="1"/>
  <c r="C1105" i="5"/>
  <c r="G1105" i="5" s="1"/>
  <c r="C1104" i="4"/>
  <c r="G1103" i="4"/>
  <c r="F1105" i="5" l="1"/>
  <c r="F1104" i="4"/>
  <c r="E1104" i="4"/>
  <c r="C1106" i="5" l="1"/>
  <c r="G1106" i="5" s="1"/>
  <c r="H1105" i="5"/>
  <c r="G1104" i="4"/>
  <c r="C1105" i="4"/>
  <c r="F1106" i="5" l="1"/>
  <c r="F1105" i="4"/>
  <c r="E1105" i="4"/>
  <c r="C1107" i="5" l="1"/>
  <c r="G1107" i="5" s="1"/>
  <c r="H1106" i="5"/>
  <c r="C1106" i="4"/>
  <c r="G1105" i="4"/>
  <c r="F1107" i="5" l="1"/>
  <c r="E1106" i="4"/>
  <c r="F1106" i="4"/>
  <c r="C1108" i="5" l="1"/>
  <c r="G1108" i="5" s="1"/>
  <c r="H1107" i="5"/>
  <c r="C1107" i="4"/>
  <c r="G1106" i="4"/>
  <c r="F1108" i="5" l="1"/>
  <c r="F1107" i="4"/>
  <c r="E1107" i="4"/>
  <c r="H1108" i="5" l="1"/>
  <c r="C1109" i="5"/>
  <c r="G1109" i="5" s="1"/>
  <c r="C1108" i="4"/>
  <c r="G1107" i="4"/>
  <c r="F1109" i="5" l="1"/>
  <c r="F1108" i="4"/>
  <c r="E1108" i="4"/>
  <c r="C1110" i="5" l="1"/>
  <c r="G1110" i="5" s="1"/>
  <c r="H1109" i="5"/>
  <c r="G1108" i="4"/>
  <c r="C1109" i="4"/>
  <c r="F1110" i="5" l="1"/>
  <c r="F1109" i="4"/>
  <c r="E1109" i="4"/>
  <c r="C1111" i="5" l="1"/>
  <c r="G1111" i="5" s="1"/>
  <c r="H1110" i="5"/>
  <c r="C1110" i="4"/>
  <c r="G1109" i="4"/>
  <c r="F1111" i="5" l="1"/>
  <c r="E1110" i="4"/>
  <c r="F1110" i="4"/>
  <c r="C1112" i="5" l="1"/>
  <c r="G1112" i="5" s="1"/>
  <c r="H1111" i="5"/>
  <c r="C1111" i="4"/>
  <c r="G1110" i="4"/>
  <c r="F1112" i="5" l="1"/>
  <c r="F1111" i="4"/>
  <c r="E1111" i="4"/>
  <c r="H1112" i="5" l="1"/>
  <c r="C1113" i="5"/>
  <c r="G1113" i="5" s="1"/>
  <c r="C1112" i="4"/>
  <c r="G1111" i="4"/>
  <c r="F1113" i="5" l="1"/>
  <c r="F1112" i="4"/>
  <c r="E1112" i="4"/>
  <c r="C1114" i="5" l="1"/>
  <c r="G1114" i="5" s="1"/>
  <c r="H1113" i="5"/>
  <c r="G1112" i="4"/>
  <c r="C1113" i="4"/>
  <c r="F1114" i="5" l="1"/>
  <c r="F1113" i="4"/>
  <c r="E1113" i="4"/>
  <c r="C1115" i="5" l="1"/>
  <c r="G1115" i="5" s="1"/>
  <c r="H1114" i="5"/>
  <c r="C1114" i="4"/>
  <c r="G1113" i="4"/>
  <c r="F1115" i="5" l="1"/>
  <c r="E1114" i="4"/>
  <c r="F1114" i="4"/>
  <c r="C1116" i="5" l="1"/>
  <c r="G1116" i="5" s="1"/>
  <c r="H1115" i="5"/>
  <c r="C1115" i="4"/>
  <c r="G1114" i="4"/>
  <c r="F1116" i="5" l="1"/>
  <c r="F1115" i="4"/>
  <c r="E1115" i="4"/>
  <c r="H1116" i="5" l="1"/>
  <c r="C1117" i="5"/>
  <c r="G1117" i="5" s="1"/>
  <c r="C1116" i="4"/>
  <c r="G1115" i="4"/>
  <c r="F1117" i="5" l="1"/>
  <c r="F1116" i="4"/>
  <c r="E1116" i="4"/>
  <c r="C1118" i="5" l="1"/>
  <c r="G1118" i="5" s="1"/>
  <c r="H1117" i="5"/>
  <c r="G1116" i="4"/>
  <c r="C1117" i="4"/>
  <c r="F1118" i="5" l="1"/>
  <c r="F1117" i="4"/>
  <c r="E1117" i="4"/>
  <c r="C1119" i="5" l="1"/>
  <c r="G1119" i="5" s="1"/>
  <c r="H1118" i="5"/>
  <c r="C1118" i="4"/>
  <c r="G1117" i="4"/>
  <c r="F1119" i="5" l="1"/>
  <c r="E1118" i="4"/>
  <c r="F1118" i="4"/>
  <c r="C1120" i="5" l="1"/>
  <c r="G1120" i="5" s="1"/>
  <c r="H1119" i="5"/>
  <c r="C1119" i="4"/>
  <c r="G1118" i="4"/>
  <c r="F1120" i="5" l="1"/>
  <c r="F1119" i="4"/>
  <c r="E1119" i="4"/>
  <c r="H1120" i="5" l="1"/>
  <c r="C1121" i="5"/>
  <c r="G1121" i="5" s="1"/>
  <c r="C1120" i="4"/>
  <c r="G1119" i="4"/>
  <c r="F1121" i="5" l="1"/>
  <c r="F1120" i="4"/>
  <c r="E1120" i="4"/>
  <c r="C1122" i="5" l="1"/>
  <c r="G1122" i="5" s="1"/>
  <c r="H1121" i="5"/>
  <c r="G1120" i="4"/>
  <c r="C1121" i="4"/>
  <c r="F1122" i="5" l="1"/>
  <c r="E1121" i="4"/>
  <c r="F1121" i="4"/>
  <c r="C1123" i="5" l="1"/>
  <c r="G1123" i="5" s="1"/>
  <c r="H1122" i="5"/>
  <c r="C1122" i="4"/>
  <c r="G1121" i="4"/>
  <c r="F1123" i="5" l="1"/>
  <c r="E1122" i="4"/>
  <c r="F1122" i="4"/>
  <c r="C1124" i="5" l="1"/>
  <c r="G1124" i="5" s="1"/>
  <c r="H1123" i="5"/>
  <c r="C1123" i="4"/>
  <c r="G1122" i="4"/>
  <c r="F1124" i="5" l="1"/>
  <c r="F1123" i="4"/>
  <c r="E1123" i="4"/>
  <c r="H1124" i="5" l="1"/>
  <c r="C1125" i="5"/>
  <c r="G1125" i="5" s="1"/>
  <c r="C1124" i="4"/>
  <c r="G1123" i="4"/>
  <c r="F1125" i="5" l="1"/>
  <c r="F1124" i="4"/>
  <c r="E1124" i="4"/>
  <c r="C1126" i="5" l="1"/>
  <c r="G1126" i="5" s="1"/>
  <c r="H1125" i="5"/>
  <c r="G1124" i="4"/>
  <c r="C1125" i="4"/>
  <c r="F1126" i="5" l="1"/>
  <c r="F1125" i="4"/>
  <c r="E1125" i="4"/>
  <c r="C1127" i="5" l="1"/>
  <c r="G1127" i="5" s="1"/>
  <c r="H1126" i="5"/>
  <c r="G1125" i="4"/>
  <c r="C1126" i="4"/>
  <c r="F1127" i="5" l="1"/>
  <c r="F1126" i="4"/>
  <c r="E1126" i="4"/>
  <c r="C1128" i="5" l="1"/>
  <c r="G1128" i="5" s="1"/>
  <c r="H1127" i="5"/>
  <c r="C1127" i="4"/>
  <c r="G1126" i="4"/>
  <c r="F1128" i="5" l="1"/>
  <c r="E1127" i="4"/>
  <c r="F1127" i="4"/>
  <c r="H1128" i="5" l="1"/>
  <c r="C1129" i="5"/>
  <c r="G1129" i="5" s="1"/>
  <c r="C1128" i="4"/>
  <c r="G1127" i="4"/>
  <c r="F1129" i="5" l="1"/>
  <c r="F1128" i="4"/>
  <c r="E1128" i="4"/>
  <c r="C1130" i="5" l="1"/>
  <c r="G1130" i="5" s="1"/>
  <c r="H1129" i="5"/>
  <c r="C1129" i="4"/>
  <c r="G1128" i="4"/>
  <c r="F1130" i="5" l="1"/>
  <c r="F1129" i="4"/>
  <c r="E1129" i="4"/>
  <c r="C1131" i="5" l="1"/>
  <c r="G1131" i="5" s="1"/>
  <c r="H1130" i="5"/>
  <c r="G1129" i="4"/>
  <c r="C1130" i="4"/>
  <c r="F1131" i="5" l="1"/>
  <c r="F1130" i="4"/>
  <c r="E1130" i="4"/>
  <c r="C1132" i="5" l="1"/>
  <c r="G1132" i="5" s="1"/>
  <c r="H1131" i="5"/>
  <c r="C1131" i="4"/>
  <c r="G1130" i="4"/>
  <c r="F1132" i="5" l="1"/>
  <c r="E1131" i="4"/>
  <c r="F1131" i="4"/>
  <c r="H1132" i="5" l="1"/>
  <c r="C1133" i="5"/>
  <c r="G1133" i="5" s="1"/>
  <c r="C1132" i="4"/>
  <c r="G1131" i="4"/>
  <c r="F1133" i="5" l="1"/>
  <c r="F1132" i="4"/>
  <c r="E1132" i="4"/>
  <c r="C1134" i="5" l="1"/>
  <c r="G1134" i="5" s="1"/>
  <c r="H1133" i="5"/>
  <c r="C1133" i="4"/>
  <c r="G1132" i="4"/>
  <c r="F1134" i="5" l="1"/>
  <c r="F1133" i="4"/>
  <c r="E1133" i="4"/>
  <c r="C1135" i="5" l="1"/>
  <c r="G1135" i="5" s="1"/>
  <c r="H1134" i="5"/>
  <c r="G1133" i="4"/>
  <c r="C1134" i="4"/>
  <c r="F1135" i="5" l="1"/>
  <c r="F1134" i="4"/>
  <c r="E1134" i="4"/>
  <c r="C1136" i="5" l="1"/>
  <c r="G1136" i="5" s="1"/>
  <c r="H1135" i="5"/>
  <c r="C1135" i="4"/>
  <c r="G1134" i="4"/>
  <c r="F1136" i="5" l="1"/>
  <c r="E1135" i="4"/>
  <c r="F1135" i="4"/>
  <c r="H1136" i="5" l="1"/>
  <c r="C1137" i="5"/>
  <c r="G1137" i="5" s="1"/>
  <c r="C1136" i="4"/>
  <c r="G1135" i="4"/>
  <c r="F1137" i="5" l="1"/>
  <c r="F1136" i="4"/>
  <c r="E1136" i="4"/>
  <c r="C1138" i="5" l="1"/>
  <c r="G1138" i="5" s="1"/>
  <c r="H1137" i="5"/>
  <c r="C1137" i="4"/>
  <c r="G1136" i="4"/>
  <c r="F1138" i="5" l="1"/>
  <c r="F1137" i="4"/>
  <c r="E1137" i="4"/>
  <c r="C1139" i="5" l="1"/>
  <c r="G1139" i="5" s="1"/>
  <c r="H1138" i="5"/>
  <c r="G1137" i="4"/>
  <c r="C1138" i="4"/>
  <c r="F1139" i="5" l="1"/>
  <c r="F1138" i="4"/>
  <c r="E1138" i="4"/>
  <c r="C1140" i="5" l="1"/>
  <c r="G1140" i="5" s="1"/>
  <c r="H1139" i="5"/>
  <c r="C1139" i="4"/>
  <c r="G1138" i="4"/>
  <c r="F1140" i="5" l="1"/>
  <c r="E1139" i="4"/>
  <c r="F1139" i="4"/>
  <c r="H1140" i="5" l="1"/>
  <c r="C1141" i="5"/>
  <c r="G1141" i="5" s="1"/>
  <c r="C1140" i="4"/>
  <c r="G1139" i="4"/>
  <c r="F1141" i="5" l="1"/>
  <c r="F1140" i="4"/>
  <c r="E1140" i="4"/>
  <c r="C1142" i="5" l="1"/>
  <c r="G1142" i="5" s="1"/>
  <c r="H1141" i="5"/>
  <c r="C1141" i="4"/>
  <c r="G1140" i="4"/>
  <c r="F1142" i="5" l="1"/>
  <c r="F1141" i="4"/>
  <c r="E1141" i="4"/>
  <c r="C1143" i="5" l="1"/>
  <c r="G1143" i="5" s="1"/>
  <c r="H1142" i="5"/>
  <c r="G1141" i="4"/>
  <c r="C1142" i="4"/>
  <c r="F1143" i="5" l="1"/>
  <c r="F1142" i="4"/>
  <c r="E1142" i="4"/>
  <c r="C1144" i="5" l="1"/>
  <c r="G1144" i="5" s="1"/>
  <c r="H1143" i="5"/>
  <c r="C1143" i="4"/>
  <c r="G1142" i="4"/>
  <c r="F1144" i="5" l="1"/>
  <c r="E1143" i="4"/>
  <c r="F1143" i="4"/>
  <c r="H1144" i="5" l="1"/>
  <c r="C1145" i="5"/>
  <c r="G1145" i="5" s="1"/>
  <c r="C1144" i="4"/>
  <c r="G1143" i="4"/>
  <c r="F1145" i="5" l="1"/>
  <c r="F1144" i="4"/>
  <c r="E1144" i="4"/>
  <c r="C1146" i="5" l="1"/>
  <c r="G1146" i="5" s="1"/>
  <c r="H1145" i="5"/>
  <c r="C1145" i="4"/>
  <c r="G1144" i="4"/>
  <c r="F1146" i="5" l="1"/>
  <c r="F1145" i="4"/>
  <c r="E1145" i="4"/>
  <c r="C1147" i="5" l="1"/>
  <c r="G1147" i="5" s="1"/>
  <c r="H1146" i="5"/>
  <c r="G1145" i="4"/>
  <c r="C1146" i="4"/>
  <c r="F1147" i="5" l="1"/>
  <c r="F1146" i="4"/>
  <c r="E1146" i="4"/>
  <c r="C1148" i="5" l="1"/>
  <c r="G1148" i="5" s="1"/>
  <c r="H1147" i="5"/>
  <c r="C1147" i="4"/>
  <c r="G1146" i="4"/>
  <c r="F1148" i="5" l="1"/>
  <c r="E1147" i="4"/>
  <c r="F1147" i="4"/>
  <c r="H1148" i="5" l="1"/>
  <c r="C1149" i="5"/>
  <c r="G1149" i="5" s="1"/>
  <c r="C1148" i="4"/>
  <c r="G1147" i="4"/>
  <c r="F1149" i="5" l="1"/>
  <c r="F1148" i="4"/>
  <c r="E1148" i="4"/>
  <c r="C1150" i="5" l="1"/>
  <c r="G1150" i="5" s="1"/>
  <c r="H1149" i="5"/>
  <c r="C1149" i="4"/>
  <c r="G1148" i="4"/>
  <c r="F1150" i="5" l="1"/>
  <c r="E1149" i="4"/>
  <c r="F1149" i="4"/>
  <c r="C1151" i="5" l="1"/>
  <c r="G1151" i="5" s="1"/>
  <c r="H1150" i="5"/>
  <c r="C1150" i="4"/>
  <c r="G1149" i="4"/>
  <c r="F1151" i="5" l="1"/>
  <c r="F1150" i="4"/>
  <c r="E1150" i="4"/>
  <c r="C1152" i="5" l="1"/>
  <c r="G1152" i="5" s="1"/>
  <c r="H1151" i="5"/>
  <c r="C1151" i="4"/>
  <c r="G1150" i="4"/>
  <c r="F1152" i="5" l="1"/>
  <c r="E1151" i="4"/>
  <c r="F1151" i="4"/>
  <c r="H1152" i="5" l="1"/>
  <c r="C1153" i="5"/>
  <c r="G1153" i="5" s="1"/>
  <c r="C1152" i="4"/>
  <c r="G1151" i="4"/>
  <c r="F1153" i="5" l="1"/>
  <c r="F1152" i="4"/>
  <c r="E1152" i="4"/>
  <c r="C1154" i="5" l="1"/>
  <c r="G1154" i="5" s="1"/>
  <c r="H1153" i="5"/>
  <c r="C1153" i="4"/>
  <c r="G1152" i="4"/>
  <c r="F1154" i="5" l="1"/>
  <c r="F1153" i="4"/>
  <c r="E1153" i="4"/>
  <c r="C1155" i="5" l="1"/>
  <c r="G1155" i="5" s="1"/>
  <c r="H1154" i="5"/>
  <c r="G1153" i="4"/>
  <c r="C1154" i="4"/>
  <c r="F1155" i="5" l="1"/>
  <c r="F1154" i="4"/>
  <c r="E1154" i="4"/>
  <c r="C1156" i="5" l="1"/>
  <c r="G1156" i="5" s="1"/>
  <c r="H1155" i="5"/>
  <c r="C1155" i="4"/>
  <c r="G1154" i="4"/>
  <c r="F1156" i="5" l="1"/>
  <c r="E1155" i="4"/>
  <c r="F1155" i="4"/>
  <c r="H1156" i="5" l="1"/>
  <c r="C1157" i="5"/>
  <c r="G1157" i="5" s="1"/>
  <c r="C1156" i="4"/>
  <c r="G1155" i="4"/>
  <c r="F1157" i="5" l="1"/>
  <c r="F1156" i="4"/>
  <c r="E1156" i="4"/>
  <c r="C1158" i="5" l="1"/>
  <c r="G1158" i="5" s="1"/>
  <c r="H1157" i="5"/>
  <c r="C1157" i="4"/>
  <c r="G1156" i="4"/>
  <c r="F1158" i="5" l="1"/>
  <c r="F1157" i="4"/>
  <c r="E1157" i="4"/>
  <c r="C1159" i="5" l="1"/>
  <c r="G1159" i="5" s="1"/>
  <c r="H1158" i="5"/>
  <c r="G1157" i="4"/>
  <c r="C1158" i="4"/>
  <c r="F1159" i="5" l="1"/>
  <c r="F1158" i="4"/>
  <c r="E1158" i="4"/>
  <c r="C1160" i="5" l="1"/>
  <c r="G1160" i="5" s="1"/>
  <c r="H1159" i="5"/>
  <c r="C1159" i="4"/>
  <c r="G1158" i="4"/>
  <c r="F1160" i="5" l="1"/>
  <c r="E1159" i="4"/>
  <c r="F1159" i="4"/>
  <c r="H1160" i="5" l="1"/>
  <c r="C1161" i="5"/>
  <c r="G1161" i="5" s="1"/>
  <c r="C1160" i="4"/>
  <c r="G1159" i="4"/>
  <c r="F1161" i="5" l="1"/>
  <c r="F1160" i="4"/>
  <c r="E1160" i="4"/>
  <c r="C1162" i="5" l="1"/>
  <c r="G1162" i="5" s="1"/>
  <c r="H1161" i="5"/>
  <c r="C1161" i="4"/>
  <c r="G1160" i="4"/>
  <c r="F1162" i="5" l="1"/>
  <c r="F1161" i="4"/>
  <c r="E1161" i="4"/>
  <c r="C1163" i="5" l="1"/>
  <c r="G1163" i="5" s="1"/>
  <c r="H1162" i="5"/>
  <c r="G1161" i="4"/>
  <c r="C1162" i="4"/>
  <c r="F1163" i="5" l="1"/>
  <c r="F1162" i="4"/>
  <c r="E1162" i="4"/>
  <c r="C1164" i="5" l="1"/>
  <c r="G1164" i="5" s="1"/>
  <c r="H1163" i="5"/>
  <c r="C1163" i="4"/>
  <c r="G1162" i="4"/>
  <c r="F1164" i="5" l="1"/>
  <c r="E1163" i="4"/>
  <c r="F1163" i="4"/>
  <c r="H1164" i="5" l="1"/>
  <c r="C1165" i="5"/>
  <c r="G1165" i="5" s="1"/>
  <c r="C1164" i="4"/>
  <c r="G1163" i="4"/>
  <c r="F1165" i="5" l="1"/>
  <c r="F1164" i="4"/>
  <c r="E1164" i="4"/>
  <c r="C1166" i="5" l="1"/>
  <c r="G1166" i="5" s="1"/>
  <c r="H1165" i="5"/>
  <c r="C1165" i="4"/>
  <c r="G1164" i="4"/>
  <c r="F1166" i="5" l="1"/>
  <c r="F1165" i="4"/>
  <c r="E1165" i="4"/>
  <c r="C1167" i="5" l="1"/>
  <c r="G1167" i="5" s="1"/>
  <c r="H1166" i="5"/>
  <c r="G1165" i="4"/>
  <c r="C1166" i="4"/>
  <c r="F1167" i="5" l="1"/>
  <c r="F1166" i="4"/>
  <c r="E1166" i="4"/>
  <c r="C1168" i="5" l="1"/>
  <c r="G1168" i="5" s="1"/>
  <c r="H1167" i="5"/>
  <c r="C1167" i="4"/>
  <c r="G1166" i="4"/>
  <c r="F1168" i="5" l="1"/>
  <c r="E1167" i="4"/>
  <c r="F1167" i="4"/>
  <c r="H1168" i="5" l="1"/>
  <c r="C1169" i="5"/>
  <c r="G1169" i="5" s="1"/>
  <c r="C1168" i="4"/>
  <c r="G1167" i="4"/>
  <c r="F1169" i="5" l="1"/>
  <c r="F1168" i="4"/>
  <c r="E1168" i="4"/>
  <c r="C1170" i="5" l="1"/>
  <c r="G1170" i="5" s="1"/>
  <c r="H1169" i="5"/>
  <c r="C1169" i="4"/>
  <c r="G1168" i="4"/>
  <c r="F1170" i="5" l="1"/>
  <c r="F1169" i="4"/>
  <c r="E1169" i="4"/>
  <c r="C1171" i="5" l="1"/>
  <c r="G1171" i="5" s="1"/>
  <c r="H1170" i="5"/>
  <c r="G1169" i="4"/>
  <c r="C1170" i="4"/>
  <c r="F1171" i="5" l="1"/>
  <c r="F1170" i="4"/>
  <c r="E1170" i="4"/>
  <c r="C1172" i="5" l="1"/>
  <c r="G1172" i="5" s="1"/>
  <c r="H1171" i="5"/>
  <c r="C1171" i="4"/>
  <c r="G1170" i="4"/>
  <c r="F1172" i="5" l="1"/>
  <c r="E1171" i="4"/>
  <c r="F1171" i="4"/>
  <c r="H1172" i="5" l="1"/>
  <c r="C1173" i="5"/>
  <c r="G1173" i="5" s="1"/>
  <c r="C1172" i="4"/>
  <c r="G1171" i="4"/>
  <c r="F1173" i="5" l="1"/>
  <c r="F1172" i="4"/>
  <c r="E1172" i="4"/>
  <c r="C1174" i="5" l="1"/>
  <c r="G1174" i="5" s="1"/>
  <c r="H1173" i="5"/>
  <c r="C1173" i="4"/>
  <c r="G1172" i="4"/>
  <c r="F1174" i="5" l="1"/>
  <c r="F1173" i="4"/>
  <c r="E1173" i="4"/>
  <c r="C1175" i="5" l="1"/>
  <c r="G1175" i="5" s="1"/>
  <c r="H1174" i="5"/>
  <c r="G1173" i="4"/>
  <c r="C1174" i="4"/>
  <c r="F1175" i="5" l="1"/>
  <c r="F1174" i="4"/>
  <c r="E1174" i="4"/>
  <c r="C1176" i="5" l="1"/>
  <c r="G1176" i="5" s="1"/>
  <c r="H1175" i="5"/>
  <c r="C1175" i="4"/>
  <c r="G1174" i="4"/>
  <c r="F1176" i="5" l="1"/>
  <c r="E1175" i="4"/>
  <c r="F1175" i="4"/>
  <c r="H1176" i="5" l="1"/>
  <c r="C1177" i="5"/>
  <c r="G1177" i="5" s="1"/>
  <c r="C1176" i="4"/>
  <c r="G1175" i="4"/>
  <c r="F1177" i="5" l="1"/>
  <c r="F1176" i="4"/>
  <c r="E1176" i="4"/>
  <c r="C1178" i="5" l="1"/>
  <c r="G1178" i="5" s="1"/>
  <c r="H1177" i="5"/>
  <c r="C1177" i="4"/>
  <c r="G1176" i="4"/>
  <c r="F1178" i="5" l="1"/>
  <c r="F1177" i="4"/>
  <c r="E1177" i="4"/>
  <c r="C1179" i="5" l="1"/>
  <c r="G1179" i="5" s="1"/>
  <c r="H1178" i="5"/>
  <c r="G1177" i="4"/>
  <c r="C1178" i="4"/>
  <c r="F1179" i="5" l="1"/>
  <c r="F1178" i="4"/>
  <c r="E1178" i="4"/>
  <c r="C1180" i="5" l="1"/>
  <c r="G1180" i="5" s="1"/>
  <c r="H1179" i="5"/>
  <c r="C1179" i="4"/>
  <c r="G1178" i="4"/>
  <c r="F1180" i="5" l="1"/>
  <c r="E1179" i="4"/>
  <c r="F1179" i="4"/>
  <c r="H1180" i="5" l="1"/>
  <c r="C1181" i="5"/>
  <c r="G1181" i="5" s="1"/>
  <c r="C1180" i="4"/>
  <c r="G1179" i="4"/>
  <c r="F1181" i="5" l="1"/>
  <c r="F1180" i="4"/>
  <c r="E1180" i="4"/>
  <c r="C1182" i="5" l="1"/>
  <c r="G1182" i="5" s="1"/>
  <c r="H1181" i="5"/>
  <c r="C1181" i="4"/>
  <c r="G1180" i="4"/>
  <c r="F1182" i="5" l="1"/>
  <c r="F1181" i="4"/>
  <c r="E1181" i="4"/>
  <c r="C1183" i="5" l="1"/>
  <c r="G1183" i="5" s="1"/>
  <c r="H1182" i="5"/>
  <c r="G1181" i="4"/>
  <c r="C1182" i="4"/>
  <c r="F1183" i="5" l="1"/>
  <c r="F1182" i="4"/>
  <c r="E1182" i="4"/>
  <c r="C1184" i="5" l="1"/>
  <c r="G1184" i="5" s="1"/>
  <c r="H1183" i="5"/>
  <c r="C1183" i="4"/>
  <c r="G1182" i="4"/>
  <c r="F1184" i="5" l="1"/>
  <c r="E1183" i="4"/>
  <c r="F1183" i="4"/>
  <c r="H1184" i="5" l="1"/>
  <c r="C1185" i="5"/>
  <c r="G1185" i="5" s="1"/>
  <c r="C1184" i="4"/>
  <c r="G1183" i="4"/>
  <c r="F1185" i="5" l="1"/>
  <c r="F1184" i="4"/>
  <c r="E1184" i="4"/>
  <c r="C1186" i="5" l="1"/>
  <c r="G1186" i="5" s="1"/>
  <c r="H1185" i="5"/>
  <c r="C1185" i="4"/>
  <c r="G1184" i="4"/>
  <c r="F1186" i="5" l="1"/>
  <c r="F1185" i="4"/>
  <c r="E1185" i="4"/>
  <c r="H1186" i="5" l="1"/>
  <c r="C1187" i="5"/>
  <c r="G1187" i="5" s="1"/>
  <c r="G1185" i="4"/>
  <c r="C1186" i="4"/>
  <c r="F1187" i="5" l="1"/>
  <c r="F1186" i="4"/>
  <c r="E1186" i="4"/>
  <c r="H1187" i="5" l="1"/>
  <c r="C1188" i="5"/>
  <c r="G1188" i="5" s="1"/>
  <c r="C1187" i="4"/>
  <c r="G1186" i="4"/>
  <c r="F1188" i="5" l="1"/>
  <c r="E1187" i="4"/>
  <c r="F1187" i="4"/>
  <c r="C1189" i="5" l="1"/>
  <c r="G1189" i="5" s="1"/>
  <c r="H1188" i="5"/>
  <c r="C1188" i="4"/>
  <c r="G1187" i="4"/>
  <c r="F1189" i="5" l="1"/>
  <c r="F1188" i="4"/>
  <c r="E1188" i="4"/>
  <c r="C1190" i="5" l="1"/>
  <c r="G1190" i="5" s="1"/>
  <c r="H1189" i="5"/>
  <c r="C1189" i="4"/>
  <c r="G1188" i="4"/>
  <c r="F1190" i="5" l="1"/>
  <c r="F1189" i="4"/>
  <c r="E1189" i="4"/>
  <c r="C1191" i="5" l="1"/>
  <c r="G1191" i="5" s="1"/>
  <c r="H1190" i="5"/>
  <c r="G1189" i="4"/>
  <c r="C1190" i="4"/>
  <c r="F1191" i="5" l="1"/>
  <c r="F1190" i="4"/>
  <c r="E1190" i="4"/>
  <c r="H1191" i="5" l="1"/>
  <c r="C1192" i="5"/>
  <c r="G1192" i="5" s="1"/>
  <c r="C1191" i="4"/>
  <c r="G1190" i="4"/>
  <c r="F1192" i="5" l="1"/>
  <c r="E1191" i="4"/>
  <c r="F1191" i="4"/>
  <c r="C1193" i="5" l="1"/>
  <c r="G1193" i="5" s="1"/>
  <c r="H1192" i="5"/>
  <c r="C1192" i="4"/>
  <c r="G1191" i="4"/>
  <c r="F1193" i="5" l="1"/>
  <c r="F1192" i="4"/>
  <c r="E1192" i="4"/>
  <c r="C1194" i="5" l="1"/>
  <c r="G1194" i="5" s="1"/>
  <c r="H1193" i="5"/>
  <c r="C1193" i="4"/>
  <c r="G1192" i="4"/>
  <c r="F1194" i="5" l="1"/>
  <c r="F1193" i="4"/>
  <c r="E1193" i="4"/>
  <c r="C1195" i="5" l="1"/>
  <c r="G1195" i="5" s="1"/>
  <c r="H1194" i="5"/>
  <c r="G1193" i="4"/>
  <c r="C1194" i="4"/>
  <c r="F1195" i="5" l="1"/>
  <c r="F1194" i="4"/>
  <c r="E1194" i="4"/>
  <c r="H1195" i="5" l="1"/>
  <c r="C1196" i="5"/>
  <c r="G1196" i="5" s="1"/>
  <c r="C1195" i="4"/>
  <c r="G1194" i="4"/>
  <c r="F1196" i="5" l="1"/>
  <c r="E1195" i="4"/>
  <c r="F1195" i="4"/>
  <c r="C1197" i="5" l="1"/>
  <c r="G1197" i="5" s="1"/>
  <c r="H1196" i="5"/>
  <c r="C1196" i="4"/>
  <c r="G1195" i="4"/>
  <c r="F1197" i="5" l="1"/>
  <c r="F1196" i="4"/>
  <c r="E1196" i="4"/>
  <c r="C1198" i="5" l="1"/>
  <c r="G1198" i="5" s="1"/>
  <c r="H1197" i="5"/>
  <c r="C1197" i="4"/>
  <c r="G1196" i="4"/>
  <c r="F1198" i="5" l="1"/>
  <c r="F1197" i="4"/>
  <c r="E1197" i="4"/>
  <c r="C1199" i="5" l="1"/>
  <c r="G1199" i="5" s="1"/>
  <c r="H1198" i="5"/>
  <c r="G1197" i="4"/>
  <c r="C1198" i="4"/>
  <c r="F1199" i="5" l="1"/>
  <c r="F1198" i="4"/>
  <c r="E1198" i="4"/>
  <c r="H1199" i="5" l="1"/>
  <c r="C1200" i="5"/>
  <c r="G1200" i="5" s="1"/>
  <c r="C1199" i="4"/>
  <c r="G1198" i="4"/>
  <c r="F1200" i="5" l="1"/>
  <c r="E1199" i="4"/>
  <c r="F1199" i="4"/>
  <c r="C1201" i="5" l="1"/>
  <c r="G1201" i="5" s="1"/>
  <c r="H1200" i="5"/>
  <c r="C1200" i="4"/>
  <c r="G1199" i="4"/>
  <c r="F1201" i="5" l="1"/>
  <c r="F1200" i="4"/>
  <c r="E1200" i="4"/>
  <c r="C1202" i="5" l="1"/>
  <c r="G1202" i="5" s="1"/>
  <c r="H1201" i="5"/>
  <c r="C1201" i="4"/>
  <c r="G1200" i="4"/>
  <c r="F1202" i="5" l="1"/>
  <c r="F1201" i="4"/>
  <c r="E1201" i="4"/>
  <c r="C1203" i="5" l="1"/>
  <c r="G1203" i="5" s="1"/>
  <c r="H1202" i="5"/>
  <c r="G1201" i="4"/>
  <c r="C1202" i="4"/>
  <c r="F1203" i="5" l="1"/>
  <c r="F1202" i="4"/>
  <c r="E1202" i="4"/>
  <c r="H1203" i="5" l="1"/>
  <c r="C1204" i="5"/>
  <c r="G1204" i="5" s="1"/>
  <c r="C1203" i="4"/>
  <c r="G1202" i="4"/>
  <c r="F1204" i="5" l="1"/>
  <c r="E1203" i="4"/>
  <c r="F1203" i="4"/>
  <c r="C1205" i="5" l="1"/>
  <c r="G1205" i="5" s="1"/>
  <c r="H1204" i="5"/>
  <c r="C1204" i="4"/>
  <c r="G1203" i="4"/>
  <c r="F1205" i="5" l="1"/>
  <c r="F1204" i="4"/>
  <c r="E1204" i="4"/>
  <c r="C1206" i="5" l="1"/>
  <c r="G1206" i="5" s="1"/>
  <c r="H1205" i="5"/>
  <c r="C1205" i="4"/>
  <c r="G1204" i="4"/>
  <c r="F1206" i="5" l="1"/>
  <c r="F1205" i="4"/>
  <c r="E1205" i="4"/>
  <c r="C1207" i="5" l="1"/>
  <c r="G1207" i="5" s="1"/>
  <c r="H1206" i="5"/>
  <c r="G1205" i="4"/>
  <c r="C1206" i="4"/>
  <c r="F1207" i="5" l="1"/>
  <c r="F1206" i="4"/>
  <c r="E1206" i="4"/>
  <c r="H1207" i="5" l="1"/>
  <c r="C1208" i="5"/>
  <c r="G1208" i="5" s="1"/>
  <c r="C1207" i="4"/>
  <c r="G1206" i="4"/>
  <c r="F1208" i="5" l="1"/>
  <c r="E1207" i="4"/>
  <c r="F1207" i="4"/>
  <c r="C1209" i="5" l="1"/>
  <c r="G1209" i="5" s="1"/>
  <c r="H1208" i="5"/>
  <c r="C1208" i="4"/>
  <c r="G1207" i="4"/>
  <c r="F1209" i="5" l="1"/>
  <c r="F1208" i="4"/>
  <c r="E1208" i="4"/>
  <c r="C1210" i="5" l="1"/>
  <c r="G1210" i="5" s="1"/>
  <c r="H1209" i="5"/>
  <c r="C1209" i="4"/>
  <c r="G1208" i="4"/>
  <c r="F1210" i="5" l="1"/>
  <c r="F1209" i="4"/>
  <c r="E1209" i="4"/>
  <c r="C1211" i="5" l="1"/>
  <c r="G1211" i="5" s="1"/>
  <c r="H1210" i="5"/>
  <c r="G1209" i="4"/>
  <c r="C1210" i="4"/>
  <c r="F1211" i="5" l="1"/>
  <c r="F1210" i="4"/>
  <c r="E1210" i="4"/>
  <c r="H1211" i="5" l="1"/>
  <c r="C1212" i="5"/>
  <c r="G1212" i="5" s="1"/>
  <c r="C1211" i="4"/>
  <c r="G1210" i="4"/>
  <c r="F1212" i="5" l="1"/>
  <c r="E1211" i="4"/>
  <c r="F1211" i="4"/>
  <c r="C1213" i="5" l="1"/>
  <c r="G1213" i="5" s="1"/>
  <c r="H1212" i="5"/>
  <c r="C1212" i="4"/>
  <c r="G1211" i="4"/>
  <c r="F1213" i="5" l="1"/>
  <c r="F1212" i="4"/>
  <c r="E1212" i="4"/>
  <c r="C1214" i="5" l="1"/>
  <c r="G1214" i="5" s="1"/>
  <c r="H1213" i="5"/>
  <c r="C1213" i="4"/>
  <c r="G1212" i="4"/>
  <c r="F1214" i="5" l="1"/>
  <c r="F1213" i="4"/>
  <c r="E1213" i="4"/>
  <c r="C1215" i="5" l="1"/>
  <c r="G1215" i="5" s="1"/>
  <c r="H1214" i="5"/>
  <c r="G1213" i="4"/>
  <c r="C1214" i="4"/>
  <c r="F1215" i="5" l="1"/>
  <c r="F1214" i="4"/>
  <c r="E1214" i="4"/>
  <c r="H1215" i="5" l="1"/>
  <c r="C1216" i="5"/>
  <c r="G1216" i="5" s="1"/>
  <c r="C1215" i="4"/>
  <c r="G1214" i="4"/>
  <c r="F1216" i="5" l="1"/>
  <c r="E1215" i="4"/>
  <c r="F1215" i="4"/>
  <c r="C1217" i="5" l="1"/>
  <c r="G1217" i="5" s="1"/>
  <c r="H1216" i="5"/>
  <c r="C1216" i="4"/>
  <c r="G1215" i="4"/>
  <c r="F1217" i="5" l="1"/>
  <c r="F1216" i="4"/>
  <c r="E1216" i="4"/>
  <c r="C1218" i="5" l="1"/>
  <c r="G1218" i="5" s="1"/>
  <c r="H1217" i="5"/>
  <c r="C1217" i="4"/>
  <c r="G1216" i="4"/>
  <c r="F1218" i="5" l="1"/>
  <c r="F1217" i="4"/>
  <c r="E1217" i="4"/>
  <c r="C1219" i="5" l="1"/>
  <c r="G1219" i="5" s="1"/>
  <c r="H1218" i="5"/>
  <c r="G1217" i="4"/>
  <c r="C1218" i="4"/>
  <c r="F1219" i="5" l="1"/>
  <c r="F1218" i="4"/>
  <c r="E1218" i="4"/>
  <c r="H1219" i="5" l="1"/>
  <c r="C1220" i="5"/>
  <c r="G1220" i="5" s="1"/>
  <c r="C1219" i="4"/>
  <c r="G1218" i="4"/>
  <c r="F1220" i="5" l="1"/>
  <c r="F1219" i="4"/>
  <c r="E1219" i="4"/>
  <c r="C1221" i="5" l="1"/>
  <c r="G1221" i="5" s="1"/>
  <c r="H1220" i="5"/>
  <c r="C1220" i="4"/>
  <c r="G1219" i="4"/>
  <c r="F1221" i="5" l="1"/>
  <c r="F1220" i="4"/>
  <c r="E1220" i="4"/>
  <c r="C1222" i="5" l="1"/>
  <c r="G1222" i="5" s="1"/>
  <c r="H1221" i="5"/>
  <c r="C1221" i="4"/>
  <c r="G1220" i="4"/>
  <c r="F1222" i="5" l="1"/>
  <c r="F1221" i="4"/>
  <c r="E1221" i="4"/>
  <c r="C1223" i="5" l="1"/>
  <c r="G1223" i="5" s="1"/>
  <c r="H1222" i="5"/>
  <c r="G1221" i="4"/>
  <c r="C1222" i="4"/>
  <c r="F1223" i="5" l="1"/>
  <c r="F1222" i="4"/>
  <c r="E1222" i="4"/>
  <c r="H1223" i="5" l="1"/>
  <c r="C1224" i="5"/>
  <c r="G1224" i="5" s="1"/>
  <c r="C1223" i="4"/>
  <c r="G1222" i="4"/>
  <c r="F1224" i="5" l="1"/>
  <c r="E1223" i="4"/>
  <c r="F1223" i="4"/>
  <c r="C1225" i="5" l="1"/>
  <c r="G1225" i="5" s="1"/>
  <c r="H1224" i="5"/>
  <c r="C1224" i="4"/>
  <c r="G1223" i="4"/>
  <c r="F1225" i="5" l="1"/>
  <c r="F1224" i="4"/>
  <c r="E1224" i="4"/>
  <c r="C1226" i="5" l="1"/>
  <c r="G1226" i="5" s="1"/>
  <c r="H1225" i="5"/>
  <c r="C1225" i="4"/>
  <c r="G1224" i="4"/>
  <c r="F1226" i="5" l="1"/>
  <c r="F1225" i="4"/>
  <c r="E1225" i="4"/>
  <c r="C1227" i="5" l="1"/>
  <c r="G1227" i="5" s="1"/>
  <c r="H1226" i="5"/>
  <c r="G1225" i="4"/>
  <c r="C1226" i="4"/>
  <c r="F1227" i="5" l="1"/>
  <c r="F1226" i="4"/>
  <c r="E1226" i="4"/>
  <c r="H1227" i="5" l="1"/>
  <c r="C1228" i="5"/>
  <c r="G1228" i="5" s="1"/>
  <c r="C1227" i="4"/>
  <c r="G1226" i="4"/>
  <c r="F1228" i="5" l="1"/>
  <c r="E1227" i="4"/>
  <c r="F1227" i="4"/>
  <c r="C1229" i="5" l="1"/>
  <c r="G1229" i="5" s="1"/>
  <c r="H1228" i="5"/>
  <c r="C1228" i="4"/>
  <c r="G1227" i="4"/>
  <c r="F1229" i="5" l="1"/>
  <c r="E1228" i="4"/>
  <c r="F1228" i="4"/>
  <c r="C1230" i="5" l="1"/>
  <c r="G1230" i="5" s="1"/>
  <c r="H1229" i="5"/>
  <c r="C1229" i="4"/>
  <c r="G1228" i="4"/>
  <c r="F1230" i="5" l="1"/>
  <c r="F1229" i="4"/>
  <c r="E1229" i="4"/>
  <c r="C1231" i="5" l="1"/>
  <c r="G1231" i="5" s="1"/>
  <c r="H1230" i="5"/>
  <c r="G1229" i="4"/>
  <c r="C1230" i="4"/>
  <c r="F1231" i="5" l="1"/>
  <c r="F1230" i="4"/>
  <c r="E1230" i="4"/>
  <c r="H1231" i="5" l="1"/>
  <c r="C1232" i="5"/>
  <c r="G1232" i="5" s="1"/>
  <c r="C1231" i="4"/>
  <c r="G1230" i="4"/>
  <c r="F1232" i="5" l="1"/>
  <c r="E1231" i="4"/>
  <c r="F1231" i="4"/>
  <c r="C1233" i="5" l="1"/>
  <c r="G1233" i="5" s="1"/>
  <c r="H1232" i="5"/>
  <c r="C1232" i="4"/>
  <c r="G1231" i="4"/>
  <c r="F1233" i="5" l="1"/>
  <c r="F1232" i="4"/>
  <c r="E1232" i="4"/>
  <c r="C1234" i="5" l="1"/>
  <c r="G1234" i="5" s="1"/>
  <c r="H1233" i="5"/>
  <c r="C1233" i="4"/>
  <c r="G1232" i="4"/>
  <c r="F1234" i="5" l="1"/>
  <c r="F1233" i="4"/>
  <c r="E1233" i="4"/>
  <c r="C1235" i="5" l="1"/>
  <c r="G1235" i="5" s="1"/>
  <c r="H1234" i="5"/>
  <c r="G1233" i="4"/>
  <c r="C1234" i="4"/>
  <c r="F1235" i="5" l="1"/>
  <c r="F1234" i="4"/>
  <c r="E1234" i="4"/>
  <c r="H1235" i="5" l="1"/>
  <c r="C1236" i="5"/>
  <c r="G1236" i="5" s="1"/>
  <c r="C1235" i="4"/>
  <c r="G1234" i="4"/>
  <c r="F1236" i="5" l="1"/>
  <c r="E1235" i="4"/>
  <c r="F1235" i="4"/>
  <c r="C1237" i="5" l="1"/>
  <c r="G1237" i="5" s="1"/>
  <c r="H1236" i="5"/>
  <c r="C1236" i="4"/>
  <c r="G1235" i="4"/>
  <c r="F1237" i="5" l="1"/>
  <c r="F1236" i="4"/>
  <c r="E1236" i="4"/>
  <c r="C1238" i="5" l="1"/>
  <c r="G1238" i="5" s="1"/>
  <c r="H1237" i="5"/>
  <c r="C1237" i="4"/>
  <c r="G1236" i="4"/>
  <c r="F1238" i="5" l="1"/>
  <c r="F1237" i="4"/>
  <c r="E1237" i="4"/>
  <c r="C1239" i="5" l="1"/>
  <c r="G1239" i="5" s="1"/>
  <c r="H1238" i="5"/>
  <c r="G1237" i="4"/>
  <c r="C1238" i="4"/>
  <c r="F1239" i="5" l="1"/>
  <c r="F1238" i="4"/>
  <c r="E1238" i="4"/>
  <c r="H1239" i="5" l="1"/>
  <c r="C1240" i="5"/>
  <c r="G1240" i="5" s="1"/>
  <c r="C1239" i="4"/>
  <c r="G1238" i="4"/>
  <c r="F1240" i="5" l="1"/>
  <c r="E1239" i="4"/>
  <c r="F1239" i="4"/>
  <c r="C1241" i="5" l="1"/>
  <c r="G1241" i="5" s="1"/>
  <c r="H1240" i="5"/>
  <c r="C1240" i="4"/>
  <c r="G1239" i="4"/>
  <c r="F1241" i="5" l="1"/>
  <c r="F1240" i="4"/>
  <c r="E1240" i="4"/>
  <c r="C1242" i="5" l="1"/>
  <c r="G1242" i="5" s="1"/>
  <c r="H1241" i="5"/>
  <c r="C1241" i="4"/>
  <c r="G1240" i="4"/>
  <c r="F1242" i="5" l="1"/>
  <c r="F1241" i="4"/>
  <c r="E1241" i="4"/>
  <c r="C1243" i="5" l="1"/>
  <c r="G1243" i="5" s="1"/>
  <c r="H1242" i="5"/>
  <c r="G1241" i="4"/>
  <c r="C1242" i="4"/>
  <c r="F1243" i="5" l="1"/>
  <c r="E1242" i="4"/>
  <c r="F1242" i="4"/>
  <c r="H1243" i="5" l="1"/>
  <c r="C1244" i="5"/>
  <c r="G1244" i="5" s="1"/>
  <c r="C1243" i="4"/>
  <c r="G1242" i="4"/>
  <c r="F1244" i="5" l="1"/>
  <c r="E1243" i="4"/>
  <c r="F1243" i="4"/>
  <c r="C1245" i="5" l="1"/>
  <c r="G1245" i="5" s="1"/>
  <c r="H1244" i="5"/>
  <c r="C1244" i="4"/>
  <c r="G1243" i="4"/>
  <c r="F1245" i="5" l="1"/>
  <c r="F1244" i="4"/>
  <c r="E1244" i="4"/>
  <c r="C1246" i="5" l="1"/>
  <c r="G1246" i="5" s="1"/>
  <c r="H1245" i="5"/>
  <c r="C1245" i="4"/>
  <c r="G1244" i="4"/>
  <c r="F1246" i="5" l="1"/>
  <c r="F1245" i="4"/>
  <c r="E1245" i="4"/>
  <c r="C1247" i="5" l="1"/>
  <c r="G1247" i="5" s="1"/>
  <c r="H1246" i="5"/>
  <c r="C1246" i="4"/>
  <c r="G1245" i="4"/>
  <c r="F1247" i="5" l="1"/>
  <c r="F1246" i="4"/>
  <c r="E1246" i="4"/>
  <c r="H1247" i="5" l="1"/>
  <c r="C1248" i="5"/>
  <c r="G1248" i="5" s="1"/>
  <c r="G1246" i="4"/>
  <c r="C1247" i="4"/>
  <c r="F1248" i="5" l="1"/>
  <c r="F1247" i="4"/>
  <c r="E1247" i="4"/>
  <c r="C1249" i="5" l="1"/>
  <c r="G1249" i="5" s="1"/>
  <c r="H1248" i="5"/>
  <c r="C1248" i="4"/>
  <c r="G1247" i="4"/>
  <c r="F1249" i="5" l="1"/>
  <c r="E1248" i="4"/>
  <c r="F1248" i="4"/>
  <c r="C1250" i="5" l="1"/>
  <c r="G1250" i="5" s="1"/>
  <c r="H1249" i="5"/>
  <c r="C1249" i="4"/>
  <c r="G1248" i="4"/>
  <c r="F1250" i="5" l="1"/>
  <c r="F1249" i="4"/>
  <c r="E1249" i="4"/>
  <c r="C1251" i="5" l="1"/>
  <c r="G1251" i="5" s="1"/>
  <c r="H1250" i="5"/>
  <c r="C1250" i="4"/>
  <c r="G1249" i="4"/>
  <c r="F1251" i="5" l="1"/>
  <c r="E1250" i="4"/>
  <c r="F1250" i="4"/>
  <c r="H1251" i="5" l="1"/>
  <c r="C1252" i="5"/>
  <c r="G1252" i="5" s="1"/>
  <c r="G1250" i="4"/>
  <c r="C1251" i="4"/>
  <c r="F1252" i="5" l="1"/>
  <c r="F1251" i="4"/>
  <c r="E1251" i="4"/>
  <c r="C1253" i="5" l="1"/>
  <c r="G1253" i="5" s="1"/>
  <c r="H1252" i="5"/>
  <c r="C1252" i="4"/>
  <c r="G1251" i="4"/>
  <c r="F1253" i="5" l="1"/>
  <c r="E1252" i="4"/>
  <c r="F1252" i="4"/>
  <c r="C1254" i="5" l="1"/>
  <c r="G1254" i="5" s="1"/>
  <c r="H1253" i="5"/>
  <c r="G1252" i="4"/>
  <c r="C1253" i="4"/>
  <c r="F1254" i="5" l="1"/>
  <c r="F1253" i="4"/>
  <c r="E1253" i="4"/>
  <c r="C1255" i="5" l="1"/>
  <c r="G1255" i="5" s="1"/>
  <c r="H1254" i="5"/>
  <c r="C1254" i="4"/>
  <c r="G1253" i="4"/>
  <c r="F1255" i="5" l="1"/>
  <c r="F1254" i="4"/>
  <c r="E1254" i="4"/>
  <c r="H1255" i="5" l="1"/>
  <c r="C1256" i="5"/>
  <c r="G1256" i="5" s="1"/>
  <c r="G1254" i="4"/>
  <c r="C1255" i="4"/>
  <c r="F1256" i="5" l="1"/>
  <c r="F1255" i="4"/>
  <c r="E1255" i="4"/>
  <c r="C1257" i="5" l="1"/>
  <c r="G1257" i="5" s="1"/>
  <c r="H1256" i="5"/>
  <c r="C1256" i="4"/>
  <c r="G1255" i="4"/>
  <c r="F1257" i="5" l="1"/>
  <c r="E1256" i="4"/>
  <c r="F1256" i="4"/>
  <c r="C1258" i="5" l="1"/>
  <c r="G1258" i="5" s="1"/>
  <c r="H1257" i="5"/>
  <c r="C1257" i="4"/>
  <c r="G1256" i="4"/>
  <c r="F1258" i="5" l="1"/>
  <c r="F1257" i="4"/>
  <c r="E1257" i="4"/>
  <c r="C1259" i="5" l="1"/>
  <c r="G1259" i="5" s="1"/>
  <c r="H1258" i="5"/>
  <c r="C1258" i="4"/>
  <c r="G1257" i="4"/>
  <c r="F1259" i="5" l="1"/>
  <c r="F1258" i="4"/>
  <c r="E1258" i="4"/>
  <c r="H1259" i="5" l="1"/>
  <c r="C1260" i="5"/>
  <c r="G1260" i="5" s="1"/>
  <c r="G1258" i="4"/>
  <c r="C1259" i="4"/>
  <c r="F1260" i="5" l="1"/>
  <c r="F1259" i="4"/>
  <c r="E1259" i="4"/>
  <c r="C1261" i="5" l="1"/>
  <c r="G1261" i="5" s="1"/>
  <c r="H1260" i="5"/>
  <c r="C1260" i="4"/>
  <c r="G1259" i="4"/>
  <c r="F1261" i="5" l="1"/>
  <c r="E1260" i="4"/>
  <c r="F1260" i="4"/>
  <c r="C1262" i="5" l="1"/>
  <c r="G1262" i="5" s="1"/>
  <c r="H1261" i="5"/>
  <c r="C1261" i="4"/>
  <c r="G1260" i="4"/>
  <c r="F1262" i="5" l="1"/>
  <c r="F1261" i="4"/>
  <c r="E1261" i="4"/>
  <c r="C1263" i="5" l="1"/>
  <c r="G1263" i="5" s="1"/>
  <c r="H1262" i="5"/>
  <c r="C1262" i="4"/>
  <c r="G1261" i="4"/>
  <c r="F1263" i="5" l="1"/>
  <c r="F1262" i="4"/>
  <c r="E1262" i="4"/>
  <c r="H1263" i="5" l="1"/>
  <c r="C1264" i="5"/>
  <c r="G1264" i="5" s="1"/>
  <c r="G1262" i="4"/>
  <c r="C1263" i="4"/>
  <c r="F1264" i="5" l="1"/>
  <c r="F1263" i="4"/>
  <c r="E1263" i="4"/>
  <c r="C1265" i="5" l="1"/>
  <c r="G1265" i="5" s="1"/>
  <c r="H1264" i="5"/>
  <c r="C1264" i="4"/>
  <c r="G1263" i="4"/>
  <c r="F1265" i="5" l="1"/>
  <c r="E1264" i="4"/>
  <c r="F1264" i="4"/>
  <c r="C1266" i="5" l="1"/>
  <c r="G1266" i="5" s="1"/>
  <c r="H1265" i="5"/>
  <c r="C1265" i="4"/>
  <c r="G1264" i="4"/>
  <c r="F1266" i="5" l="1"/>
  <c r="F1265" i="4"/>
  <c r="E1265" i="4"/>
  <c r="C1267" i="5" l="1"/>
  <c r="G1267" i="5" s="1"/>
  <c r="H1266" i="5"/>
  <c r="C1266" i="4"/>
  <c r="G1265" i="4"/>
  <c r="F1267" i="5" l="1"/>
  <c r="E1266" i="4"/>
  <c r="F1266" i="4"/>
  <c r="H1267" i="5" l="1"/>
  <c r="C1268" i="5"/>
  <c r="G1268" i="5" s="1"/>
  <c r="G1266" i="4"/>
  <c r="C1267" i="4"/>
  <c r="F1268" i="5" l="1"/>
  <c r="F1267" i="4"/>
  <c r="E1267" i="4"/>
  <c r="C1269" i="5" l="1"/>
  <c r="G1269" i="5" s="1"/>
  <c r="H1268" i="5"/>
  <c r="C1268" i="4"/>
  <c r="G1267" i="4"/>
  <c r="F1269" i="5" l="1"/>
  <c r="E1268" i="4"/>
  <c r="F1268" i="4"/>
  <c r="C1270" i="5" l="1"/>
  <c r="G1270" i="5" s="1"/>
  <c r="H1269" i="5"/>
  <c r="C1269" i="4"/>
  <c r="G1268" i="4"/>
  <c r="F1270" i="5" l="1"/>
  <c r="F1269" i="4"/>
  <c r="E1269" i="4"/>
  <c r="C1271" i="5" l="1"/>
  <c r="G1271" i="5" s="1"/>
  <c r="H1270" i="5"/>
  <c r="C1270" i="4"/>
  <c r="G1269" i="4"/>
  <c r="F1271" i="5" l="1"/>
  <c r="F1270" i="4"/>
  <c r="E1270" i="4"/>
  <c r="H1271" i="5" l="1"/>
  <c r="C1272" i="5"/>
  <c r="G1272" i="5" s="1"/>
  <c r="G1270" i="4"/>
  <c r="C1271" i="4"/>
  <c r="F1272" i="5" l="1"/>
  <c r="F1271" i="4"/>
  <c r="E1271" i="4"/>
  <c r="C1273" i="5" l="1"/>
  <c r="G1273" i="5" s="1"/>
  <c r="H1272" i="5"/>
  <c r="C1272" i="4"/>
  <c r="G1271" i="4"/>
  <c r="F1273" i="5" l="1"/>
  <c r="E1272" i="4"/>
  <c r="F1272" i="4"/>
  <c r="C1274" i="5" l="1"/>
  <c r="G1274" i="5" s="1"/>
  <c r="H1273" i="5"/>
  <c r="C1273" i="4"/>
  <c r="G1272" i="4"/>
  <c r="F1274" i="5" l="1"/>
  <c r="F1273" i="4"/>
  <c r="E1273" i="4"/>
  <c r="C1275" i="5" l="1"/>
  <c r="G1275" i="5" s="1"/>
  <c r="H1274" i="5"/>
  <c r="C1274" i="4"/>
  <c r="G1273" i="4"/>
  <c r="F1275" i="5" l="1"/>
  <c r="F1274" i="4"/>
  <c r="E1274" i="4"/>
  <c r="H1275" i="5" l="1"/>
  <c r="C1276" i="5"/>
  <c r="G1276" i="5" s="1"/>
  <c r="G1274" i="4"/>
  <c r="C1275" i="4"/>
  <c r="F1276" i="5" l="1"/>
  <c r="F1275" i="4"/>
  <c r="E1275" i="4"/>
  <c r="C1277" i="5" l="1"/>
  <c r="G1277" i="5" s="1"/>
  <c r="H1276" i="5"/>
  <c r="C1276" i="4"/>
  <c r="G1275" i="4"/>
  <c r="F1277" i="5" l="1"/>
  <c r="E1276" i="4"/>
  <c r="F1276" i="4"/>
  <c r="C1278" i="5" l="1"/>
  <c r="G1278" i="5" s="1"/>
  <c r="H1277" i="5"/>
  <c r="C1277" i="4"/>
  <c r="G1276" i="4"/>
  <c r="F1278" i="5" l="1"/>
  <c r="F1277" i="4"/>
  <c r="E1277" i="4"/>
  <c r="C1279" i="5" l="1"/>
  <c r="G1279" i="5" s="1"/>
  <c r="H1278" i="5"/>
  <c r="C1278" i="4"/>
  <c r="G1277" i="4"/>
  <c r="F1279" i="5" l="1"/>
  <c r="F1278" i="4"/>
  <c r="E1278" i="4"/>
  <c r="H1279" i="5" l="1"/>
  <c r="C1280" i="5"/>
  <c r="G1280" i="5" s="1"/>
  <c r="G1278" i="4"/>
  <c r="C1279" i="4"/>
  <c r="F1280" i="5" l="1"/>
  <c r="F1279" i="4"/>
  <c r="E1279" i="4"/>
  <c r="C1281" i="5" l="1"/>
  <c r="G1281" i="5" s="1"/>
  <c r="H1280" i="5"/>
  <c r="C1280" i="4"/>
  <c r="G1279" i="4"/>
  <c r="F1281" i="5" l="1"/>
  <c r="E1280" i="4"/>
  <c r="F1280" i="4"/>
  <c r="C1282" i="5" l="1"/>
  <c r="G1282" i="5" s="1"/>
  <c r="H1281" i="5"/>
  <c r="C1281" i="4"/>
  <c r="G1280" i="4"/>
  <c r="F1282" i="5" l="1"/>
  <c r="F1281" i="4"/>
  <c r="E1281" i="4"/>
  <c r="C1283" i="5" l="1"/>
  <c r="G1283" i="5" s="1"/>
  <c r="H1282" i="5"/>
  <c r="C1282" i="4"/>
  <c r="G1281" i="4"/>
  <c r="F1283" i="5" l="1"/>
  <c r="F1282" i="4"/>
  <c r="E1282" i="4"/>
  <c r="H1283" i="5" l="1"/>
  <c r="C1284" i="5"/>
  <c r="G1284" i="5" s="1"/>
  <c r="G1282" i="4"/>
  <c r="C1283" i="4"/>
  <c r="F1284" i="5" l="1"/>
  <c r="F1283" i="4"/>
  <c r="E1283" i="4"/>
  <c r="C1285" i="5" l="1"/>
  <c r="G1285" i="5" s="1"/>
  <c r="H1284" i="5"/>
  <c r="C1284" i="4"/>
  <c r="G1283" i="4"/>
  <c r="F1285" i="5" l="1"/>
  <c r="E1284" i="4"/>
  <c r="F1284" i="4"/>
  <c r="C1286" i="5" l="1"/>
  <c r="G1286" i="5" s="1"/>
  <c r="H1285" i="5"/>
  <c r="C1285" i="4"/>
  <c r="G1284" i="4"/>
  <c r="F1286" i="5" l="1"/>
  <c r="F1285" i="4"/>
  <c r="E1285" i="4"/>
  <c r="C1287" i="5" l="1"/>
  <c r="G1287" i="5" s="1"/>
  <c r="H1286" i="5"/>
  <c r="C1286" i="4"/>
  <c r="G1285" i="4"/>
  <c r="F1287" i="5" l="1"/>
  <c r="F1286" i="4"/>
  <c r="E1286" i="4"/>
  <c r="H1287" i="5" l="1"/>
  <c r="C1288" i="5"/>
  <c r="G1288" i="5" s="1"/>
  <c r="G1286" i="4"/>
  <c r="C1287" i="4"/>
  <c r="F1288" i="5" l="1"/>
  <c r="F1287" i="4"/>
  <c r="E1287" i="4"/>
  <c r="C1289" i="5" l="1"/>
  <c r="G1289" i="5" s="1"/>
  <c r="H1288" i="5"/>
  <c r="C1288" i="4"/>
  <c r="G1287" i="4"/>
  <c r="F1289" i="5" l="1"/>
  <c r="E1288" i="4"/>
  <c r="F1288" i="4"/>
  <c r="C1290" i="5" l="1"/>
  <c r="G1290" i="5" s="1"/>
  <c r="H1289" i="5"/>
  <c r="C1289" i="4"/>
  <c r="G1288" i="4"/>
  <c r="F1290" i="5" l="1"/>
  <c r="F1289" i="4"/>
  <c r="E1289" i="4"/>
  <c r="C1291" i="5" l="1"/>
  <c r="G1291" i="5" s="1"/>
  <c r="H1290" i="5"/>
  <c r="C1290" i="4"/>
  <c r="G1289" i="4"/>
  <c r="F1291" i="5" l="1"/>
  <c r="F1290" i="4"/>
  <c r="E1290" i="4"/>
  <c r="H1291" i="5" l="1"/>
  <c r="C1292" i="5"/>
  <c r="G1292" i="5" s="1"/>
  <c r="G1290" i="4"/>
  <c r="C1291" i="4"/>
  <c r="F1292" i="5" l="1"/>
  <c r="F1291" i="4"/>
  <c r="E1291" i="4"/>
  <c r="C1293" i="5" l="1"/>
  <c r="G1293" i="5" s="1"/>
  <c r="H1292" i="5"/>
  <c r="C1292" i="4"/>
  <c r="G1291" i="4"/>
  <c r="F1293" i="5" l="1"/>
  <c r="E1292" i="4"/>
  <c r="F1292" i="4"/>
  <c r="C1294" i="5" l="1"/>
  <c r="G1294" i="5" s="1"/>
  <c r="H1293" i="5"/>
  <c r="C1293" i="4"/>
  <c r="G1292" i="4"/>
  <c r="F1294" i="5" l="1"/>
  <c r="F1293" i="4"/>
  <c r="E1293" i="4"/>
  <c r="C1295" i="5" l="1"/>
  <c r="G1295" i="5" s="1"/>
  <c r="H1294" i="5"/>
  <c r="C1294" i="4"/>
  <c r="G1293" i="4"/>
  <c r="F1295" i="5" l="1"/>
  <c r="F1294" i="4"/>
  <c r="E1294" i="4"/>
  <c r="H1295" i="5" l="1"/>
  <c r="C1296" i="5"/>
  <c r="G1296" i="5" s="1"/>
  <c r="G1294" i="4"/>
  <c r="C1295" i="4"/>
  <c r="F1296" i="5" l="1"/>
  <c r="F1295" i="4"/>
  <c r="E1295" i="4"/>
  <c r="C1297" i="5" l="1"/>
  <c r="G1297" i="5" s="1"/>
  <c r="H1296" i="5"/>
  <c r="C1296" i="4"/>
  <c r="G1295" i="4"/>
  <c r="F1297" i="5" l="1"/>
  <c r="E1296" i="4"/>
  <c r="F1296" i="4"/>
  <c r="C1298" i="5" l="1"/>
  <c r="G1298" i="5" s="1"/>
  <c r="H1297" i="5"/>
  <c r="C1297" i="4"/>
  <c r="G1296" i="4"/>
  <c r="F1298" i="5" l="1"/>
  <c r="F1297" i="4"/>
  <c r="E1297" i="4"/>
  <c r="C1299" i="5" l="1"/>
  <c r="G1299" i="5" s="1"/>
  <c r="H1298" i="5"/>
  <c r="C1298" i="4"/>
  <c r="G1297" i="4"/>
  <c r="F1299" i="5" l="1"/>
  <c r="F1298" i="4"/>
  <c r="E1298" i="4"/>
  <c r="H1299" i="5" l="1"/>
  <c r="C1300" i="5"/>
  <c r="G1300" i="5" s="1"/>
  <c r="G1298" i="4"/>
  <c r="C1299" i="4"/>
  <c r="F1300" i="5" l="1"/>
  <c r="F1299" i="4"/>
  <c r="E1299" i="4"/>
  <c r="C1301" i="5" l="1"/>
  <c r="G1301" i="5" s="1"/>
  <c r="H1300" i="5"/>
  <c r="C1300" i="4"/>
  <c r="G1299" i="4"/>
  <c r="F1301" i="5" l="1"/>
  <c r="E1300" i="4"/>
  <c r="F1300" i="4"/>
  <c r="C1302" i="5" l="1"/>
  <c r="G1302" i="5" s="1"/>
  <c r="H1301" i="5"/>
  <c r="C1301" i="4"/>
  <c r="G1300" i="4"/>
  <c r="F1302" i="5" l="1"/>
  <c r="F1301" i="4"/>
  <c r="E1301" i="4"/>
  <c r="C1303" i="5" l="1"/>
  <c r="G1303" i="5" s="1"/>
  <c r="H1302" i="5"/>
  <c r="C1302" i="4"/>
  <c r="G1301" i="4"/>
  <c r="F1303" i="5" l="1"/>
  <c r="F1302" i="4"/>
  <c r="E1302" i="4"/>
  <c r="C1304" i="5" l="1"/>
  <c r="G1304" i="5" s="1"/>
  <c r="H1303" i="5"/>
  <c r="G1302" i="4"/>
  <c r="C1303" i="4"/>
  <c r="F1304" i="5" l="1"/>
  <c r="F1303" i="4"/>
  <c r="E1303" i="4"/>
  <c r="H1304" i="5" l="1"/>
  <c r="C1305" i="5"/>
  <c r="G1305" i="5" s="1"/>
  <c r="C1304" i="4"/>
  <c r="G1303" i="4"/>
  <c r="F1305" i="5" l="1"/>
  <c r="E1304" i="4"/>
  <c r="F1304" i="4"/>
  <c r="C1306" i="5" l="1"/>
  <c r="G1306" i="5" s="1"/>
  <c r="H1305" i="5"/>
  <c r="C1305" i="4"/>
  <c r="G1304" i="4"/>
  <c r="F1306" i="5" l="1"/>
  <c r="F1305" i="4"/>
  <c r="E1305" i="4"/>
  <c r="C1307" i="5" l="1"/>
  <c r="G1307" i="5" s="1"/>
  <c r="H1306" i="5"/>
  <c r="C1306" i="4"/>
  <c r="G1305" i="4"/>
  <c r="F1307" i="5" l="1"/>
  <c r="F1306" i="4"/>
  <c r="E1306" i="4"/>
  <c r="C1308" i="5" l="1"/>
  <c r="G1308" i="5" s="1"/>
  <c r="H1307" i="5"/>
  <c r="G1306" i="4"/>
  <c r="C1307" i="4"/>
  <c r="F1308" i="5" l="1"/>
  <c r="F1307" i="4"/>
  <c r="E1307" i="4"/>
  <c r="H1308" i="5" l="1"/>
  <c r="C1309" i="5"/>
  <c r="G1309" i="5" s="1"/>
  <c r="C1308" i="4"/>
  <c r="G1307" i="4"/>
  <c r="F1309" i="5" l="1"/>
  <c r="E1308" i="4"/>
  <c r="F1308" i="4"/>
  <c r="C1310" i="5" l="1"/>
  <c r="G1310" i="5" s="1"/>
  <c r="H1309" i="5"/>
  <c r="C1309" i="4"/>
  <c r="G1308" i="4"/>
  <c r="F1310" i="5" l="1"/>
  <c r="F1309" i="4"/>
  <c r="E1309" i="4"/>
  <c r="C1311" i="5" l="1"/>
  <c r="G1311" i="5" s="1"/>
  <c r="H1310" i="5"/>
  <c r="C1310" i="4"/>
  <c r="G1309" i="4"/>
  <c r="F1311" i="5" l="1"/>
  <c r="F1310" i="4"/>
  <c r="E1310" i="4"/>
  <c r="C1312" i="5" l="1"/>
  <c r="G1312" i="5" s="1"/>
  <c r="H1311" i="5"/>
  <c r="G1310" i="4"/>
  <c r="C1311" i="4"/>
  <c r="F1312" i="5" l="1"/>
  <c r="F1311" i="4"/>
  <c r="E1311" i="4"/>
  <c r="H1312" i="5" l="1"/>
  <c r="C1313" i="5"/>
  <c r="G1313" i="5" s="1"/>
  <c r="C1312" i="4"/>
  <c r="G1311" i="4"/>
  <c r="F1313" i="5" l="1"/>
  <c r="E1312" i="4"/>
  <c r="F1312" i="4"/>
  <c r="C1314" i="5" l="1"/>
  <c r="G1314" i="5" s="1"/>
  <c r="H1313" i="5"/>
  <c r="C1313" i="4"/>
  <c r="G1312" i="4"/>
  <c r="F1314" i="5" l="1"/>
  <c r="F1313" i="4"/>
  <c r="E1313" i="4"/>
  <c r="C1315" i="5" l="1"/>
  <c r="G1315" i="5" s="1"/>
  <c r="H1314" i="5"/>
  <c r="C1314" i="4"/>
  <c r="G1313" i="4"/>
  <c r="F1315" i="5" l="1"/>
  <c r="F1314" i="4"/>
  <c r="E1314" i="4"/>
  <c r="C1316" i="5" l="1"/>
  <c r="G1316" i="5" s="1"/>
  <c r="H1315" i="5"/>
  <c r="G1314" i="4"/>
  <c r="C1315" i="4"/>
  <c r="F1316" i="5" l="1"/>
  <c r="F1315" i="4"/>
  <c r="E1315" i="4"/>
  <c r="H1316" i="5" l="1"/>
  <c r="C1317" i="5"/>
  <c r="G1317" i="5" s="1"/>
  <c r="C1316" i="4"/>
  <c r="G1315" i="4"/>
  <c r="F1317" i="5" l="1"/>
  <c r="E1316" i="4"/>
  <c r="F1316" i="4"/>
  <c r="C1318" i="5" l="1"/>
  <c r="G1318" i="5" s="1"/>
  <c r="H1317" i="5"/>
  <c r="C1317" i="4"/>
  <c r="G1316" i="4"/>
  <c r="F1318" i="5" l="1"/>
  <c r="F1317" i="4"/>
  <c r="E1317" i="4"/>
  <c r="C1319" i="5" l="1"/>
  <c r="G1319" i="5" s="1"/>
  <c r="H1318" i="5"/>
  <c r="C1318" i="4"/>
  <c r="G1317" i="4"/>
  <c r="F1319" i="5" l="1"/>
  <c r="F1318" i="4"/>
  <c r="E1318" i="4"/>
  <c r="C1320" i="5" l="1"/>
  <c r="G1320" i="5" s="1"/>
  <c r="H1319" i="5"/>
  <c r="G1318" i="4"/>
  <c r="C1319" i="4"/>
  <c r="F1320" i="5" l="1"/>
  <c r="F1319" i="4"/>
  <c r="E1319" i="4"/>
  <c r="H1320" i="5" l="1"/>
  <c r="C1321" i="5"/>
  <c r="G1321" i="5" s="1"/>
  <c r="C1320" i="4"/>
  <c r="G1319" i="4"/>
  <c r="F1321" i="5" l="1"/>
  <c r="E1320" i="4"/>
  <c r="F1320" i="4"/>
  <c r="C1322" i="5" l="1"/>
  <c r="G1322" i="5" s="1"/>
  <c r="H1321" i="5"/>
  <c r="C1321" i="4"/>
  <c r="G1320" i="4"/>
  <c r="F1322" i="5" l="1"/>
  <c r="F1321" i="4"/>
  <c r="E1321" i="4"/>
  <c r="C1323" i="5" l="1"/>
  <c r="G1323" i="5" s="1"/>
  <c r="H1322" i="5"/>
  <c r="C1322" i="4"/>
  <c r="G1321" i="4"/>
  <c r="F1323" i="5" l="1"/>
  <c r="F1322" i="4"/>
  <c r="E1322" i="4"/>
  <c r="C1324" i="5" l="1"/>
  <c r="G1324" i="5" s="1"/>
  <c r="H1323" i="5"/>
  <c r="G1322" i="4"/>
  <c r="C1323" i="4"/>
  <c r="F1324" i="5" l="1"/>
  <c r="F1323" i="4"/>
  <c r="E1323" i="4"/>
  <c r="H1324" i="5" l="1"/>
  <c r="C1325" i="5"/>
  <c r="G1325" i="5" s="1"/>
  <c r="C1324" i="4"/>
  <c r="G1323" i="4"/>
  <c r="F1325" i="5" l="1"/>
  <c r="E1324" i="4"/>
  <c r="F1324" i="4"/>
  <c r="C1326" i="5" l="1"/>
  <c r="G1326" i="5" s="1"/>
  <c r="H1325" i="5"/>
  <c r="C1325" i="4"/>
  <c r="G1324" i="4"/>
  <c r="F1326" i="5" l="1"/>
  <c r="F1325" i="4"/>
  <c r="E1325" i="4"/>
  <c r="C1327" i="5" l="1"/>
  <c r="G1327" i="5" s="1"/>
  <c r="H1326" i="5"/>
  <c r="C1326" i="4"/>
  <c r="G1325" i="4"/>
  <c r="F1327" i="5" l="1"/>
  <c r="F1326" i="4"/>
  <c r="E1326" i="4"/>
  <c r="C1328" i="5" l="1"/>
  <c r="G1328" i="5" s="1"/>
  <c r="H1327" i="5"/>
  <c r="G1326" i="4"/>
  <c r="C1327" i="4"/>
  <c r="F1328" i="5" l="1"/>
  <c r="F1327" i="4"/>
  <c r="E1327" i="4"/>
  <c r="H1328" i="5" l="1"/>
  <c r="C1329" i="5"/>
  <c r="G1329" i="5" s="1"/>
  <c r="C1328" i="4"/>
  <c r="G1327" i="4"/>
  <c r="F1329" i="5" l="1"/>
  <c r="E1328" i="4"/>
  <c r="F1328" i="4"/>
  <c r="C1330" i="5" l="1"/>
  <c r="G1330" i="5" s="1"/>
  <c r="H1329" i="5"/>
  <c r="C1329" i="4"/>
  <c r="G1328" i="4"/>
  <c r="F1330" i="5" l="1"/>
  <c r="F1329" i="4"/>
  <c r="E1329" i="4"/>
  <c r="C1331" i="5" l="1"/>
  <c r="G1331" i="5" s="1"/>
  <c r="H1330" i="5"/>
  <c r="C1330" i="4"/>
  <c r="G1329" i="4"/>
  <c r="F1331" i="5" l="1"/>
  <c r="F1330" i="4"/>
  <c r="E1330" i="4"/>
  <c r="C1332" i="5" l="1"/>
  <c r="G1332" i="5" s="1"/>
  <c r="H1331" i="5"/>
  <c r="G1330" i="4"/>
  <c r="C1331" i="4"/>
  <c r="F1332" i="5" l="1"/>
  <c r="F1331" i="4"/>
  <c r="E1331" i="4"/>
  <c r="H1332" i="5" l="1"/>
  <c r="C1333" i="5"/>
  <c r="G1333" i="5" s="1"/>
  <c r="C1332" i="4"/>
  <c r="G1331" i="4"/>
  <c r="F1333" i="5" l="1"/>
  <c r="E1332" i="4"/>
  <c r="F1332" i="4"/>
  <c r="C1334" i="5" l="1"/>
  <c r="G1334" i="5" s="1"/>
  <c r="H1333" i="5"/>
  <c r="C1333" i="4"/>
  <c r="G1332" i="4"/>
  <c r="F1334" i="5" l="1"/>
  <c r="F1333" i="4"/>
  <c r="E1333" i="4"/>
  <c r="C1335" i="5" l="1"/>
  <c r="G1335" i="5" s="1"/>
  <c r="H1334" i="5"/>
  <c r="C1334" i="4"/>
  <c r="G1333" i="4"/>
  <c r="F1335" i="5" l="1"/>
  <c r="F1334" i="4"/>
  <c r="E1334" i="4"/>
  <c r="C1336" i="5" l="1"/>
  <c r="G1336" i="5" s="1"/>
  <c r="H1335" i="5"/>
  <c r="G1334" i="4"/>
  <c r="C1335" i="4"/>
  <c r="F1336" i="5" l="1"/>
  <c r="F1335" i="4"/>
  <c r="E1335" i="4"/>
  <c r="H1336" i="5" l="1"/>
  <c r="C1337" i="5"/>
  <c r="G1337" i="5" s="1"/>
  <c r="C1336" i="4"/>
  <c r="G1335" i="4"/>
  <c r="F1337" i="5" l="1"/>
  <c r="E1336" i="4"/>
  <c r="F1336" i="4"/>
  <c r="C1338" i="5" l="1"/>
  <c r="G1338" i="5" s="1"/>
  <c r="H1337" i="5"/>
  <c r="C1337" i="4"/>
  <c r="G1336" i="4"/>
  <c r="F1338" i="5" l="1"/>
  <c r="F1337" i="4"/>
  <c r="E1337" i="4"/>
  <c r="C1339" i="5" l="1"/>
  <c r="G1339" i="5" s="1"/>
  <c r="H1338" i="5"/>
  <c r="C1338" i="4"/>
  <c r="G1337" i="4"/>
  <c r="F1339" i="5" l="1"/>
  <c r="F1338" i="4"/>
  <c r="E1338" i="4"/>
  <c r="C1340" i="5" l="1"/>
  <c r="G1340" i="5" s="1"/>
  <c r="H1339" i="5"/>
  <c r="G1338" i="4"/>
  <c r="C1339" i="4"/>
  <c r="F1340" i="5" l="1"/>
  <c r="E1339" i="4"/>
  <c r="F1339" i="4"/>
  <c r="H1340" i="5" l="1"/>
  <c r="C1341" i="5"/>
  <c r="G1341" i="5" s="1"/>
  <c r="C1340" i="4"/>
  <c r="G1339" i="4"/>
  <c r="F1341" i="5" l="1"/>
  <c r="E1340" i="4"/>
  <c r="F1340" i="4"/>
  <c r="C1342" i="5" l="1"/>
  <c r="G1342" i="5" s="1"/>
  <c r="H1341" i="5"/>
  <c r="C1341" i="4"/>
  <c r="G1340" i="4"/>
  <c r="F1342" i="5" l="1"/>
  <c r="F1341" i="4"/>
  <c r="E1341" i="4"/>
  <c r="C1343" i="5" l="1"/>
  <c r="G1343" i="5" s="1"/>
  <c r="H1342" i="5"/>
  <c r="C1342" i="4"/>
  <c r="G1341" i="4"/>
  <c r="F1343" i="5" l="1"/>
  <c r="F1342" i="4"/>
  <c r="E1342" i="4"/>
  <c r="C1344" i="5" l="1"/>
  <c r="G1344" i="5" s="1"/>
  <c r="H1343" i="5"/>
  <c r="G1342" i="4"/>
  <c r="C1343" i="4"/>
  <c r="F1344" i="5" l="1"/>
  <c r="F1343" i="4"/>
  <c r="E1343" i="4"/>
  <c r="H1344" i="5" l="1"/>
  <c r="C1345" i="5"/>
  <c r="G1345" i="5" s="1"/>
  <c r="C1344" i="4"/>
  <c r="G1343" i="4"/>
  <c r="F1345" i="5" l="1"/>
  <c r="E1344" i="4"/>
  <c r="F1344" i="4"/>
  <c r="C1346" i="5" l="1"/>
  <c r="G1346" i="5" s="1"/>
  <c r="H1345" i="5"/>
  <c r="C1345" i="4"/>
  <c r="G1344" i="4"/>
  <c r="F1346" i="5" l="1"/>
  <c r="F1345" i="4"/>
  <c r="E1345" i="4"/>
  <c r="C1347" i="5" l="1"/>
  <c r="G1347" i="5" s="1"/>
  <c r="H1346" i="5"/>
  <c r="C1346" i="4"/>
  <c r="G1345" i="4"/>
  <c r="F1347" i="5" l="1"/>
  <c r="F1346" i="4"/>
  <c r="E1346" i="4"/>
  <c r="C1348" i="5" l="1"/>
  <c r="G1348" i="5" s="1"/>
  <c r="H1347" i="5"/>
  <c r="G1346" i="4"/>
  <c r="C1347" i="4"/>
  <c r="F1348" i="5" l="1"/>
  <c r="F1347" i="4"/>
  <c r="E1347" i="4"/>
  <c r="H1348" i="5" l="1"/>
  <c r="C1349" i="5"/>
  <c r="G1349" i="5" s="1"/>
  <c r="C1348" i="4"/>
  <c r="G1347" i="4"/>
  <c r="F1349" i="5" l="1"/>
  <c r="E1348" i="4"/>
  <c r="F1348" i="4"/>
  <c r="C1350" i="5" l="1"/>
  <c r="G1350" i="5" s="1"/>
  <c r="H1349" i="5"/>
  <c r="C1349" i="4"/>
  <c r="G1348" i="4"/>
  <c r="F1350" i="5" l="1"/>
  <c r="F1349" i="4"/>
  <c r="E1349" i="4"/>
  <c r="C1351" i="5" l="1"/>
  <c r="G1351" i="5" s="1"/>
  <c r="H1350" i="5"/>
  <c r="C1350" i="4"/>
  <c r="G1349" i="4"/>
  <c r="F1351" i="5" l="1"/>
  <c r="F1350" i="4"/>
  <c r="E1350" i="4"/>
  <c r="C1352" i="5" l="1"/>
  <c r="G1352" i="5" s="1"/>
  <c r="H1351" i="5"/>
  <c r="G1350" i="4"/>
  <c r="C1351" i="4"/>
  <c r="F1352" i="5" l="1"/>
  <c r="F1351" i="4"/>
  <c r="E1351" i="4"/>
  <c r="H1352" i="5" l="1"/>
  <c r="C1353" i="5"/>
  <c r="G1353" i="5" s="1"/>
  <c r="G1351" i="4"/>
  <c r="C1352" i="4"/>
  <c r="F1353" i="5" l="1"/>
  <c r="E1352" i="4"/>
  <c r="F1352" i="4"/>
  <c r="C1354" i="5" l="1"/>
  <c r="G1354" i="5" s="1"/>
  <c r="H1353" i="5"/>
  <c r="C1353" i="4"/>
  <c r="G1352" i="4"/>
  <c r="F1354" i="5" l="1"/>
  <c r="F1353" i="4"/>
  <c r="E1353" i="4"/>
  <c r="C1355" i="5" l="1"/>
  <c r="G1355" i="5" s="1"/>
  <c r="H1354" i="5"/>
  <c r="G1353" i="4"/>
  <c r="C1354" i="4"/>
  <c r="F1355" i="5" l="1"/>
  <c r="F1354" i="4"/>
  <c r="E1354" i="4"/>
  <c r="C1356" i="5" l="1"/>
  <c r="G1356" i="5" s="1"/>
  <c r="H1355" i="5"/>
  <c r="G1354" i="4"/>
  <c r="C1355" i="4"/>
  <c r="F1356" i="5" l="1"/>
  <c r="F1355" i="4"/>
  <c r="E1355" i="4"/>
  <c r="H1356" i="5" l="1"/>
  <c r="C1357" i="5"/>
  <c r="G1357" i="5" s="1"/>
  <c r="C1356" i="4"/>
  <c r="G1355" i="4"/>
  <c r="F1357" i="5" l="1"/>
  <c r="E1356" i="4"/>
  <c r="F1356" i="4"/>
  <c r="C1358" i="5" l="1"/>
  <c r="G1358" i="5" s="1"/>
  <c r="H1357" i="5"/>
  <c r="C1357" i="4"/>
  <c r="G1356" i="4"/>
  <c r="F1358" i="5" l="1"/>
  <c r="F1357" i="4"/>
  <c r="E1357" i="4"/>
  <c r="C1359" i="5" l="1"/>
  <c r="G1359" i="5" s="1"/>
  <c r="H1358" i="5"/>
  <c r="C1358" i="4"/>
  <c r="G1357" i="4"/>
  <c r="F1359" i="5" l="1"/>
  <c r="F1358" i="4"/>
  <c r="E1358" i="4"/>
  <c r="C1360" i="5" l="1"/>
  <c r="G1360" i="5" s="1"/>
  <c r="H1359" i="5"/>
  <c r="C1359" i="4"/>
  <c r="G1358" i="4"/>
  <c r="F1360" i="5" l="1"/>
  <c r="F1359" i="4"/>
  <c r="E1359" i="4"/>
  <c r="H1360" i="5" l="1"/>
  <c r="C1361" i="5"/>
  <c r="G1361" i="5" s="1"/>
  <c r="G1359" i="4"/>
  <c r="C1360" i="4"/>
  <c r="F1361" i="5" l="1"/>
  <c r="F1360" i="4"/>
  <c r="E1360" i="4"/>
  <c r="C1362" i="5" l="1"/>
  <c r="G1362" i="5" s="1"/>
  <c r="H1361" i="5"/>
  <c r="C1361" i="4"/>
  <c r="G1360" i="4"/>
  <c r="F1362" i="5" l="1"/>
  <c r="E1361" i="4"/>
  <c r="F1361" i="4"/>
  <c r="C1363" i="5" l="1"/>
  <c r="G1363" i="5" s="1"/>
  <c r="H1362" i="5"/>
  <c r="C1362" i="4"/>
  <c r="G1361" i="4"/>
  <c r="F1363" i="5" l="1"/>
  <c r="F1362" i="4"/>
  <c r="E1362" i="4"/>
  <c r="C1364" i="5" l="1"/>
  <c r="G1364" i="5" s="1"/>
  <c r="H1363" i="5"/>
  <c r="C1363" i="4"/>
  <c r="G1362" i="4"/>
  <c r="F1364" i="5" l="1"/>
  <c r="F1363" i="4"/>
  <c r="E1363" i="4"/>
  <c r="H1364" i="5" l="1"/>
  <c r="C1365" i="5"/>
  <c r="G1365" i="5" s="1"/>
  <c r="G1363" i="4"/>
  <c r="C1364" i="4"/>
  <c r="F1365" i="5" l="1"/>
  <c r="F1364" i="4"/>
  <c r="E1364" i="4"/>
  <c r="C1366" i="5" l="1"/>
  <c r="G1366" i="5" s="1"/>
  <c r="H1365" i="5"/>
  <c r="C1365" i="4"/>
  <c r="G1364" i="4"/>
  <c r="F1366" i="5" l="1"/>
  <c r="E1365" i="4"/>
  <c r="F1365" i="4"/>
  <c r="H1366" i="5" l="1"/>
  <c r="C1367" i="5"/>
  <c r="G1367" i="5" s="1"/>
  <c r="C1366" i="4"/>
  <c r="G1365" i="4"/>
  <c r="F1367" i="5" l="1"/>
  <c r="F1366" i="4"/>
  <c r="E1366" i="4"/>
  <c r="C1368" i="5" l="1"/>
  <c r="G1368" i="5" s="1"/>
  <c r="H1367" i="5"/>
  <c r="C1367" i="4"/>
  <c r="G1366" i="4"/>
  <c r="F1368" i="5" l="1"/>
  <c r="F1367" i="4"/>
  <c r="E1367" i="4"/>
  <c r="H1368" i="5" l="1"/>
  <c r="C1369" i="5"/>
  <c r="G1369" i="5" s="1"/>
  <c r="G1367" i="4"/>
  <c r="C1368" i="4"/>
  <c r="F1369" i="5" l="1"/>
  <c r="F1368" i="4"/>
  <c r="E1368" i="4"/>
  <c r="C1370" i="5" l="1"/>
  <c r="G1370" i="5" s="1"/>
  <c r="H1369" i="5"/>
  <c r="C1369" i="4"/>
  <c r="G1368" i="4"/>
  <c r="F1370" i="5" l="1"/>
  <c r="E1369" i="4"/>
  <c r="F1369" i="4"/>
  <c r="H1370" i="5" l="1"/>
  <c r="C1371" i="5"/>
  <c r="G1371" i="5" s="1"/>
  <c r="C1370" i="4"/>
  <c r="G1369" i="4"/>
  <c r="F1371" i="5" l="1"/>
  <c r="F1370" i="4"/>
  <c r="E1370" i="4"/>
  <c r="C1372" i="5" l="1"/>
  <c r="G1372" i="5" s="1"/>
  <c r="H1371" i="5"/>
  <c r="C1371" i="4"/>
  <c r="G1370" i="4"/>
  <c r="F1372" i="5" l="1"/>
  <c r="F1371" i="4"/>
  <c r="E1371" i="4"/>
  <c r="H1372" i="5" l="1"/>
  <c r="C1373" i="5"/>
  <c r="G1373" i="5" s="1"/>
  <c r="G1371" i="4"/>
  <c r="C1372" i="4"/>
  <c r="F1373" i="5" l="1"/>
  <c r="F1372" i="4"/>
  <c r="E1372" i="4"/>
  <c r="C1374" i="5" l="1"/>
  <c r="G1374" i="5" s="1"/>
  <c r="H1373" i="5"/>
  <c r="C1373" i="4"/>
  <c r="G1372" i="4"/>
  <c r="F1374" i="5" l="1"/>
  <c r="E1373" i="4"/>
  <c r="F1373" i="4"/>
  <c r="H1374" i="5" l="1"/>
  <c r="C1375" i="5"/>
  <c r="G1375" i="5" s="1"/>
  <c r="C1374" i="4"/>
  <c r="G1373" i="4"/>
  <c r="F1375" i="5" l="1"/>
  <c r="F1374" i="4"/>
  <c r="E1374" i="4"/>
  <c r="C1376" i="5" l="1"/>
  <c r="G1376" i="5" s="1"/>
  <c r="H1375" i="5"/>
  <c r="C1375" i="4"/>
  <c r="G1374" i="4"/>
  <c r="F1376" i="5" l="1"/>
  <c r="F1375" i="4"/>
  <c r="E1375" i="4"/>
  <c r="H1376" i="5" l="1"/>
  <c r="C1377" i="5"/>
  <c r="G1377" i="5" s="1"/>
  <c r="G1375" i="4"/>
  <c r="C1376" i="4"/>
  <c r="F1377" i="5" l="1"/>
  <c r="F1376" i="4"/>
  <c r="E1376" i="4"/>
  <c r="C1378" i="5" l="1"/>
  <c r="G1378" i="5" s="1"/>
  <c r="H1377" i="5"/>
  <c r="C1377" i="4"/>
  <c r="G1376" i="4"/>
  <c r="F1378" i="5" l="1"/>
  <c r="E1377" i="4"/>
  <c r="F1377" i="4"/>
  <c r="H1378" i="5" l="1"/>
  <c r="C1379" i="5"/>
  <c r="G1379" i="5" s="1"/>
  <c r="C1378" i="4"/>
  <c r="G1377" i="4"/>
  <c r="F1379" i="5" l="1"/>
  <c r="F1378" i="4"/>
  <c r="E1378" i="4"/>
  <c r="C1380" i="5" l="1"/>
  <c r="G1380" i="5" s="1"/>
  <c r="H1379" i="5"/>
  <c r="C1379" i="4"/>
  <c r="G1378" i="4"/>
  <c r="F1380" i="5" l="1"/>
  <c r="F1379" i="4"/>
  <c r="E1379" i="4"/>
  <c r="H1380" i="5" l="1"/>
  <c r="C1381" i="5"/>
  <c r="G1381" i="5" s="1"/>
  <c r="G1379" i="4"/>
  <c r="C1380" i="4"/>
  <c r="F1381" i="5" l="1"/>
  <c r="F1380" i="4"/>
  <c r="E1380" i="4"/>
  <c r="C1382" i="5" l="1"/>
  <c r="G1382" i="5" s="1"/>
  <c r="H1381" i="5"/>
  <c r="C1381" i="4"/>
  <c r="G1380" i="4"/>
  <c r="F1382" i="5" l="1"/>
  <c r="E1381" i="4"/>
  <c r="F1381" i="4"/>
  <c r="H1382" i="5" l="1"/>
  <c r="C1383" i="5"/>
  <c r="G1383" i="5" s="1"/>
  <c r="C1382" i="4"/>
  <c r="G1381" i="4"/>
  <c r="F1383" i="5" l="1"/>
  <c r="F1382" i="4"/>
  <c r="E1382" i="4"/>
  <c r="C1384" i="5" l="1"/>
  <c r="G1384" i="5" s="1"/>
  <c r="H1383" i="5"/>
  <c r="C1383" i="4"/>
  <c r="G1382" i="4"/>
  <c r="F1384" i="5" l="1"/>
  <c r="F1383" i="4"/>
  <c r="E1383" i="4"/>
  <c r="H1384" i="5" l="1"/>
  <c r="C1385" i="5"/>
  <c r="G1385" i="5" s="1"/>
  <c r="G1383" i="4"/>
  <c r="C1384" i="4"/>
  <c r="F1385" i="5" l="1"/>
  <c r="F1384" i="4"/>
  <c r="E1384" i="4"/>
  <c r="C1386" i="5" l="1"/>
  <c r="G1386" i="5" s="1"/>
  <c r="H1385" i="5"/>
  <c r="C1385" i="4"/>
  <c r="G1384" i="4"/>
  <c r="F1386" i="5" l="1"/>
  <c r="E1385" i="4"/>
  <c r="F1385" i="4"/>
  <c r="H1386" i="5" l="1"/>
  <c r="C1387" i="5"/>
  <c r="G1387" i="5" s="1"/>
  <c r="C1386" i="4"/>
  <c r="G1385" i="4"/>
  <c r="F1387" i="5" l="1"/>
  <c r="F1386" i="4"/>
  <c r="E1386" i="4"/>
  <c r="C1388" i="5" l="1"/>
  <c r="G1388" i="5" s="1"/>
  <c r="H1387" i="5"/>
  <c r="C1387" i="4"/>
  <c r="G1386" i="4"/>
  <c r="F1388" i="5" l="1"/>
  <c r="F1387" i="4"/>
  <c r="E1387" i="4"/>
  <c r="H1388" i="5" l="1"/>
  <c r="C1389" i="5"/>
  <c r="G1389" i="5" s="1"/>
  <c r="G1387" i="4"/>
  <c r="C1388" i="4"/>
  <c r="F1389" i="5" l="1"/>
  <c r="F1388" i="4"/>
  <c r="E1388" i="4"/>
  <c r="C1390" i="5" l="1"/>
  <c r="G1390" i="5" s="1"/>
  <c r="H1389" i="5"/>
  <c r="C1389" i="4"/>
  <c r="G1388" i="4"/>
  <c r="F1390" i="5" l="1"/>
  <c r="E1389" i="4"/>
  <c r="F1389" i="4"/>
  <c r="H1390" i="5" l="1"/>
  <c r="C1391" i="5"/>
  <c r="G1391" i="5" s="1"/>
  <c r="C1390" i="4"/>
  <c r="G1389" i="4"/>
  <c r="F1391" i="5" l="1"/>
  <c r="F1390" i="4"/>
  <c r="E1390" i="4"/>
  <c r="C1392" i="5" l="1"/>
  <c r="G1392" i="5" s="1"/>
  <c r="H1391" i="5"/>
  <c r="C1391" i="4"/>
  <c r="G1390" i="4"/>
  <c r="F1392" i="5" l="1"/>
  <c r="F1391" i="4"/>
  <c r="E1391" i="4"/>
  <c r="H1392" i="5" l="1"/>
  <c r="C1393" i="5"/>
  <c r="G1393" i="5" s="1"/>
  <c r="G1391" i="4"/>
  <c r="C1392" i="4"/>
  <c r="F1393" i="5" l="1"/>
  <c r="F1392" i="4"/>
  <c r="E1392" i="4"/>
  <c r="C1394" i="5" l="1"/>
  <c r="G1394" i="5" s="1"/>
  <c r="H1393" i="5"/>
  <c r="G1392" i="4"/>
  <c r="C1393" i="4"/>
  <c r="F1394" i="5" l="1"/>
  <c r="E1393" i="4"/>
  <c r="F1393" i="4"/>
  <c r="H1394" i="5" l="1"/>
  <c r="C1395" i="5"/>
  <c r="G1395" i="5" s="1"/>
  <c r="C1394" i="4"/>
  <c r="G1393" i="4"/>
  <c r="F1395" i="5" l="1"/>
  <c r="F1394" i="4"/>
  <c r="E1394" i="4"/>
  <c r="C1396" i="5" l="1"/>
  <c r="G1396" i="5" s="1"/>
  <c r="H1395" i="5"/>
  <c r="C1395" i="4"/>
  <c r="G1394" i="4"/>
  <c r="F1396" i="5" l="1"/>
  <c r="F1395" i="4"/>
  <c r="E1395" i="4"/>
  <c r="H1396" i="5" l="1"/>
  <c r="C1397" i="5"/>
  <c r="G1397" i="5" s="1"/>
  <c r="G1395" i="4"/>
  <c r="C1396" i="4"/>
  <c r="F1397" i="5" l="1"/>
  <c r="F1396" i="4"/>
  <c r="E1396" i="4"/>
  <c r="C1398" i="5" l="1"/>
  <c r="G1398" i="5" s="1"/>
  <c r="H1397" i="5"/>
  <c r="G1396" i="4"/>
  <c r="C1397" i="4"/>
  <c r="F1398" i="5" l="1"/>
  <c r="E1397" i="4"/>
  <c r="F1397" i="4"/>
  <c r="H1398" i="5" l="1"/>
  <c r="C1399" i="5"/>
  <c r="G1399" i="5" s="1"/>
  <c r="C1398" i="4"/>
  <c r="G1397" i="4"/>
  <c r="F1399" i="5" l="1"/>
  <c r="F1398" i="4"/>
  <c r="E1398" i="4"/>
  <c r="C1400" i="5" l="1"/>
  <c r="G1400" i="5" s="1"/>
  <c r="H1399" i="5"/>
  <c r="C1399" i="4"/>
  <c r="G1398" i="4"/>
  <c r="F1400" i="5" l="1"/>
  <c r="F1399" i="4"/>
  <c r="E1399" i="4"/>
  <c r="H1400" i="5" l="1"/>
  <c r="C1401" i="5"/>
  <c r="G1401" i="5" s="1"/>
  <c r="G1399" i="4"/>
  <c r="C1400" i="4"/>
  <c r="F1401" i="5" l="1"/>
  <c r="F1400" i="4"/>
  <c r="E1400" i="4"/>
  <c r="C1402" i="5" l="1"/>
  <c r="G1402" i="5" s="1"/>
  <c r="H1401" i="5"/>
  <c r="G1400" i="4"/>
  <c r="C1401" i="4"/>
  <c r="F1402" i="5" l="1"/>
  <c r="E1401" i="4"/>
  <c r="F1401" i="4"/>
  <c r="H1402" i="5" l="1"/>
  <c r="C1403" i="5"/>
  <c r="G1403" i="5" s="1"/>
  <c r="C1402" i="4"/>
  <c r="G1401" i="4"/>
  <c r="F1403" i="5" l="1"/>
  <c r="F1402" i="4"/>
  <c r="E1402" i="4"/>
  <c r="C1404" i="5" l="1"/>
  <c r="G1404" i="5" s="1"/>
  <c r="H1403" i="5"/>
  <c r="C1403" i="4"/>
  <c r="G1402" i="4"/>
  <c r="F1404" i="5" l="1"/>
  <c r="F1403" i="4"/>
  <c r="E1403" i="4"/>
  <c r="H1404" i="5" l="1"/>
  <c r="C1405" i="5"/>
  <c r="G1405" i="5" s="1"/>
  <c r="G1403" i="4"/>
  <c r="C1404" i="4"/>
  <c r="F1405" i="5" l="1"/>
  <c r="F1404" i="4"/>
  <c r="E1404" i="4"/>
  <c r="C1406" i="5" l="1"/>
  <c r="G1406" i="5" s="1"/>
  <c r="H1405" i="5"/>
  <c r="G1404" i="4"/>
  <c r="C1405" i="4"/>
  <c r="F1406" i="5" l="1"/>
  <c r="E1405" i="4"/>
  <c r="F1405" i="4"/>
  <c r="H1406" i="5" l="1"/>
  <c r="C1407" i="5"/>
  <c r="G1407" i="5" s="1"/>
  <c r="C1406" i="4"/>
  <c r="G1405" i="4"/>
  <c r="F1407" i="5" l="1"/>
  <c r="F1406" i="4"/>
  <c r="E1406" i="4"/>
  <c r="C1408" i="5" l="1"/>
  <c r="G1408" i="5" s="1"/>
  <c r="H1407" i="5"/>
  <c r="C1407" i="4"/>
  <c r="G1406" i="4"/>
  <c r="F1408" i="5" l="1"/>
  <c r="F1407" i="4"/>
  <c r="E1407" i="4"/>
  <c r="H1408" i="5" l="1"/>
  <c r="C1409" i="5"/>
  <c r="G1409" i="5" s="1"/>
  <c r="G1407" i="4"/>
  <c r="C1408" i="4"/>
  <c r="F1409" i="5" l="1"/>
  <c r="F1408" i="4"/>
  <c r="E1408" i="4"/>
  <c r="C1410" i="5" l="1"/>
  <c r="G1410" i="5" s="1"/>
  <c r="H1409" i="5"/>
  <c r="G1408" i="4"/>
  <c r="C1409" i="4"/>
  <c r="F1410" i="5" l="1"/>
  <c r="E1409" i="4"/>
  <c r="F1409" i="4"/>
  <c r="H1410" i="5" l="1"/>
  <c r="C1411" i="5"/>
  <c r="G1411" i="5" s="1"/>
  <c r="C1410" i="4"/>
  <c r="G1409" i="4"/>
  <c r="F1411" i="5" l="1"/>
  <c r="F1410" i="4"/>
  <c r="E1410" i="4"/>
  <c r="C1412" i="5" l="1"/>
  <c r="G1412" i="5" s="1"/>
  <c r="H1411" i="5"/>
  <c r="C1411" i="4"/>
  <c r="G1410" i="4"/>
  <c r="F1412" i="5" l="1"/>
  <c r="F1411" i="4"/>
  <c r="E1411" i="4"/>
  <c r="H1412" i="5" l="1"/>
  <c r="C1413" i="5"/>
  <c r="G1413" i="5" s="1"/>
  <c r="G1411" i="4"/>
  <c r="C1412" i="4"/>
  <c r="F1413" i="5" l="1"/>
  <c r="F1412" i="4"/>
  <c r="E1412" i="4"/>
  <c r="C1414" i="5" l="1"/>
  <c r="G1414" i="5" s="1"/>
  <c r="H1413" i="5"/>
  <c r="C1413" i="4"/>
  <c r="G1412" i="4"/>
  <c r="F1414" i="5" l="1"/>
  <c r="E1413" i="4"/>
  <c r="F1413" i="4"/>
  <c r="H1414" i="5" l="1"/>
  <c r="C1415" i="5"/>
  <c r="G1415" i="5" s="1"/>
  <c r="C1414" i="4"/>
  <c r="G1413" i="4"/>
  <c r="F1415" i="5" l="1"/>
  <c r="F1414" i="4"/>
  <c r="E1414" i="4"/>
  <c r="C1416" i="5" l="1"/>
  <c r="G1416" i="5" s="1"/>
  <c r="H1415" i="5"/>
  <c r="C1415" i="4"/>
  <c r="G1414" i="4"/>
  <c r="F1416" i="5" l="1"/>
  <c r="F1415" i="4"/>
  <c r="E1415" i="4"/>
  <c r="H1416" i="5" l="1"/>
  <c r="C1417" i="5"/>
  <c r="G1417" i="5" s="1"/>
  <c r="G1415" i="4"/>
  <c r="C1416" i="4"/>
  <c r="F1417" i="5" l="1"/>
  <c r="F1416" i="4"/>
  <c r="E1416" i="4"/>
  <c r="C1418" i="5" l="1"/>
  <c r="G1418" i="5" s="1"/>
  <c r="H1417" i="5"/>
  <c r="C1417" i="4"/>
  <c r="G1416" i="4"/>
  <c r="F1418" i="5" l="1"/>
  <c r="E1417" i="4"/>
  <c r="F1417" i="4"/>
  <c r="H1418" i="5" l="1"/>
  <c r="C1419" i="5"/>
  <c r="G1419" i="5" s="1"/>
  <c r="C1418" i="4"/>
  <c r="G1417" i="4"/>
  <c r="F1419" i="5" l="1"/>
  <c r="F1418" i="4"/>
  <c r="E1418" i="4"/>
  <c r="C1420" i="5" l="1"/>
  <c r="G1420" i="5" s="1"/>
  <c r="H1419" i="5"/>
  <c r="C1419" i="4"/>
  <c r="G1418" i="4"/>
  <c r="F1420" i="5" l="1"/>
  <c r="F1419" i="4"/>
  <c r="E1419" i="4"/>
  <c r="H1420" i="5" l="1"/>
  <c r="C1421" i="5"/>
  <c r="G1421" i="5" s="1"/>
  <c r="G1419" i="4"/>
  <c r="C1420" i="4"/>
  <c r="F1421" i="5" l="1"/>
  <c r="F1420" i="4"/>
  <c r="E1420" i="4"/>
  <c r="C1422" i="5" l="1"/>
  <c r="G1422" i="5" s="1"/>
  <c r="H1421" i="5"/>
  <c r="C1421" i="4"/>
  <c r="G1420" i="4"/>
  <c r="F1422" i="5" l="1"/>
  <c r="E1421" i="4"/>
  <c r="F1421" i="4"/>
  <c r="C1423" i="5" l="1"/>
  <c r="G1423" i="5" s="1"/>
  <c r="H1422" i="5"/>
  <c r="C1422" i="4"/>
  <c r="G1421" i="4"/>
  <c r="F1423" i="5" l="1"/>
  <c r="F1422" i="4"/>
  <c r="E1422" i="4"/>
  <c r="C1424" i="5" l="1"/>
  <c r="G1424" i="5" s="1"/>
  <c r="H1423" i="5"/>
  <c r="C1423" i="4"/>
  <c r="G1422" i="4"/>
  <c r="F1424" i="5" l="1"/>
  <c r="F1423" i="4"/>
  <c r="E1423" i="4"/>
  <c r="H1424" i="5" l="1"/>
  <c r="C1425" i="5"/>
  <c r="G1425" i="5" s="1"/>
  <c r="G1423" i="4"/>
  <c r="C1424" i="4"/>
  <c r="F1425" i="5" l="1"/>
  <c r="F1424" i="4"/>
  <c r="E1424" i="4"/>
  <c r="C1426" i="5" l="1"/>
  <c r="G1426" i="5" s="1"/>
  <c r="H1425" i="5"/>
  <c r="C1425" i="4"/>
  <c r="G1424" i="4"/>
  <c r="F1426" i="5" l="1"/>
  <c r="E1425" i="4"/>
  <c r="F1425" i="4"/>
  <c r="C1427" i="5" l="1"/>
  <c r="G1427" i="5" s="1"/>
  <c r="H1426" i="5"/>
  <c r="C1426" i="4"/>
  <c r="G1425" i="4"/>
  <c r="F1427" i="5" l="1"/>
  <c r="F1426" i="4"/>
  <c r="E1426" i="4"/>
  <c r="C1428" i="5" l="1"/>
  <c r="G1428" i="5" s="1"/>
  <c r="H1427" i="5"/>
  <c r="C1427" i="4"/>
  <c r="G1426" i="4"/>
  <c r="F1428" i="5" l="1"/>
  <c r="F1427" i="4"/>
  <c r="E1427" i="4"/>
  <c r="H1428" i="5" l="1"/>
  <c r="C1429" i="5"/>
  <c r="G1429" i="5" s="1"/>
  <c r="G1427" i="4"/>
  <c r="C1428" i="4"/>
  <c r="F1429" i="5" l="1"/>
  <c r="F1428" i="4"/>
  <c r="E1428" i="4"/>
  <c r="C1430" i="5" l="1"/>
  <c r="G1430" i="5" s="1"/>
  <c r="H1429" i="5"/>
  <c r="C1429" i="4"/>
  <c r="G1428" i="4"/>
  <c r="F1430" i="5" l="1"/>
  <c r="E1429" i="4"/>
  <c r="F1429" i="4"/>
  <c r="C1431" i="5" l="1"/>
  <c r="G1431" i="5" s="1"/>
  <c r="H1430" i="5"/>
  <c r="C1430" i="4"/>
  <c r="G1429" i="4"/>
  <c r="F1431" i="5" l="1"/>
  <c r="F1430" i="4"/>
  <c r="E1430" i="4"/>
  <c r="C1432" i="5" l="1"/>
  <c r="G1432" i="5" s="1"/>
  <c r="H1431" i="5"/>
  <c r="C1431" i="4"/>
  <c r="G1430" i="4"/>
  <c r="F1432" i="5" l="1"/>
  <c r="F1431" i="4"/>
  <c r="E1431" i="4"/>
  <c r="H1432" i="5" l="1"/>
  <c r="C1433" i="5"/>
  <c r="G1433" i="5" s="1"/>
  <c r="G1431" i="4"/>
  <c r="C1432" i="4"/>
  <c r="F1433" i="5" l="1"/>
  <c r="F1432" i="4"/>
  <c r="E1432" i="4"/>
  <c r="C1434" i="5" l="1"/>
  <c r="G1434" i="5" s="1"/>
  <c r="H1433" i="5"/>
  <c r="C1433" i="4"/>
  <c r="G1432" i="4"/>
  <c r="F1434" i="5" l="1"/>
  <c r="E1433" i="4"/>
  <c r="F1433" i="4"/>
  <c r="C1435" i="5" l="1"/>
  <c r="G1435" i="5" s="1"/>
  <c r="H1434" i="5"/>
  <c r="C1434" i="4"/>
  <c r="G1433" i="4"/>
  <c r="F1435" i="5" l="1"/>
  <c r="F1434" i="4"/>
  <c r="E1434" i="4"/>
  <c r="C1436" i="5" l="1"/>
  <c r="G1436" i="5" s="1"/>
  <c r="H1435" i="5"/>
  <c r="C1435" i="4"/>
  <c r="G1434" i="4"/>
  <c r="F1436" i="5" l="1"/>
  <c r="F1435" i="4"/>
  <c r="E1435" i="4"/>
  <c r="H1436" i="5" l="1"/>
  <c r="C1437" i="5"/>
  <c r="G1437" i="5" s="1"/>
  <c r="G1435" i="4"/>
  <c r="C1436" i="4"/>
  <c r="F1437" i="5" l="1"/>
  <c r="E1436" i="4"/>
  <c r="F1436" i="4"/>
  <c r="C1438" i="5" l="1"/>
  <c r="G1438" i="5" s="1"/>
  <c r="H1437" i="5"/>
  <c r="C1437" i="4"/>
  <c r="G1436" i="4"/>
  <c r="F1438" i="5" l="1"/>
  <c r="E1437" i="4"/>
  <c r="F1437" i="4"/>
  <c r="C1439" i="5" l="1"/>
  <c r="G1439" i="5" s="1"/>
  <c r="H1438" i="5"/>
  <c r="C1438" i="4"/>
  <c r="G1437" i="4"/>
  <c r="F1439" i="5" l="1"/>
  <c r="F1438" i="4"/>
  <c r="E1438" i="4"/>
  <c r="C1440" i="5" l="1"/>
  <c r="G1440" i="5" s="1"/>
  <c r="H1439" i="5"/>
  <c r="C1439" i="4"/>
  <c r="G1438" i="4"/>
  <c r="F1440" i="5" l="1"/>
  <c r="F1439" i="4"/>
  <c r="E1439" i="4"/>
  <c r="C1441" i="5" l="1"/>
  <c r="G1441" i="5" s="1"/>
  <c r="H1440" i="5"/>
  <c r="G1439" i="4"/>
  <c r="C1440" i="4"/>
  <c r="F1441" i="5" l="1"/>
  <c r="F1440" i="4"/>
  <c r="E1440" i="4"/>
  <c r="C1442" i="5" l="1"/>
  <c r="G1442" i="5" s="1"/>
  <c r="H1441" i="5"/>
  <c r="C1441" i="4"/>
  <c r="G1440" i="4"/>
  <c r="F1442" i="5" l="1"/>
  <c r="E1441" i="4"/>
  <c r="F1441" i="4"/>
  <c r="H1442" i="5" l="1"/>
  <c r="C1443" i="5"/>
  <c r="G1443" i="5" s="1"/>
  <c r="C1442" i="4"/>
  <c r="G1441" i="4"/>
  <c r="F1443" i="5" l="1"/>
  <c r="E1442" i="4"/>
  <c r="F1442" i="4"/>
  <c r="C1444" i="5" l="1"/>
  <c r="G1444" i="5" s="1"/>
  <c r="H1443" i="5"/>
  <c r="G1442" i="4"/>
  <c r="C1443" i="4"/>
  <c r="F1444" i="5" l="1"/>
  <c r="F1443" i="4"/>
  <c r="E1443" i="4"/>
  <c r="H1444" i="5" l="1"/>
  <c r="C1445" i="5"/>
  <c r="G1445" i="5" s="1"/>
  <c r="C1444" i="4"/>
  <c r="G1443" i="4"/>
  <c r="F1445" i="5" l="1"/>
  <c r="E1444" i="4"/>
  <c r="F1444" i="4"/>
  <c r="C1446" i="5" l="1"/>
  <c r="G1446" i="5" s="1"/>
  <c r="H1445" i="5"/>
  <c r="C1445" i="4"/>
  <c r="G1444" i="4"/>
  <c r="F1446" i="5" l="1"/>
  <c r="E1445" i="4"/>
  <c r="F1445" i="4"/>
  <c r="H1446" i="5" l="1"/>
  <c r="C1447" i="5"/>
  <c r="G1447" i="5" s="1"/>
  <c r="C1446" i="4"/>
  <c r="G1445" i="4"/>
  <c r="F1447" i="5" l="1"/>
  <c r="E1446" i="4"/>
  <c r="F1446" i="4"/>
  <c r="C1448" i="5" l="1"/>
  <c r="G1448" i="5" s="1"/>
  <c r="H1447" i="5"/>
  <c r="G1446" i="4"/>
  <c r="C1447" i="4"/>
  <c r="F1448" i="5" l="1"/>
  <c r="F1447" i="4"/>
  <c r="E1447" i="4"/>
  <c r="H1448" i="5" l="1"/>
  <c r="C1449" i="5"/>
  <c r="G1449" i="5" s="1"/>
  <c r="C1448" i="4"/>
  <c r="G1447" i="4"/>
  <c r="F1449" i="5" l="1"/>
  <c r="E1448" i="4"/>
  <c r="F1448" i="4"/>
  <c r="C1450" i="5" l="1"/>
  <c r="G1450" i="5" s="1"/>
  <c r="H1449" i="5"/>
  <c r="C1449" i="4"/>
  <c r="G1448" i="4"/>
  <c r="F1450" i="5" l="1"/>
  <c r="E1449" i="4"/>
  <c r="F1449" i="4"/>
  <c r="H1450" i="5" l="1"/>
  <c r="C1451" i="5"/>
  <c r="G1451" i="5" s="1"/>
  <c r="C1450" i="4"/>
  <c r="G1449" i="4"/>
  <c r="F1451" i="5" l="1"/>
  <c r="E1450" i="4"/>
  <c r="F1450" i="4"/>
  <c r="C1452" i="5" l="1"/>
  <c r="G1452" i="5" s="1"/>
  <c r="H1451" i="5"/>
  <c r="G1450" i="4"/>
  <c r="C1451" i="4"/>
  <c r="F1452" i="5" l="1"/>
  <c r="F1451" i="4"/>
  <c r="E1451" i="4"/>
  <c r="H1452" i="5" l="1"/>
  <c r="C1453" i="5"/>
  <c r="G1453" i="5" s="1"/>
  <c r="C1452" i="4"/>
  <c r="G1451" i="4"/>
  <c r="F1453" i="5" l="1"/>
  <c r="E1452" i="4"/>
  <c r="F1452" i="4"/>
  <c r="C1454" i="5" l="1"/>
  <c r="G1454" i="5" s="1"/>
  <c r="H1453" i="5"/>
  <c r="C1453" i="4"/>
  <c r="G1452" i="4"/>
  <c r="F1454" i="5" l="1"/>
  <c r="E1453" i="4"/>
  <c r="F1453" i="4"/>
  <c r="H1454" i="5" l="1"/>
  <c r="C1455" i="5"/>
  <c r="G1455" i="5" s="1"/>
  <c r="C1454" i="4"/>
  <c r="G1453" i="4"/>
  <c r="F1455" i="5" l="1"/>
  <c r="E1454" i="4"/>
  <c r="F1454" i="4"/>
  <c r="C1456" i="5" l="1"/>
  <c r="G1456" i="5" s="1"/>
  <c r="H1455" i="5"/>
  <c r="G1454" i="4"/>
  <c r="C1455" i="4"/>
  <c r="F1456" i="5" l="1"/>
  <c r="F1455" i="4"/>
  <c r="E1455" i="4"/>
  <c r="H1456" i="5" l="1"/>
  <c r="C1457" i="5"/>
  <c r="G1457" i="5" s="1"/>
  <c r="C1456" i="4"/>
  <c r="G1455" i="4"/>
  <c r="F1457" i="5" l="1"/>
  <c r="E1456" i="4"/>
  <c r="F1456" i="4"/>
  <c r="C1458" i="5" l="1"/>
  <c r="G1458" i="5" s="1"/>
  <c r="H1457" i="5"/>
  <c r="C1457" i="4"/>
  <c r="G1456" i="4"/>
  <c r="F1458" i="5" l="1"/>
  <c r="E1457" i="4"/>
  <c r="F1457" i="4"/>
  <c r="H1458" i="5" l="1"/>
  <c r="C1459" i="5"/>
  <c r="G1459" i="5" s="1"/>
  <c r="C1458" i="4"/>
  <c r="G1457" i="4"/>
  <c r="F1459" i="5" l="1"/>
  <c r="F1458" i="4"/>
  <c r="E1458" i="4"/>
  <c r="C1460" i="5" l="1"/>
  <c r="G1460" i="5" s="1"/>
  <c r="H1459" i="5"/>
  <c r="G1458" i="4"/>
  <c r="C1459" i="4"/>
  <c r="F1460" i="5" l="1"/>
  <c r="F1459" i="4"/>
  <c r="E1459" i="4"/>
  <c r="H1460" i="5" l="1"/>
  <c r="C1461" i="5"/>
  <c r="G1461" i="5" s="1"/>
  <c r="C1460" i="4"/>
  <c r="G1459" i="4"/>
  <c r="F1461" i="5" l="1"/>
  <c r="E1460" i="4"/>
  <c r="F1460" i="4"/>
  <c r="C1462" i="5" l="1"/>
  <c r="G1462" i="5" s="1"/>
  <c r="H1461" i="5"/>
  <c r="C1461" i="4"/>
  <c r="G1460" i="4"/>
  <c r="F1462" i="5" l="1"/>
  <c r="E1461" i="4"/>
  <c r="F1461" i="4"/>
  <c r="H1462" i="5" l="1"/>
  <c r="C1463" i="5"/>
  <c r="G1463" i="5" s="1"/>
  <c r="C1462" i="4"/>
  <c r="G1461" i="4"/>
  <c r="F1463" i="5" l="1"/>
  <c r="E1462" i="4"/>
  <c r="F1462" i="4"/>
  <c r="C1464" i="5" l="1"/>
  <c r="G1464" i="5" s="1"/>
  <c r="H1463" i="5"/>
  <c r="G1462" i="4"/>
  <c r="C1463" i="4"/>
  <c r="F1464" i="5" l="1"/>
  <c r="E1463" i="4"/>
  <c r="F1463" i="4"/>
  <c r="H1464" i="5" l="1"/>
  <c r="C1465" i="5"/>
  <c r="G1465" i="5" s="1"/>
  <c r="C1464" i="4"/>
  <c r="G1463" i="4"/>
  <c r="F1465" i="5" l="1"/>
  <c r="E1464" i="4"/>
  <c r="F1464" i="4"/>
  <c r="C1466" i="5" l="1"/>
  <c r="G1466" i="5" s="1"/>
  <c r="H1465" i="5"/>
  <c r="C1465" i="4"/>
  <c r="G1464" i="4"/>
  <c r="F1466" i="5" l="1"/>
  <c r="E1465" i="4"/>
  <c r="F1465" i="4"/>
  <c r="H1466" i="5" l="1"/>
  <c r="C1467" i="5"/>
  <c r="G1467" i="5" s="1"/>
  <c r="C1466" i="4"/>
  <c r="G1465" i="4"/>
  <c r="F1467" i="5" l="1"/>
  <c r="F1466" i="4"/>
  <c r="E1466" i="4"/>
  <c r="C1468" i="5" l="1"/>
  <c r="G1468" i="5" s="1"/>
  <c r="H1467" i="5"/>
  <c r="G1466" i="4"/>
  <c r="C1467" i="4"/>
  <c r="F1468" i="5" l="1"/>
  <c r="F1467" i="4"/>
  <c r="E1467" i="4"/>
  <c r="H1468" i="5" l="1"/>
  <c r="C1469" i="5"/>
  <c r="G1469" i="5" s="1"/>
  <c r="C1468" i="4"/>
  <c r="G1467" i="4"/>
  <c r="F1469" i="5" l="1"/>
  <c r="E1468" i="4"/>
  <c r="F1468" i="4"/>
  <c r="C1470" i="5" l="1"/>
  <c r="G1470" i="5" s="1"/>
  <c r="H1469" i="5"/>
  <c r="C1469" i="4"/>
  <c r="G1468" i="4"/>
  <c r="F1470" i="5" l="1"/>
  <c r="E1469" i="4"/>
  <c r="F1469" i="4"/>
  <c r="H1470" i="5" l="1"/>
  <c r="C1471" i="5"/>
  <c r="G1471" i="5" s="1"/>
  <c r="C1470" i="4"/>
  <c r="G1469" i="4"/>
  <c r="F1471" i="5" l="1"/>
  <c r="F1470" i="4"/>
  <c r="E1470" i="4"/>
  <c r="C1472" i="5" l="1"/>
  <c r="G1472" i="5" s="1"/>
  <c r="H1471" i="5"/>
  <c r="G1470" i="4"/>
  <c r="C1471" i="4"/>
  <c r="F1472" i="5" l="1"/>
  <c r="F1471" i="4"/>
  <c r="E1471" i="4"/>
  <c r="H1472" i="5" l="1"/>
  <c r="C1473" i="5"/>
  <c r="G1473" i="5" s="1"/>
  <c r="C1472" i="4"/>
  <c r="G1471" i="4"/>
  <c r="F1473" i="5" l="1"/>
  <c r="E1472" i="4"/>
  <c r="F1472" i="4"/>
  <c r="C1474" i="5" l="1"/>
  <c r="G1474" i="5" s="1"/>
  <c r="H1473" i="5"/>
  <c r="C1473" i="4"/>
  <c r="G1472" i="4"/>
  <c r="F1474" i="5" l="1"/>
  <c r="E1473" i="4"/>
  <c r="F1473" i="4"/>
  <c r="H1474" i="5" l="1"/>
  <c r="C1475" i="5"/>
  <c r="G1475" i="5" s="1"/>
  <c r="C1474" i="4"/>
  <c r="G1473" i="4"/>
  <c r="F1475" i="5" l="1"/>
  <c r="F1474" i="4"/>
  <c r="E1474" i="4"/>
  <c r="C1476" i="5" l="1"/>
  <c r="G1476" i="5" s="1"/>
  <c r="H1475" i="5"/>
  <c r="G1474" i="4"/>
  <c r="C1475" i="4"/>
  <c r="F1476" i="5" l="1"/>
  <c r="F1475" i="4"/>
  <c r="E1475" i="4"/>
  <c r="H1476" i="5" l="1"/>
  <c r="C1477" i="5"/>
  <c r="G1477" i="5" s="1"/>
  <c r="C1476" i="4"/>
  <c r="G1475" i="4"/>
  <c r="F1477" i="5" l="1"/>
  <c r="E1476" i="4"/>
  <c r="F1476" i="4"/>
  <c r="C1478" i="5" l="1"/>
  <c r="G1478" i="5" s="1"/>
  <c r="H1477" i="5"/>
  <c r="C1477" i="4"/>
  <c r="G1476" i="4"/>
  <c r="F1478" i="5" l="1"/>
  <c r="E1477" i="4"/>
  <c r="F1477" i="4"/>
  <c r="H1478" i="5" l="1"/>
  <c r="C1479" i="5"/>
  <c r="G1479" i="5" s="1"/>
  <c r="C1478" i="4"/>
  <c r="G1477" i="4"/>
  <c r="F1479" i="5" l="1"/>
  <c r="F1478" i="4"/>
  <c r="E1478" i="4"/>
  <c r="C1480" i="5" l="1"/>
  <c r="G1480" i="5" s="1"/>
  <c r="H1479" i="5"/>
  <c r="G1478" i="4"/>
  <c r="C1479" i="4"/>
  <c r="F1480" i="5" l="1"/>
  <c r="F1479" i="4"/>
  <c r="E1479" i="4"/>
  <c r="H1480" i="5" l="1"/>
  <c r="C1481" i="5"/>
  <c r="G1481" i="5" s="1"/>
  <c r="C1480" i="4"/>
  <c r="G1479" i="4"/>
  <c r="F1481" i="5" l="1"/>
  <c r="E1480" i="4"/>
  <c r="F1480" i="4"/>
  <c r="C1482" i="5" l="1"/>
  <c r="G1482" i="5" s="1"/>
  <c r="H1481" i="5"/>
  <c r="C1481" i="4"/>
  <c r="G1480" i="4"/>
  <c r="F1482" i="5" l="1"/>
  <c r="F1481" i="4"/>
  <c r="E1481" i="4"/>
  <c r="H1482" i="5" l="1"/>
  <c r="C1483" i="5"/>
  <c r="G1483" i="5" s="1"/>
  <c r="C1482" i="4"/>
  <c r="G1481" i="4"/>
  <c r="F1483" i="5" l="1"/>
  <c r="F1482" i="4"/>
  <c r="E1482" i="4"/>
  <c r="C1484" i="5" l="1"/>
  <c r="G1484" i="5" s="1"/>
  <c r="H1483" i="5"/>
  <c r="G1482" i="4"/>
  <c r="C1483" i="4"/>
  <c r="F1484" i="5" l="1"/>
  <c r="F1483" i="4"/>
  <c r="E1483" i="4"/>
  <c r="H1484" i="5" l="1"/>
  <c r="C1485" i="5"/>
  <c r="G1485" i="5" s="1"/>
  <c r="C1484" i="4"/>
  <c r="G1483" i="4"/>
  <c r="F1485" i="5" l="1"/>
  <c r="E1484" i="4"/>
  <c r="F1484" i="4"/>
  <c r="C1486" i="5" l="1"/>
  <c r="G1486" i="5" s="1"/>
  <c r="H1485" i="5"/>
  <c r="C1485" i="4"/>
  <c r="G1484" i="4"/>
  <c r="F1486" i="5" l="1"/>
  <c r="F1485" i="4"/>
  <c r="E1485" i="4"/>
  <c r="H1486" i="5" l="1"/>
  <c r="C1487" i="5"/>
  <c r="G1487" i="5" s="1"/>
  <c r="C1486" i="4"/>
  <c r="G1485" i="4"/>
  <c r="F1487" i="5" l="1"/>
  <c r="F1486" i="4"/>
  <c r="E1486" i="4"/>
  <c r="C1488" i="5" l="1"/>
  <c r="G1488" i="5" s="1"/>
  <c r="H1487" i="5"/>
  <c r="G1486" i="4"/>
  <c r="C1487" i="4"/>
  <c r="F1488" i="5" l="1"/>
  <c r="F1487" i="4"/>
  <c r="E1487" i="4"/>
  <c r="H1488" i="5" l="1"/>
  <c r="C1489" i="5"/>
  <c r="G1489" i="5" s="1"/>
  <c r="C1488" i="4"/>
  <c r="G1487" i="4"/>
  <c r="F1489" i="5" l="1"/>
  <c r="E1488" i="4"/>
  <c r="F1488" i="4"/>
  <c r="C1490" i="5" l="1"/>
  <c r="G1490" i="5" s="1"/>
  <c r="H1489" i="5"/>
  <c r="C1489" i="4"/>
  <c r="G1488" i="4"/>
  <c r="F1490" i="5" l="1"/>
  <c r="F1489" i="4"/>
  <c r="E1489" i="4"/>
  <c r="H1490" i="5" l="1"/>
  <c r="C1491" i="5"/>
  <c r="G1491" i="5" s="1"/>
  <c r="C1490" i="4"/>
  <c r="G1489" i="4"/>
  <c r="F1491" i="5" l="1"/>
  <c r="F1490" i="4"/>
  <c r="E1490" i="4"/>
  <c r="C1492" i="5" l="1"/>
  <c r="G1492" i="5" s="1"/>
  <c r="H1491" i="5"/>
  <c r="G1490" i="4"/>
  <c r="C1491" i="4"/>
  <c r="F1492" i="5" l="1"/>
  <c r="F1491" i="4"/>
  <c r="E1491" i="4"/>
  <c r="H1492" i="5" l="1"/>
  <c r="C1493" i="5"/>
  <c r="G1493" i="5" s="1"/>
  <c r="C1492" i="4"/>
  <c r="G1491" i="4"/>
  <c r="F1493" i="5" l="1"/>
  <c r="E1492" i="4"/>
  <c r="F1492" i="4"/>
  <c r="C1494" i="5" l="1"/>
  <c r="G1494" i="5" s="1"/>
  <c r="H1493" i="5"/>
  <c r="C1493" i="4"/>
  <c r="G1492" i="4"/>
  <c r="F1494" i="5" l="1"/>
  <c r="F1493" i="4"/>
  <c r="E1493" i="4"/>
  <c r="H1494" i="5" l="1"/>
  <c r="C1495" i="5"/>
  <c r="G1495" i="5" s="1"/>
  <c r="C1494" i="4"/>
  <c r="G1493" i="4"/>
  <c r="F1495" i="5" l="1"/>
  <c r="F1494" i="4"/>
  <c r="E1494" i="4"/>
  <c r="C1496" i="5" l="1"/>
  <c r="G1496" i="5" s="1"/>
  <c r="H1495" i="5"/>
  <c r="G1494" i="4"/>
  <c r="C1495" i="4"/>
  <c r="F1496" i="5" l="1"/>
  <c r="F1495" i="4"/>
  <c r="E1495" i="4"/>
  <c r="H1496" i="5" l="1"/>
  <c r="C1497" i="5"/>
  <c r="G1497" i="5" s="1"/>
  <c r="C1496" i="4"/>
  <c r="G1495" i="4"/>
  <c r="F1497" i="5" l="1"/>
  <c r="E1496" i="4"/>
  <c r="F1496" i="4"/>
  <c r="C1498" i="5" l="1"/>
  <c r="G1498" i="5" s="1"/>
  <c r="H1497" i="5"/>
  <c r="C1497" i="4"/>
  <c r="G1496" i="4"/>
  <c r="F1498" i="5" l="1"/>
  <c r="F1497" i="4"/>
  <c r="E1497" i="4"/>
  <c r="H1498" i="5" l="1"/>
  <c r="C1499" i="5"/>
  <c r="G1499" i="5" s="1"/>
  <c r="C1498" i="4"/>
  <c r="G1497" i="4"/>
  <c r="F1499" i="5" l="1"/>
  <c r="F1498" i="4"/>
  <c r="E1498" i="4"/>
  <c r="C1500" i="5" l="1"/>
  <c r="G1500" i="5" s="1"/>
  <c r="H1499" i="5"/>
  <c r="G1498" i="4"/>
  <c r="C1499" i="4"/>
  <c r="F1500" i="5" l="1"/>
  <c r="F1499" i="4"/>
  <c r="E1499" i="4"/>
  <c r="H1500" i="5" l="1"/>
  <c r="C1501" i="5"/>
  <c r="G1501" i="5" s="1"/>
  <c r="C1500" i="4"/>
  <c r="G1499" i="4"/>
  <c r="F1501" i="5" l="1"/>
  <c r="E1500" i="4"/>
  <c r="F1500" i="4"/>
  <c r="C1502" i="5" l="1"/>
  <c r="G1502" i="5" s="1"/>
  <c r="H1501" i="5"/>
  <c r="C1501" i="4"/>
  <c r="G1500" i="4"/>
  <c r="F1502" i="5" l="1"/>
  <c r="F1501" i="4"/>
  <c r="E1501" i="4"/>
  <c r="H1502" i="5" l="1"/>
  <c r="C1503" i="5"/>
  <c r="G1503" i="5" s="1"/>
  <c r="C1502" i="4"/>
  <c r="G1501" i="4"/>
  <c r="F1503" i="5" l="1"/>
  <c r="F1502" i="4"/>
  <c r="E1502" i="4"/>
  <c r="C1504" i="5" l="1"/>
  <c r="G1504" i="5" s="1"/>
  <c r="H1503" i="5"/>
  <c r="G1502" i="4"/>
  <c r="C1503" i="4"/>
  <c r="F1504" i="5" l="1"/>
  <c r="F1503" i="4"/>
  <c r="E1503" i="4"/>
  <c r="H1504" i="5" l="1"/>
  <c r="C1505" i="5"/>
  <c r="G1505" i="5" s="1"/>
  <c r="C1504" i="4"/>
  <c r="G1503" i="4"/>
  <c r="F1505" i="5" l="1"/>
  <c r="E1504" i="4"/>
  <c r="F1504" i="4"/>
  <c r="H1505" i="5" l="1"/>
  <c r="C1506" i="5"/>
  <c r="G1506" i="5" s="1"/>
  <c r="C1505" i="4"/>
  <c r="G1504" i="4"/>
  <c r="F1506" i="5" l="1"/>
  <c r="F1505" i="4"/>
  <c r="E1505" i="4"/>
  <c r="H1506" i="5" l="1"/>
  <c r="C1507" i="5"/>
  <c r="G1507" i="5" s="1"/>
  <c r="G1505" i="4"/>
  <c r="C1506" i="4"/>
  <c r="F1507" i="5" l="1"/>
  <c r="F1506" i="4"/>
  <c r="E1506" i="4"/>
  <c r="H1507" i="5" l="1"/>
  <c r="C1508" i="5"/>
  <c r="G1508" i="5" s="1"/>
  <c r="C1507" i="4"/>
  <c r="G1506" i="4"/>
  <c r="F1508" i="5" l="1"/>
  <c r="E1507" i="4"/>
  <c r="F1507" i="4"/>
  <c r="C1509" i="5" l="1"/>
  <c r="G1509" i="5" s="1"/>
  <c r="H1508" i="5"/>
  <c r="C1508" i="4"/>
  <c r="G1507" i="4"/>
  <c r="F1509" i="5" l="1"/>
  <c r="F1508" i="4"/>
  <c r="E1508" i="4"/>
  <c r="H1509" i="5" l="1"/>
  <c r="C1510" i="5"/>
  <c r="G1510" i="5" s="1"/>
  <c r="C1509" i="4"/>
  <c r="G1508" i="4"/>
  <c r="F1510" i="5" l="1"/>
  <c r="F1509" i="4"/>
  <c r="E1509" i="4"/>
  <c r="H1510" i="5" l="1"/>
  <c r="C1511" i="5"/>
  <c r="G1511" i="5" s="1"/>
  <c r="G1509" i="4"/>
  <c r="C1510" i="4"/>
  <c r="F1511" i="5" l="1"/>
  <c r="F1510" i="4"/>
  <c r="E1510" i="4"/>
  <c r="H1511" i="5" l="1"/>
  <c r="C1512" i="5"/>
  <c r="G1512" i="5" s="1"/>
  <c r="C1511" i="4"/>
  <c r="G1510" i="4"/>
  <c r="F1512" i="5" l="1"/>
  <c r="E1511" i="4"/>
  <c r="F1511" i="4"/>
  <c r="C1513" i="5" l="1"/>
  <c r="G1513" i="5" s="1"/>
  <c r="H1512" i="5"/>
  <c r="C1512" i="4"/>
  <c r="G1511" i="4"/>
  <c r="F1513" i="5" l="1"/>
  <c r="F1512" i="4"/>
  <c r="E1512" i="4"/>
  <c r="H1513" i="5" l="1"/>
  <c r="C1514" i="5"/>
  <c r="G1514" i="5" s="1"/>
  <c r="C1513" i="4"/>
  <c r="G1512" i="4"/>
  <c r="F1514" i="5" l="1"/>
  <c r="F1513" i="4"/>
  <c r="E1513" i="4"/>
  <c r="C1515" i="5" l="1"/>
  <c r="G1515" i="5" s="1"/>
  <c r="H1514" i="5"/>
  <c r="G1513" i="4"/>
  <c r="C1514" i="4"/>
  <c r="F1515" i="5" l="1"/>
  <c r="F1514" i="4"/>
  <c r="E1514" i="4"/>
  <c r="H1515" i="5" l="1"/>
  <c r="C1516" i="5"/>
  <c r="G1516" i="5" s="1"/>
  <c r="C1515" i="4"/>
  <c r="G1514" i="4"/>
  <c r="F1516" i="5" l="1"/>
  <c r="E1515" i="4"/>
  <c r="F1515" i="4"/>
  <c r="C1517" i="5" l="1"/>
  <c r="G1517" i="5" s="1"/>
  <c r="H1516" i="5"/>
  <c r="C1516" i="4"/>
  <c r="G1515" i="4"/>
  <c r="F1517" i="5" l="1"/>
  <c r="F1516" i="4"/>
  <c r="E1516" i="4"/>
  <c r="H1517" i="5" l="1"/>
  <c r="C1518" i="5"/>
  <c r="G1518" i="5" s="1"/>
  <c r="C1517" i="4"/>
  <c r="G1516" i="4"/>
  <c r="F1518" i="5" l="1"/>
  <c r="F1517" i="4"/>
  <c r="E1517" i="4"/>
  <c r="C1519" i="5" l="1"/>
  <c r="G1519" i="5" s="1"/>
  <c r="H1518" i="5"/>
  <c r="G1517" i="4"/>
  <c r="C1518" i="4"/>
  <c r="F1519" i="5" l="1"/>
  <c r="E1518" i="4"/>
  <c r="F1518" i="4"/>
  <c r="H1519" i="5" l="1"/>
  <c r="C1520" i="5"/>
  <c r="G1520" i="5" s="1"/>
  <c r="C1519" i="4"/>
  <c r="G1518" i="4"/>
  <c r="F1520" i="5" l="1"/>
  <c r="E1519" i="4"/>
  <c r="F1519" i="4"/>
  <c r="C1521" i="5" l="1"/>
  <c r="G1521" i="5" s="1"/>
  <c r="H1520" i="5"/>
  <c r="C1520" i="4"/>
  <c r="G1519" i="4"/>
  <c r="F1521" i="5" l="1"/>
  <c r="F1520" i="4"/>
  <c r="E1520" i="4"/>
  <c r="H1521" i="5" l="1"/>
  <c r="C1522" i="5"/>
  <c r="G1522" i="5" s="1"/>
  <c r="C1521" i="4"/>
  <c r="G1520" i="4"/>
  <c r="F1522" i="5" l="1"/>
  <c r="E1521" i="4"/>
  <c r="F1521" i="4"/>
  <c r="C1523" i="5" l="1"/>
  <c r="G1523" i="5" s="1"/>
  <c r="H1522" i="5"/>
  <c r="G1521" i="4"/>
  <c r="C1522" i="4"/>
  <c r="F1523" i="5" l="1"/>
  <c r="F1522" i="4"/>
  <c r="E1522" i="4"/>
  <c r="H1523" i="5" l="1"/>
  <c r="C1524" i="5"/>
  <c r="G1524" i="5" s="1"/>
  <c r="C1523" i="4"/>
  <c r="G1522" i="4"/>
  <c r="F1524" i="5" l="1"/>
  <c r="E1523" i="4"/>
  <c r="F1523" i="4"/>
  <c r="C1525" i="5" l="1"/>
  <c r="G1525" i="5" s="1"/>
  <c r="H1524" i="5"/>
  <c r="C1524" i="4"/>
  <c r="G1523" i="4"/>
  <c r="F1525" i="5" l="1"/>
  <c r="F1524" i="4"/>
  <c r="E1524" i="4"/>
  <c r="H1525" i="5" l="1"/>
  <c r="C1526" i="5"/>
  <c r="G1526" i="5" s="1"/>
  <c r="C1525" i="4"/>
  <c r="G1524" i="4"/>
  <c r="F1526" i="5" l="1"/>
  <c r="F1525" i="4"/>
  <c r="E1525" i="4"/>
  <c r="C1527" i="5" l="1"/>
  <c r="G1527" i="5" s="1"/>
  <c r="H1526" i="5"/>
  <c r="G1525" i="4"/>
  <c r="C1526" i="4"/>
  <c r="F1527" i="5" l="1"/>
  <c r="F1526" i="4"/>
  <c r="E1526" i="4"/>
  <c r="H1527" i="5" l="1"/>
  <c r="C1528" i="5"/>
  <c r="G1528" i="5" s="1"/>
  <c r="C1527" i="4"/>
  <c r="G1526" i="4"/>
  <c r="F1528" i="5" l="1"/>
  <c r="E1527" i="4"/>
  <c r="F1527" i="4"/>
  <c r="C1529" i="5" l="1"/>
  <c r="G1529" i="5" s="1"/>
  <c r="H1528" i="5"/>
  <c r="C1528" i="4"/>
  <c r="G1527" i="4"/>
  <c r="F1529" i="5" l="1"/>
  <c r="F1528" i="4"/>
  <c r="E1528" i="4"/>
  <c r="H1529" i="5" l="1"/>
  <c r="C1530" i="5"/>
  <c r="G1530" i="5" s="1"/>
  <c r="C1529" i="4"/>
  <c r="G1528" i="4"/>
  <c r="F1530" i="5" l="1"/>
  <c r="E1529" i="4"/>
  <c r="F1529" i="4"/>
  <c r="C1531" i="5" l="1"/>
  <c r="G1531" i="5" s="1"/>
  <c r="H1530" i="5"/>
  <c r="G1529" i="4"/>
  <c r="C1530" i="4"/>
  <c r="F1531" i="5" l="1"/>
  <c r="F1530" i="4"/>
  <c r="E1530" i="4"/>
  <c r="H1531" i="5" l="1"/>
  <c r="C1532" i="5"/>
  <c r="G1532" i="5" s="1"/>
  <c r="C1531" i="4"/>
  <c r="G1530" i="4"/>
  <c r="F1532" i="5" l="1"/>
  <c r="E1531" i="4"/>
  <c r="F1531" i="4"/>
  <c r="C1533" i="5" l="1"/>
  <c r="G1533" i="5" s="1"/>
  <c r="H1532" i="5"/>
  <c r="C1532" i="4"/>
  <c r="G1531" i="4"/>
  <c r="F1533" i="5" l="1"/>
  <c r="F1532" i="4"/>
  <c r="E1532" i="4"/>
  <c r="H1533" i="5" l="1"/>
  <c r="C1534" i="5"/>
  <c r="G1534" i="5" s="1"/>
  <c r="C1533" i="4"/>
  <c r="G1532" i="4"/>
  <c r="F1534" i="5" l="1"/>
  <c r="F1533" i="4"/>
  <c r="E1533" i="4"/>
  <c r="C1535" i="5" l="1"/>
  <c r="G1535" i="5" s="1"/>
  <c r="H1534" i="5"/>
  <c r="G1533" i="4"/>
  <c r="C1534" i="4"/>
  <c r="F1535" i="5" l="1"/>
  <c r="F1534" i="4"/>
  <c r="E1534" i="4"/>
  <c r="H1535" i="5" l="1"/>
  <c r="C1536" i="5"/>
  <c r="G1536" i="5" s="1"/>
  <c r="C1535" i="4"/>
  <c r="G1534" i="4"/>
  <c r="F1536" i="5" l="1"/>
  <c r="E1535" i="4"/>
  <c r="F1535" i="4"/>
  <c r="C1537" i="5" l="1"/>
  <c r="G1537" i="5" s="1"/>
  <c r="H1536" i="5"/>
  <c r="C1536" i="4"/>
  <c r="G1535" i="4"/>
  <c r="F1537" i="5" l="1"/>
  <c r="F1536" i="4"/>
  <c r="E1536" i="4"/>
  <c r="H1537" i="5" l="1"/>
  <c r="C1538" i="5"/>
  <c r="G1538" i="5" s="1"/>
  <c r="C1537" i="4"/>
  <c r="G1536" i="4"/>
  <c r="F1538" i="5" l="1"/>
  <c r="F1537" i="4"/>
  <c r="E1537" i="4"/>
  <c r="C1539" i="5" l="1"/>
  <c r="G1539" i="5" s="1"/>
  <c r="H1538" i="5"/>
  <c r="G1537" i="4"/>
  <c r="C1538" i="4"/>
  <c r="F1539" i="5" l="1"/>
  <c r="F1538" i="4"/>
  <c r="E1538" i="4"/>
  <c r="H1539" i="5" l="1"/>
  <c r="C1540" i="5"/>
  <c r="G1540" i="5" s="1"/>
  <c r="C1539" i="4"/>
  <c r="G1538" i="4"/>
  <c r="F1540" i="5" l="1"/>
  <c r="E1539" i="4"/>
  <c r="F1539" i="4"/>
  <c r="C1541" i="5" l="1"/>
  <c r="G1541" i="5" s="1"/>
  <c r="H1540" i="5"/>
  <c r="C1540" i="4"/>
  <c r="G1539" i="4"/>
  <c r="F1541" i="5" l="1"/>
  <c r="F1540" i="4"/>
  <c r="E1540" i="4"/>
  <c r="H1541" i="5" l="1"/>
  <c r="C1542" i="5"/>
  <c r="G1542" i="5" s="1"/>
  <c r="C1541" i="4"/>
  <c r="G1540" i="4"/>
  <c r="F1542" i="5" l="1"/>
  <c r="F1541" i="4"/>
  <c r="E1541" i="4"/>
  <c r="C1543" i="5" l="1"/>
  <c r="G1543" i="5" s="1"/>
  <c r="H1542" i="5"/>
  <c r="G1541" i="4"/>
  <c r="C1542" i="4"/>
  <c r="F1543" i="5" l="1"/>
  <c r="F1542" i="4"/>
  <c r="E1542" i="4"/>
  <c r="C1544" i="5" l="1"/>
  <c r="G1544" i="5" s="1"/>
  <c r="H1543" i="5"/>
  <c r="C1543" i="4"/>
  <c r="G1542" i="4"/>
  <c r="F1544" i="5" l="1"/>
  <c r="E1543" i="4"/>
  <c r="F1543" i="4"/>
  <c r="C1545" i="5" l="1"/>
  <c r="G1545" i="5" s="1"/>
  <c r="H1544" i="5"/>
  <c r="C1544" i="4"/>
  <c r="G1543" i="4"/>
  <c r="F1545" i="5" l="1"/>
  <c r="F1544" i="4"/>
  <c r="E1544" i="4"/>
  <c r="H1545" i="5" l="1"/>
  <c r="C1546" i="5"/>
  <c r="G1546" i="5" s="1"/>
  <c r="C1545" i="4"/>
  <c r="G1544" i="4"/>
  <c r="F1546" i="5" l="1"/>
  <c r="F1545" i="4"/>
  <c r="E1545" i="4"/>
  <c r="C1547" i="5" l="1"/>
  <c r="G1547" i="5" s="1"/>
  <c r="H1546" i="5"/>
  <c r="G1545" i="4"/>
  <c r="C1546" i="4"/>
  <c r="F1547" i="5" l="1"/>
  <c r="F1546" i="4"/>
  <c r="E1546" i="4"/>
  <c r="C1548" i="5" l="1"/>
  <c r="G1548" i="5" s="1"/>
  <c r="H1547" i="5"/>
  <c r="C1547" i="4"/>
  <c r="G1546" i="4"/>
  <c r="F1548" i="5" l="1"/>
  <c r="E1547" i="4"/>
  <c r="F1547" i="4"/>
  <c r="C1549" i="5" l="1"/>
  <c r="G1549" i="5" s="1"/>
  <c r="H1548" i="5"/>
  <c r="C1548" i="4"/>
  <c r="G1547" i="4"/>
  <c r="F1549" i="5" l="1"/>
  <c r="F1548" i="4"/>
  <c r="E1548" i="4"/>
  <c r="H1549" i="5" l="1"/>
  <c r="C1550" i="5"/>
  <c r="G1550" i="5" s="1"/>
  <c r="C1549" i="4"/>
  <c r="G1548" i="4"/>
  <c r="F1550" i="5" l="1"/>
  <c r="F1549" i="4"/>
  <c r="E1549" i="4"/>
  <c r="C1551" i="5" l="1"/>
  <c r="G1551" i="5" s="1"/>
  <c r="H1550" i="5"/>
  <c r="G1549" i="4"/>
  <c r="C1550" i="4"/>
  <c r="F1551" i="5" l="1"/>
  <c r="F1550" i="4"/>
  <c r="E1550" i="4"/>
  <c r="C1552" i="5" l="1"/>
  <c r="G1552" i="5" s="1"/>
  <c r="H1551" i="5"/>
  <c r="C1551" i="4"/>
  <c r="G1550" i="4"/>
  <c r="F1552" i="5" l="1"/>
  <c r="E1551" i="4"/>
  <c r="F1551" i="4"/>
  <c r="C1553" i="5" l="1"/>
  <c r="G1553" i="5" s="1"/>
  <c r="H1552" i="5"/>
  <c r="C1552" i="4"/>
  <c r="G1551" i="4"/>
  <c r="F1553" i="5" l="1"/>
  <c r="F1552" i="4"/>
  <c r="E1552" i="4"/>
  <c r="H1553" i="5" l="1"/>
  <c r="C1554" i="5"/>
  <c r="G1554" i="5" s="1"/>
  <c r="C1553" i="4"/>
  <c r="G1552" i="4"/>
  <c r="F1554" i="5" l="1"/>
  <c r="F1553" i="4"/>
  <c r="E1553" i="4"/>
  <c r="C1555" i="5" l="1"/>
  <c r="G1555" i="5" s="1"/>
  <c r="H1554" i="5"/>
  <c r="G1553" i="4"/>
  <c r="C1554" i="4"/>
  <c r="F1555" i="5" l="1"/>
  <c r="F1554" i="4"/>
  <c r="E1554" i="4"/>
  <c r="C1556" i="5" l="1"/>
  <c r="G1556" i="5" s="1"/>
  <c r="H1555" i="5"/>
  <c r="C1555" i="4"/>
  <c r="G1554" i="4"/>
  <c r="F1556" i="5" l="1"/>
  <c r="E1555" i="4"/>
  <c r="F1555" i="4"/>
  <c r="C1557" i="5" l="1"/>
  <c r="G1557" i="5" s="1"/>
  <c r="H1556" i="5"/>
  <c r="C1556" i="4"/>
  <c r="G1555" i="4"/>
  <c r="F1557" i="5" l="1"/>
  <c r="F1556" i="4"/>
  <c r="E1556" i="4"/>
  <c r="H1557" i="5" l="1"/>
  <c r="C1558" i="5"/>
  <c r="G1558" i="5" s="1"/>
  <c r="C1557" i="4"/>
  <c r="G1556" i="4"/>
  <c r="F1558" i="5" l="1"/>
  <c r="E1557" i="4"/>
  <c r="F1557" i="4"/>
  <c r="C1559" i="5" l="1"/>
  <c r="G1559" i="5" s="1"/>
  <c r="H1558" i="5"/>
  <c r="G1557" i="4"/>
  <c r="C1558" i="4"/>
  <c r="F1559" i="5" l="1"/>
  <c r="F1558" i="4"/>
  <c r="E1558" i="4"/>
  <c r="C1560" i="5" l="1"/>
  <c r="G1560" i="5" s="1"/>
  <c r="H1559" i="5"/>
  <c r="C1559" i="4"/>
  <c r="G1558" i="4"/>
  <c r="F1560" i="5" l="1"/>
  <c r="E1559" i="4"/>
  <c r="F1559" i="4"/>
  <c r="C1561" i="5" l="1"/>
  <c r="G1561" i="5" s="1"/>
  <c r="H1560" i="5"/>
  <c r="C1560" i="4"/>
  <c r="G1559" i="4"/>
  <c r="F1561" i="5" l="1"/>
  <c r="F1560" i="4"/>
  <c r="E1560" i="4"/>
  <c r="H1561" i="5" l="1"/>
  <c r="C1562" i="5"/>
  <c r="G1562" i="5" s="1"/>
  <c r="C1561" i="4"/>
  <c r="G1560" i="4"/>
  <c r="F1562" i="5" l="1"/>
  <c r="E1561" i="4"/>
  <c r="F1561" i="4"/>
  <c r="C1563" i="5" l="1"/>
  <c r="G1563" i="5" s="1"/>
  <c r="H1562" i="5"/>
  <c r="G1561" i="4"/>
  <c r="C1562" i="4"/>
  <c r="F1563" i="5" l="1"/>
  <c r="F1562" i="4"/>
  <c r="E1562" i="4"/>
  <c r="C1564" i="5" l="1"/>
  <c r="G1564" i="5" s="1"/>
  <c r="H1563" i="5"/>
  <c r="C1563" i="4"/>
  <c r="G1562" i="4"/>
  <c r="F1564" i="5" l="1"/>
  <c r="E1563" i="4"/>
  <c r="F1563" i="4"/>
  <c r="C1565" i="5" l="1"/>
  <c r="G1565" i="5" s="1"/>
  <c r="H1564" i="5"/>
  <c r="C1564" i="4"/>
  <c r="G1563" i="4"/>
  <c r="F1565" i="5" l="1"/>
  <c r="F1564" i="4"/>
  <c r="E1564" i="4"/>
  <c r="H1565" i="5" l="1"/>
  <c r="C1566" i="5"/>
  <c r="G1566" i="5" s="1"/>
  <c r="C1565" i="4"/>
  <c r="G1564" i="4"/>
  <c r="F1566" i="5" l="1"/>
  <c r="F1565" i="4"/>
  <c r="E1565" i="4"/>
  <c r="C1567" i="5" l="1"/>
  <c r="G1567" i="5" s="1"/>
  <c r="H1566" i="5"/>
  <c r="G1565" i="4"/>
  <c r="C1566" i="4"/>
  <c r="F1567" i="5" l="1"/>
  <c r="F1566" i="4"/>
  <c r="E1566" i="4"/>
  <c r="C1568" i="5" l="1"/>
  <c r="G1568" i="5" s="1"/>
  <c r="H1567" i="5"/>
  <c r="C1567" i="4"/>
  <c r="G1566" i="4"/>
  <c r="F1568" i="5" l="1"/>
  <c r="E1567" i="4"/>
  <c r="F1567" i="4"/>
  <c r="C1569" i="5" l="1"/>
  <c r="G1569" i="5" s="1"/>
  <c r="H1568" i="5"/>
  <c r="C1568" i="4"/>
  <c r="G1567" i="4"/>
  <c r="F1569" i="5" l="1"/>
  <c r="F1568" i="4"/>
  <c r="E1568" i="4"/>
  <c r="H1569" i="5" l="1"/>
  <c r="C1570" i="5"/>
  <c r="G1570" i="5" s="1"/>
  <c r="C1569" i="4"/>
  <c r="G1568" i="4"/>
  <c r="F1570" i="5" l="1"/>
  <c r="F1569" i="4"/>
  <c r="E1569" i="4"/>
  <c r="C1571" i="5" l="1"/>
  <c r="G1571" i="5" s="1"/>
  <c r="H1570" i="5"/>
  <c r="G1569" i="4"/>
  <c r="C1570" i="4"/>
  <c r="F1571" i="5" l="1"/>
  <c r="F1570" i="4"/>
  <c r="E1570" i="4"/>
  <c r="C1572" i="5" l="1"/>
  <c r="G1572" i="5" s="1"/>
  <c r="H1571" i="5"/>
  <c r="C1571" i="4"/>
  <c r="G1570" i="4"/>
  <c r="F1572" i="5" l="1"/>
  <c r="E1571" i="4"/>
  <c r="F1571" i="4"/>
  <c r="C1573" i="5" l="1"/>
  <c r="G1573" i="5" s="1"/>
  <c r="H1572" i="5"/>
  <c r="C1572" i="4"/>
  <c r="G1571" i="4"/>
  <c r="F1573" i="5" l="1"/>
  <c r="F1572" i="4"/>
  <c r="E1572" i="4"/>
  <c r="H1573" i="5" l="1"/>
  <c r="C1574" i="5"/>
  <c r="G1574" i="5" s="1"/>
  <c r="C1573" i="4"/>
  <c r="G1572" i="4"/>
  <c r="F1574" i="5" l="1"/>
  <c r="F1573" i="4"/>
  <c r="E1573" i="4"/>
  <c r="C1575" i="5" l="1"/>
  <c r="G1575" i="5" s="1"/>
  <c r="H1574" i="5"/>
  <c r="G1573" i="4"/>
  <c r="C1574" i="4"/>
  <c r="F1575" i="5" l="1"/>
  <c r="F1574" i="4"/>
  <c r="E1574" i="4"/>
  <c r="C1576" i="5" l="1"/>
  <c r="G1576" i="5" s="1"/>
  <c r="H1575" i="5"/>
  <c r="C1575" i="4"/>
  <c r="G1574" i="4"/>
  <c r="F1576" i="5" l="1"/>
  <c r="E1575" i="4"/>
  <c r="F1575" i="4"/>
  <c r="C1577" i="5" l="1"/>
  <c r="G1577" i="5" s="1"/>
  <c r="H1576" i="5"/>
  <c r="C1576" i="4"/>
  <c r="G1575" i="4"/>
  <c r="F1577" i="5" l="1"/>
  <c r="F1576" i="4"/>
  <c r="E1576" i="4"/>
  <c r="H1577" i="5" l="1"/>
  <c r="C1578" i="5"/>
  <c r="G1578" i="5" s="1"/>
  <c r="C1577" i="4"/>
  <c r="G1576" i="4"/>
  <c r="F1578" i="5" l="1"/>
  <c r="E1577" i="4"/>
  <c r="F1577" i="4"/>
  <c r="C1579" i="5" l="1"/>
  <c r="G1579" i="5" s="1"/>
  <c r="H1578" i="5"/>
  <c r="G1577" i="4"/>
  <c r="C1578" i="4"/>
  <c r="F1579" i="5" l="1"/>
  <c r="F1578" i="4"/>
  <c r="E1578" i="4"/>
  <c r="C1580" i="5" l="1"/>
  <c r="G1580" i="5" s="1"/>
  <c r="H1579" i="5"/>
  <c r="C1579" i="4"/>
  <c r="G1578" i="4"/>
  <c r="F1580" i="5" l="1"/>
  <c r="E1579" i="4"/>
  <c r="F1579" i="4"/>
  <c r="C1581" i="5" l="1"/>
  <c r="G1581" i="5" s="1"/>
  <c r="H1580" i="5"/>
  <c r="C1580" i="4"/>
  <c r="G1579" i="4"/>
  <c r="F1581" i="5" l="1"/>
  <c r="F1580" i="4"/>
  <c r="E1580" i="4"/>
  <c r="H1581" i="5" l="1"/>
  <c r="C1582" i="5"/>
  <c r="G1582" i="5" s="1"/>
  <c r="C1581" i="4"/>
  <c r="G1580" i="4"/>
  <c r="F1582" i="5" l="1"/>
  <c r="F1581" i="4"/>
  <c r="E1581" i="4"/>
  <c r="C1583" i="5" l="1"/>
  <c r="G1583" i="5" s="1"/>
  <c r="H1582" i="5"/>
  <c r="G1581" i="4"/>
  <c r="C1582" i="4"/>
  <c r="F1583" i="5" l="1"/>
  <c r="F1582" i="4"/>
  <c r="E1582" i="4"/>
  <c r="C1584" i="5" l="1"/>
  <c r="G1584" i="5" s="1"/>
  <c r="H1583" i="5"/>
  <c r="C1583" i="4"/>
  <c r="G1582" i="4"/>
  <c r="F1584" i="5" l="1"/>
  <c r="E1583" i="4"/>
  <c r="F1583" i="4"/>
  <c r="C1585" i="5" l="1"/>
  <c r="G1585" i="5" s="1"/>
  <c r="H1584" i="5"/>
  <c r="C1584" i="4"/>
  <c r="G1583" i="4"/>
  <c r="F1585" i="5" l="1"/>
  <c r="F1584" i="4"/>
  <c r="E1584" i="4"/>
  <c r="H1585" i="5" l="1"/>
  <c r="C1586" i="5"/>
  <c r="G1586" i="5" s="1"/>
  <c r="C1585" i="4"/>
  <c r="G1584" i="4"/>
  <c r="F1586" i="5" l="1"/>
  <c r="F1585" i="4"/>
  <c r="E1585" i="4"/>
  <c r="C1587" i="5" l="1"/>
  <c r="G1587" i="5" s="1"/>
  <c r="H1586" i="5"/>
  <c r="G1585" i="4"/>
  <c r="C1586" i="4"/>
  <c r="F1587" i="5" l="1"/>
  <c r="F1586" i="4"/>
  <c r="E1586" i="4"/>
  <c r="C1588" i="5" l="1"/>
  <c r="G1588" i="5" s="1"/>
  <c r="H1587" i="5"/>
  <c r="C1587" i="4"/>
  <c r="G1586" i="4"/>
  <c r="F1588" i="5" l="1"/>
  <c r="E1587" i="4"/>
  <c r="F1587" i="4"/>
  <c r="C1589" i="5" l="1"/>
  <c r="G1589" i="5" s="1"/>
  <c r="H1588" i="5"/>
  <c r="C1588" i="4"/>
  <c r="G1587" i="4"/>
  <c r="H1589" i="5" l="1"/>
  <c r="H5" i="5" s="1"/>
  <c r="K9" i="5" s="1"/>
  <c r="F1589" i="5"/>
  <c r="E1588" i="4"/>
  <c r="F1588" i="4"/>
  <c r="C1589" i="4" l="1"/>
  <c r="G1588" i="4"/>
  <c r="E1589" i="4" l="1"/>
  <c r="G1589" i="4"/>
  <c r="G5" i="4" s="1"/>
  <c r="K8" i="4" s="1"/>
  <c r="F1589" i="4"/>
</calcChain>
</file>

<file path=xl/sharedStrings.xml><?xml version="1.0" encoding="utf-8"?>
<sst xmlns="http://schemas.openxmlformats.org/spreadsheetml/2006/main" count="374" uniqueCount="226">
  <si>
    <t>Country/Region</t>
  </si>
  <si>
    <t>Units sold</t>
  </si>
  <si>
    <t>Revenue</t>
  </si>
  <si>
    <t>Variable Cost</t>
  </si>
  <si>
    <t>India</t>
  </si>
  <si>
    <t>China</t>
  </si>
  <si>
    <t>Iran</t>
  </si>
  <si>
    <t>Israel</t>
  </si>
  <si>
    <t>Japan</t>
  </si>
  <si>
    <t>Taiwan</t>
  </si>
  <si>
    <t>Thailand</t>
  </si>
  <si>
    <t>Indonesia</t>
  </si>
  <si>
    <t>Malaysia</t>
  </si>
  <si>
    <t>Vietnam</t>
  </si>
  <si>
    <t>Cambodia</t>
  </si>
  <si>
    <t>Code</t>
  </si>
  <si>
    <t>Month</t>
  </si>
  <si>
    <t>Drug 1</t>
  </si>
  <si>
    <t>Drug 2</t>
  </si>
  <si>
    <t>Drug 3</t>
  </si>
  <si>
    <t>Drug 4</t>
  </si>
  <si>
    <t>Drug 5</t>
  </si>
  <si>
    <t>Phase 1 Cost</t>
  </si>
  <si>
    <t>Phase 2 Cost</t>
  </si>
  <si>
    <t>Phase 3 Cost</t>
  </si>
  <si>
    <t>Duration Phase 1 (months)</t>
  </si>
  <si>
    <t>Duration Phase 2 (months)</t>
  </si>
  <si>
    <t>Total Cost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</si>
  <si>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</si>
  <si>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</si>
  <si>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</si>
  <si>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</si>
  <si>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</si>
  <si>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</si>
  <si>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</si>
  <si>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</si>
  <si>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</si>
  <si>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</si>
  <si>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</si>
  <si>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</t>
  </si>
  <si>
    <t>Year</t>
  </si>
  <si>
    <t>Sales</t>
  </si>
  <si>
    <t>Row/Column</t>
  </si>
  <si>
    <t>Row</t>
  </si>
  <si>
    <t>Column</t>
  </si>
  <si>
    <t>Stock Market Data Used in "Irrational Exuberance" updated</t>
  </si>
  <si>
    <t>Robert J. Shiller</t>
  </si>
  <si>
    <t>S&amp;P</t>
  </si>
  <si>
    <t>MA profit</t>
  </si>
  <si>
    <t>Comp.</t>
  </si>
  <si>
    <t>Buy and hold profit</t>
  </si>
  <si>
    <t>Date</t>
  </si>
  <si>
    <t>P</t>
  </si>
  <si>
    <t>Own?</t>
  </si>
  <si>
    <t>MA</t>
  </si>
  <si>
    <t>Buy?</t>
  </si>
  <si>
    <t>Sell?</t>
  </si>
  <si>
    <t>Cash flow</t>
  </si>
  <si>
    <t>Yes</t>
  </si>
  <si>
    <t>Moving Avg.</t>
  </si>
  <si>
    <t>Months</t>
  </si>
  <si>
    <t>MA Months</t>
  </si>
  <si>
    <t>`</t>
  </si>
  <si>
    <t>Months is optimum for calculating moving average.</t>
  </si>
  <si>
    <t>'Buy' Moving Avg.</t>
  </si>
  <si>
    <t>'Sell' Moving Avg.</t>
  </si>
  <si>
    <t>Buy MA Months</t>
  </si>
  <si>
    <t>Sell MA Months</t>
  </si>
  <si>
    <t>BUY</t>
  </si>
  <si>
    <t>SELL</t>
  </si>
  <si>
    <t>Ads</t>
  </si>
  <si>
    <t>Lag 1</t>
  </si>
  <si>
    <t>Lag 2</t>
  </si>
  <si>
    <t>Lag 3</t>
  </si>
  <si>
    <t>Lag 4</t>
  </si>
  <si>
    <t>Lag 5</t>
  </si>
  <si>
    <t>Lag 6</t>
  </si>
  <si>
    <t>Nokia</t>
  </si>
  <si>
    <t>Motorola</t>
  </si>
  <si>
    <t>Samsung</t>
  </si>
  <si>
    <t>Kyocera</t>
  </si>
  <si>
    <t>East</t>
  </si>
  <si>
    <t>West</t>
  </si>
  <si>
    <t>South</t>
  </si>
  <si>
    <t>North</t>
  </si>
  <si>
    <t>Canada</t>
  </si>
  <si>
    <t>Region</t>
  </si>
  <si>
    <t>Phone Type</t>
  </si>
  <si>
    <t>Received</t>
  </si>
  <si>
    <t>Workers</t>
  </si>
  <si>
    <t>Capacity</t>
  </si>
  <si>
    <t xml:space="preserve">InvDay 1 </t>
  </si>
  <si>
    <t>Invday 2</t>
  </si>
  <si>
    <t>InvDay 3</t>
  </si>
  <si>
    <t>InvDay 4</t>
  </si>
  <si>
    <t>InvDay 5</t>
  </si>
  <si>
    <t>InvDay 6</t>
  </si>
  <si>
    <t>InvDay 7</t>
  </si>
  <si>
    <t>InvDay 8</t>
  </si>
  <si>
    <t>InvDay 9</t>
  </si>
  <si>
    <t>InvDay 10</t>
  </si>
  <si>
    <t>InvDay 11</t>
  </si>
  <si>
    <t>InvDay 12</t>
  </si>
  <si>
    <t>InvDay 13</t>
  </si>
  <si>
    <t>InvDay 14</t>
  </si>
  <si>
    <t>InvDay 15</t>
  </si>
  <si>
    <t>InvDay 16</t>
  </si>
  <si>
    <t>InvDay 17</t>
  </si>
  <si>
    <t>InvDay 18</t>
  </si>
  <si>
    <t>InvDay 19</t>
  </si>
  <si>
    <t>InvDay 20</t>
  </si>
  <si>
    <t>InvDay 21</t>
  </si>
  <si>
    <t>InvDay 22</t>
  </si>
  <si>
    <t>InvDay 23</t>
  </si>
  <si>
    <t>InvDay 24</t>
  </si>
  <si>
    <t>InvDay 25</t>
  </si>
  <si>
    <t>InvDay 26</t>
  </si>
  <si>
    <t>InvDay 27</t>
  </si>
  <si>
    <t>InvDay 28</t>
  </si>
  <si>
    <t>InvDay 29</t>
  </si>
  <si>
    <t>InvDay 30</t>
  </si>
  <si>
    <t>Inv &gt;30</t>
  </si>
  <si>
    <t>ProcessedDay 1</t>
  </si>
  <si>
    <t>ProcessedDay 2</t>
  </si>
  <si>
    <t>ProcessedDay 3</t>
  </si>
  <si>
    <t>ProcessedDay 4</t>
  </si>
  <si>
    <t>ProcessedDay 5</t>
  </si>
  <si>
    <t>ProcessedDay 6</t>
  </si>
  <si>
    <t>ProcessedDay 7</t>
  </si>
  <si>
    <t>ProcessedDay 8</t>
  </si>
  <si>
    <t>ProcessedDay 9</t>
  </si>
  <si>
    <t>ProcessedDay 10</t>
  </si>
  <si>
    <t>ProcessedDay 11</t>
  </si>
  <si>
    <t>ProcessedDay 12</t>
  </si>
  <si>
    <t>ProcessedDay 13</t>
  </si>
  <si>
    <t>ProcessedDay 14</t>
  </si>
  <si>
    <t>ProcessedDay 15</t>
  </si>
  <si>
    <t>ProcessedDay 16</t>
  </si>
  <si>
    <t>ProcessedDay 17</t>
  </si>
  <si>
    <t>ProcessedDay 18</t>
  </si>
  <si>
    <t>ProcessedDay 19</t>
  </si>
  <si>
    <t>ProcessedDay 20</t>
  </si>
  <si>
    <t>ProcessedDay 21</t>
  </si>
  <si>
    <t>ProcessedDay 22</t>
  </si>
  <si>
    <t>ProcessedDay 23</t>
  </si>
  <si>
    <t>ProcessedDay 24</t>
  </si>
  <si>
    <t>ProcessedDay 25</t>
  </si>
  <si>
    <t>ProcessedDay 26</t>
  </si>
  <si>
    <t>ProcessedDay 27</t>
  </si>
  <si>
    <t>ProcessedDay 28</t>
  </si>
  <si>
    <t>ProcessedDay 29</t>
  </si>
  <si>
    <t>ProcessedDay 30</t>
  </si>
  <si>
    <t>ProcessedDay &gt;30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</si>
  <si>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</si>
  <si>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</si>
  <si>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</si>
  <si>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</si>
  <si>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</si>
  <si>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</si>
  <si>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</si>
  <si>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</si>
  <si>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</si>
  <si>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</si>
  <si>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</si>
  <si>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</si>
  <si>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DVDTitle</t>
  </si>
  <si>
    <t>Cumulative Sales</t>
  </si>
  <si>
    <t>Round</t>
  </si>
  <si>
    <t>Score</t>
  </si>
  <si>
    <t>car</t>
  </si>
  <si>
    <t>plane</t>
  </si>
  <si>
    <t>train</t>
  </si>
  <si>
    <t>Calculation Breakdown:</t>
  </si>
  <si>
    <t>=MATCH(B14,B1:H1,0)</t>
  </si>
  <si>
    <t>Column Header Select</t>
  </si>
  <si>
    <t>=OFFSET(A1,0,MATCH(B14,B1:H1,0),10,1)</t>
  </si>
  <si>
    <t>Column Select</t>
  </si>
  <si>
    <t>Sum rows that match selected product</t>
  </si>
  <si>
    <t>(array function)</t>
  </si>
  <si>
    <t>=SUMIF(A1:A10,A14,OFFSET(A1,0,MATCH(B14,B1:H1,0),10,1))</t>
  </si>
  <si>
    <t>VZ</t>
  </si>
  <si>
    <t>Price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</si>
  <si>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</si>
  <si>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</si>
  <si>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</si>
  <si>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</si>
  <si>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</si>
  <si>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</si>
  <si>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</si>
  <si>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</si>
  <si>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</si>
  <si>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</si>
  <si>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</si>
  <si>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</si>
  <si>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</si>
  <si>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</si>
  <si>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</si>
  <si>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</si>
  <si>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</si>
  <si>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</si>
  <si>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</si>
  <si>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</si>
  <si>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NumInstances</t>
  </si>
  <si>
    <t>Az12</t>
  </si>
  <si>
    <t>ba14</t>
  </si>
  <si>
    <t>cat12</t>
  </si>
  <si>
    <t>dag32</t>
  </si>
  <si>
    <t>az12</t>
  </si>
  <si>
    <t>Cat12</t>
  </si>
  <si>
    <t>DAG32</t>
  </si>
  <si>
    <t>Exact Match?</t>
  </si>
  <si>
    <t>Rows to</t>
  </si>
  <si>
    <t>Data</t>
  </si>
  <si>
    <t>move up</t>
  </si>
  <si>
    <t>Reversed</t>
  </si>
  <si>
    <t>Diagonal Values</t>
  </si>
  <si>
    <t xml:space="preserve">Year </t>
  </si>
  <si>
    <t>YTD Sales</t>
  </si>
  <si>
    <t>YearMonth Text Equivalent</t>
  </si>
  <si>
    <t>Division</t>
  </si>
  <si>
    <t>Transactions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</si>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</sst>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  <numFmt numFmtId="167" formatCode="m/d/yy;@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4" fontId="2" fillId="0" borderId="0" xfId="2" applyNumberFormat="1" applyFont="1"/>
    <xf numFmtId="165" fontId="2" fillId="0" borderId="0" xfId="1" applyNumberFormat="1" applyFont="1"/>
    <xf numFmtId="164" fontId="0" fillId="0" borderId="0" xfId="2" applyNumberFormat="1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2" borderId="0" xfId="2" applyNumberFormat="1" applyFont="1" applyFill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0" fontId="0" fillId="0" borderId="0" xfId="0" quotePrefix="1"/>
    <xf numFmtId="166" fontId="0" fillId="2" borderId="0" xfId="0" applyNumberFormat="1" applyFill="1"/>
    <xf numFmtId="0" fontId="3" fillId="0" borderId="0" xfId="0" applyFont="1"/>
    <xf numFmtId="43" fontId="0" fillId="0" borderId="0" xfId="1" applyFont="1"/>
    <xf numFmtId="43" fontId="0" fillId="2" borderId="0" xfId="1" applyFont="1" applyFill="1"/>
    <xf numFmtId="43" fontId="0" fillId="0" borderId="0" xfId="1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textRotation="90"/>
    </xf>
    <xf numFmtId="14" fontId="0" fillId="0" borderId="0" xfId="0" applyNumberFormat="1"/>
    <xf numFmtId="0" fontId="0" fillId="3" borderId="0" xfId="0" quotePrefix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quotePrefix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quotePrefix="1" applyFill="1"/>
    <xf numFmtId="0" fontId="0" fillId="5" borderId="0" xfId="0" applyFill="1"/>
    <xf numFmtId="0" fontId="0" fillId="5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5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79D7-D5EF-AD46-AEE7-C5F5CD8C1242}">
  <dimension ref="A2:D21"/>
  <sheetViews>
    <sheetView workbookViewId="0">
      <selection activeCell="B17" sqref="B17"/>
    </sheetView>
  </sheetViews>
  <sheetFormatPr baseColWidth="10" defaultRowHeight="16"/>
  <cols>
    <col min="1" max="1" width="14.33203125" customWidth="1"/>
    <col min="4" max="4" width="12.83203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>
        <v>541</v>
      </c>
      <c r="C3" s="2">
        <v>4328</v>
      </c>
      <c r="D3" s="2">
        <v>1082</v>
      </c>
    </row>
    <row r="4" spans="1:4">
      <c r="A4" s="1" t="s">
        <v>5</v>
      </c>
      <c r="B4" s="1">
        <v>1000</v>
      </c>
      <c r="C4" s="2">
        <v>5000</v>
      </c>
      <c r="D4" s="2">
        <v>2000</v>
      </c>
    </row>
    <row r="5" spans="1:4">
      <c r="A5" s="1" t="s">
        <v>6</v>
      </c>
      <c r="B5" s="1">
        <v>577</v>
      </c>
      <c r="C5" s="2">
        <v>2308</v>
      </c>
      <c r="D5" s="2">
        <v>1731</v>
      </c>
    </row>
    <row r="6" spans="1:4">
      <c r="A6" s="1" t="s">
        <v>7</v>
      </c>
      <c r="B6" s="1">
        <v>454</v>
      </c>
      <c r="C6" s="2">
        <v>3632</v>
      </c>
      <c r="D6" s="2">
        <v>1362</v>
      </c>
    </row>
    <row r="7" spans="1:4">
      <c r="A7" s="1" t="s">
        <v>8</v>
      </c>
      <c r="B7" s="1">
        <v>141</v>
      </c>
      <c r="C7" s="2">
        <v>705</v>
      </c>
      <c r="D7" s="2">
        <v>423</v>
      </c>
    </row>
    <row r="8" spans="1:4">
      <c r="A8" s="1" t="s">
        <v>9</v>
      </c>
      <c r="B8" s="1">
        <v>221</v>
      </c>
      <c r="C8" s="2">
        <v>1105</v>
      </c>
      <c r="D8" s="2">
        <v>663</v>
      </c>
    </row>
    <row r="9" spans="1:4">
      <c r="A9" s="1" t="s">
        <v>10</v>
      </c>
      <c r="B9" s="1">
        <v>223</v>
      </c>
      <c r="C9" s="2">
        <v>1115</v>
      </c>
      <c r="D9" s="2">
        <v>446</v>
      </c>
    </row>
    <row r="10" spans="1:4">
      <c r="A10" s="1" t="s">
        <v>11</v>
      </c>
      <c r="B10" s="1">
        <v>524</v>
      </c>
      <c r="C10" s="2">
        <v>2620</v>
      </c>
      <c r="D10" s="2">
        <v>1048</v>
      </c>
    </row>
    <row r="11" spans="1:4">
      <c r="A11" s="1" t="s">
        <v>12</v>
      </c>
      <c r="B11" s="1">
        <v>328</v>
      </c>
      <c r="C11" s="2">
        <v>1968</v>
      </c>
      <c r="D11" s="2">
        <v>984</v>
      </c>
    </row>
    <row r="12" spans="1:4">
      <c r="A12" s="1" t="s">
        <v>13</v>
      </c>
      <c r="B12" s="1">
        <v>469</v>
      </c>
      <c r="C12" s="2">
        <v>2814</v>
      </c>
      <c r="D12" s="2">
        <v>1407</v>
      </c>
    </row>
    <row r="13" spans="1:4">
      <c r="A13" s="1" t="s">
        <v>14</v>
      </c>
      <c r="B13" s="1">
        <v>398</v>
      </c>
      <c r="C13" s="2">
        <v>1990</v>
      </c>
      <c r="D13" s="2">
        <v>796</v>
      </c>
    </row>
    <row r="16" spans="1:4">
      <c r="A16" s="1" t="s">
        <v>0</v>
      </c>
      <c r="B16" s="1">
        <v>1</v>
      </c>
      <c r="C16" s="3">
        <v>2</v>
      </c>
      <c r="D16" s="3">
        <v>3</v>
      </c>
    </row>
    <row r="17" spans="1:4">
      <c r="A17" s="1" t="s">
        <v>6</v>
      </c>
      <c r="B17">
        <f t="shared" ref="B17:D19" ca="1" si="0">OFFSET($A$2,MATCH($A17,$A$3:$A$13,FALSE),B$16)</f>
        <v>577</v>
      </c>
      <c r="C17" s="4">
        <f t="shared" ca="1" si="0"/>
        <v>2308</v>
      </c>
      <c r="D17" s="4">
        <f t="shared" ca="1" si="0"/>
        <v>1731</v>
      </c>
    </row>
    <row r="18" spans="1:4">
      <c r="A18" s="1" t="s">
        <v>9</v>
      </c>
      <c r="B18">
        <f t="shared" ca="1" si="0"/>
        <v>221</v>
      </c>
      <c r="C18" s="4">
        <f t="shared" ca="1" si="0"/>
        <v>1105</v>
      </c>
      <c r="D18" s="4">
        <f t="shared" ca="1" si="0"/>
        <v>663</v>
      </c>
    </row>
    <row r="19" spans="1:4">
      <c r="A19" s="1" t="s">
        <v>13</v>
      </c>
      <c r="B19">
        <f t="shared" ca="1" si="0"/>
        <v>469</v>
      </c>
      <c r="C19" s="4">
        <f t="shared" ca="1" si="0"/>
        <v>2814</v>
      </c>
      <c r="D19" s="4">
        <f t="shared" ca="1" si="0"/>
        <v>1407</v>
      </c>
    </row>
    <row r="20" spans="1:4">
      <c r="A20" s="1" t="s">
        <v>5</v>
      </c>
      <c r="B20">
        <f ca="1">OFFSET($A$2,MATCH($A20,$A$3:$A$13,FALSE),B$16)</f>
        <v>1000</v>
      </c>
      <c r="C20" s="4">
        <f t="shared" ref="C20:D21" ca="1" si="1">OFFSET($A$2,MATCH($A20,$A$3:$A$13,FALSE),C$16)</f>
        <v>5000</v>
      </c>
      <c r="D20" s="4">
        <f t="shared" ca="1" si="1"/>
        <v>2000</v>
      </c>
    </row>
    <row r="21" spans="1:4">
      <c r="A21" s="1" t="s">
        <v>12</v>
      </c>
      <c r="B21">
        <f ca="1">OFFSET($A$2,MATCH($A21,$A$3:$A$13,FALSE),B$16)</f>
        <v>328</v>
      </c>
      <c r="C21" s="4">
        <f t="shared" ca="1" si="1"/>
        <v>1968</v>
      </c>
      <c r="D21" s="4">
        <f t="shared" ca="1" si="1"/>
        <v>984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E013-9693-FB4B-9348-4262CFE027D4}">
  <dimension ref="A2:G128"/>
  <sheetViews>
    <sheetView workbookViewId="0">
      <selection activeCell="D7" sqref="D7"/>
    </sheetView>
  </sheetViews>
  <sheetFormatPr baseColWidth="10" defaultRowHeight="16"/>
  <cols>
    <col min="2" max="2" width="16.1640625" customWidth="1"/>
    <col min="9" max="9" width="11.5" bestFit="1" customWidth="1"/>
  </cols>
  <sheetData>
    <row r="2" spans="1:7" ht="32">
      <c r="B2" s="6" t="s">
        <v>25</v>
      </c>
      <c r="C2" s="7">
        <v>2</v>
      </c>
      <c r="D2" s="7">
        <v>3</v>
      </c>
      <c r="E2" s="7">
        <v>9</v>
      </c>
      <c r="F2" s="7">
        <v>12</v>
      </c>
      <c r="G2" s="7">
        <v>6</v>
      </c>
    </row>
    <row r="3" spans="1:7" ht="32">
      <c r="B3" s="6" t="s">
        <v>26</v>
      </c>
      <c r="C3" s="7">
        <v>2</v>
      </c>
      <c r="D3" s="7">
        <v>8</v>
      </c>
      <c r="E3" s="7">
        <v>5</v>
      </c>
      <c r="F3" s="7">
        <v>4</v>
      </c>
      <c r="G3" s="7">
        <v>12</v>
      </c>
    </row>
    <row r="4" spans="1:7" ht="32">
      <c r="B4" s="6" t="s">
        <v>26</v>
      </c>
      <c r="C4" s="7">
        <v>2</v>
      </c>
      <c r="D4" s="7">
        <v>11</v>
      </c>
      <c r="E4" s="7">
        <v>4</v>
      </c>
      <c r="F4" s="7">
        <v>11</v>
      </c>
      <c r="G4" s="7">
        <v>15</v>
      </c>
    </row>
    <row r="5" spans="1:7">
      <c r="B5" s="1" t="s">
        <v>22</v>
      </c>
      <c r="C5" s="9">
        <f ca="1">SUM(OFFSET(C$13,0,0,C$2,1))</f>
        <v>110</v>
      </c>
      <c r="D5" s="9">
        <f ca="1">SUM(OFFSET(D$13,0,0,D$2,1))</f>
        <v>313</v>
      </c>
      <c r="E5" s="9">
        <f ca="1">SUM(OFFSET(E$13,0,0,E$2,1))</f>
        <v>795</v>
      </c>
      <c r="F5" s="9">
        <f ca="1">SUM(OFFSET(F$13,0,0,F$2,1))</f>
        <v>1167</v>
      </c>
      <c r="G5" s="9">
        <f ca="1">SUM(OFFSET(G$13,0,0,G$2,1))</f>
        <v>615</v>
      </c>
    </row>
    <row r="6" spans="1:7">
      <c r="B6" s="1" t="s">
        <v>23</v>
      </c>
      <c r="C6" s="9">
        <f ca="1">SUM(OFFSET(C$13,C$2,0,C$3,1))</f>
        <v>142</v>
      </c>
      <c r="D6" s="9">
        <f ca="1">SUM(OFFSET(D$13,D$2,0,D$3,1))</f>
        <v>789</v>
      </c>
      <c r="E6" s="9">
        <f ca="1">SUM(OFFSET(E$13,E$2,0,E$3,1))</f>
        <v>465</v>
      </c>
      <c r="F6" s="9">
        <f ca="1">SUM(OFFSET(F$13,F$2,0,F$3,1))</f>
        <v>397</v>
      </c>
      <c r="G6" s="9">
        <f ca="1">SUM(OFFSET(G$13,G$2,0,G$3,1))</f>
        <v>1096</v>
      </c>
    </row>
    <row r="7" spans="1:7">
      <c r="B7" s="1" t="s">
        <v>24</v>
      </c>
      <c r="C7" s="9">
        <f ca="1">SUM(OFFSET(C$13,SUM(C$2:C$3),0,C$4,1))</f>
        <v>234</v>
      </c>
      <c r="D7" s="9">
        <f ca="1">SUM(OFFSET(D$13,SUM(D$2:D$3),0,D$4,1))</f>
        <v>876</v>
      </c>
      <c r="E7" s="9">
        <f ca="1">SUM(OFFSET(E$13,SUM(E$2:E$3),0,E$4,1))</f>
        <v>401</v>
      </c>
      <c r="F7" s="9">
        <f ca="1">SUM(OFFSET(F$13,SUM(F$2:F$3),0,F$4,1))</f>
        <v>1135</v>
      </c>
      <c r="G7" s="9">
        <f ca="1">SUM(OFFSET(G$13,SUM(G$2:G$3),0,G$4,1))</f>
        <v>1588</v>
      </c>
    </row>
    <row r="9" spans="1:7">
      <c r="B9" s="1" t="s">
        <v>27</v>
      </c>
      <c r="C9" s="10">
        <f ca="1">SUM(C5:C7)</f>
        <v>486</v>
      </c>
      <c r="D9" s="10">
        <f t="shared" ref="D9:G9" ca="1" si="0">SUM(D5:D7)</f>
        <v>1978</v>
      </c>
      <c r="E9" s="10">
        <f t="shared" ca="1" si="0"/>
        <v>1661</v>
      </c>
      <c r="F9" s="10">
        <f t="shared" ca="1" si="0"/>
        <v>2699</v>
      </c>
      <c r="G9" s="10">
        <f t="shared" ca="1" si="0"/>
        <v>3299</v>
      </c>
    </row>
    <row r="12" spans="1:7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</row>
    <row r="13" spans="1:7">
      <c r="A13" s="1">
        <v>1</v>
      </c>
      <c r="B13" s="5">
        <v>35796</v>
      </c>
      <c r="C13" s="1">
        <v>52</v>
      </c>
      <c r="D13" s="1">
        <v>135</v>
      </c>
      <c r="E13" s="1">
        <v>131</v>
      </c>
      <c r="F13" s="1">
        <v>121</v>
      </c>
      <c r="G13" s="1">
        <v>69</v>
      </c>
    </row>
    <row r="14" spans="1:7">
      <c r="A14" s="1">
        <v>2</v>
      </c>
      <c r="B14" s="5">
        <v>35827</v>
      </c>
      <c r="C14" s="1">
        <v>58</v>
      </c>
      <c r="D14" s="1">
        <v>120</v>
      </c>
      <c r="E14" s="1">
        <v>77</v>
      </c>
      <c r="F14" s="1">
        <v>60</v>
      </c>
      <c r="G14" s="1">
        <v>68</v>
      </c>
    </row>
    <row r="15" spans="1:7">
      <c r="A15" s="1">
        <v>3</v>
      </c>
      <c r="B15" s="5">
        <v>35855</v>
      </c>
      <c r="C15" s="1">
        <v>80</v>
      </c>
      <c r="D15" s="1">
        <v>58</v>
      </c>
      <c r="E15" s="1">
        <v>66</v>
      </c>
      <c r="F15" s="1">
        <v>52</v>
      </c>
      <c r="G15" s="1">
        <v>113</v>
      </c>
    </row>
    <row r="16" spans="1:7">
      <c r="A16" s="1">
        <v>4</v>
      </c>
      <c r="B16" s="5">
        <v>35886</v>
      </c>
      <c r="C16" s="1">
        <v>62</v>
      </c>
      <c r="D16" s="1">
        <v>56</v>
      </c>
      <c r="E16" s="1">
        <v>78</v>
      </c>
      <c r="F16" s="1">
        <v>61</v>
      </c>
      <c r="G16" s="1">
        <v>146</v>
      </c>
    </row>
    <row r="17" spans="1:7">
      <c r="A17" s="1">
        <v>5</v>
      </c>
      <c r="B17" s="5">
        <v>35916</v>
      </c>
      <c r="C17" s="1">
        <v>130</v>
      </c>
      <c r="D17" s="1">
        <v>126</v>
      </c>
      <c r="E17" s="1">
        <v>98</v>
      </c>
      <c r="F17" s="1">
        <v>118</v>
      </c>
      <c r="G17" s="1">
        <v>94</v>
      </c>
    </row>
    <row r="18" spans="1:7">
      <c r="A18" s="1">
        <v>6</v>
      </c>
      <c r="B18" s="5">
        <v>35947</v>
      </c>
      <c r="C18" s="1">
        <v>104</v>
      </c>
      <c r="D18" s="1">
        <v>102</v>
      </c>
      <c r="E18" s="1">
        <v>64</v>
      </c>
      <c r="F18" s="1">
        <v>117</v>
      </c>
      <c r="G18" s="1">
        <v>125</v>
      </c>
    </row>
    <row r="19" spans="1:7">
      <c r="A19" s="1">
        <v>7</v>
      </c>
      <c r="B19" s="5">
        <v>35977</v>
      </c>
      <c r="C19" s="1">
        <v>121</v>
      </c>
      <c r="D19" s="1">
        <v>59</v>
      </c>
      <c r="E19" s="1">
        <v>115</v>
      </c>
      <c r="F19" s="1">
        <v>112</v>
      </c>
      <c r="G19" s="1">
        <v>137</v>
      </c>
    </row>
    <row r="20" spans="1:7">
      <c r="A20" s="1">
        <v>8</v>
      </c>
      <c r="B20" s="5">
        <v>36008</v>
      </c>
      <c r="C20" s="1">
        <v>107</v>
      </c>
      <c r="D20" s="1">
        <v>123</v>
      </c>
      <c r="E20" s="1">
        <v>56</v>
      </c>
      <c r="F20" s="1">
        <v>102</v>
      </c>
      <c r="G20" s="1">
        <v>77</v>
      </c>
    </row>
    <row r="21" spans="1:7">
      <c r="A21" s="1">
        <v>9</v>
      </c>
      <c r="B21" s="5">
        <v>36039</v>
      </c>
      <c r="C21" s="1">
        <v>80</v>
      </c>
      <c r="D21" s="1">
        <v>88</v>
      </c>
      <c r="E21" s="1">
        <v>110</v>
      </c>
      <c r="F21" s="1">
        <v>85</v>
      </c>
      <c r="G21" s="1">
        <v>93</v>
      </c>
    </row>
    <row r="22" spans="1:7">
      <c r="A22" s="1">
        <v>10</v>
      </c>
      <c r="B22" s="5">
        <v>36069</v>
      </c>
      <c r="C22" s="1">
        <v>51</v>
      </c>
      <c r="D22" s="1">
        <v>111</v>
      </c>
      <c r="E22" s="1">
        <v>72</v>
      </c>
      <c r="F22" s="1">
        <v>118</v>
      </c>
      <c r="G22" s="1">
        <v>89</v>
      </c>
    </row>
    <row r="23" spans="1:7">
      <c r="A23" s="1">
        <v>11</v>
      </c>
      <c r="B23" s="5">
        <v>36100</v>
      </c>
      <c r="C23" s="1">
        <v>74</v>
      </c>
      <c r="D23" s="1">
        <v>124</v>
      </c>
      <c r="E23" s="1">
        <v>82</v>
      </c>
      <c r="F23" s="1">
        <v>143</v>
      </c>
      <c r="G23" s="1">
        <v>66</v>
      </c>
    </row>
    <row r="24" spans="1:7">
      <c r="A24" s="1">
        <v>12</v>
      </c>
      <c r="B24" s="5">
        <v>36130</v>
      </c>
      <c r="C24" s="1">
        <v>76</v>
      </c>
      <c r="D24" s="1">
        <v>107</v>
      </c>
      <c r="E24" s="1">
        <v>99</v>
      </c>
      <c r="F24" s="1">
        <v>78</v>
      </c>
      <c r="G24" s="1">
        <v>66</v>
      </c>
    </row>
    <row r="25" spans="1:7">
      <c r="A25" s="1">
        <v>13</v>
      </c>
      <c r="B25" s="5">
        <v>36161</v>
      </c>
      <c r="C25" s="1">
        <v>97</v>
      </c>
      <c r="D25" s="1">
        <v>97</v>
      </c>
      <c r="E25" s="1">
        <v>129</v>
      </c>
      <c r="F25" s="1">
        <v>77</v>
      </c>
      <c r="G25" s="1">
        <v>142</v>
      </c>
    </row>
    <row r="26" spans="1:7">
      <c r="A26" s="1">
        <v>14</v>
      </c>
      <c r="B26" s="5">
        <v>36192</v>
      </c>
      <c r="C26" s="1">
        <v>118</v>
      </c>
      <c r="D26" s="1">
        <v>63</v>
      </c>
      <c r="E26" s="1">
        <v>83</v>
      </c>
      <c r="F26" s="1">
        <v>148</v>
      </c>
      <c r="G26" s="1">
        <v>94</v>
      </c>
    </row>
    <row r="27" spans="1:7">
      <c r="A27" s="1">
        <v>15</v>
      </c>
      <c r="B27" s="5">
        <v>36220</v>
      </c>
      <c r="C27" s="1">
        <v>83</v>
      </c>
      <c r="D27" s="1">
        <v>59</v>
      </c>
      <c r="E27" s="1">
        <v>90</v>
      </c>
      <c r="F27" s="1">
        <v>108</v>
      </c>
      <c r="G27" s="1">
        <v>62</v>
      </c>
    </row>
    <row r="28" spans="1:7">
      <c r="A28" s="1">
        <v>16</v>
      </c>
      <c r="B28" s="5">
        <v>36251</v>
      </c>
      <c r="C28" s="1">
        <v>109</v>
      </c>
      <c r="D28" s="1">
        <v>73</v>
      </c>
      <c r="E28" s="1">
        <v>128</v>
      </c>
      <c r="F28" s="1">
        <v>64</v>
      </c>
      <c r="G28" s="1">
        <v>94</v>
      </c>
    </row>
    <row r="29" spans="1:7">
      <c r="A29" s="1">
        <v>17</v>
      </c>
      <c r="B29" s="5">
        <v>36281</v>
      </c>
      <c r="C29" s="1">
        <v>88</v>
      </c>
      <c r="D29" s="1">
        <v>115</v>
      </c>
      <c r="E29" s="1">
        <v>91</v>
      </c>
      <c r="F29" s="1">
        <v>128</v>
      </c>
      <c r="G29" s="1">
        <v>70</v>
      </c>
    </row>
    <row r="30" spans="1:7">
      <c r="A30" s="1">
        <v>18</v>
      </c>
      <c r="B30" s="5">
        <v>36312</v>
      </c>
      <c r="C30" s="1">
        <v>82</v>
      </c>
      <c r="D30" s="1">
        <v>77</v>
      </c>
      <c r="E30" s="1">
        <v>92</v>
      </c>
      <c r="F30" s="1">
        <v>61</v>
      </c>
      <c r="G30" s="1">
        <v>106</v>
      </c>
    </row>
    <row r="31" spans="1:7">
      <c r="A31" s="1">
        <v>19</v>
      </c>
      <c r="B31" s="5">
        <v>36342</v>
      </c>
      <c r="C31" s="1">
        <v>84</v>
      </c>
      <c r="D31" s="1">
        <v>69</v>
      </c>
      <c r="E31" s="1">
        <v>95</v>
      </c>
      <c r="F31" s="1">
        <v>118</v>
      </c>
      <c r="G31" s="1">
        <v>119</v>
      </c>
    </row>
    <row r="32" spans="1:7">
      <c r="A32" s="1">
        <v>20</v>
      </c>
      <c r="B32" s="5">
        <v>36373</v>
      </c>
      <c r="C32" s="1">
        <v>72</v>
      </c>
      <c r="D32" s="1">
        <v>59</v>
      </c>
      <c r="E32" s="1">
        <v>100</v>
      </c>
      <c r="F32" s="1">
        <v>107</v>
      </c>
      <c r="G32" s="1">
        <v>132</v>
      </c>
    </row>
    <row r="33" spans="1:7">
      <c r="A33" s="1">
        <v>21</v>
      </c>
      <c r="B33" s="5">
        <v>36404</v>
      </c>
      <c r="C33" s="1">
        <v>61</v>
      </c>
      <c r="D33" s="1">
        <v>72</v>
      </c>
      <c r="E33" s="1">
        <v>106</v>
      </c>
      <c r="F33" s="1">
        <v>130</v>
      </c>
      <c r="G33" s="1">
        <v>120</v>
      </c>
    </row>
    <row r="34" spans="1:7">
      <c r="A34" s="1">
        <v>22</v>
      </c>
      <c r="B34" s="5">
        <v>36434</v>
      </c>
      <c r="C34" s="1">
        <v>143</v>
      </c>
      <c r="D34" s="1">
        <v>85</v>
      </c>
      <c r="E34" s="1">
        <v>53</v>
      </c>
      <c r="F34" s="1">
        <v>123</v>
      </c>
      <c r="G34" s="1">
        <v>91</v>
      </c>
    </row>
    <row r="35" spans="1:7">
      <c r="A35" s="1">
        <v>23</v>
      </c>
      <c r="B35" s="5">
        <v>36465</v>
      </c>
      <c r="C35" s="1">
        <v>110</v>
      </c>
      <c r="D35" s="1">
        <v>146</v>
      </c>
      <c r="E35" s="1">
        <v>85</v>
      </c>
      <c r="F35" s="1">
        <v>78</v>
      </c>
      <c r="G35" s="1">
        <v>84</v>
      </c>
    </row>
    <row r="36" spans="1:7">
      <c r="A36" s="1">
        <v>24</v>
      </c>
      <c r="B36" s="5">
        <v>36495</v>
      </c>
      <c r="C36" s="1">
        <v>60</v>
      </c>
      <c r="D36" s="1">
        <v>137</v>
      </c>
      <c r="E36" s="1">
        <v>118</v>
      </c>
      <c r="F36" s="1">
        <v>119</v>
      </c>
      <c r="G36" s="1">
        <v>122</v>
      </c>
    </row>
    <row r="37" spans="1:7">
      <c r="A37" s="1">
        <v>25</v>
      </c>
      <c r="B37" s="5">
        <v>36526</v>
      </c>
      <c r="C37" s="1">
        <v>66</v>
      </c>
      <c r="D37" s="1">
        <v>72</v>
      </c>
      <c r="E37" s="1">
        <v>101</v>
      </c>
      <c r="F37" s="1">
        <v>99</v>
      </c>
      <c r="G37" s="1">
        <v>133</v>
      </c>
    </row>
    <row r="38" spans="1:7">
      <c r="A38" s="1">
        <v>26</v>
      </c>
      <c r="B38" s="5">
        <v>36557</v>
      </c>
      <c r="C38" s="1">
        <v>99</v>
      </c>
      <c r="D38" s="1">
        <v>105</v>
      </c>
      <c r="E38" s="1">
        <v>69</v>
      </c>
      <c r="F38" s="1">
        <v>57</v>
      </c>
      <c r="G38" s="1">
        <v>128</v>
      </c>
    </row>
    <row r="39" spans="1:7">
      <c r="A39" s="1">
        <v>27</v>
      </c>
      <c r="B39" s="5">
        <v>36586</v>
      </c>
      <c r="C39" s="1">
        <v>124</v>
      </c>
      <c r="D39" s="1">
        <v>65</v>
      </c>
      <c r="E39" s="1">
        <v>74</v>
      </c>
      <c r="F39" s="1">
        <v>115</v>
      </c>
      <c r="G39" s="1">
        <v>121</v>
      </c>
    </row>
    <row r="40" spans="1:7">
      <c r="A40" s="1">
        <v>28</v>
      </c>
      <c r="B40" s="5">
        <v>36617</v>
      </c>
      <c r="C40" s="1">
        <v>82</v>
      </c>
      <c r="D40" s="1">
        <v>96</v>
      </c>
      <c r="E40" s="1">
        <v>77</v>
      </c>
      <c r="F40" s="1">
        <v>130</v>
      </c>
      <c r="G40" s="1">
        <v>55</v>
      </c>
    </row>
    <row r="41" spans="1:7">
      <c r="A41" s="1">
        <v>29</v>
      </c>
      <c r="B41" s="5">
        <v>36647</v>
      </c>
      <c r="C41" s="1">
        <v>96</v>
      </c>
      <c r="D41" s="1">
        <v>105</v>
      </c>
      <c r="E41" s="1">
        <v>65</v>
      </c>
      <c r="F41" s="1">
        <v>54</v>
      </c>
      <c r="G41" s="1">
        <v>55</v>
      </c>
    </row>
    <row r="42" spans="1:7">
      <c r="A42" s="1">
        <v>30</v>
      </c>
      <c r="B42" s="5">
        <v>36678</v>
      </c>
      <c r="C42" s="1">
        <v>51</v>
      </c>
      <c r="D42" s="1">
        <v>119</v>
      </c>
      <c r="E42" s="1">
        <v>75</v>
      </c>
      <c r="F42" s="1">
        <v>121</v>
      </c>
      <c r="G42" s="1">
        <v>104</v>
      </c>
    </row>
    <row r="43" spans="1:7">
      <c r="A43" s="1">
        <v>31</v>
      </c>
      <c r="B43" s="5">
        <v>36708</v>
      </c>
      <c r="C43" s="1">
        <v>116</v>
      </c>
      <c r="D43" s="1">
        <v>121</v>
      </c>
      <c r="E43" s="1">
        <v>105</v>
      </c>
      <c r="F43" s="1">
        <v>78</v>
      </c>
      <c r="G43" s="1">
        <v>67</v>
      </c>
    </row>
    <row r="44" spans="1:7">
      <c r="A44" s="1">
        <v>32</v>
      </c>
      <c r="B44" s="5">
        <v>36739</v>
      </c>
      <c r="C44" s="1">
        <v>115</v>
      </c>
      <c r="D44" s="1">
        <v>137</v>
      </c>
      <c r="E44" s="1">
        <v>74</v>
      </c>
      <c r="F44" s="1">
        <v>114</v>
      </c>
      <c r="G44" s="1">
        <v>133</v>
      </c>
    </row>
    <row r="45" spans="1:7">
      <c r="A45" s="1">
        <v>33</v>
      </c>
      <c r="B45" s="5">
        <v>36770</v>
      </c>
      <c r="C45" s="1">
        <v>124</v>
      </c>
      <c r="D45" s="1">
        <v>58</v>
      </c>
      <c r="E45" s="1">
        <v>134</v>
      </c>
      <c r="F45" s="1">
        <v>139</v>
      </c>
      <c r="G45" s="1">
        <v>124</v>
      </c>
    </row>
    <row r="46" spans="1:7">
      <c r="A46" s="1">
        <v>34</v>
      </c>
      <c r="B46" s="5">
        <v>36800</v>
      </c>
      <c r="C46" s="1">
        <v>97</v>
      </c>
      <c r="D46" s="1">
        <v>74</v>
      </c>
      <c r="E46" s="1">
        <v>65</v>
      </c>
      <c r="F46" s="1">
        <v>86</v>
      </c>
      <c r="G46" s="1">
        <v>128</v>
      </c>
    </row>
    <row r="47" spans="1:7">
      <c r="A47" s="1">
        <v>35</v>
      </c>
      <c r="B47" s="5">
        <v>36831</v>
      </c>
      <c r="C47" s="1">
        <v>52</v>
      </c>
      <c r="D47" s="1">
        <v>135</v>
      </c>
      <c r="E47" s="1">
        <v>106</v>
      </c>
      <c r="F47" s="1">
        <v>69</v>
      </c>
      <c r="G47" s="1">
        <v>88</v>
      </c>
    </row>
    <row r="48" spans="1:7">
      <c r="A48" s="1">
        <v>36</v>
      </c>
      <c r="B48" s="5">
        <v>36861</v>
      </c>
      <c r="C48" s="1">
        <v>62</v>
      </c>
      <c r="D48" s="1">
        <v>83</v>
      </c>
      <c r="E48" s="1">
        <v>141</v>
      </c>
      <c r="F48" s="1">
        <v>104</v>
      </c>
      <c r="G48" s="1">
        <v>97</v>
      </c>
    </row>
    <row r="49" spans="1:7">
      <c r="A49" s="1">
        <v>37</v>
      </c>
      <c r="B49" s="5">
        <v>36892</v>
      </c>
      <c r="C49" s="1">
        <v>84</v>
      </c>
      <c r="D49" s="1">
        <v>70</v>
      </c>
      <c r="E49" s="1">
        <v>87</v>
      </c>
      <c r="F49" s="1">
        <v>50</v>
      </c>
      <c r="G49" s="1">
        <v>137</v>
      </c>
    </row>
    <row r="50" spans="1:7">
      <c r="A50" s="1">
        <v>38</v>
      </c>
      <c r="B50" s="5">
        <v>36923</v>
      </c>
      <c r="C50" s="1">
        <v>91</v>
      </c>
      <c r="D50" s="1">
        <v>58</v>
      </c>
      <c r="E50" s="1">
        <v>91</v>
      </c>
      <c r="F50" s="1">
        <v>76</v>
      </c>
      <c r="G50" s="1">
        <v>97</v>
      </c>
    </row>
    <row r="51" spans="1:7">
      <c r="A51" s="1">
        <v>39</v>
      </c>
      <c r="B51" s="5">
        <v>36951</v>
      </c>
      <c r="C51" s="1">
        <v>96</v>
      </c>
      <c r="D51" s="1">
        <v>128</v>
      </c>
      <c r="E51" s="1">
        <v>142</v>
      </c>
      <c r="F51" s="1">
        <v>129</v>
      </c>
      <c r="G51" s="1">
        <v>141</v>
      </c>
    </row>
    <row r="52" spans="1:7">
      <c r="A52" s="1">
        <v>40</v>
      </c>
      <c r="B52" s="5">
        <v>36982</v>
      </c>
      <c r="C52" s="1">
        <v>63</v>
      </c>
      <c r="D52" s="1">
        <v>97</v>
      </c>
      <c r="E52" s="1">
        <v>75</v>
      </c>
      <c r="F52" s="1">
        <v>128</v>
      </c>
      <c r="G52" s="1">
        <v>100</v>
      </c>
    </row>
    <row r="53" spans="1:7">
      <c r="A53" s="1">
        <v>41</v>
      </c>
      <c r="B53" s="5">
        <v>37012</v>
      </c>
      <c r="C53" s="1">
        <v>100</v>
      </c>
      <c r="D53" s="1">
        <v>83</v>
      </c>
      <c r="E53" s="1">
        <v>119</v>
      </c>
      <c r="F53" s="1">
        <v>64</v>
      </c>
      <c r="G53" s="1">
        <v>98</v>
      </c>
    </row>
    <row r="54" spans="1:7">
      <c r="A54" s="1">
        <v>42</v>
      </c>
      <c r="B54" s="5">
        <v>37043</v>
      </c>
      <c r="C54" s="1">
        <v>74</v>
      </c>
      <c r="D54" s="1">
        <v>144</v>
      </c>
      <c r="E54" s="1">
        <v>64</v>
      </c>
      <c r="F54" s="1">
        <v>142</v>
      </c>
      <c r="G54" s="1">
        <v>113</v>
      </c>
    </row>
    <row r="55" spans="1:7">
      <c r="A55" s="1">
        <v>43</v>
      </c>
      <c r="B55" s="5">
        <v>37073</v>
      </c>
      <c r="C55" s="1">
        <v>53</v>
      </c>
      <c r="D55" s="1">
        <v>143</v>
      </c>
      <c r="E55" s="1">
        <v>137</v>
      </c>
      <c r="F55" s="1">
        <v>133</v>
      </c>
      <c r="G55" s="1">
        <v>145</v>
      </c>
    </row>
    <row r="56" spans="1:7">
      <c r="A56" s="1">
        <v>44</v>
      </c>
      <c r="B56" s="5">
        <v>37104</v>
      </c>
      <c r="C56" s="1">
        <v>104</v>
      </c>
      <c r="D56" s="1">
        <v>108</v>
      </c>
      <c r="E56" s="1">
        <v>70</v>
      </c>
      <c r="F56" s="1">
        <v>143</v>
      </c>
      <c r="G56" s="1">
        <v>74</v>
      </c>
    </row>
    <row r="57" spans="1:7">
      <c r="A57" s="1">
        <v>45</v>
      </c>
      <c r="B57" s="5">
        <v>37135</v>
      </c>
      <c r="C57" s="1">
        <v>149</v>
      </c>
      <c r="D57" s="1">
        <v>91</v>
      </c>
      <c r="E57" s="1">
        <v>73</v>
      </c>
      <c r="F57" s="1">
        <v>93</v>
      </c>
      <c r="G57" s="1">
        <v>71</v>
      </c>
    </row>
    <row r="58" spans="1:7">
      <c r="A58" s="1">
        <v>46</v>
      </c>
      <c r="B58" s="5">
        <v>37165</v>
      </c>
      <c r="C58" s="1">
        <v>101</v>
      </c>
      <c r="D58" s="1">
        <v>93</v>
      </c>
      <c r="E58" s="1">
        <v>137</v>
      </c>
      <c r="F58" s="1">
        <v>99</v>
      </c>
      <c r="G58" s="1">
        <v>98</v>
      </c>
    </row>
    <row r="59" spans="1:7">
      <c r="A59" s="1">
        <v>47</v>
      </c>
      <c r="B59" s="5">
        <v>37196</v>
      </c>
      <c r="C59" s="1">
        <v>118</v>
      </c>
      <c r="D59" s="1">
        <v>94</v>
      </c>
      <c r="E59" s="1">
        <v>63</v>
      </c>
      <c r="F59" s="1">
        <v>139</v>
      </c>
      <c r="G59" s="1">
        <v>95</v>
      </c>
    </row>
    <row r="60" spans="1:7">
      <c r="A60" s="1">
        <v>48</v>
      </c>
      <c r="B60" s="5">
        <v>37226</v>
      </c>
      <c r="C60" s="1">
        <v>95</v>
      </c>
      <c r="D60" s="1">
        <v>66</v>
      </c>
      <c r="E60" s="1">
        <v>91</v>
      </c>
      <c r="F60" s="1">
        <v>96</v>
      </c>
      <c r="G60" s="1">
        <v>106</v>
      </c>
    </row>
    <row r="61" spans="1:7">
      <c r="A61" s="1">
        <v>49</v>
      </c>
      <c r="B61" s="5">
        <v>37257</v>
      </c>
      <c r="C61" s="1">
        <v>91</v>
      </c>
      <c r="D61" s="1">
        <v>90</v>
      </c>
      <c r="E61" s="1">
        <v>131</v>
      </c>
      <c r="F61" s="1">
        <v>82</v>
      </c>
      <c r="G61" s="1">
        <v>119</v>
      </c>
    </row>
    <row r="62" spans="1:7">
      <c r="A62" s="1">
        <v>50</v>
      </c>
      <c r="B62" s="5">
        <v>37288</v>
      </c>
      <c r="C62" s="1">
        <v>106</v>
      </c>
      <c r="D62" s="1">
        <v>134</v>
      </c>
      <c r="E62" s="1">
        <v>99</v>
      </c>
      <c r="F62" s="1">
        <v>65</v>
      </c>
      <c r="G62" s="1">
        <v>133</v>
      </c>
    </row>
    <row r="63" spans="1:7">
      <c r="A63" s="1">
        <v>51</v>
      </c>
      <c r="B63" s="5">
        <v>37316</v>
      </c>
      <c r="C63" s="1">
        <v>124</v>
      </c>
      <c r="D63" s="1">
        <v>68</v>
      </c>
      <c r="E63" s="1">
        <v>50</v>
      </c>
      <c r="F63" s="1">
        <v>72</v>
      </c>
      <c r="G63" s="1">
        <v>93</v>
      </c>
    </row>
    <row r="64" spans="1:7">
      <c r="A64" s="1">
        <v>52</v>
      </c>
      <c r="B64" s="5">
        <v>37347</v>
      </c>
      <c r="C64" s="1">
        <v>71</v>
      </c>
      <c r="D64" s="1">
        <v>132</v>
      </c>
      <c r="E64" s="1">
        <v>139</v>
      </c>
      <c r="F64" s="1">
        <v>134</v>
      </c>
      <c r="G64" s="1">
        <v>50</v>
      </c>
    </row>
    <row r="65" spans="1:7">
      <c r="A65" s="1">
        <v>53</v>
      </c>
      <c r="B65" s="5">
        <v>37377</v>
      </c>
      <c r="C65" s="1">
        <v>100</v>
      </c>
      <c r="D65" s="1">
        <v>102</v>
      </c>
      <c r="E65" s="1">
        <v>120</v>
      </c>
      <c r="F65" s="1">
        <v>147</v>
      </c>
      <c r="G65" s="1">
        <v>150</v>
      </c>
    </row>
    <row r="66" spans="1:7">
      <c r="A66" s="1">
        <v>54</v>
      </c>
      <c r="B66" s="5">
        <v>37408</v>
      </c>
      <c r="C66" s="1">
        <v>77</v>
      </c>
      <c r="D66" s="1">
        <v>54</v>
      </c>
      <c r="E66" s="1">
        <v>88</v>
      </c>
      <c r="F66" s="1">
        <v>141</v>
      </c>
      <c r="G66" s="1">
        <v>142</v>
      </c>
    </row>
    <row r="67" spans="1:7">
      <c r="A67" s="1">
        <v>55</v>
      </c>
      <c r="B67" s="5">
        <v>37438</v>
      </c>
      <c r="C67" s="1">
        <v>125</v>
      </c>
      <c r="D67" s="1">
        <v>110</v>
      </c>
      <c r="E67" s="1">
        <v>136</v>
      </c>
      <c r="F67" s="1">
        <v>65</v>
      </c>
      <c r="G67" s="1">
        <v>51</v>
      </c>
    </row>
    <row r="68" spans="1:7">
      <c r="A68" s="1">
        <v>56</v>
      </c>
      <c r="B68" s="5">
        <v>37469</v>
      </c>
      <c r="C68" s="1">
        <v>73</v>
      </c>
      <c r="D68" s="1">
        <v>98</v>
      </c>
      <c r="E68" s="1">
        <v>99</v>
      </c>
      <c r="F68" s="1">
        <v>70</v>
      </c>
      <c r="G68" s="1">
        <v>144</v>
      </c>
    </row>
    <row r="69" spans="1:7">
      <c r="A69" s="1">
        <v>57</v>
      </c>
      <c r="B69" s="5">
        <v>37500</v>
      </c>
      <c r="C69" s="1">
        <v>125</v>
      </c>
      <c r="D69" s="1">
        <v>148</v>
      </c>
      <c r="E69" s="1">
        <v>72</v>
      </c>
      <c r="F69" s="1">
        <v>58</v>
      </c>
      <c r="G69" s="1">
        <v>79</v>
      </c>
    </row>
    <row r="70" spans="1:7">
      <c r="A70" s="1">
        <v>58</v>
      </c>
      <c r="B70" s="5">
        <v>37530</v>
      </c>
      <c r="C70" s="1">
        <v>121</v>
      </c>
      <c r="D70" s="1">
        <v>129</v>
      </c>
      <c r="E70" s="1">
        <v>51</v>
      </c>
      <c r="F70" s="1">
        <v>89</v>
      </c>
      <c r="G70" s="1">
        <v>90</v>
      </c>
    </row>
    <row r="71" spans="1:7">
      <c r="A71" s="1">
        <v>59</v>
      </c>
      <c r="B71" s="5">
        <v>37561</v>
      </c>
      <c r="C71" s="1">
        <v>131</v>
      </c>
      <c r="D71" s="1">
        <v>87</v>
      </c>
      <c r="E71" s="1">
        <v>121</v>
      </c>
      <c r="F71" s="1">
        <v>93</v>
      </c>
      <c r="G71" s="1">
        <v>97</v>
      </c>
    </row>
    <row r="72" spans="1:7">
      <c r="A72" s="1">
        <v>60</v>
      </c>
      <c r="B72" s="5">
        <v>37591</v>
      </c>
      <c r="C72" s="1">
        <v>89</v>
      </c>
      <c r="D72" s="1">
        <v>127</v>
      </c>
      <c r="E72" s="1">
        <v>69</v>
      </c>
      <c r="F72" s="1">
        <v>59</v>
      </c>
      <c r="G72" s="1">
        <v>67</v>
      </c>
    </row>
    <row r="73" spans="1:7">
      <c r="A73" s="1">
        <v>61</v>
      </c>
      <c r="B73" s="5">
        <v>37622</v>
      </c>
      <c r="C73" s="1">
        <v>71</v>
      </c>
      <c r="D73" s="1">
        <v>121</v>
      </c>
      <c r="E73" s="1">
        <v>58</v>
      </c>
      <c r="F73" s="1">
        <v>122</v>
      </c>
      <c r="G73" s="1">
        <v>84</v>
      </c>
    </row>
    <row r="74" spans="1:7">
      <c r="A74" s="1">
        <v>62</v>
      </c>
      <c r="B74" s="5">
        <v>37653</v>
      </c>
      <c r="C74" s="1">
        <v>79</v>
      </c>
      <c r="D74" s="1">
        <v>74</v>
      </c>
      <c r="E74" s="1">
        <v>100</v>
      </c>
      <c r="F74" s="1">
        <v>59</v>
      </c>
      <c r="G74" s="1">
        <v>69</v>
      </c>
    </row>
    <row r="75" spans="1:7">
      <c r="A75" s="1">
        <v>63</v>
      </c>
      <c r="B75" s="5">
        <v>37681</v>
      </c>
      <c r="C75" s="1">
        <v>122</v>
      </c>
      <c r="D75" s="1">
        <v>65</v>
      </c>
      <c r="E75" s="1">
        <v>79</v>
      </c>
      <c r="F75" s="1">
        <v>110</v>
      </c>
      <c r="G75" s="1">
        <v>99</v>
      </c>
    </row>
    <row r="76" spans="1:7">
      <c r="A76" s="1">
        <v>64</v>
      </c>
      <c r="B76" s="5">
        <v>37712</v>
      </c>
      <c r="C76" s="1">
        <v>100</v>
      </c>
      <c r="D76" s="1">
        <v>143</v>
      </c>
      <c r="E76" s="1">
        <v>55</v>
      </c>
      <c r="F76" s="1">
        <v>74</v>
      </c>
      <c r="G76" s="1">
        <v>100</v>
      </c>
    </row>
    <row r="77" spans="1:7">
      <c r="A77" s="1">
        <v>65</v>
      </c>
      <c r="B77" s="5">
        <v>37742</v>
      </c>
      <c r="C77" s="1">
        <v>124</v>
      </c>
      <c r="D77" s="1">
        <v>148</v>
      </c>
      <c r="E77" s="1">
        <v>70</v>
      </c>
      <c r="F77" s="1">
        <v>69</v>
      </c>
      <c r="G77" s="1">
        <v>74</v>
      </c>
    </row>
    <row r="78" spans="1:7">
      <c r="A78" s="1">
        <v>66</v>
      </c>
      <c r="B78" s="5">
        <v>37773</v>
      </c>
      <c r="C78" s="1">
        <v>82</v>
      </c>
      <c r="D78" s="1">
        <v>135</v>
      </c>
      <c r="E78" s="1">
        <v>66</v>
      </c>
      <c r="F78" s="1">
        <v>88</v>
      </c>
      <c r="G78" s="1">
        <v>87</v>
      </c>
    </row>
    <row r="79" spans="1:7">
      <c r="A79" s="1">
        <v>67</v>
      </c>
      <c r="B79" s="5">
        <v>37803</v>
      </c>
      <c r="C79" s="1">
        <v>129</v>
      </c>
      <c r="D79" s="1">
        <v>83</v>
      </c>
      <c r="E79" s="1">
        <v>66</v>
      </c>
      <c r="F79" s="1">
        <v>143</v>
      </c>
      <c r="G79" s="1">
        <v>123</v>
      </c>
    </row>
    <row r="80" spans="1:7">
      <c r="A80" s="1">
        <v>68</v>
      </c>
      <c r="B80" s="5">
        <v>37834</v>
      </c>
      <c r="C80" s="1">
        <v>106</v>
      </c>
      <c r="D80" s="1">
        <v>91</v>
      </c>
      <c r="E80" s="1">
        <v>74</v>
      </c>
      <c r="F80" s="1">
        <v>95</v>
      </c>
      <c r="G80" s="1">
        <v>53</v>
      </c>
    </row>
    <row r="81" spans="1:7">
      <c r="A81" s="1">
        <v>69</v>
      </c>
      <c r="B81" s="5">
        <v>37865</v>
      </c>
      <c r="C81" s="1">
        <v>117</v>
      </c>
      <c r="D81" s="1">
        <v>59</v>
      </c>
      <c r="E81" s="1">
        <v>84</v>
      </c>
      <c r="F81" s="1">
        <v>77</v>
      </c>
      <c r="G81" s="1">
        <v>123</v>
      </c>
    </row>
    <row r="82" spans="1:7">
      <c r="A82" s="1">
        <v>70</v>
      </c>
      <c r="B82" s="5">
        <v>37895</v>
      </c>
      <c r="C82" s="1">
        <v>143</v>
      </c>
      <c r="D82" s="1">
        <v>93</v>
      </c>
      <c r="E82" s="1">
        <v>144</v>
      </c>
      <c r="F82" s="1">
        <v>72</v>
      </c>
      <c r="G82" s="1">
        <v>65</v>
      </c>
    </row>
    <row r="83" spans="1:7">
      <c r="A83" s="1">
        <v>71</v>
      </c>
      <c r="B83" s="5">
        <v>37926</v>
      </c>
      <c r="C83" s="1">
        <v>120</v>
      </c>
      <c r="D83" s="1">
        <v>114</v>
      </c>
      <c r="E83" s="1">
        <v>123</v>
      </c>
      <c r="F83" s="1">
        <v>101</v>
      </c>
      <c r="G83" s="1">
        <v>76</v>
      </c>
    </row>
    <row r="84" spans="1:7">
      <c r="A84" s="1">
        <v>72</v>
      </c>
      <c r="B84" s="5">
        <v>37956</v>
      </c>
      <c r="C84" s="1">
        <v>110</v>
      </c>
      <c r="D84" s="1">
        <v>78</v>
      </c>
      <c r="E84" s="1">
        <v>144</v>
      </c>
      <c r="F84" s="1">
        <v>52</v>
      </c>
      <c r="G84" s="1">
        <v>121</v>
      </c>
    </row>
    <row r="85" spans="1:7">
      <c r="A85" s="1">
        <v>73</v>
      </c>
      <c r="B85" s="5">
        <v>37987</v>
      </c>
      <c r="C85" s="1">
        <v>52</v>
      </c>
      <c r="D85" s="1">
        <v>135</v>
      </c>
      <c r="E85" s="1">
        <v>122</v>
      </c>
      <c r="F85" s="1">
        <v>57</v>
      </c>
      <c r="G85" s="1">
        <v>135</v>
      </c>
    </row>
    <row r="86" spans="1:7">
      <c r="A86" s="1">
        <v>74</v>
      </c>
      <c r="B86" s="5">
        <v>38018</v>
      </c>
      <c r="C86" s="1">
        <v>124</v>
      </c>
      <c r="D86" s="1">
        <v>59</v>
      </c>
      <c r="E86" s="1">
        <v>75</v>
      </c>
      <c r="F86" s="1">
        <v>89</v>
      </c>
      <c r="G86" s="1">
        <v>78</v>
      </c>
    </row>
    <row r="87" spans="1:7">
      <c r="A87" s="1">
        <v>75</v>
      </c>
      <c r="B87" s="5">
        <v>38047</v>
      </c>
      <c r="C87" s="1">
        <v>117</v>
      </c>
      <c r="D87" s="1">
        <v>112</v>
      </c>
      <c r="E87" s="1">
        <v>77</v>
      </c>
      <c r="F87" s="1">
        <v>145</v>
      </c>
      <c r="G87" s="1">
        <v>55</v>
      </c>
    </row>
    <row r="88" spans="1:7">
      <c r="A88" s="1">
        <v>76</v>
      </c>
      <c r="B88" s="5">
        <v>38078</v>
      </c>
      <c r="C88" s="1">
        <v>133</v>
      </c>
      <c r="D88" s="1">
        <v>111</v>
      </c>
      <c r="E88" s="1">
        <v>92</v>
      </c>
      <c r="F88" s="1">
        <v>61</v>
      </c>
      <c r="G88" s="1">
        <v>141</v>
      </c>
    </row>
    <row r="89" spans="1:7">
      <c r="A89" s="1">
        <v>77</v>
      </c>
      <c r="B89" s="5">
        <v>38108</v>
      </c>
      <c r="C89" s="1">
        <v>53</v>
      </c>
      <c r="D89" s="1">
        <v>66</v>
      </c>
      <c r="E89" s="1">
        <v>51</v>
      </c>
      <c r="F89" s="1">
        <v>94</v>
      </c>
      <c r="G89" s="1">
        <v>83</v>
      </c>
    </row>
    <row r="90" spans="1:7">
      <c r="A90" s="1">
        <v>78</v>
      </c>
      <c r="B90" s="5">
        <v>38139</v>
      </c>
      <c r="C90" s="1">
        <v>68</v>
      </c>
      <c r="D90" s="1">
        <v>103</v>
      </c>
      <c r="E90" s="1">
        <v>93</v>
      </c>
      <c r="F90" s="1">
        <v>94</v>
      </c>
      <c r="G90" s="1">
        <v>51</v>
      </c>
    </row>
    <row r="91" spans="1:7">
      <c r="A91" s="1">
        <v>79</v>
      </c>
      <c r="B91" s="5">
        <v>38169</v>
      </c>
      <c r="C91" s="1">
        <v>102</v>
      </c>
      <c r="D91" s="1">
        <v>120</v>
      </c>
      <c r="E91" s="1">
        <v>71</v>
      </c>
      <c r="F91" s="1">
        <v>91</v>
      </c>
      <c r="G91" s="1">
        <v>69</v>
      </c>
    </row>
    <row r="92" spans="1:7">
      <c r="A92" s="1">
        <v>80</v>
      </c>
      <c r="B92" s="5">
        <v>38200</v>
      </c>
      <c r="C92" s="1">
        <v>64</v>
      </c>
      <c r="D92" s="1">
        <v>52</v>
      </c>
      <c r="E92" s="1">
        <v>102</v>
      </c>
      <c r="F92" s="1">
        <v>134</v>
      </c>
      <c r="G92" s="1">
        <v>72</v>
      </c>
    </row>
    <row r="93" spans="1:7">
      <c r="A93" s="1">
        <v>81</v>
      </c>
      <c r="B93" s="5">
        <v>38231</v>
      </c>
      <c r="C93" s="1">
        <v>129</v>
      </c>
      <c r="D93" s="1">
        <v>125</v>
      </c>
      <c r="E93" s="1">
        <v>143</v>
      </c>
      <c r="F93" s="1">
        <v>102</v>
      </c>
      <c r="G93" s="1">
        <v>92</v>
      </c>
    </row>
    <row r="94" spans="1:7">
      <c r="A94" s="1">
        <v>82</v>
      </c>
      <c r="B94" s="5">
        <v>38261</v>
      </c>
      <c r="C94" s="1">
        <v>96</v>
      </c>
      <c r="D94" s="1">
        <v>66</v>
      </c>
      <c r="E94" s="1">
        <v>74</v>
      </c>
      <c r="F94" s="1">
        <v>125</v>
      </c>
      <c r="G94" s="1">
        <v>111</v>
      </c>
    </row>
    <row r="95" spans="1:7">
      <c r="A95" s="1">
        <v>83</v>
      </c>
      <c r="B95" s="5">
        <v>38292</v>
      </c>
      <c r="C95" s="1">
        <v>82</v>
      </c>
      <c r="D95" s="1">
        <v>100</v>
      </c>
      <c r="E95" s="1">
        <v>144</v>
      </c>
      <c r="F95" s="1">
        <v>120</v>
      </c>
      <c r="G95" s="1">
        <v>62</v>
      </c>
    </row>
    <row r="96" spans="1:7">
      <c r="A96" s="1">
        <v>84</v>
      </c>
      <c r="B96" s="5">
        <v>38322</v>
      </c>
      <c r="C96" s="1">
        <v>123</v>
      </c>
      <c r="D96" s="1">
        <v>107</v>
      </c>
      <c r="E96" s="1">
        <v>134</v>
      </c>
      <c r="F96" s="1">
        <v>103</v>
      </c>
      <c r="G96" s="1">
        <v>88</v>
      </c>
    </row>
    <row r="97" spans="1:7">
      <c r="A97" s="1">
        <v>85</v>
      </c>
      <c r="B97" s="5">
        <v>38353</v>
      </c>
      <c r="C97" s="1">
        <v>59</v>
      </c>
      <c r="D97" s="1">
        <v>61</v>
      </c>
      <c r="E97" s="1">
        <v>80</v>
      </c>
      <c r="F97" s="1">
        <v>92</v>
      </c>
      <c r="G97" s="1">
        <v>144</v>
      </c>
    </row>
    <row r="98" spans="1:7">
      <c r="A98" s="1">
        <v>86</v>
      </c>
      <c r="B98" s="5">
        <v>38384</v>
      </c>
      <c r="C98" s="1">
        <v>105</v>
      </c>
      <c r="D98" s="1">
        <v>62</v>
      </c>
      <c r="E98" s="1">
        <v>69</v>
      </c>
      <c r="F98" s="1">
        <v>69</v>
      </c>
      <c r="G98" s="1">
        <v>95</v>
      </c>
    </row>
    <row r="99" spans="1:7">
      <c r="A99" s="1">
        <v>87</v>
      </c>
      <c r="B99" s="5">
        <v>38412</v>
      </c>
      <c r="C99" s="1">
        <v>75</v>
      </c>
      <c r="D99" s="1">
        <v>102</v>
      </c>
      <c r="E99" s="1">
        <v>83</v>
      </c>
      <c r="F99" s="1">
        <v>96</v>
      </c>
      <c r="G99" s="1">
        <v>150</v>
      </c>
    </row>
    <row r="100" spans="1:7">
      <c r="A100" s="1">
        <v>88</v>
      </c>
      <c r="B100" s="5">
        <v>38443</v>
      </c>
      <c r="C100" s="1">
        <v>120</v>
      </c>
      <c r="D100" s="1">
        <v>124</v>
      </c>
      <c r="E100" s="1">
        <v>109</v>
      </c>
      <c r="F100" s="1">
        <v>110</v>
      </c>
      <c r="G100" s="1">
        <v>53</v>
      </c>
    </row>
    <row r="101" spans="1:7">
      <c r="A101" s="1">
        <v>89</v>
      </c>
      <c r="B101" s="5">
        <v>38473</v>
      </c>
      <c r="C101" s="1">
        <v>66</v>
      </c>
      <c r="D101" s="1">
        <v>84</v>
      </c>
      <c r="E101" s="1">
        <v>114</v>
      </c>
      <c r="F101" s="1">
        <v>85</v>
      </c>
      <c r="G101" s="1">
        <v>95</v>
      </c>
    </row>
    <row r="102" spans="1:7">
      <c r="A102" s="1">
        <v>90</v>
      </c>
      <c r="B102" s="5">
        <v>38504</v>
      </c>
      <c r="C102" s="1">
        <v>92</v>
      </c>
      <c r="D102" s="1">
        <v>69</v>
      </c>
      <c r="E102" s="1">
        <v>60</v>
      </c>
      <c r="F102" s="1">
        <v>140</v>
      </c>
      <c r="G102" s="1">
        <v>66</v>
      </c>
    </row>
    <row r="103" spans="1:7">
      <c r="A103" s="1">
        <v>91</v>
      </c>
      <c r="B103" s="5">
        <v>38534</v>
      </c>
      <c r="C103" s="1">
        <v>114</v>
      </c>
      <c r="D103" s="1">
        <v>137</v>
      </c>
      <c r="E103" s="1">
        <v>64</v>
      </c>
      <c r="F103" s="1">
        <v>139</v>
      </c>
      <c r="G103" s="1">
        <v>52</v>
      </c>
    </row>
    <row r="104" spans="1:7">
      <c r="A104" s="1">
        <v>92</v>
      </c>
      <c r="B104" s="5">
        <v>38565</v>
      </c>
      <c r="C104" s="1">
        <v>119</v>
      </c>
      <c r="D104" s="1">
        <v>144</v>
      </c>
      <c r="E104" s="1">
        <v>147</v>
      </c>
      <c r="F104" s="1">
        <v>57</v>
      </c>
      <c r="G104" s="1">
        <v>50</v>
      </c>
    </row>
    <row r="105" spans="1:7">
      <c r="A105" s="1">
        <v>93</v>
      </c>
      <c r="B105" s="5">
        <v>38596</v>
      </c>
      <c r="C105" s="1">
        <v>77</v>
      </c>
      <c r="D105" s="1">
        <v>111</v>
      </c>
      <c r="E105" s="1">
        <v>75</v>
      </c>
      <c r="F105" s="1">
        <v>148</v>
      </c>
      <c r="G105" s="1">
        <v>73</v>
      </c>
    </row>
    <row r="106" spans="1:7">
      <c r="A106" s="1">
        <v>94</v>
      </c>
      <c r="B106" s="5">
        <v>38626</v>
      </c>
      <c r="C106" s="1">
        <v>146</v>
      </c>
      <c r="D106" s="1">
        <v>70</v>
      </c>
      <c r="E106" s="1">
        <v>143</v>
      </c>
      <c r="F106" s="1">
        <v>89</v>
      </c>
      <c r="G106" s="1">
        <v>128</v>
      </c>
    </row>
    <row r="107" spans="1:7">
      <c r="A107" s="1">
        <v>95</v>
      </c>
      <c r="B107" s="5">
        <v>38657</v>
      </c>
      <c r="C107" s="1">
        <v>132</v>
      </c>
      <c r="D107" s="1">
        <v>85</v>
      </c>
      <c r="E107" s="1">
        <v>121</v>
      </c>
      <c r="F107" s="1">
        <v>79</v>
      </c>
      <c r="G107" s="1">
        <v>138</v>
      </c>
    </row>
    <row r="108" spans="1:7">
      <c r="A108" s="1">
        <v>96</v>
      </c>
      <c r="B108" s="5">
        <v>38687</v>
      </c>
      <c r="C108" s="1">
        <v>55</v>
      </c>
      <c r="D108" s="1">
        <v>138</v>
      </c>
      <c r="E108" s="1">
        <v>93</v>
      </c>
      <c r="F108" s="1">
        <v>86</v>
      </c>
      <c r="G108" s="1">
        <v>53</v>
      </c>
    </row>
    <row r="109" spans="1:7">
      <c r="A109" s="1">
        <v>97</v>
      </c>
      <c r="B109" s="5">
        <v>38718</v>
      </c>
      <c r="C109" s="1">
        <v>107</v>
      </c>
      <c r="D109" s="1">
        <v>53</v>
      </c>
      <c r="E109" s="1">
        <v>135</v>
      </c>
      <c r="F109" s="1">
        <v>148</v>
      </c>
      <c r="G109" s="1">
        <v>77</v>
      </c>
    </row>
    <row r="110" spans="1:7">
      <c r="A110" s="1">
        <v>98</v>
      </c>
      <c r="B110" s="5">
        <v>38749</v>
      </c>
      <c r="C110" s="1">
        <v>98</v>
      </c>
      <c r="D110" s="1">
        <v>131</v>
      </c>
      <c r="E110" s="1">
        <v>150</v>
      </c>
      <c r="F110" s="1">
        <v>65</v>
      </c>
      <c r="G110" s="1">
        <v>99</v>
      </c>
    </row>
    <row r="111" spans="1:7">
      <c r="A111" s="1">
        <v>99</v>
      </c>
      <c r="B111" s="5">
        <v>38777</v>
      </c>
      <c r="C111" s="1">
        <v>53</v>
      </c>
      <c r="D111" s="1">
        <v>70</v>
      </c>
      <c r="E111" s="1">
        <v>84</v>
      </c>
      <c r="F111" s="1">
        <v>79</v>
      </c>
      <c r="G111" s="1">
        <v>145</v>
      </c>
    </row>
    <row r="112" spans="1:7">
      <c r="A112" s="1">
        <v>100</v>
      </c>
      <c r="B112" s="5">
        <v>38808</v>
      </c>
      <c r="C112" s="1">
        <v>132</v>
      </c>
      <c r="D112" s="1">
        <v>62</v>
      </c>
      <c r="E112" s="1">
        <v>89</v>
      </c>
      <c r="F112" s="1">
        <v>61</v>
      </c>
      <c r="G112" s="1">
        <v>53</v>
      </c>
    </row>
    <row r="113" spans="1:7">
      <c r="A113" s="1">
        <v>101</v>
      </c>
      <c r="B113" s="5">
        <v>38838</v>
      </c>
      <c r="C113" s="1">
        <v>138</v>
      </c>
      <c r="D113" s="1">
        <v>150</v>
      </c>
      <c r="E113" s="1">
        <v>144</v>
      </c>
      <c r="F113" s="1">
        <v>145</v>
      </c>
      <c r="G113" s="1">
        <v>101</v>
      </c>
    </row>
    <row r="114" spans="1:7">
      <c r="A114" s="1">
        <v>102</v>
      </c>
      <c r="B114" s="5">
        <v>38869</v>
      </c>
      <c r="C114" s="1">
        <v>58</v>
      </c>
      <c r="D114" s="1">
        <v>57</v>
      </c>
      <c r="E114" s="1">
        <v>125</v>
      </c>
      <c r="F114" s="1">
        <v>144</v>
      </c>
      <c r="G114" s="1">
        <v>103</v>
      </c>
    </row>
    <row r="115" spans="1:7">
      <c r="A115" s="1">
        <v>103</v>
      </c>
      <c r="B115" s="5">
        <v>38899</v>
      </c>
      <c r="C115" s="1">
        <v>146</v>
      </c>
      <c r="D115" s="1">
        <v>92</v>
      </c>
      <c r="E115" s="1">
        <v>76</v>
      </c>
      <c r="F115" s="1">
        <v>94</v>
      </c>
      <c r="G115" s="1">
        <v>101</v>
      </c>
    </row>
    <row r="116" spans="1:7">
      <c r="A116" s="1">
        <v>104</v>
      </c>
      <c r="B116" s="5">
        <v>38930</v>
      </c>
      <c r="C116" s="1">
        <v>145</v>
      </c>
      <c r="D116" s="1">
        <v>77</v>
      </c>
      <c r="E116" s="1">
        <v>142</v>
      </c>
      <c r="F116" s="1">
        <v>148</v>
      </c>
      <c r="G116" s="1">
        <v>68</v>
      </c>
    </row>
    <row r="117" spans="1:7">
      <c r="A117" s="1">
        <v>105</v>
      </c>
      <c r="B117" s="5">
        <v>38961</v>
      </c>
      <c r="C117" s="1">
        <v>126</v>
      </c>
      <c r="D117" s="1">
        <v>58</v>
      </c>
      <c r="E117" s="1">
        <v>93</v>
      </c>
      <c r="F117" s="1">
        <v>107</v>
      </c>
      <c r="G117" s="1">
        <v>102</v>
      </c>
    </row>
    <row r="118" spans="1:7">
      <c r="A118" s="1">
        <v>106</v>
      </c>
      <c r="B118" s="5">
        <v>38991</v>
      </c>
      <c r="C118" s="1">
        <v>67</v>
      </c>
      <c r="D118" s="1">
        <v>56</v>
      </c>
      <c r="E118" s="1">
        <v>104</v>
      </c>
      <c r="F118" s="1">
        <v>132</v>
      </c>
      <c r="G118" s="1">
        <v>146</v>
      </c>
    </row>
    <row r="119" spans="1:7">
      <c r="A119" s="1">
        <v>107</v>
      </c>
      <c r="B119" s="5">
        <v>39022</v>
      </c>
      <c r="C119" s="1">
        <v>77</v>
      </c>
      <c r="D119" s="1">
        <v>138</v>
      </c>
      <c r="E119" s="1">
        <v>137</v>
      </c>
      <c r="F119" s="1">
        <v>104</v>
      </c>
      <c r="G119" s="1">
        <v>81</v>
      </c>
    </row>
    <row r="120" spans="1:7">
      <c r="A120" s="1">
        <v>108</v>
      </c>
      <c r="B120" s="5">
        <v>39052</v>
      </c>
      <c r="C120" s="1">
        <v>96</v>
      </c>
      <c r="D120" s="1">
        <v>64</v>
      </c>
      <c r="E120" s="1">
        <v>103</v>
      </c>
      <c r="F120" s="1">
        <v>88</v>
      </c>
      <c r="G120" s="1">
        <v>88</v>
      </c>
    </row>
    <row r="121" spans="1:7">
      <c r="A121" s="1">
        <v>109</v>
      </c>
      <c r="B121" s="5">
        <v>39083</v>
      </c>
      <c r="C121" s="1">
        <v>74</v>
      </c>
      <c r="D121" s="1">
        <v>120</v>
      </c>
      <c r="E121" s="1">
        <v>98</v>
      </c>
      <c r="F121" s="1">
        <v>89</v>
      </c>
      <c r="G121" s="1">
        <v>66</v>
      </c>
    </row>
    <row r="122" spans="1:7">
      <c r="A122" s="1">
        <v>110</v>
      </c>
      <c r="B122" s="5">
        <v>39114</v>
      </c>
      <c r="C122" s="1">
        <v>138</v>
      </c>
      <c r="D122" s="1">
        <v>145</v>
      </c>
      <c r="E122" s="1">
        <v>119</v>
      </c>
      <c r="F122" s="1">
        <v>108</v>
      </c>
      <c r="G122" s="1">
        <v>143</v>
      </c>
    </row>
    <row r="123" spans="1:7">
      <c r="A123" s="1">
        <v>111</v>
      </c>
      <c r="B123" s="5">
        <v>39142</v>
      </c>
      <c r="C123" s="1">
        <v>52</v>
      </c>
      <c r="D123" s="1">
        <v>125</v>
      </c>
      <c r="E123" s="1">
        <v>124</v>
      </c>
      <c r="F123" s="1">
        <v>75</v>
      </c>
      <c r="G123" s="1">
        <v>135</v>
      </c>
    </row>
    <row r="124" spans="1:7">
      <c r="A124" s="1">
        <v>112</v>
      </c>
      <c r="B124" s="5">
        <v>39173</v>
      </c>
      <c r="C124" s="1">
        <v>94</v>
      </c>
      <c r="D124" s="1">
        <v>53</v>
      </c>
      <c r="E124" s="1">
        <v>108</v>
      </c>
      <c r="F124" s="1">
        <v>72</v>
      </c>
      <c r="G124" s="1">
        <v>143</v>
      </c>
    </row>
    <row r="125" spans="1:7">
      <c r="A125" s="1">
        <v>113</v>
      </c>
      <c r="B125" s="5">
        <v>39203</v>
      </c>
      <c r="C125" s="1">
        <v>148</v>
      </c>
      <c r="D125" s="1">
        <v>136</v>
      </c>
      <c r="E125" s="1">
        <v>101</v>
      </c>
      <c r="F125" s="1">
        <v>108</v>
      </c>
      <c r="G125" s="1">
        <v>64</v>
      </c>
    </row>
    <row r="126" spans="1:7">
      <c r="A126" s="1">
        <v>114</v>
      </c>
      <c r="B126" s="5">
        <v>39234</v>
      </c>
      <c r="C126" s="1">
        <v>71</v>
      </c>
      <c r="D126" s="1">
        <v>131</v>
      </c>
      <c r="E126" s="1">
        <v>99</v>
      </c>
      <c r="F126" s="1">
        <v>90</v>
      </c>
      <c r="G126" s="1">
        <v>50</v>
      </c>
    </row>
    <row r="127" spans="1:7">
      <c r="A127" s="1">
        <v>115</v>
      </c>
      <c r="B127" s="5">
        <v>39264</v>
      </c>
      <c r="C127" s="1">
        <v>57</v>
      </c>
      <c r="D127" s="1">
        <v>122</v>
      </c>
      <c r="E127" s="1">
        <v>60</v>
      </c>
      <c r="F127" s="1">
        <v>80</v>
      </c>
      <c r="G127" s="1">
        <v>75</v>
      </c>
    </row>
    <row r="128" spans="1:7">
      <c r="A128" s="1">
        <v>116</v>
      </c>
      <c r="B128" s="5">
        <v>39295</v>
      </c>
      <c r="C128" s="1">
        <v>54</v>
      </c>
      <c r="D128" s="1">
        <v>88</v>
      </c>
      <c r="E128" s="1">
        <v>148</v>
      </c>
      <c r="F128" s="1">
        <v>88</v>
      </c>
      <c r="G128" s="1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2A68-B8D0-924F-A0E1-547C011A03B7}">
  <dimension ref="A2:G20"/>
  <sheetViews>
    <sheetView workbookViewId="0">
      <selection activeCell="C18" sqref="C18"/>
    </sheetView>
  </sheetViews>
  <sheetFormatPr baseColWidth="10" defaultRowHeight="16"/>
  <cols>
    <col min="2" max="2" width="12" customWidth="1"/>
  </cols>
  <sheetData>
    <row r="2" spans="1:7">
      <c r="C2">
        <v>1999</v>
      </c>
      <c r="D2">
        <v>2000</v>
      </c>
      <c r="E2">
        <v>2001</v>
      </c>
      <c r="F2">
        <v>2002</v>
      </c>
      <c r="G2">
        <v>2003</v>
      </c>
    </row>
    <row r="3" spans="1:7">
      <c r="B3" t="s">
        <v>42</v>
      </c>
      <c r="C3">
        <v>1</v>
      </c>
      <c r="D3">
        <v>2</v>
      </c>
      <c r="E3">
        <v>3</v>
      </c>
      <c r="F3">
        <v>4</v>
      </c>
      <c r="G3">
        <v>5</v>
      </c>
    </row>
    <row r="4" spans="1:7">
      <c r="A4" t="s">
        <v>28</v>
      </c>
      <c r="B4">
        <v>1</v>
      </c>
      <c r="C4">
        <v>89</v>
      </c>
      <c r="D4">
        <v>80</v>
      </c>
      <c r="E4">
        <v>86</v>
      </c>
      <c r="F4">
        <v>90</v>
      </c>
      <c r="G4">
        <v>72</v>
      </c>
    </row>
    <row r="5" spans="1:7">
      <c r="A5" t="s">
        <v>29</v>
      </c>
      <c r="B5">
        <v>2</v>
      </c>
      <c r="C5">
        <v>57</v>
      </c>
      <c r="D5">
        <v>75</v>
      </c>
      <c r="E5">
        <v>77</v>
      </c>
      <c r="F5">
        <v>89</v>
      </c>
      <c r="G5">
        <v>81</v>
      </c>
    </row>
    <row r="6" spans="1:7">
      <c r="A6" t="s">
        <v>30</v>
      </c>
      <c r="B6">
        <v>3</v>
      </c>
      <c r="C6">
        <v>65</v>
      </c>
      <c r="D6">
        <v>77</v>
      </c>
      <c r="E6">
        <v>57</v>
      </c>
      <c r="F6">
        <v>73</v>
      </c>
      <c r="G6">
        <v>73</v>
      </c>
    </row>
    <row r="7" spans="1:7">
      <c r="A7" t="s">
        <v>31</v>
      </c>
      <c r="B7">
        <v>4</v>
      </c>
      <c r="C7">
        <v>58</v>
      </c>
      <c r="D7">
        <v>78</v>
      </c>
      <c r="E7">
        <v>69</v>
      </c>
      <c r="F7">
        <v>85</v>
      </c>
      <c r="G7">
        <v>73</v>
      </c>
    </row>
    <row r="8" spans="1:7">
      <c r="A8" t="s">
        <v>32</v>
      </c>
      <c r="B8">
        <v>5</v>
      </c>
      <c r="C8">
        <v>75</v>
      </c>
      <c r="D8">
        <v>86</v>
      </c>
      <c r="E8">
        <v>61</v>
      </c>
      <c r="F8">
        <v>59</v>
      </c>
      <c r="G8">
        <v>71</v>
      </c>
    </row>
    <row r="9" spans="1:7">
      <c r="A9" t="s">
        <v>33</v>
      </c>
      <c r="B9">
        <v>6</v>
      </c>
      <c r="C9">
        <v>57</v>
      </c>
      <c r="D9">
        <v>57</v>
      </c>
      <c r="E9">
        <v>86</v>
      </c>
      <c r="F9">
        <v>83</v>
      </c>
      <c r="G9">
        <v>65</v>
      </c>
    </row>
    <row r="10" spans="1:7">
      <c r="A10" t="s">
        <v>34</v>
      </c>
      <c r="B10">
        <v>7</v>
      </c>
      <c r="C10">
        <v>65</v>
      </c>
      <c r="D10">
        <v>73</v>
      </c>
      <c r="E10">
        <v>80</v>
      </c>
      <c r="F10">
        <v>78</v>
      </c>
      <c r="G10">
        <v>58</v>
      </c>
    </row>
    <row r="11" spans="1:7">
      <c r="A11" t="s">
        <v>35</v>
      </c>
      <c r="B11">
        <v>8</v>
      </c>
      <c r="C11">
        <v>66</v>
      </c>
      <c r="D11">
        <v>63</v>
      </c>
      <c r="E11">
        <v>61</v>
      </c>
      <c r="F11">
        <v>66</v>
      </c>
      <c r="G11">
        <v>73</v>
      </c>
    </row>
    <row r="12" spans="1:7">
      <c r="A12" t="s">
        <v>36</v>
      </c>
      <c r="B12">
        <v>9</v>
      </c>
      <c r="C12">
        <v>74</v>
      </c>
      <c r="D12">
        <v>87</v>
      </c>
      <c r="E12">
        <v>69</v>
      </c>
      <c r="F12">
        <v>75</v>
      </c>
      <c r="G12">
        <v>70</v>
      </c>
    </row>
    <row r="13" spans="1:7">
      <c r="A13" t="s">
        <v>37</v>
      </c>
      <c r="B13">
        <v>10</v>
      </c>
      <c r="C13">
        <v>70</v>
      </c>
      <c r="D13">
        <v>80</v>
      </c>
      <c r="E13">
        <v>59</v>
      </c>
      <c r="F13">
        <v>56</v>
      </c>
      <c r="G13">
        <v>73</v>
      </c>
    </row>
    <row r="14" spans="1:7">
      <c r="A14" t="s">
        <v>38</v>
      </c>
      <c r="B14">
        <v>11</v>
      </c>
      <c r="C14">
        <v>66</v>
      </c>
      <c r="D14">
        <v>64</v>
      </c>
      <c r="E14">
        <v>83</v>
      </c>
      <c r="F14">
        <v>57</v>
      </c>
      <c r="G14">
        <v>87</v>
      </c>
    </row>
    <row r="17" spans="1:3">
      <c r="A17" s="8" t="s">
        <v>39</v>
      </c>
      <c r="B17" s="8" t="s">
        <v>40</v>
      </c>
      <c r="C17" s="8" t="s">
        <v>41</v>
      </c>
    </row>
    <row r="18" spans="1:3">
      <c r="A18" s="11" t="s">
        <v>33</v>
      </c>
      <c r="B18" s="11">
        <v>2002</v>
      </c>
      <c r="C18" s="12">
        <f ca="1">OFFSET(B3,MATCH(A18,A4:A14,FALSE),MATCH(B18,C2:G2,FALSE))</f>
        <v>83</v>
      </c>
    </row>
    <row r="19" spans="1:3">
      <c r="A19" s="8" t="s">
        <v>43</v>
      </c>
      <c r="B19" s="8" t="s">
        <v>44</v>
      </c>
    </row>
    <row r="20" spans="1:3">
      <c r="A20" s="11">
        <f>VLOOKUP(A18,ProductRange,2,FALSE)</f>
        <v>6</v>
      </c>
      <c r="B20" s="11">
        <f>HLOOKUP(B18,NumberRange,2,FALSE)</f>
        <v>4</v>
      </c>
      <c r="C20" s="12">
        <f>INDEX(C4:G14,A20,B20)</f>
        <v>83</v>
      </c>
    </row>
  </sheetData>
  <dataValidations count="2">
    <dataValidation type="list" allowBlank="1" showInputMessage="1" showErrorMessage="1" sqref="A18" xr:uid="{310C197B-2A28-2944-9A94-607624DFAB1F}">
      <formula1>$A$4:$A$14</formula1>
    </dataValidation>
    <dataValidation type="list" allowBlank="1" showInputMessage="1" showErrorMessage="1" sqref="B18" xr:uid="{F029A0C9-579D-5745-A1B6-922CECDE0FC4}">
      <formula1>$C$2:$G$2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6E6A-C9FC-EA48-93BB-6758D0817401}">
  <dimension ref="A1:O1589"/>
  <sheetViews>
    <sheetView workbookViewId="0">
      <selection activeCell="J53" sqref="J53"/>
    </sheetView>
  </sheetViews>
  <sheetFormatPr baseColWidth="10" defaultRowHeight="16"/>
  <cols>
    <col min="4" max="4" width="14.6640625" bestFit="1" customWidth="1"/>
  </cols>
  <sheetData>
    <row r="1" spans="1:11">
      <c r="A1" s="13" t="s">
        <v>45</v>
      </c>
    </row>
    <row r="2" spans="1:11">
      <c r="A2" s="13" t="s">
        <v>46</v>
      </c>
    </row>
    <row r="5" spans="1:11">
      <c r="B5" s="14" t="s">
        <v>47</v>
      </c>
      <c r="F5" s="15" t="s">
        <v>48</v>
      </c>
      <c r="G5" s="16">
        <f ca="1">SUM(G23:G1589)</f>
        <v>1217.2300000000002</v>
      </c>
      <c r="J5" t="s">
        <v>61</v>
      </c>
      <c r="K5" s="12">
        <v>24</v>
      </c>
    </row>
    <row r="6" spans="1:11" ht="32">
      <c r="B6" s="14" t="s">
        <v>49</v>
      </c>
      <c r="F6" s="15" t="s">
        <v>50</v>
      </c>
      <c r="G6" s="16">
        <f>B1589-B23</f>
        <v>849.45</v>
      </c>
    </row>
    <row r="7" spans="1:11">
      <c r="A7" s="14" t="s">
        <v>51</v>
      </c>
      <c r="B7" s="14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 t="s">
        <v>59</v>
      </c>
    </row>
    <row r="8" spans="1:11">
      <c r="A8">
        <v>1871.01</v>
      </c>
      <c r="B8">
        <v>4.4400000000000004</v>
      </c>
      <c r="J8" t="s">
        <v>60</v>
      </c>
      <c r="K8" s="16">
        <f ca="1">G5</f>
        <v>1217.2300000000002</v>
      </c>
    </row>
    <row r="9" spans="1:11">
      <c r="A9">
        <v>1871.02</v>
      </c>
      <c r="B9">
        <v>4.5</v>
      </c>
      <c r="J9">
        <v>1</v>
      </c>
      <c r="K9">
        <f t="dataTable" ref="K9:K32" dt2D="0" dtr="0" r1="K5" ca="1"/>
        <v>1123.58</v>
      </c>
    </row>
    <row r="10" spans="1:11">
      <c r="A10">
        <v>1871.03</v>
      </c>
      <c r="B10">
        <v>4.6100000000000003</v>
      </c>
      <c r="J10">
        <v>2</v>
      </c>
      <c r="K10">
        <v>859.22999999999979</v>
      </c>
    </row>
    <row r="11" spans="1:11">
      <c r="A11">
        <v>1871.04</v>
      </c>
      <c r="B11">
        <v>4.74</v>
      </c>
      <c r="J11">
        <v>3</v>
      </c>
      <c r="K11">
        <v>1001.7099999999998</v>
      </c>
    </row>
    <row r="12" spans="1:11">
      <c r="A12">
        <v>1871.05</v>
      </c>
      <c r="B12">
        <v>4.8600000000000003</v>
      </c>
      <c r="J12">
        <v>4</v>
      </c>
      <c r="K12">
        <v>944.27000000000021</v>
      </c>
    </row>
    <row r="13" spans="1:11">
      <c r="A13">
        <v>1871.06</v>
      </c>
      <c r="B13">
        <v>4.82</v>
      </c>
      <c r="J13">
        <v>5</v>
      </c>
      <c r="K13">
        <v>1005.2000000000003</v>
      </c>
    </row>
    <row r="14" spans="1:11">
      <c r="A14">
        <v>1871.07</v>
      </c>
      <c r="B14">
        <v>4.7300000000000004</v>
      </c>
      <c r="J14">
        <v>6</v>
      </c>
      <c r="K14">
        <v>1076.5600000000004</v>
      </c>
    </row>
    <row r="15" spans="1:11">
      <c r="A15">
        <v>1871.08</v>
      </c>
      <c r="B15">
        <v>4.79</v>
      </c>
      <c r="J15">
        <v>7</v>
      </c>
      <c r="K15">
        <v>1151.8900000000001</v>
      </c>
    </row>
    <row r="16" spans="1:11">
      <c r="A16">
        <v>1871.09</v>
      </c>
      <c r="B16">
        <v>4.84</v>
      </c>
      <c r="J16">
        <v>8</v>
      </c>
      <c r="K16">
        <v>1095.5600000000002</v>
      </c>
    </row>
    <row r="17" spans="1:15">
      <c r="A17">
        <v>1871.1</v>
      </c>
      <c r="B17">
        <v>4.59</v>
      </c>
      <c r="J17">
        <v>9</v>
      </c>
      <c r="K17">
        <v>1095.03</v>
      </c>
    </row>
    <row r="18" spans="1:15">
      <c r="A18">
        <v>1871.11</v>
      </c>
      <c r="B18">
        <v>4.6399999999999997</v>
      </c>
      <c r="J18">
        <v>10</v>
      </c>
      <c r="K18">
        <v>1207.79</v>
      </c>
      <c r="O18" t="s">
        <v>62</v>
      </c>
    </row>
    <row r="19" spans="1:15">
      <c r="A19">
        <v>1871.12</v>
      </c>
      <c r="B19">
        <v>4.74</v>
      </c>
      <c r="J19">
        <v>11</v>
      </c>
      <c r="K19">
        <v>1275.71</v>
      </c>
    </row>
    <row r="20" spans="1:15">
      <c r="A20">
        <v>1872.01</v>
      </c>
      <c r="B20">
        <v>4.8600000000000003</v>
      </c>
      <c r="J20">
        <v>12</v>
      </c>
      <c r="K20">
        <v>1264.21</v>
      </c>
    </row>
    <row r="21" spans="1:15">
      <c r="A21">
        <v>1872.02</v>
      </c>
      <c r="B21">
        <v>4.88</v>
      </c>
      <c r="J21" s="20">
        <v>13</v>
      </c>
      <c r="K21" s="20">
        <v>1250.56</v>
      </c>
    </row>
    <row r="22" spans="1:15">
      <c r="A22">
        <v>1872.03</v>
      </c>
      <c r="B22">
        <v>5.04</v>
      </c>
      <c r="J22" s="12">
        <v>14</v>
      </c>
      <c r="K22" s="12">
        <v>1330.98</v>
      </c>
    </row>
    <row r="23" spans="1:15">
      <c r="A23">
        <v>1872.04</v>
      </c>
      <c r="B23">
        <v>5.18</v>
      </c>
      <c r="C23" t="s">
        <v>58</v>
      </c>
      <c r="D23" s="18"/>
      <c r="E23" t="str">
        <f>IF(AND(C23="No",B23&gt;D23),"yes","no")</f>
        <v>no</v>
      </c>
      <c r="F23" t="str">
        <f>IF(AND(C23="Yes",B23&lt;D23),"yes","no")</f>
        <v>no</v>
      </c>
      <c r="G23">
        <f>IF(E23="yes",-B23,IF(F23="yes",B23,0))</f>
        <v>0</v>
      </c>
      <c r="J23">
        <v>15</v>
      </c>
      <c r="K23">
        <v>1319.75</v>
      </c>
    </row>
    <row r="24" spans="1:15">
      <c r="A24">
        <v>1872.05</v>
      </c>
      <c r="B24">
        <v>5.18</v>
      </c>
      <c r="C24" t="str">
        <f>IF(E23="yes","yes",IF(F23="yes","no",C23))</f>
        <v>Yes</v>
      </c>
      <c r="D24" s="18"/>
      <c r="E24" t="str">
        <f t="shared" ref="E24:E87" si="0">IF(AND(C24="No",B24&gt;D24),"yes","no")</f>
        <v>no</v>
      </c>
      <c r="F24" t="str">
        <f t="shared" ref="F24:F87" si="1">IF(AND(C24="Yes",B24&lt;D24),"yes","no")</f>
        <v>no</v>
      </c>
      <c r="G24">
        <f t="shared" ref="G24:G87" si="2">IF(E24="yes",-B24,IF(F24="yes",B24,0))</f>
        <v>0</v>
      </c>
      <c r="J24">
        <v>16</v>
      </c>
      <c r="K24">
        <v>1313.15</v>
      </c>
    </row>
    <row r="25" spans="1:15">
      <c r="A25">
        <v>1872.06</v>
      </c>
      <c r="B25">
        <v>5.13</v>
      </c>
      <c r="C25" t="str">
        <f t="shared" ref="C25:C88" si="3">IF(E24="yes","yes",IF(F24="yes","no",C24))</f>
        <v>Yes</v>
      </c>
      <c r="D25" s="18"/>
      <c r="E25" t="str">
        <f t="shared" si="0"/>
        <v>no</v>
      </c>
      <c r="F25" t="str">
        <f t="shared" si="1"/>
        <v>no</v>
      </c>
      <c r="G25">
        <f t="shared" si="2"/>
        <v>0</v>
      </c>
      <c r="J25">
        <v>17</v>
      </c>
      <c r="K25">
        <v>1308.8100000000002</v>
      </c>
    </row>
    <row r="26" spans="1:15">
      <c r="A26">
        <v>1872.07</v>
      </c>
      <c r="B26">
        <v>5.0999999999999996</v>
      </c>
      <c r="C26" t="str">
        <f t="shared" si="3"/>
        <v>Yes</v>
      </c>
      <c r="D26" s="18"/>
      <c r="E26" t="str">
        <f t="shared" si="0"/>
        <v>no</v>
      </c>
      <c r="F26" t="str">
        <f t="shared" si="1"/>
        <v>no</v>
      </c>
      <c r="G26">
        <f t="shared" si="2"/>
        <v>0</v>
      </c>
      <c r="J26">
        <v>18</v>
      </c>
      <c r="K26">
        <v>1298.5100000000002</v>
      </c>
    </row>
    <row r="27" spans="1:15">
      <c r="A27">
        <v>1872.08</v>
      </c>
      <c r="B27">
        <v>5.04</v>
      </c>
      <c r="C27" t="str">
        <f t="shared" si="3"/>
        <v>Yes</v>
      </c>
      <c r="D27" s="18"/>
      <c r="E27" t="str">
        <f t="shared" si="0"/>
        <v>no</v>
      </c>
      <c r="F27" t="str">
        <f t="shared" si="1"/>
        <v>no</v>
      </c>
      <c r="G27">
        <f t="shared" si="2"/>
        <v>0</v>
      </c>
      <c r="J27">
        <v>19</v>
      </c>
      <c r="K27">
        <v>1289.8000000000002</v>
      </c>
    </row>
    <row r="28" spans="1:15">
      <c r="A28">
        <v>1872.09</v>
      </c>
      <c r="B28">
        <v>4.95</v>
      </c>
      <c r="C28" t="str">
        <f t="shared" si="3"/>
        <v>Yes</v>
      </c>
      <c r="D28" s="18"/>
      <c r="E28" t="str">
        <f t="shared" si="0"/>
        <v>no</v>
      </c>
      <c r="F28" t="str">
        <f t="shared" si="1"/>
        <v>no</v>
      </c>
      <c r="G28">
        <f t="shared" si="2"/>
        <v>0</v>
      </c>
      <c r="J28">
        <v>20</v>
      </c>
      <c r="K28">
        <v>1265.07</v>
      </c>
    </row>
    <row r="29" spans="1:15">
      <c r="A29">
        <v>1872.1</v>
      </c>
      <c r="B29">
        <v>4.97</v>
      </c>
      <c r="C29" t="str">
        <f t="shared" si="3"/>
        <v>Yes</v>
      </c>
      <c r="D29" s="18"/>
      <c r="E29" t="str">
        <f t="shared" si="0"/>
        <v>no</v>
      </c>
      <c r="F29" t="str">
        <f t="shared" si="1"/>
        <v>no</v>
      </c>
      <c r="G29">
        <f t="shared" si="2"/>
        <v>0</v>
      </c>
      <c r="J29">
        <v>21</v>
      </c>
      <c r="K29">
        <v>1253.04</v>
      </c>
    </row>
    <row r="30" spans="1:15">
      <c r="A30">
        <v>1872.11</v>
      </c>
      <c r="B30">
        <v>4.95</v>
      </c>
      <c r="C30" t="str">
        <f t="shared" si="3"/>
        <v>Yes</v>
      </c>
      <c r="D30" s="18"/>
      <c r="E30" t="str">
        <f t="shared" si="0"/>
        <v>no</v>
      </c>
      <c r="F30" t="str">
        <f t="shared" si="1"/>
        <v>no</v>
      </c>
      <c r="G30">
        <f t="shared" si="2"/>
        <v>0</v>
      </c>
      <c r="J30">
        <v>22</v>
      </c>
      <c r="K30">
        <v>1249.83</v>
      </c>
    </row>
    <row r="31" spans="1:15">
      <c r="A31">
        <v>1872.12</v>
      </c>
      <c r="B31">
        <v>5.07</v>
      </c>
      <c r="C31" t="str">
        <f t="shared" si="3"/>
        <v>Yes</v>
      </c>
      <c r="D31" s="18"/>
      <c r="E31" t="str">
        <f t="shared" si="0"/>
        <v>no</v>
      </c>
      <c r="F31" t="str">
        <f t="shared" si="1"/>
        <v>no</v>
      </c>
      <c r="G31">
        <f t="shared" si="2"/>
        <v>0</v>
      </c>
      <c r="J31">
        <v>23</v>
      </c>
      <c r="K31">
        <v>1200.94</v>
      </c>
    </row>
    <row r="32" spans="1:15" s="20" customFormat="1">
      <c r="A32" s="20">
        <v>1873.01</v>
      </c>
      <c r="B32" s="20">
        <v>5.1100000000000003</v>
      </c>
      <c r="C32" s="20" t="str">
        <f t="shared" si="3"/>
        <v>Yes</v>
      </c>
      <c r="D32" s="19">
        <f ca="1">AVERAGE(OFFSET(B32,-$K$5,0,$K$5,1))</f>
        <v>4.8604166666666684</v>
      </c>
      <c r="E32" s="20" t="str">
        <f t="shared" ca="1" si="0"/>
        <v>no</v>
      </c>
      <c r="F32" s="20" t="str">
        <f t="shared" ca="1" si="1"/>
        <v>no</v>
      </c>
      <c r="G32" s="20">
        <f t="shared" ca="1" si="2"/>
        <v>0</v>
      </c>
      <c r="J32" s="20">
        <v>24</v>
      </c>
      <c r="K32" s="20">
        <v>1217.2300000000002</v>
      </c>
    </row>
    <row r="33" spans="1:11">
      <c r="A33">
        <v>1873.02</v>
      </c>
      <c r="B33">
        <v>5.15</v>
      </c>
      <c r="C33" t="str">
        <f t="shared" ca="1" si="3"/>
        <v>Yes</v>
      </c>
      <c r="D33" s="19">
        <f t="shared" ref="D33:D96" ca="1" si="4">AVERAGE(OFFSET(B33,-$K$5,0,$K$5,1))</f>
        <v>4.8883333333333345</v>
      </c>
      <c r="E33" t="str">
        <f t="shared" ca="1" si="0"/>
        <v>no</v>
      </c>
      <c r="F33" t="str">
        <f t="shared" ca="1" si="1"/>
        <v>no</v>
      </c>
      <c r="G33">
        <f t="shared" ca="1" si="2"/>
        <v>0</v>
      </c>
    </row>
    <row r="34" spans="1:11">
      <c r="A34">
        <v>1873.03</v>
      </c>
      <c r="B34">
        <v>5.1100000000000003</v>
      </c>
      <c r="C34" t="str">
        <f t="shared" ca="1" si="3"/>
        <v>Yes</v>
      </c>
      <c r="D34" s="19">
        <f t="shared" ca="1" si="4"/>
        <v>4.9154166666666672</v>
      </c>
      <c r="E34" t="str">
        <f t="shared" ca="1" si="0"/>
        <v>no</v>
      </c>
      <c r="F34" t="str">
        <f t="shared" ca="1" si="1"/>
        <v>no</v>
      </c>
      <c r="G34">
        <f t="shared" ca="1" si="2"/>
        <v>0</v>
      </c>
      <c r="J34" s="12">
        <f>INDEX(J9:K32,MATCH(MAX(K9:K32),K9:K32,0),1)</f>
        <v>14</v>
      </c>
      <c r="K34" t="s">
        <v>63</v>
      </c>
    </row>
    <row r="35" spans="1:11">
      <c r="A35">
        <v>1873.04</v>
      </c>
      <c r="B35">
        <v>5.04</v>
      </c>
      <c r="C35" t="str">
        <f t="shared" ca="1" si="3"/>
        <v>Yes</v>
      </c>
      <c r="D35" s="19">
        <f t="shared" ca="1" si="4"/>
        <v>4.9362500000000011</v>
      </c>
      <c r="E35" t="str">
        <f t="shared" ca="1" si="0"/>
        <v>no</v>
      </c>
      <c r="F35" t="str">
        <f t="shared" ca="1" si="1"/>
        <v>no</v>
      </c>
      <c r="G35">
        <f t="shared" ca="1" si="2"/>
        <v>0</v>
      </c>
    </row>
    <row r="36" spans="1:11">
      <c r="A36">
        <v>1873.05</v>
      </c>
      <c r="B36">
        <v>5.05</v>
      </c>
      <c r="C36" t="str">
        <f t="shared" ca="1" si="3"/>
        <v>Yes</v>
      </c>
      <c r="D36" s="19">
        <f t="shared" ca="1" si="4"/>
        <v>4.9487500000000013</v>
      </c>
      <c r="E36" t="str">
        <f t="shared" ca="1" si="0"/>
        <v>no</v>
      </c>
      <c r="F36" t="str">
        <f t="shared" ca="1" si="1"/>
        <v>no</v>
      </c>
      <c r="G36">
        <f t="shared" ca="1" si="2"/>
        <v>0</v>
      </c>
    </row>
    <row r="37" spans="1:11">
      <c r="A37">
        <v>1873.06</v>
      </c>
      <c r="B37">
        <v>4.9800000000000004</v>
      </c>
      <c r="C37" t="str">
        <f t="shared" ca="1" si="3"/>
        <v>Yes</v>
      </c>
      <c r="D37" s="19">
        <f t="shared" ca="1" si="4"/>
        <v>4.956666666666667</v>
      </c>
      <c r="E37" t="str">
        <f t="shared" ca="1" si="0"/>
        <v>no</v>
      </c>
      <c r="F37" t="str">
        <f t="shared" ca="1" si="1"/>
        <v>no</v>
      </c>
      <c r="G37">
        <f t="shared" ca="1" si="2"/>
        <v>0</v>
      </c>
    </row>
    <row r="38" spans="1:11">
      <c r="A38">
        <v>1873.07</v>
      </c>
      <c r="B38">
        <v>4.97</v>
      </c>
      <c r="C38" t="str">
        <f t="shared" ca="1" si="3"/>
        <v>Yes</v>
      </c>
      <c r="D38" s="19">
        <f t="shared" ca="1" si="4"/>
        <v>4.9633333333333338</v>
      </c>
      <c r="E38" t="str">
        <f t="shared" ca="1" si="0"/>
        <v>no</v>
      </c>
      <c r="F38" t="str">
        <f t="shared" ca="1" si="1"/>
        <v>no</v>
      </c>
      <c r="G38">
        <f t="shared" ca="1" si="2"/>
        <v>0</v>
      </c>
    </row>
    <row r="39" spans="1:11">
      <c r="A39">
        <v>1873.08</v>
      </c>
      <c r="B39">
        <v>4.97</v>
      </c>
      <c r="C39" t="str">
        <f t="shared" ca="1" si="3"/>
        <v>Yes</v>
      </c>
      <c r="D39" s="19">
        <f t="shared" ca="1" si="4"/>
        <v>4.9733333333333345</v>
      </c>
      <c r="E39" t="str">
        <f t="shared" ca="1" si="0"/>
        <v>no</v>
      </c>
      <c r="F39" t="str">
        <f t="shared" ca="1" si="1"/>
        <v>yes</v>
      </c>
      <c r="G39">
        <f t="shared" ca="1" si="2"/>
        <v>4.97</v>
      </c>
    </row>
    <row r="40" spans="1:11">
      <c r="A40">
        <v>1873.09</v>
      </c>
      <c r="B40">
        <v>4.59</v>
      </c>
      <c r="C40" t="str">
        <f t="shared" ca="1" si="3"/>
        <v>no</v>
      </c>
      <c r="D40" s="19">
        <f t="shared" ca="1" si="4"/>
        <v>4.9808333333333339</v>
      </c>
      <c r="E40" t="str">
        <f t="shared" ca="1" si="0"/>
        <v>no</v>
      </c>
      <c r="F40" t="str">
        <f t="shared" ca="1" si="1"/>
        <v>no</v>
      </c>
      <c r="G40">
        <f t="shared" ca="1" si="2"/>
        <v>0</v>
      </c>
    </row>
    <row r="41" spans="1:11">
      <c r="A41">
        <v>1873.1</v>
      </c>
      <c r="B41">
        <v>4.1900000000000004</v>
      </c>
      <c r="C41" t="str">
        <f t="shared" ca="1" si="3"/>
        <v>no</v>
      </c>
      <c r="D41" s="19">
        <f t="shared" ca="1" si="4"/>
        <v>4.9704166666666678</v>
      </c>
      <c r="E41" t="str">
        <f t="shared" ca="1" si="0"/>
        <v>no</v>
      </c>
      <c r="F41" t="str">
        <f t="shared" ca="1" si="1"/>
        <v>no</v>
      </c>
      <c r="G41">
        <f t="shared" ca="1" si="2"/>
        <v>0</v>
      </c>
    </row>
    <row r="42" spans="1:11">
      <c r="A42">
        <v>1873.11</v>
      </c>
      <c r="B42">
        <v>4.04</v>
      </c>
      <c r="C42" t="str">
        <f t="shared" ca="1" si="3"/>
        <v>no</v>
      </c>
      <c r="D42" s="19">
        <f t="shared" ca="1" si="4"/>
        <v>4.9537500000000003</v>
      </c>
      <c r="E42" t="str">
        <f t="shared" ca="1" si="0"/>
        <v>no</v>
      </c>
      <c r="F42" t="str">
        <f t="shared" ca="1" si="1"/>
        <v>no</v>
      </c>
      <c r="G42">
        <f t="shared" ca="1" si="2"/>
        <v>0</v>
      </c>
    </row>
    <row r="43" spans="1:11">
      <c r="A43">
        <v>1873.12</v>
      </c>
      <c r="B43">
        <v>4.42</v>
      </c>
      <c r="C43" t="str">
        <f t="shared" ca="1" si="3"/>
        <v>no</v>
      </c>
      <c r="D43" s="19">
        <f t="shared" ca="1" si="4"/>
        <v>4.9287500000000009</v>
      </c>
      <c r="E43" t="str">
        <f t="shared" ca="1" si="0"/>
        <v>no</v>
      </c>
      <c r="F43" t="str">
        <f t="shared" ca="1" si="1"/>
        <v>no</v>
      </c>
      <c r="G43">
        <f t="shared" ca="1" si="2"/>
        <v>0</v>
      </c>
    </row>
    <row r="44" spans="1:11">
      <c r="A44">
        <v>1874.01</v>
      </c>
      <c r="B44">
        <v>4.66</v>
      </c>
      <c r="C44" t="str">
        <f t="shared" ca="1" si="3"/>
        <v>no</v>
      </c>
      <c r="D44" s="19">
        <f t="shared" ca="1" si="4"/>
        <v>4.9154166666666681</v>
      </c>
      <c r="E44" t="str">
        <f t="shared" ca="1" si="0"/>
        <v>no</v>
      </c>
      <c r="F44" t="str">
        <f t="shared" ca="1" si="1"/>
        <v>no</v>
      </c>
      <c r="G44">
        <f t="shared" ca="1" si="2"/>
        <v>0</v>
      </c>
    </row>
    <row r="45" spans="1:11">
      <c r="A45">
        <v>1874.02</v>
      </c>
      <c r="B45">
        <v>4.8</v>
      </c>
      <c r="C45" t="str">
        <f t="shared" ca="1" si="3"/>
        <v>no</v>
      </c>
      <c r="D45" s="19">
        <f t="shared" ca="1" si="4"/>
        <v>4.9070833333333335</v>
      </c>
      <c r="E45" t="str">
        <f t="shared" ca="1" si="0"/>
        <v>no</v>
      </c>
      <c r="F45" t="str">
        <f t="shared" ca="1" si="1"/>
        <v>no</v>
      </c>
      <c r="G45">
        <f t="shared" ca="1" si="2"/>
        <v>0</v>
      </c>
    </row>
    <row r="46" spans="1:11">
      <c r="A46">
        <v>1874.03</v>
      </c>
      <c r="B46">
        <v>4.7300000000000004</v>
      </c>
      <c r="C46" t="str">
        <f t="shared" ca="1" si="3"/>
        <v>no</v>
      </c>
      <c r="D46" s="19">
        <f t="shared" ca="1" si="4"/>
        <v>4.9037500000000005</v>
      </c>
      <c r="E46" t="str">
        <f t="shared" ca="1" si="0"/>
        <v>no</v>
      </c>
      <c r="F46" t="str">
        <f t="shared" ca="1" si="1"/>
        <v>no</v>
      </c>
      <c r="G46">
        <f t="shared" ca="1" si="2"/>
        <v>0</v>
      </c>
    </row>
    <row r="47" spans="1:11">
      <c r="A47">
        <v>1874.04</v>
      </c>
      <c r="B47">
        <v>4.5999999999999996</v>
      </c>
      <c r="C47" t="str">
        <f t="shared" ca="1" si="3"/>
        <v>no</v>
      </c>
      <c r="D47" s="19">
        <f t="shared" ca="1" si="4"/>
        <v>4.890833333333334</v>
      </c>
      <c r="E47" t="str">
        <f t="shared" ca="1" si="0"/>
        <v>no</v>
      </c>
      <c r="F47" t="str">
        <f t="shared" ca="1" si="1"/>
        <v>no</v>
      </c>
      <c r="G47">
        <f t="shared" ca="1" si="2"/>
        <v>0</v>
      </c>
    </row>
    <row r="48" spans="1:11">
      <c r="A48">
        <v>1874.05</v>
      </c>
      <c r="B48">
        <v>4.4800000000000004</v>
      </c>
      <c r="C48" t="str">
        <f t="shared" ca="1" si="3"/>
        <v>no</v>
      </c>
      <c r="D48" s="19">
        <f t="shared" ca="1" si="4"/>
        <v>4.8666666666666663</v>
      </c>
      <c r="E48" t="str">
        <f t="shared" ca="1" si="0"/>
        <v>no</v>
      </c>
      <c r="F48" t="str">
        <f t="shared" ca="1" si="1"/>
        <v>no</v>
      </c>
      <c r="G48">
        <f t="shared" ca="1" si="2"/>
        <v>0</v>
      </c>
    </row>
    <row r="49" spans="1:7">
      <c r="A49">
        <v>1874.06</v>
      </c>
      <c r="B49">
        <v>4.46</v>
      </c>
      <c r="C49" t="str">
        <f t="shared" ca="1" si="3"/>
        <v>no</v>
      </c>
      <c r="D49" s="19">
        <f t="shared" ca="1" si="4"/>
        <v>4.8374999999999995</v>
      </c>
      <c r="E49" t="str">
        <f t="shared" ca="1" si="0"/>
        <v>no</v>
      </c>
      <c r="F49" t="str">
        <f t="shared" ca="1" si="1"/>
        <v>no</v>
      </c>
      <c r="G49">
        <f t="shared" ca="1" si="2"/>
        <v>0</v>
      </c>
    </row>
    <row r="50" spans="1:7">
      <c r="A50">
        <v>1874.07</v>
      </c>
      <c r="B50">
        <v>4.46</v>
      </c>
      <c r="C50" t="str">
        <f t="shared" ca="1" si="3"/>
        <v>no</v>
      </c>
      <c r="D50" s="19">
        <f t="shared" ca="1" si="4"/>
        <v>4.8095833333333333</v>
      </c>
      <c r="E50" t="str">
        <f t="shared" ca="1" si="0"/>
        <v>no</v>
      </c>
      <c r="F50" t="str">
        <f t="shared" ca="1" si="1"/>
        <v>no</v>
      </c>
      <c r="G50">
        <f t="shared" ca="1" si="2"/>
        <v>0</v>
      </c>
    </row>
    <row r="51" spans="1:7">
      <c r="A51">
        <v>1874.08</v>
      </c>
      <c r="B51">
        <v>4.47</v>
      </c>
      <c r="C51" t="str">
        <f t="shared" ca="1" si="3"/>
        <v>no</v>
      </c>
      <c r="D51" s="19">
        <f t="shared" ca="1" si="4"/>
        <v>4.782916666666666</v>
      </c>
      <c r="E51" t="str">
        <f t="shared" ca="1" si="0"/>
        <v>no</v>
      </c>
      <c r="F51" t="str">
        <f t="shared" ca="1" si="1"/>
        <v>no</v>
      </c>
      <c r="G51">
        <f t="shared" ca="1" si="2"/>
        <v>0</v>
      </c>
    </row>
    <row r="52" spans="1:7">
      <c r="A52">
        <v>1874.09</v>
      </c>
      <c r="B52">
        <v>4.54</v>
      </c>
      <c r="C52" t="str">
        <f t="shared" ca="1" si="3"/>
        <v>no</v>
      </c>
      <c r="D52" s="19">
        <f t="shared" ca="1" si="4"/>
        <v>4.7591666666666663</v>
      </c>
      <c r="E52" t="str">
        <f t="shared" ca="1" si="0"/>
        <v>no</v>
      </c>
      <c r="F52" t="str">
        <f t="shared" ca="1" si="1"/>
        <v>no</v>
      </c>
      <c r="G52">
        <f t="shared" ca="1" si="2"/>
        <v>0</v>
      </c>
    </row>
    <row r="53" spans="1:7">
      <c r="A53">
        <v>1874.1</v>
      </c>
      <c r="B53">
        <v>4.53</v>
      </c>
      <c r="C53" t="str">
        <f t="shared" ca="1" si="3"/>
        <v>no</v>
      </c>
      <c r="D53" s="19">
        <f t="shared" ca="1" si="4"/>
        <v>4.7420833333333325</v>
      </c>
      <c r="E53" t="str">
        <f t="shared" ca="1" si="0"/>
        <v>no</v>
      </c>
      <c r="F53" t="str">
        <f t="shared" ca="1" si="1"/>
        <v>no</v>
      </c>
      <c r="G53">
        <f t="shared" ca="1" si="2"/>
        <v>0</v>
      </c>
    </row>
    <row r="54" spans="1:7">
      <c r="A54">
        <v>1874.11</v>
      </c>
      <c r="B54">
        <v>4.57</v>
      </c>
      <c r="C54" t="str">
        <f t="shared" ca="1" si="3"/>
        <v>no</v>
      </c>
      <c r="D54" s="19">
        <f t="shared" ca="1" si="4"/>
        <v>4.723749999999999</v>
      </c>
      <c r="E54" t="str">
        <f t="shared" ca="1" si="0"/>
        <v>no</v>
      </c>
      <c r="F54" t="str">
        <f t="shared" ca="1" si="1"/>
        <v>no</v>
      </c>
      <c r="G54">
        <f t="shared" ca="1" si="2"/>
        <v>0</v>
      </c>
    </row>
    <row r="55" spans="1:7">
      <c r="A55">
        <v>1874.12</v>
      </c>
      <c r="B55">
        <v>4.54</v>
      </c>
      <c r="C55" t="str">
        <f t="shared" ca="1" si="3"/>
        <v>no</v>
      </c>
      <c r="D55" s="19">
        <f t="shared" ca="1" si="4"/>
        <v>4.7079166666666667</v>
      </c>
      <c r="E55" t="str">
        <f t="shared" ca="1" si="0"/>
        <v>no</v>
      </c>
      <c r="F55" t="str">
        <f t="shared" ca="1" si="1"/>
        <v>no</v>
      </c>
      <c r="G55">
        <f t="shared" ca="1" si="2"/>
        <v>0</v>
      </c>
    </row>
    <row r="56" spans="1:7">
      <c r="A56">
        <v>1875.01</v>
      </c>
      <c r="B56">
        <v>4.54</v>
      </c>
      <c r="C56" t="str">
        <f t="shared" ca="1" si="3"/>
        <v>no</v>
      </c>
      <c r="D56" s="19">
        <f t="shared" ca="1" si="4"/>
        <v>4.6858333333333331</v>
      </c>
      <c r="E56" t="str">
        <f t="shared" ca="1" si="0"/>
        <v>no</v>
      </c>
      <c r="F56" t="str">
        <f t="shared" ca="1" si="1"/>
        <v>no</v>
      </c>
      <c r="G56">
        <f t="shared" ca="1" si="2"/>
        <v>0</v>
      </c>
    </row>
    <row r="57" spans="1:7">
      <c r="A57">
        <v>1875.02</v>
      </c>
      <c r="B57">
        <v>4.53</v>
      </c>
      <c r="C57" t="str">
        <f t="shared" ca="1" si="3"/>
        <v>no</v>
      </c>
      <c r="D57" s="19">
        <f t="shared" ca="1" si="4"/>
        <v>4.6620833333333342</v>
      </c>
      <c r="E57" t="str">
        <f t="shared" ca="1" si="0"/>
        <v>no</v>
      </c>
      <c r="F57" t="str">
        <f t="shared" ca="1" si="1"/>
        <v>no</v>
      </c>
      <c r="G57">
        <f t="shared" ca="1" si="2"/>
        <v>0</v>
      </c>
    </row>
    <row r="58" spans="1:7">
      <c r="A58">
        <v>1875.03</v>
      </c>
      <c r="B58">
        <v>4.59</v>
      </c>
      <c r="C58" t="str">
        <f t="shared" ca="1" si="3"/>
        <v>no</v>
      </c>
      <c r="D58" s="19">
        <f t="shared" ca="1" si="4"/>
        <v>4.6362500000000004</v>
      </c>
      <c r="E58" t="str">
        <f t="shared" ca="1" si="0"/>
        <v>no</v>
      </c>
      <c r="F58" t="str">
        <f t="shared" ca="1" si="1"/>
        <v>no</v>
      </c>
      <c r="G58">
        <f t="shared" ca="1" si="2"/>
        <v>0</v>
      </c>
    </row>
    <row r="59" spans="1:7">
      <c r="A59">
        <v>1875.04</v>
      </c>
      <c r="B59">
        <v>4.6500000000000004</v>
      </c>
      <c r="C59" t="str">
        <f t="shared" ca="1" si="3"/>
        <v>no</v>
      </c>
      <c r="D59" s="19">
        <f t="shared" ca="1" si="4"/>
        <v>4.614583333333333</v>
      </c>
      <c r="E59" t="str">
        <f t="shared" ca="1" si="0"/>
        <v>yes</v>
      </c>
      <c r="F59" t="str">
        <f t="shared" ca="1" si="1"/>
        <v>no</v>
      </c>
      <c r="G59">
        <f t="shared" ca="1" si="2"/>
        <v>-4.6500000000000004</v>
      </c>
    </row>
    <row r="60" spans="1:7">
      <c r="A60">
        <v>1875.05</v>
      </c>
      <c r="B60">
        <v>4.47</v>
      </c>
      <c r="C60" t="str">
        <f t="shared" ca="1" si="3"/>
        <v>yes</v>
      </c>
      <c r="D60" s="19">
        <f t="shared" ca="1" si="4"/>
        <v>4.5983333333333336</v>
      </c>
      <c r="E60" t="str">
        <f t="shared" ca="1" si="0"/>
        <v>no</v>
      </c>
      <c r="F60" t="str">
        <f t="shared" ca="1" si="1"/>
        <v>yes</v>
      </c>
      <c r="G60">
        <f t="shared" ca="1" si="2"/>
        <v>4.47</v>
      </c>
    </row>
    <row r="61" spans="1:7">
      <c r="A61">
        <v>1875.06</v>
      </c>
      <c r="B61">
        <v>4.38</v>
      </c>
      <c r="C61" t="str">
        <f t="shared" ca="1" si="3"/>
        <v>no</v>
      </c>
      <c r="D61" s="19">
        <f t="shared" ca="1" si="4"/>
        <v>4.5741666666666676</v>
      </c>
      <c r="E61" t="str">
        <f t="shared" ca="1" si="0"/>
        <v>no</v>
      </c>
      <c r="F61" t="str">
        <f t="shared" ca="1" si="1"/>
        <v>no</v>
      </c>
      <c r="G61">
        <f t="shared" ca="1" si="2"/>
        <v>0</v>
      </c>
    </row>
    <row r="62" spans="1:7">
      <c r="A62">
        <v>1875.07</v>
      </c>
      <c r="B62">
        <v>4.3899999999999997</v>
      </c>
      <c r="C62" t="str">
        <f t="shared" ca="1" si="3"/>
        <v>no</v>
      </c>
      <c r="D62" s="19">
        <f t="shared" ca="1" si="4"/>
        <v>4.5491666666666681</v>
      </c>
      <c r="E62" t="str">
        <f t="shared" ca="1" si="0"/>
        <v>no</v>
      </c>
      <c r="F62" t="str">
        <f t="shared" ca="1" si="1"/>
        <v>no</v>
      </c>
      <c r="G62">
        <f t="shared" ca="1" si="2"/>
        <v>0</v>
      </c>
    </row>
    <row r="63" spans="1:7">
      <c r="A63">
        <v>1875.08</v>
      </c>
      <c r="B63">
        <v>4.41</v>
      </c>
      <c r="C63" t="str">
        <f t="shared" ca="1" si="3"/>
        <v>no</v>
      </c>
      <c r="D63" s="19">
        <f t="shared" ca="1" si="4"/>
        <v>4.5250000000000004</v>
      </c>
      <c r="E63" t="str">
        <f t="shared" ca="1" si="0"/>
        <v>no</v>
      </c>
      <c r="F63" t="str">
        <f t="shared" ca="1" si="1"/>
        <v>no</v>
      </c>
      <c r="G63">
        <f t="shared" ca="1" si="2"/>
        <v>0</v>
      </c>
    </row>
    <row r="64" spans="1:7">
      <c r="A64">
        <v>1875.09</v>
      </c>
      <c r="B64">
        <v>4.37</v>
      </c>
      <c r="C64" t="str">
        <f t="shared" ca="1" si="3"/>
        <v>no</v>
      </c>
      <c r="D64" s="19">
        <f t="shared" ca="1" si="4"/>
        <v>4.5016666666666678</v>
      </c>
      <c r="E64" t="str">
        <f t="shared" ca="1" si="0"/>
        <v>no</v>
      </c>
      <c r="F64" t="str">
        <f t="shared" ca="1" si="1"/>
        <v>no</v>
      </c>
      <c r="G64">
        <f t="shared" ca="1" si="2"/>
        <v>0</v>
      </c>
    </row>
    <row r="65" spans="1:7">
      <c r="A65">
        <v>1875.1</v>
      </c>
      <c r="B65">
        <v>4.3</v>
      </c>
      <c r="C65" t="str">
        <f t="shared" ca="1" si="3"/>
        <v>no</v>
      </c>
      <c r="D65" s="19">
        <f t="shared" ca="1" si="4"/>
        <v>4.4925000000000006</v>
      </c>
      <c r="E65" t="str">
        <f t="shared" ca="1" si="0"/>
        <v>no</v>
      </c>
      <c r="F65" t="str">
        <f t="shared" ca="1" si="1"/>
        <v>no</v>
      </c>
      <c r="G65">
        <f t="shared" ca="1" si="2"/>
        <v>0</v>
      </c>
    </row>
    <row r="66" spans="1:7">
      <c r="A66">
        <v>1875.11</v>
      </c>
      <c r="B66">
        <v>4.37</v>
      </c>
      <c r="C66" t="str">
        <f t="shared" ca="1" si="3"/>
        <v>no</v>
      </c>
      <c r="D66" s="19">
        <f t="shared" ca="1" si="4"/>
        <v>4.4970833333333333</v>
      </c>
      <c r="E66" t="str">
        <f t="shared" ca="1" si="0"/>
        <v>no</v>
      </c>
      <c r="F66" t="str">
        <f t="shared" ca="1" si="1"/>
        <v>no</v>
      </c>
      <c r="G66">
        <f t="shared" ca="1" si="2"/>
        <v>0</v>
      </c>
    </row>
    <row r="67" spans="1:7">
      <c r="A67">
        <v>1875.12</v>
      </c>
      <c r="B67">
        <v>4.37</v>
      </c>
      <c r="C67" t="str">
        <f t="shared" ca="1" si="3"/>
        <v>no</v>
      </c>
      <c r="D67" s="19">
        <f t="shared" ca="1" si="4"/>
        <v>4.5108333333333333</v>
      </c>
      <c r="E67" t="str">
        <f t="shared" ca="1" si="0"/>
        <v>no</v>
      </c>
      <c r="F67" t="str">
        <f t="shared" ca="1" si="1"/>
        <v>no</v>
      </c>
      <c r="G67">
        <f t="shared" ca="1" si="2"/>
        <v>0</v>
      </c>
    </row>
    <row r="68" spans="1:7">
      <c r="A68">
        <v>1876.01</v>
      </c>
      <c r="B68">
        <v>4.46</v>
      </c>
      <c r="C68" t="str">
        <f t="shared" ca="1" si="3"/>
        <v>no</v>
      </c>
      <c r="D68" s="19">
        <f t="shared" ca="1" si="4"/>
        <v>4.50875</v>
      </c>
      <c r="E68" t="str">
        <f t="shared" ca="1" si="0"/>
        <v>no</v>
      </c>
      <c r="F68" t="str">
        <f t="shared" ca="1" si="1"/>
        <v>no</v>
      </c>
      <c r="G68">
        <f t="shared" ca="1" si="2"/>
        <v>0</v>
      </c>
    </row>
    <row r="69" spans="1:7">
      <c r="A69">
        <v>1876.02</v>
      </c>
      <c r="B69">
        <v>4.5199999999999996</v>
      </c>
      <c r="C69" t="str">
        <f t="shared" ca="1" si="3"/>
        <v>no</v>
      </c>
      <c r="D69" s="19">
        <f t="shared" ca="1" si="4"/>
        <v>4.5004166666666672</v>
      </c>
      <c r="E69" t="str">
        <f t="shared" ca="1" si="0"/>
        <v>yes</v>
      </c>
      <c r="F69" t="str">
        <f t="shared" ca="1" si="1"/>
        <v>no</v>
      </c>
      <c r="G69">
        <f t="shared" ca="1" si="2"/>
        <v>-4.5199999999999996</v>
      </c>
    </row>
    <row r="70" spans="1:7">
      <c r="A70">
        <v>1876.03</v>
      </c>
      <c r="B70">
        <v>4.51</v>
      </c>
      <c r="C70" t="str">
        <f t="shared" ca="1" si="3"/>
        <v>yes</v>
      </c>
      <c r="D70" s="19">
        <f t="shared" ca="1" si="4"/>
        <v>4.4887499999999996</v>
      </c>
      <c r="E70" t="str">
        <f t="shared" ca="1" si="0"/>
        <v>no</v>
      </c>
      <c r="F70" t="str">
        <f t="shared" ca="1" si="1"/>
        <v>no</v>
      </c>
      <c r="G70">
        <f t="shared" ca="1" si="2"/>
        <v>0</v>
      </c>
    </row>
    <row r="71" spans="1:7">
      <c r="A71">
        <v>1876.04</v>
      </c>
      <c r="B71">
        <v>4.34</v>
      </c>
      <c r="C71" t="str">
        <f t="shared" ca="1" si="3"/>
        <v>yes</v>
      </c>
      <c r="D71" s="19">
        <f t="shared" ca="1" si="4"/>
        <v>4.4795833333333333</v>
      </c>
      <c r="E71" t="str">
        <f t="shared" ca="1" si="0"/>
        <v>no</v>
      </c>
      <c r="F71" t="str">
        <f t="shared" ca="1" si="1"/>
        <v>yes</v>
      </c>
      <c r="G71">
        <f t="shared" ca="1" si="2"/>
        <v>4.34</v>
      </c>
    </row>
    <row r="72" spans="1:7">
      <c r="A72">
        <v>1876.05</v>
      </c>
      <c r="B72">
        <v>4.18</v>
      </c>
      <c r="C72" t="str">
        <f t="shared" ca="1" si="3"/>
        <v>no</v>
      </c>
      <c r="D72" s="19">
        <f t="shared" ca="1" si="4"/>
        <v>4.4687500000000009</v>
      </c>
      <c r="E72" t="str">
        <f t="shared" ca="1" si="0"/>
        <v>no</v>
      </c>
      <c r="F72" t="str">
        <f t="shared" ca="1" si="1"/>
        <v>no</v>
      </c>
      <c r="G72">
        <f t="shared" ca="1" si="2"/>
        <v>0</v>
      </c>
    </row>
    <row r="73" spans="1:7">
      <c r="A73">
        <v>1876.06</v>
      </c>
      <c r="B73">
        <v>4.1500000000000004</v>
      </c>
      <c r="C73" t="str">
        <f t="shared" ca="1" si="3"/>
        <v>no</v>
      </c>
      <c r="D73" s="19">
        <f t="shared" ca="1" si="4"/>
        <v>4.4562500000000007</v>
      </c>
      <c r="E73" t="str">
        <f t="shared" ca="1" si="0"/>
        <v>no</v>
      </c>
      <c r="F73" t="str">
        <f t="shared" ca="1" si="1"/>
        <v>no</v>
      </c>
      <c r="G73">
        <f t="shared" ca="1" si="2"/>
        <v>0</v>
      </c>
    </row>
    <row r="74" spans="1:7">
      <c r="A74">
        <v>1876.07</v>
      </c>
      <c r="B74">
        <v>4.0999999999999996</v>
      </c>
      <c r="C74" t="str">
        <f t="shared" ca="1" si="3"/>
        <v>no</v>
      </c>
      <c r="D74" s="19">
        <f t="shared" ca="1" si="4"/>
        <v>4.4433333333333342</v>
      </c>
      <c r="E74" t="str">
        <f t="shared" ca="1" si="0"/>
        <v>no</v>
      </c>
      <c r="F74" t="str">
        <f t="shared" ca="1" si="1"/>
        <v>no</v>
      </c>
      <c r="G74">
        <f t="shared" ca="1" si="2"/>
        <v>0</v>
      </c>
    </row>
    <row r="75" spans="1:7">
      <c r="A75">
        <v>1876.08</v>
      </c>
      <c r="B75">
        <v>3.93</v>
      </c>
      <c r="C75" t="str">
        <f t="shared" ca="1" si="3"/>
        <v>no</v>
      </c>
      <c r="D75" s="19">
        <f t="shared" ca="1" si="4"/>
        <v>4.4283333333333337</v>
      </c>
      <c r="E75" t="str">
        <f t="shared" ca="1" si="0"/>
        <v>no</v>
      </c>
      <c r="F75" t="str">
        <f t="shared" ca="1" si="1"/>
        <v>no</v>
      </c>
      <c r="G75">
        <f t="shared" ca="1" si="2"/>
        <v>0</v>
      </c>
    </row>
    <row r="76" spans="1:7">
      <c r="A76">
        <v>1876.09</v>
      </c>
      <c r="B76">
        <v>3.69</v>
      </c>
      <c r="C76" t="str">
        <f t="shared" ca="1" si="3"/>
        <v>no</v>
      </c>
      <c r="D76" s="19">
        <f t="shared" ca="1" si="4"/>
        <v>4.4058333333333337</v>
      </c>
      <c r="E76" t="str">
        <f t="shared" ca="1" si="0"/>
        <v>no</v>
      </c>
      <c r="F76" t="str">
        <f t="shared" ca="1" si="1"/>
        <v>no</v>
      </c>
      <c r="G76">
        <f t="shared" ca="1" si="2"/>
        <v>0</v>
      </c>
    </row>
    <row r="77" spans="1:7">
      <c r="A77">
        <v>1876.1</v>
      </c>
      <c r="B77">
        <v>3.67</v>
      </c>
      <c r="C77" t="str">
        <f t="shared" ca="1" si="3"/>
        <v>no</v>
      </c>
      <c r="D77" s="19">
        <f t="shared" ca="1" si="4"/>
        <v>4.3704166666666673</v>
      </c>
      <c r="E77" t="str">
        <f t="shared" ca="1" si="0"/>
        <v>no</v>
      </c>
      <c r="F77" t="str">
        <f t="shared" ca="1" si="1"/>
        <v>no</v>
      </c>
      <c r="G77">
        <f t="shared" ca="1" si="2"/>
        <v>0</v>
      </c>
    </row>
    <row r="78" spans="1:7">
      <c r="A78">
        <v>1876.11</v>
      </c>
      <c r="B78">
        <v>3.6</v>
      </c>
      <c r="C78" t="str">
        <f t="shared" ca="1" si="3"/>
        <v>no</v>
      </c>
      <c r="D78" s="19">
        <f t="shared" ca="1" si="4"/>
        <v>4.3345833333333337</v>
      </c>
      <c r="E78" t="str">
        <f t="shared" ca="1" si="0"/>
        <v>no</v>
      </c>
      <c r="F78" t="str">
        <f t="shared" ca="1" si="1"/>
        <v>no</v>
      </c>
      <c r="G78">
        <f t="shared" ca="1" si="2"/>
        <v>0</v>
      </c>
    </row>
    <row r="79" spans="1:7">
      <c r="A79">
        <v>1876.12</v>
      </c>
      <c r="B79">
        <v>3.58</v>
      </c>
      <c r="C79" t="str">
        <f t="shared" ca="1" si="3"/>
        <v>no</v>
      </c>
      <c r="D79" s="19">
        <f t="shared" ca="1" si="4"/>
        <v>4.2941666666666665</v>
      </c>
      <c r="E79" t="str">
        <f t="shared" ca="1" si="0"/>
        <v>no</v>
      </c>
      <c r="F79" t="str">
        <f t="shared" ca="1" si="1"/>
        <v>no</v>
      </c>
      <c r="G79">
        <f t="shared" ca="1" si="2"/>
        <v>0</v>
      </c>
    </row>
    <row r="80" spans="1:7">
      <c r="A80">
        <v>1877.01</v>
      </c>
      <c r="B80">
        <v>3.55</v>
      </c>
      <c r="C80" t="str">
        <f t="shared" ca="1" si="3"/>
        <v>no</v>
      </c>
      <c r="D80" s="19">
        <f t="shared" ca="1" si="4"/>
        <v>4.2541666666666664</v>
      </c>
      <c r="E80" t="str">
        <f t="shared" ca="1" si="0"/>
        <v>no</v>
      </c>
      <c r="F80" t="str">
        <f t="shared" ca="1" si="1"/>
        <v>no</v>
      </c>
      <c r="G80">
        <f t="shared" ca="1" si="2"/>
        <v>0</v>
      </c>
    </row>
    <row r="81" spans="1:7">
      <c r="A81">
        <v>1877.02</v>
      </c>
      <c r="B81">
        <v>3.34</v>
      </c>
      <c r="C81" t="str">
        <f t="shared" ca="1" si="3"/>
        <v>no</v>
      </c>
      <c r="D81" s="19">
        <f t="shared" ca="1" si="4"/>
        <v>4.2129166666666658</v>
      </c>
      <c r="E81" t="str">
        <f t="shared" ca="1" si="0"/>
        <v>no</v>
      </c>
      <c r="F81" t="str">
        <f t="shared" ca="1" si="1"/>
        <v>no</v>
      </c>
      <c r="G81">
        <f t="shared" ca="1" si="2"/>
        <v>0</v>
      </c>
    </row>
    <row r="82" spans="1:7">
      <c r="A82">
        <v>1877.03</v>
      </c>
      <c r="B82">
        <v>3.17</v>
      </c>
      <c r="C82" t="str">
        <f t="shared" ca="1" si="3"/>
        <v>no</v>
      </c>
      <c r="D82" s="19">
        <f t="shared" ca="1" si="4"/>
        <v>4.1633333333333331</v>
      </c>
      <c r="E82" t="str">
        <f t="shared" ca="1" si="0"/>
        <v>no</v>
      </c>
      <c r="F82" t="str">
        <f t="shared" ca="1" si="1"/>
        <v>no</v>
      </c>
      <c r="G82">
        <f t="shared" ca="1" si="2"/>
        <v>0</v>
      </c>
    </row>
    <row r="83" spans="1:7">
      <c r="A83">
        <v>1877.04</v>
      </c>
      <c r="B83">
        <v>2.94</v>
      </c>
      <c r="C83" t="str">
        <f t="shared" ca="1" si="3"/>
        <v>no</v>
      </c>
      <c r="D83" s="19">
        <f t="shared" ca="1" si="4"/>
        <v>4.1041666666666661</v>
      </c>
      <c r="E83" t="str">
        <f t="shared" ca="1" si="0"/>
        <v>no</v>
      </c>
      <c r="F83" t="str">
        <f t="shared" ca="1" si="1"/>
        <v>no</v>
      </c>
      <c r="G83">
        <f t="shared" ca="1" si="2"/>
        <v>0</v>
      </c>
    </row>
    <row r="84" spans="1:7">
      <c r="A84">
        <v>1877.05</v>
      </c>
      <c r="B84">
        <v>2.94</v>
      </c>
      <c r="C84" t="str">
        <f t="shared" ca="1" si="3"/>
        <v>no</v>
      </c>
      <c r="D84" s="19">
        <f t="shared" ca="1" si="4"/>
        <v>4.032916666666666</v>
      </c>
      <c r="E84" t="str">
        <f t="shared" ca="1" si="0"/>
        <v>no</v>
      </c>
      <c r="F84" t="str">
        <f t="shared" ca="1" si="1"/>
        <v>no</v>
      </c>
      <c r="G84">
        <f t="shared" ca="1" si="2"/>
        <v>0</v>
      </c>
    </row>
    <row r="85" spans="1:7">
      <c r="A85">
        <v>1877.06</v>
      </c>
      <c r="B85">
        <v>2.73</v>
      </c>
      <c r="C85" t="str">
        <f t="shared" ca="1" si="3"/>
        <v>no</v>
      </c>
      <c r="D85" s="19">
        <f t="shared" ca="1" si="4"/>
        <v>3.9691666666666663</v>
      </c>
      <c r="E85" t="str">
        <f t="shared" ca="1" si="0"/>
        <v>no</v>
      </c>
      <c r="F85" t="str">
        <f t="shared" ca="1" si="1"/>
        <v>no</v>
      </c>
      <c r="G85">
        <f t="shared" ca="1" si="2"/>
        <v>0</v>
      </c>
    </row>
    <row r="86" spans="1:7">
      <c r="A86">
        <v>1877.07</v>
      </c>
      <c r="B86">
        <v>2.85</v>
      </c>
      <c r="C86" t="str">
        <f t="shared" ca="1" si="3"/>
        <v>no</v>
      </c>
      <c r="D86" s="19">
        <f t="shared" ca="1" si="4"/>
        <v>3.9004166666666666</v>
      </c>
      <c r="E86" t="str">
        <f t="shared" ca="1" si="0"/>
        <v>no</v>
      </c>
      <c r="F86" t="str">
        <f t="shared" ca="1" si="1"/>
        <v>no</v>
      </c>
      <c r="G86">
        <f t="shared" ca="1" si="2"/>
        <v>0</v>
      </c>
    </row>
    <row r="87" spans="1:7">
      <c r="A87">
        <v>1877.08</v>
      </c>
      <c r="B87">
        <v>3.05</v>
      </c>
      <c r="C87" t="str">
        <f t="shared" ca="1" si="3"/>
        <v>no</v>
      </c>
      <c r="D87" s="19">
        <f t="shared" ca="1" si="4"/>
        <v>3.8362499999999997</v>
      </c>
      <c r="E87" t="str">
        <f t="shared" ca="1" si="0"/>
        <v>no</v>
      </c>
      <c r="F87" t="str">
        <f t="shared" ca="1" si="1"/>
        <v>no</v>
      </c>
      <c r="G87">
        <f t="shared" ca="1" si="2"/>
        <v>0</v>
      </c>
    </row>
    <row r="88" spans="1:7">
      <c r="A88">
        <v>1877.09</v>
      </c>
      <c r="B88">
        <v>3.24</v>
      </c>
      <c r="C88" t="str">
        <f t="shared" ca="1" si="3"/>
        <v>no</v>
      </c>
      <c r="D88" s="19">
        <f t="shared" ca="1" si="4"/>
        <v>3.7795833333333331</v>
      </c>
      <c r="E88" t="str">
        <f t="shared" ref="E88:E151" ca="1" si="5">IF(AND(C88="No",B88&gt;D88),"yes","no")</f>
        <v>no</v>
      </c>
      <c r="F88" t="str">
        <f t="shared" ref="F88:F151" ca="1" si="6">IF(AND(C88="Yes",B88&lt;D88),"yes","no")</f>
        <v>no</v>
      </c>
      <c r="G88">
        <f t="shared" ref="G88:G151" ca="1" si="7">IF(E88="yes",-B88,IF(F88="yes",B88,0))</f>
        <v>0</v>
      </c>
    </row>
    <row r="89" spans="1:7">
      <c r="A89">
        <v>1877.1</v>
      </c>
      <c r="B89">
        <v>3.31</v>
      </c>
      <c r="C89" t="str">
        <f t="shared" ref="C89:C152" ca="1" si="8">IF(E88="yes","yes",IF(F88="yes","no",C88))</f>
        <v>no</v>
      </c>
      <c r="D89" s="19">
        <f t="shared" ca="1" si="4"/>
        <v>3.7324999999999995</v>
      </c>
      <c r="E89" t="str">
        <f t="shared" ca="1" si="5"/>
        <v>no</v>
      </c>
      <c r="F89" t="str">
        <f t="shared" ca="1" si="6"/>
        <v>no</v>
      </c>
      <c r="G89">
        <f t="shared" ca="1" si="7"/>
        <v>0</v>
      </c>
    </row>
    <row r="90" spans="1:7">
      <c r="A90">
        <v>1877.11</v>
      </c>
      <c r="B90">
        <v>3.26</v>
      </c>
      <c r="C90" t="str">
        <f t="shared" ca="1" si="8"/>
        <v>no</v>
      </c>
      <c r="D90" s="19">
        <f t="shared" ca="1" si="4"/>
        <v>3.6912499999999997</v>
      </c>
      <c r="E90" t="str">
        <f t="shared" ca="1" si="5"/>
        <v>no</v>
      </c>
      <c r="F90" t="str">
        <f t="shared" ca="1" si="6"/>
        <v>no</v>
      </c>
      <c r="G90">
        <f t="shared" ca="1" si="7"/>
        <v>0</v>
      </c>
    </row>
    <row r="91" spans="1:7">
      <c r="A91">
        <v>1877.12</v>
      </c>
      <c r="B91">
        <v>3.25</v>
      </c>
      <c r="C91" t="str">
        <f t="shared" ca="1" si="8"/>
        <v>no</v>
      </c>
      <c r="D91" s="19">
        <f t="shared" ca="1" si="4"/>
        <v>3.6449999999999996</v>
      </c>
      <c r="E91" t="str">
        <f t="shared" ca="1" si="5"/>
        <v>no</v>
      </c>
      <c r="F91" t="str">
        <f t="shared" ca="1" si="6"/>
        <v>no</v>
      </c>
      <c r="G91">
        <f t="shared" ca="1" si="7"/>
        <v>0</v>
      </c>
    </row>
    <row r="92" spans="1:7">
      <c r="A92">
        <v>1878.01</v>
      </c>
      <c r="B92">
        <v>3.25</v>
      </c>
      <c r="C92" t="str">
        <f t="shared" ca="1" si="8"/>
        <v>no</v>
      </c>
      <c r="D92" s="19">
        <f t="shared" ca="1" si="4"/>
        <v>3.5983333333333327</v>
      </c>
      <c r="E92" t="str">
        <f t="shared" ca="1" si="5"/>
        <v>no</v>
      </c>
      <c r="F92" t="str">
        <f t="shared" ca="1" si="6"/>
        <v>no</v>
      </c>
      <c r="G92">
        <f t="shared" ca="1" si="7"/>
        <v>0</v>
      </c>
    </row>
    <row r="93" spans="1:7">
      <c r="A93">
        <v>1878.02</v>
      </c>
      <c r="B93">
        <v>3.18</v>
      </c>
      <c r="C93" t="str">
        <f t="shared" ca="1" si="8"/>
        <v>no</v>
      </c>
      <c r="D93" s="19">
        <f t="shared" ca="1" si="4"/>
        <v>3.5479166666666662</v>
      </c>
      <c r="E93" t="str">
        <f t="shared" ca="1" si="5"/>
        <v>no</v>
      </c>
      <c r="F93" t="str">
        <f t="shared" ca="1" si="6"/>
        <v>no</v>
      </c>
      <c r="G93">
        <f t="shared" ca="1" si="7"/>
        <v>0</v>
      </c>
    </row>
    <row r="94" spans="1:7">
      <c r="A94">
        <v>1878.03</v>
      </c>
      <c r="B94">
        <v>3.24</v>
      </c>
      <c r="C94" t="str">
        <f t="shared" ca="1" si="8"/>
        <v>no</v>
      </c>
      <c r="D94" s="19">
        <f t="shared" ca="1" si="4"/>
        <v>3.4920833333333334</v>
      </c>
      <c r="E94" t="str">
        <f t="shared" ca="1" si="5"/>
        <v>no</v>
      </c>
      <c r="F94" t="str">
        <f t="shared" ca="1" si="6"/>
        <v>no</v>
      </c>
      <c r="G94">
        <f t="shared" ca="1" si="7"/>
        <v>0</v>
      </c>
    </row>
    <row r="95" spans="1:7">
      <c r="A95">
        <v>1878.04</v>
      </c>
      <c r="B95">
        <v>3.33</v>
      </c>
      <c r="C95" t="str">
        <f t="shared" ca="1" si="8"/>
        <v>no</v>
      </c>
      <c r="D95" s="19">
        <f t="shared" ca="1" si="4"/>
        <v>3.4391666666666665</v>
      </c>
      <c r="E95" t="str">
        <f t="shared" ca="1" si="5"/>
        <v>no</v>
      </c>
      <c r="F95" t="str">
        <f t="shared" ca="1" si="6"/>
        <v>no</v>
      </c>
      <c r="G95">
        <f t="shared" ca="1" si="7"/>
        <v>0</v>
      </c>
    </row>
    <row r="96" spans="1:7">
      <c r="A96">
        <v>1878.05</v>
      </c>
      <c r="B96">
        <v>3.34</v>
      </c>
      <c r="C96" t="str">
        <f t="shared" ca="1" si="8"/>
        <v>no</v>
      </c>
      <c r="D96" s="19">
        <f t="shared" ca="1" si="4"/>
        <v>3.3970833333333328</v>
      </c>
      <c r="E96" t="str">
        <f t="shared" ca="1" si="5"/>
        <v>no</v>
      </c>
      <c r="F96" t="str">
        <f t="shared" ca="1" si="6"/>
        <v>no</v>
      </c>
      <c r="G96">
        <f t="shared" ca="1" si="7"/>
        <v>0</v>
      </c>
    </row>
    <row r="97" spans="1:7">
      <c r="A97">
        <v>1878.06</v>
      </c>
      <c r="B97">
        <v>3.41</v>
      </c>
      <c r="C97" t="str">
        <f t="shared" ca="1" si="8"/>
        <v>no</v>
      </c>
      <c r="D97" s="19">
        <f t="shared" ref="D97:D160" ca="1" si="9">AVERAGE(OFFSET(B97,-$K$5,0,$K$5,1))</f>
        <v>3.3620833333333331</v>
      </c>
      <c r="E97" t="str">
        <f t="shared" ca="1" si="5"/>
        <v>yes</v>
      </c>
      <c r="F97" t="str">
        <f t="shared" ca="1" si="6"/>
        <v>no</v>
      </c>
      <c r="G97">
        <f t="shared" ca="1" si="7"/>
        <v>-3.41</v>
      </c>
    </row>
    <row r="98" spans="1:7">
      <c r="A98">
        <v>1878.07</v>
      </c>
      <c r="B98">
        <v>3.48</v>
      </c>
      <c r="C98" t="str">
        <f t="shared" ca="1" si="8"/>
        <v>yes</v>
      </c>
      <c r="D98" s="19">
        <f t="shared" ca="1" si="9"/>
        <v>3.3312499999999994</v>
      </c>
      <c r="E98" t="str">
        <f t="shared" ca="1" si="5"/>
        <v>no</v>
      </c>
      <c r="F98" t="str">
        <f t="shared" ca="1" si="6"/>
        <v>no</v>
      </c>
      <c r="G98">
        <f t="shared" ca="1" si="7"/>
        <v>0</v>
      </c>
    </row>
    <row r="99" spans="1:7">
      <c r="A99">
        <v>1878.08</v>
      </c>
      <c r="B99">
        <v>3.45</v>
      </c>
      <c r="C99" t="str">
        <f t="shared" ca="1" si="8"/>
        <v>yes</v>
      </c>
      <c r="D99" s="19">
        <f t="shared" ca="1" si="9"/>
        <v>3.3054166666666664</v>
      </c>
      <c r="E99" t="str">
        <f t="shared" ca="1" si="5"/>
        <v>no</v>
      </c>
      <c r="F99" t="str">
        <f t="shared" ca="1" si="6"/>
        <v>no</v>
      </c>
      <c r="G99">
        <f t="shared" ca="1" si="7"/>
        <v>0</v>
      </c>
    </row>
    <row r="100" spans="1:7">
      <c r="A100">
        <v>1878.09</v>
      </c>
      <c r="B100">
        <v>3.52</v>
      </c>
      <c r="C100" t="str">
        <f t="shared" ca="1" si="8"/>
        <v>yes</v>
      </c>
      <c r="D100" s="19">
        <f t="shared" ca="1" si="9"/>
        <v>3.2854166666666669</v>
      </c>
      <c r="E100" t="str">
        <f t="shared" ca="1" si="5"/>
        <v>no</v>
      </c>
      <c r="F100" t="str">
        <f t="shared" ca="1" si="6"/>
        <v>no</v>
      </c>
      <c r="G100">
        <f t="shared" ca="1" si="7"/>
        <v>0</v>
      </c>
    </row>
    <row r="101" spans="1:7">
      <c r="A101">
        <v>1878.1</v>
      </c>
      <c r="B101">
        <v>3.48</v>
      </c>
      <c r="C101" t="str">
        <f t="shared" ca="1" si="8"/>
        <v>yes</v>
      </c>
      <c r="D101" s="19">
        <f t="shared" ca="1" si="9"/>
        <v>3.2783333333333329</v>
      </c>
      <c r="E101" t="str">
        <f t="shared" ca="1" si="5"/>
        <v>no</v>
      </c>
      <c r="F101" t="str">
        <f t="shared" ca="1" si="6"/>
        <v>no</v>
      </c>
      <c r="G101">
        <f t="shared" ca="1" si="7"/>
        <v>0</v>
      </c>
    </row>
    <row r="102" spans="1:7">
      <c r="A102">
        <v>1878.11</v>
      </c>
      <c r="B102">
        <v>3.47</v>
      </c>
      <c r="C102" t="str">
        <f t="shared" ca="1" si="8"/>
        <v>yes</v>
      </c>
      <c r="D102" s="19">
        <f t="shared" ca="1" si="9"/>
        <v>3.2704166666666672</v>
      </c>
      <c r="E102" t="str">
        <f t="shared" ca="1" si="5"/>
        <v>no</v>
      </c>
      <c r="F102" t="str">
        <f t="shared" ca="1" si="6"/>
        <v>no</v>
      </c>
      <c r="G102">
        <f t="shared" ca="1" si="7"/>
        <v>0</v>
      </c>
    </row>
    <row r="103" spans="1:7">
      <c r="A103">
        <v>1878.12</v>
      </c>
      <c r="B103">
        <v>3.45</v>
      </c>
      <c r="C103" t="str">
        <f t="shared" ca="1" si="8"/>
        <v>yes</v>
      </c>
      <c r="D103" s="19">
        <f t="shared" ca="1" si="9"/>
        <v>3.2650000000000001</v>
      </c>
      <c r="E103" t="str">
        <f t="shared" ca="1" si="5"/>
        <v>no</v>
      </c>
      <c r="F103" t="str">
        <f t="shared" ca="1" si="6"/>
        <v>no</v>
      </c>
      <c r="G103">
        <f t="shared" ca="1" si="7"/>
        <v>0</v>
      </c>
    </row>
    <row r="104" spans="1:7">
      <c r="A104">
        <v>1879.01</v>
      </c>
      <c r="B104">
        <v>3.58</v>
      </c>
      <c r="C104" t="str">
        <f t="shared" ca="1" si="8"/>
        <v>yes</v>
      </c>
      <c r="D104" s="19">
        <f t="shared" ca="1" si="9"/>
        <v>3.2595833333333331</v>
      </c>
      <c r="E104" t="str">
        <f t="shared" ca="1" si="5"/>
        <v>no</v>
      </c>
      <c r="F104" t="str">
        <f t="shared" ca="1" si="6"/>
        <v>no</v>
      </c>
      <c r="G104">
        <f t="shared" ca="1" si="7"/>
        <v>0</v>
      </c>
    </row>
    <row r="105" spans="1:7">
      <c r="A105">
        <v>1879.02</v>
      </c>
      <c r="B105">
        <v>3.71</v>
      </c>
      <c r="C105" t="str">
        <f t="shared" ca="1" si="8"/>
        <v>yes</v>
      </c>
      <c r="D105" s="19">
        <f t="shared" ca="1" si="9"/>
        <v>3.2608333333333337</v>
      </c>
      <c r="E105" t="str">
        <f t="shared" ca="1" si="5"/>
        <v>no</v>
      </c>
      <c r="F105" t="str">
        <f t="shared" ca="1" si="6"/>
        <v>no</v>
      </c>
      <c r="G105">
        <f t="shared" ca="1" si="7"/>
        <v>0</v>
      </c>
    </row>
    <row r="106" spans="1:7">
      <c r="A106">
        <v>1879.03</v>
      </c>
      <c r="B106">
        <v>3.65</v>
      </c>
      <c r="C106" t="str">
        <f t="shared" ca="1" si="8"/>
        <v>yes</v>
      </c>
      <c r="D106" s="19">
        <f t="shared" ca="1" si="9"/>
        <v>3.2762499999999997</v>
      </c>
      <c r="E106" t="str">
        <f t="shared" ca="1" si="5"/>
        <v>no</v>
      </c>
      <c r="F106" t="str">
        <f t="shared" ca="1" si="6"/>
        <v>no</v>
      </c>
      <c r="G106">
        <f t="shared" ca="1" si="7"/>
        <v>0</v>
      </c>
    </row>
    <row r="107" spans="1:7">
      <c r="A107">
        <v>1879.04</v>
      </c>
      <c r="B107">
        <v>3.77</v>
      </c>
      <c r="C107" t="str">
        <f t="shared" ca="1" si="8"/>
        <v>yes</v>
      </c>
      <c r="D107" s="19">
        <f t="shared" ca="1" si="9"/>
        <v>3.2962500000000001</v>
      </c>
      <c r="E107" t="str">
        <f t="shared" ca="1" si="5"/>
        <v>no</v>
      </c>
      <c r="F107" t="str">
        <f t="shared" ca="1" si="6"/>
        <v>no</v>
      </c>
      <c r="G107">
        <f t="shared" ca="1" si="7"/>
        <v>0</v>
      </c>
    </row>
    <row r="108" spans="1:7">
      <c r="A108">
        <v>1879.05</v>
      </c>
      <c r="B108">
        <v>3.94</v>
      </c>
      <c r="C108" t="str">
        <f t="shared" ca="1" si="8"/>
        <v>yes</v>
      </c>
      <c r="D108" s="19">
        <f t="shared" ca="1" si="9"/>
        <v>3.3308333333333326</v>
      </c>
      <c r="E108" t="str">
        <f t="shared" ca="1" si="5"/>
        <v>no</v>
      </c>
      <c r="F108" t="str">
        <f t="shared" ca="1" si="6"/>
        <v>no</v>
      </c>
      <c r="G108">
        <f t="shared" ca="1" si="7"/>
        <v>0</v>
      </c>
    </row>
    <row r="109" spans="1:7">
      <c r="A109">
        <v>1879.06</v>
      </c>
      <c r="B109">
        <v>3.96</v>
      </c>
      <c r="C109" t="str">
        <f t="shared" ca="1" si="8"/>
        <v>yes</v>
      </c>
      <c r="D109" s="19">
        <f t="shared" ca="1" si="9"/>
        <v>3.3725000000000001</v>
      </c>
      <c r="E109" t="str">
        <f t="shared" ca="1" si="5"/>
        <v>no</v>
      </c>
      <c r="F109" t="str">
        <f t="shared" ca="1" si="6"/>
        <v>no</v>
      </c>
      <c r="G109">
        <f t="shared" ca="1" si="7"/>
        <v>0</v>
      </c>
    </row>
    <row r="110" spans="1:7">
      <c r="A110">
        <v>1879.07</v>
      </c>
      <c r="B110">
        <v>4.04</v>
      </c>
      <c r="C110" t="str">
        <f t="shared" ca="1" si="8"/>
        <v>yes</v>
      </c>
      <c r="D110" s="19">
        <f t="shared" ca="1" si="9"/>
        <v>3.4237499999999996</v>
      </c>
      <c r="E110" t="str">
        <f t="shared" ca="1" si="5"/>
        <v>no</v>
      </c>
      <c r="F110" t="str">
        <f t="shared" ca="1" si="6"/>
        <v>no</v>
      </c>
      <c r="G110">
        <f t="shared" ca="1" si="7"/>
        <v>0</v>
      </c>
    </row>
    <row r="111" spans="1:7">
      <c r="A111">
        <v>1879.08</v>
      </c>
      <c r="B111">
        <v>4.07</v>
      </c>
      <c r="C111" t="str">
        <f t="shared" ca="1" si="8"/>
        <v>yes</v>
      </c>
      <c r="D111" s="19">
        <f t="shared" ca="1" si="9"/>
        <v>3.4733333333333332</v>
      </c>
      <c r="E111" t="str">
        <f t="shared" ca="1" si="5"/>
        <v>no</v>
      </c>
      <c r="F111" t="str">
        <f t="shared" ca="1" si="6"/>
        <v>no</v>
      </c>
      <c r="G111">
        <f t="shared" ca="1" si="7"/>
        <v>0</v>
      </c>
    </row>
    <row r="112" spans="1:7">
      <c r="A112">
        <v>1879.09</v>
      </c>
      <c r="B112">
        <v>4.22</v>
      </c>
      <c r="C112" t="str">
        <f t="shared" ca="1" si="8"/>
        <v>yes</v>
      </c>
      <c r="D112" s="19">
        <f t="shared" ca="1" si="9"/>
        <v>3.5158333333333331</v>
      </c>
      <c r="E112" t="str">
        <f t="shared" ca="1" si="5"/>
        <v>no</v>
      </c>
      <c r="F112" t="str">
        <f t="shared" ca="1" si="6"/>
        <v>no</v>
      </c>
      <c r="G112">
        <f t="shared" ca="1" si="7"/>
        <v>0</v>
      </c>
    </row>
    <row r="113" spans="1:7">
      <c r="A113">
        <v>1879.1</v>
      </c>
      <c r="B113">
        <v>4.68</v>
      </c>
      <c r="C113" t="str">
        <f t="shared" ca="1" si="8"/>
        <v>yes</v>
      </c>
      <c r="D113" s="19">
        <f t="shared" ca="1" si="9"/>
        <v>3.5566666666666662</v>
      </c>
      <c r="E113" t="str">
        <f t="shared" ca="1" si="5"/>
        <v>no</v>
      </c>
      <c r="F113" t="str">
        <f t="shared" ca="1" si="6"/>
        <v>no</v>
      </c>
      <c r="G113">
        <f t="shared" ca="1" si="7"/>
        <v>0</v>
      </c>
    </row>
    <row r="114" spans="1:7">
      <c r="A114">
        <v>1879.11</v>
      </c>
      <c r="B114">
        <v>4.93</v>
      </c>
      <c r="C114" t="str">
        <f t="shared" ca="1" si="8"/>
        <v>yes</v>
      </c>
      <c r="D114" s="19">
        <f t="shared" ca="1" si="9"/>
        <v>3.6137500000000009</v>
      </c>
      <c r="E114" t="str">
        <f t="shared" ca="1" si="5"/>
        <v>no</v>
      </c>
      <c r="F114" t="str">
        <f t="shared" ca="1" si="6"/>
        <v>no</v>
      </c>
      <c r="G114">
        <f t="shared" ca="1" si="7"/>
        <v>0</v>
      </c>
    </row>
    <row r="115" spans="1:7">
      <c r="A115">
        <v>1879.12</v>
      </c>
      <c r="B115">
        <v>4.92</v>
      </c>
      <c r="C115" t="str">
        <f t="shared" ca="1" si="8"/>
        <v>yes</v>
      </c>
      <c r="D115" s="19">
        <f t="shared" ca="1" si="9"/>
        <v>3.6833333333333336</v>
      </c>
      <c r="E115" t="str">
        <f t="shared" ca="1" si="5"/>
        <v>no</v>
      </c>
      <c r="F115" t="str">
        <f t="shared" ca="1" si="6"/>
        <v>no</v>
      </c>
      <c r="G115">
        <f t="shared" ca="1" si="7"/>
        <v>0</v>
      </c>
    </row>
    <row r="116" spans="1:7">
      <c r="A116">
        <v>1880.01</v>
      </c>
      <c r="B116">
        <v>5.1100000000000003</v>
      </c>
      <c r="C116" t="str">
        <f t="shared" ca="1" si="8"/>
        <v>yes</v>
      </c>
      <c r="D116" s="19">
        <f t="shared" ca="1" si="9"/>
        <v>3.7529166666666671</v>
      </c>
      <c r="E116" t="str">
        <f t="shared" ca="1" si="5"/>
        <v>no</v>
      </c>
      <c r="F116" t="str">
        <f t="shared" ca="1" si="6"/>
        <v>no</v>
      </c>
      <c r="G116">
        <f t="shared" ca="1" si="7"/>
        <v>0</v>
      </c>
    </row>
    <row r="117" spans="1:7">
      <c r="A117">
        <v>1880.02</v>
      </c>
      <c r="B117">
        <v>5.2</v>
      </c>
      <c r="C117" t="str">
        <f t="shared" ca="1" si="8"/>
        <v>yes</v>
      </c>
      <c r="D117" s="19">
        <f t="shared" ca="1" si="9"/>
        <v>3.8304166666666668</v>
      </c>
      <c r="E117" t="str">
        <f t="shared" ca="1" si="5"/>
        <v>no</v>
      </c>
      <c r="F117" t="str">
        <f t="shared" ca="1" si="6"/>
        <v>no</v>
      </c>
      <c r="G117">
        <f t="shared" ca="1" si="7"/>
        <v>0</v>
      </c>
    </row>
    <row r="118" spans="1:7">
      <c r="A118">
        <v>1880.03</v>
      </c>
      <c r="B118">
        <v>5.3</v>
      </c>
      <c r="C118" t="str">
        <f t="shared" ca="1" si="8"/>
        <v>yes</v>
      </c>
      <c r="D118" s="19">
        <f t="shared" ca="1" si="9"/>
        <v>3.9145833333333333</v>
      </c>
      <c r="E118" t="str">
        <f t="shared" ca="1" si="5"/>
        <v>no</v>
      </c>
      <c r="F118" t="str">
        <f t="shared" ca="1" si="6"/>
        <v>no</v>
      </c>
      <c r="G118">
        <f t="shared" ca="1" si="7"/>
        <v>0</v>
      </c>
    </row>
    <row r="119" spans="1:7">
      <c r="A119">
        <v>1880.04</v>
      </c>
      <c r="B119">
        <v>5.18</v>
      </c>
      <c r="C119" t="str">
        <f t="shared" ca="1" si="8"/>
        <v>yes</v>
      </c>
      <c r="D119" s="19">
        <f t="shared" ca="1" si="9"/>
        <v>4.0004166666666672</v>
      </c>
      <c r="E119" t="str">
        <f t="shared" ca="1" si="5"/>
        <v>no</v>
      </c>
      <c r="F119" t="str">
        <f t="shared" ca="1" si="6"/>
        <v>no</v>
      </c>
      <c r="G119">
        <f t="shared" ca="1" si="7"/>
        <v>0</v>
      </c>
    </row>
    <row r="120" spans="1:7">
      <c r="A120">
        <v>1880.05</v>
      </c>
      <c r="B120">
        <v>4.7699999999999996</v>
      </c>
      <c r="C120" t="str">
        <f t="shared" ca="1" si="8"/>
        <v>yes</v>
      </c>
      <c r="D120" s="19">
        <f t="shared" ca="1" si="9"/>
        <v>4.0775000000000006</v>
      </c>
      <c r="E120" t="str">
        <f t="shared" ca="1" si="5"/>
        <v>no</v>
      </c>
      <c r="F120" t="str">
        <f t="shared" ca="1" si="6"/>
        <v>no</v>
      </c>
      <c r="G120">
        <f t="shared" ca="1" si="7"/>
        <v>0</v>
      </c>
    </row>
    <row r="121" spans="1:7">
      <c r="A121">
        <v>1880.06</v>
      </c>
      <c r="B121">
        <v>4.79</v>
      </c>
      <c r="C121" t="str">
        <f t="shared" ca="1" si="8"/>
        <v>yes</v>
      </c>
      <c r="D121" s="19">
        <f t="shared" ca="1" si="9"/>
        <v>4.1370833333333339</v>
      </c>
      <c r="E121" t="str">
        <f t="shared" ca="1" si="5"/>
        <v>no</v>
      </c>
      <c r="F121" t="str">
        <f t="shared" ca="1" si="6"/>
        <v>no</v>
      </c>
      <c r="G121">
        <f t="shared" ca="1" si="7"/>
        <v>0</v>
      </c>
    </row>
    <row r="122" spans="1:7">
      <c r="A122">
        <v>1880.07</v>
      </c>
      <c r="B122">
        <v>5.01</v>
      </c>
      <c r="C122" t="str">
        <f t="shared" ca="1" si="8"/>
        <v>yes</v>
      </c>
      <c r="D122" s="19">
        <f t="shared" ca="1" si="9"/>
        <v>4.194583333333334</v>
      </c>
      <c r="E122" t="str">
        <f t="shared" ca="1" si="5"/>
        <v>no</v>
      </c>
      <c r="F122" t="str">
        <f t="shared" ca="1" si="6"/>
        <v>no</v>
      </c>
      <c r="G122">
        <f t="shared" ca="1" si="7"/>
        <v>0</v>
      </c>
    </row>
    <row r="123" spans="1:7">
      <c r="A123">
        <v>1880.08</v>
      </c>
      <c r="B123">
        <v>5.19</v>
      </c>
      <c r="C123" t="str">
        <f t="shared" ca="1" si="8"/>
        <v>yes</v>
      </c>
      <c r="D123" s="19">
        <f t="shared" ca="1" si="9"/>
        <v>4.2583333333333337</v>
      </c>
      <c r="E123" t="str">
        <f t="shared" ca="1" si="5"/>
        <v>no</v>
      </c>
      <c r="F123" t="str">
        <f t="shared" ca="1" si="6"/>
        <v>no</v>
      </c>
      <c r="G123">
        <f t="shared" ca="1" si="7"/>
        <v>0</v>
      </c>
    </row>
    <row r="124" spans="1:7">
      <c r="A124">
        <v>1880.09</v>
      </c>
      <c r="B124">
        <v>5.18</v>
      </c>
      <c r="C124" t="str">
        <f t="shared" ca="1" si="8"/>
        <v>yes</v>
      </c>
      <c r="D124" s="19">
        <f t="shared" ca="1" si="9"/>
        <v>4.3308333333333335</v>
      </c>
      <c r="E124" t="str">
        <f t="shared" ca="1" si="5"/>
        <v>no</v>
      </c>
      <c r="F124" t="str">
        <f t="shared" ca="1" si="6"/>
        <v>no</v>
      </c>
      <c r="G124">
        <f t="shared" ca="1" si="7"/>
        <v>0</v>
      </c>
    </row>
    <row r="125" spans="1:7">
      <c r="A125">
        <v>1880.1</v>
      </c>
      <c r="B125">
        <v>5.33</v>
      </c>
      <c r="C125" t="str">
        <f t="shared" ca="1" si="8"/>
        <v>yes</v>
      </c>
      <c r="D125" s="19">
        <f t="shared" ca="1" si="9"/>
        <v>4.3999999999999995</v>
      </c>
      <c r="E125" t="str">
        <f t="shared" ca="1" si="5"/>
        <v>no</v>
      </c>
      <c r="F125" t="str">
        <f t="shared" ca="1" si="6"/>
        <v>no</v>
      </c>
      <c r="G125">
        <f t="shared" ca="1" si="7"/>
        <v>0</v>
      </c>
    </row>
    <row r="126" spans="1:7">
      <c r="A126">
        <v>1880.11</v>
      </c>
      <c r="B126">
        <v>5.61</v>
      </c>
      <c r="C126" t="str">
        <f t="shared" ca="1" si="8"/>
        <v>yes</v>
      </c>
      <c r="D126" s="19">
        <f t="shared" ca="1" si="9"/>
        <v>4.4770833333333337</v>
      </c>
      <c r="E126" t="str">
        <f t="shared" ca="1" si="5"/>
        <v>no</v>
      </c>
      <c r="F126" t="str">
        <f t="shared" ca="1" si="6"/>
        <v>no</v>
      </c>
      <c r="G126">
        <f t="shared" ca="1" si="7"/>
        <v>0</v>
      </c>
    </row>
    <row r="127" spans="1:7">
      <c r="A127">
        <v>1880.12</v>
      </c>
      <c r="B127">
        <v>5.84</v>
      </c>
      <c r="C127" t="str">
        <f t="shared" ca="1" si="8"/>
        <v>yes</v>
      </c>
      <c r="D127" s="19">
        <f t="shared" ca="1" si="9"/>
        <v>4.5662500000000001</v>
      </c>
      <c r="E127" t="str">
        <f t="shared" ca="1" si="5"/>
        <v>no</v>
      </c>
      <c r="F127" t="str">
        <f t="shared" ca="1" si="6"/>
        <v>no</v>
      </c>
      <c r="G127">
        <f t="shared" ca="1" si="7"/>
        <v>0</v>
      </c>
    </row>
    <row r="128" spans="1:7">
      <c r="A128">
        <v>1881.01</v>
      </c>
      <c r="B128">
        <v>6.19</v>
      </c>
      <c r="C128" t="str">
        <f t="shared" ca="1" si="8"/>
        <v>yes</v>
      </c>
      <c r="D128" s="19">
        <f t="shared" ca="1" si="9"/>
        <v>4.6658333333333326</v>
      </c>
      <c r="E128" t="str">
        <f t="shared" ca="1" si="5"/>
        <v>no</v>
      </c>
      <c r="F128" t="str">
        <f t="shared" ca="1" si="6"/>
        <v>no</v>
      </c>
      <c r="G128">
        <f t="shared" ca="1" si="7"/>
        <v>0</v>
      </c>
    </row>
    <row r="129" spans="1:7">
      <c r="A129">
        <v>1881.02</v>
      </c>
      <c r="B129">
        <v>6.17</v>
      </c>
      <c r="C129" t="str">
        <f t="shared" ca="1" si="8"/>
        <v>yes</v>
      </c>
      <c r="D129" s="19">
        <f t="shared" ca="1" si="9"/>
        <v>4.7745833333333332</v>
      </c>
      <c r="E129" t="str">
        <f t="shared" ca="1" si="5"/>
        <v>no</v>
      </c>
      <c r="F129" t="str">
        <f t="shared" ca="1" si="6"/>
        <v>no</v>
      </c>
      <c r="G129">
        <f t="shared" ca="1" si="7"/>
        <v>0</v>
      </c>
    </row>
    <row r="130" spans="1:7">
      <c r="A130">
        <v>1881.03</v>
      </c>
      <c r="B130">
        <v>6.24</v>
      </c>
      <c r="C130" t="str">
        <f t="shared" ca="1" si="8"/>
        <v>yes</v>
      </c>
      <c r="D130" s="19">
        <f t="shared" ca="1" si="9"/>
        <v>4.8770833333333332</v>
      </c>
      <c r="E130" t="str">
        <f t="shared" ca="1" si="5"/>
        <v>no</v>
      </c>
      <c r="F130" t="str">
        <f t="shared" ca="1" si="6"/>
        <v>no</v>
      </c>
      <c r="G130">
        <f t="shared" ca="1" si="7"/>
        <v>0</v>
      </c>
    </row>
    <row r="131" spans="1:7">
      <c r="A131">
        <v>1881.04</v>
      </c>
      <c r="B131">
        <v>6.22</v>
      </c>
      <c r="C131" t="str">
        <f t="shared" ca="1" si="8"/>
        <v>yes</v>
      </c>
      <c r="D131" s="19">
        <f t="shared" ca="1" si="9"/>
        <v>4.9850000000000003</v>
      </c>
      <c r="E131" t="str">
        <f t="shared" ca="1" si="5"/>
        <v>no</v>
      </c>
      <c r="F131" t="str">
        <f t="shared" ca="1" si="6"/>
        <v>no</v>
      </c>
      <c r="G131">
        <f t="shared" ca="1" si="7"/>
        <v>0</v>
      </c>
    </row>
    <row r="132" spans="1:7">
      <c r="A132">
        <v>1881.05</v>
      </c>
      <c r="B132">
        <v>6.5</v>
      </c>
      <c r="C132" t="str">
        <f t="shared" ca="1" si="8"/>
        <v>yes</v>
      </c>
      <c r="D132" s="19">
        <f t="shared" ca="1" si="9"/>
        <v>5.0870833333333332</v>
      </c>
      <c r="E132" t="str">
        <f t="shared" ca="1" si="5"/>
        <v>no</v>
      </c>
      <c r="F132" t="str">
        <f t="shared" ca="1" si="6"/>
        <v>no</v>
      </c>
      <c r="G132">
        <f t="shared" ca="1" si="7"/>
        <v>0</v>
      </c>
    </row>
    <row r="133" spans="1:7">
      <c r="A133">
        <v>1881.06</v>
      </c>
      <c r="B133">
        <v>6.58</v>
      </c>
      <c r="C133" t="str">
        <f t="shared" ca="1" si="8"/>
        <v>yes</v>
      </c>
      <c r="D133" s="19">
        <f t="shared" ca="1" si="9"/>
        <v>5.1937499999999988</v>
      </c>
      <c r="E133" t="str">
        <f t="shared" ca="1" si="5"/>
        <v>no</v>
      </c>
      <c r="F133" t="str">
        <f t="shared" ca="1" si="6"/>
        <v>no</v>
      </c>
      <c r="G133">
        <f t="shared" ca="1" si="7"/>
        <v>0</v>
      </c>
    </row>
    <row r="134" spans="1:7">
      <c r="A134">
        <v>1881.07</v>
      </c>
      <c r="B134">
        <v>6.35</v>
      </c>
      <c r="C134" t="str">
        <f t="shared" ca="1" si="8"/>
        <v>yes</v>
      </c>
      <c r="D134" s="19">
        <f t="shared" ca="1" si="9"/>
        <v>5.3029166666666665</v>
      </c>
      <c r="E134" t="str">
        <f t="shared" ca="1" si="5"/>
        <v>no</v>
      </c>
      <c r="F134" t="str">
        <f t="shared" ca="1" si="6"/>
        <v>no</v>
      </c>
      <c r="G134">
        <f t="shared" ca="1" si="7"/>
        <v>0</v>
      </c>
    </row>
    <row r="135" spans="1:7">
      <c r="A135">
        <v>1881.08</v>
      </c>
      <c r="B135">
        <v>6.2</v>
      </c>
      <c r="C135" t="str">
        <f t="shared" ca="1" si="8"/>
        <v>yes</v>
      </c>
      <c r="D135" s="19">
        <f t="shared" ca="1" si="9"/>
        <v>5.399166666666666</v>
      </c>
      <c r="E135" t="str">
        <f t="shared" ca="1" si="5"/>
        <v>no</v>
      </c>
      <c r="F135" t="str">
        <f t="shared" ca="1" si="6"/>
        <v>no</v>
      </c>
      <c r="G135">
        <f t="shared" ca="1" si="7"/>
        <v>0</v>
      </c>
    </row>
    <row r="136" spans="1:7">
      <c r="A136">
        <v>1881.09</v>
      </c>
      <c r="B136">
        <v>6.25</v>
      </c>
      <c r="C136" t="str">
        <f t="shared" ca="1" si="8"/>
        <v>yes</v>
      </c>
      <c r="D136" s="19">
        <f t="shared" ca="1" si="9"/>
        <v>5.4879166666666661</v>
      </c>
      <c r="E136" t="str">
        <f t="shared" ca="1" si="5"/>
        <v>no</v>
      </c>
      <c r="F136" t="str">
        <f t="shared" ca="1" si="6"/>
        <v>no</v>
      </c>
      <c r="G136">
        <f t="shared" ca="1" si="7"/>
        <v>0</v>
      </c>
    </row>
    <row r="137" spans="1:7">
      <c r="A137">
        <v>1881.1</v>
      </c>
      <c r="B137">
        <v>6.15</v>
      </c>
      <c r="C137" t="str">
        <f t="shared" ca="1" si="8"/>
        <v>yes</v>
      </c>
      <c r="D137" s="19">
        <f t="shared" ca="1" si="9"/>
        <v>5.5725000000000007</v>
      </c>
      <c r="E137" t="str">
        <f t="shared" ca="1" si="5"/>
        <v>no</v>
      </c>
      <c r="F137" t="str">
        <f t="shared" ca="1" si="6"/>
        <v>no</v>
      </c>
      <c r="G137">
        <f t="shared" ca="1" si="7"/>
        <v>0</v>
      </c>
    </row>
    <row r="138" spans="1:7">
      <c r="A138">
        <v>1881.11</v>
      </c>
      <c r="B138">
        <v>6.19</v>
      </c>
      <c r="C138" t="str">
        <f t="shared" ca="1" si="8"/>
        <v>yes</v>
      </c>
      <c r="D138" s="19">
        <f t="shared" ca="1" si="9"/>
        <v>5.63375</v>
      </c>
      <c r="E138" t="str">
        <f t="shared" ca="1" si="5"/>
        <v>no</v>
      </c>
      <c r="F138" t="str">
        <f t="shared" ca="1" si="6"/>
        <v>no</v>
      </c>
      <c r="G138">
        <f t="shared" ca="1" si="7"/>
        <v>0</v>
      </c>
    </row>
    <row r="139" spans="1:7">
      <c r="A139">
        <v>1881.12</v>
      </c>
      <c r="B139">
        <v>6.01</v>
      </c>
      <c r="C139" t="str">
        <f t="shared" ca="1" si="8"/>
        <v>yes</v>
      </c>
      <c r="D139" s="19">
        <f t="shared" ca="1" si="9"/>
        <v>5.6862499999999985</v>
      </c>
      <c r="E139" t="str">
        <f t="shared" ca="1" si="5"/>
        <v>no</v>
      </c>
      <c r="F139" t="str">
        <f t="shared" ca="1" si="6"/>
        <v>no</v>
      </c>
      <c r="G139">
        <f t="shared" ca="1" si="7"/>
        <v>0</v>
      </c>
    </row>
    <row r="140" spans="1:7">
      <c r="A140">
        <v>1882.01</v>
      </c>
      <c r="B140">
        <v>5.92</v>
      </c>
      <c r="C140" t="str">
        <f t="shared" ca="1" si="8"/>
        <v>yes</v>
      </c>
      <c r="D140" s="19">
        <f t="shared" ca="1" si="9"/>
        <v>5.7316666666666656</v>
      </c>
      <c r="E140" t="str">
        <f t="shared" ca="1" si="5"/>
        <v>no</v>
      </c>
      <c r="F140" t="str">
        <f t="shared" ca="1" si="6"/>
        <v>no</v>
      </c>
      <c r="G140">
        <f t="shared" ca="1" si="7"/>
        <v>0</v>
      </c>
    </row>
    <row r="141" spans="1:7">
      <c r="A141">
        <v>1882.02</v>
      </c>
      <c r="B141">
        <v>5.79</v>
      </c>
      <c r="C141" t="str">
        <f t="shared" ca="1" si="8"/>
        <v>yes</v>
      </c>
      <c r="D141" s="19">
        <f t="shared" ca="1" si="9"/>
        <v>5.765416666666666</v>
      </c>
      <c r="E141" t="str">
        <f t="shared" ca="1" si="5"/>
        <v>no</v>
      </c>
      <c r="F141" t="str">
        <f t="shared" ca="1" si="6"/>
        <v>no</v>
      </c>
      <c r="G141">
        <f t="shared" ca="1" si="7"/>
        <v>0</v>
      </c>
    </row>
    <row r="142" spans="1:7">
      <c r="A142">
        <v>1882.03</v>
      </c>
      <c r="B142">
        <v>5.78</v>
      </c>
      <c r="C142" t="str">
        <f t="shared" ca="1" si="8"/>
        <v>yes</v>
      </c>
      <c r="D142" s="19">
        <f t="shared" ca="1" si="9"/>
        <v>5.7899999999999991</v>
      </c>
      <c r="E142" t="str">
        <f t="shared" ca="1" si="5"/>
        <v>no</v>
      </c>
      <c r="F142" t="str">
        <f t="shared" ca="1" si="6"/>
        <v>yes</v>
      </c>
      <c r="G142">
        <f t="shared" ca="1" si="7"/>
        <v>5.78</v>
      </c>
    </row>
    <row r="143" spans="1:7">
      <c r="A143">
        <v>1882.04</v>
      </c>
      <c r="B143">
        <v>5.78</v>
      </c>
      <c r="C143" t="str">
        <f t="shared" ca="1" si="8"/>
        <v>no</v>
      </c>
      <c r="D143" s="19">
        <f t="shared" ca="1" si="9"/>
        <v>5.81</v>
      </c>
      <c r="E143" t="str">
        <f t="shared" ca="1" si="5"/>
        <v>no</v>
      </c>
      <c r="F143" t="str">
        <f t="shared" ca="1" si="6"/>
        <v>no</v>
      </c>
      <c r="G143">
        <f t="shared" ca="1" si="7"/>
        <v>0</v>
      </c>
    </row>
    <row r="144" spans="1:7">
      <c r="A144">
        <v>1882.05</v>
      </c>
      <c r="B144">
        <v>5.71</v>
      </c>
      <c r="C144" t="str">
        <f t="shared" ca="1" si="8"/>
        <v>no</v>
      </c>
      <c r="D144" s="19">
        <f t="shared" ca="1" si="9"/>
        <v>5.8350000000000009</v>
      </c>
      <c r="E144" t="str">
        <f t="shared" ca="1" si="5"/>
        <v>no</v>
      </c>
      <c r="F144" t="str">
        <f t="shared" ca="1" si="6"/>
        <v>no</v>
      </c>
      <c r="G144">
        <f t="shared" ca="1" si="7"/>
        <v>0</v>
      </c>
    </row>
    <row r="145" spans="1:7">
      <c r="A145">
        <v>1882.06</v>
      </c>
      <c r="B145">
        <v>5.68</v>
      </c>
      <c r="C145" t="str">
        <f t="shared" ca="1" si="8"/>
        <v>no</v>
      </c>
      <c r="D145" s="19">
        <f t="shared" ca="1" si="9"/>
        <v>5.8741666666666674</v>
      </c>
      <c r="E145" t="str">
        <f t="shared" ca="1" si="5"/>
        <v>no</v>
      </c>
      <c r="F145" t="str">
        <f t="shared" ca="1" si="6"/>
        <v>no</v>
      </c>
      <c r="G145">
        <f t="shared" ca="1" si="7"/>
        <v>0</v>
      </c>
    </row>
    <row r="146" spans="1:7">
      <c r="A146">
        <v>1882.07</v>
      </c>
      <c r="B146">
        <v>6</v>
      </c>
      <c r="C146" t="str">
        <f t="shared" ca="1" si="8"/>
        <v>no</v>
      </c>
      <c r="D146" s="19">
        <f t="shared" ca="1" si="9"/>
        <v>5.9112500000000017</v>
      </c>
      <c r="E146" t="str">
        <f t="shared" ca="1" si="5"/>
        <v>yes</v>
      </c>
      <c r="F146" t="str">
        <f t="shared" ca="1" si="6"/>
        <v>no</v>
      </c>
      <c r="G146">
        <f t="shared" ca="1" si="7"/>
        <v>-6</v>
      </c>
    </row>
    <row r="147" spans="1:7">
      <c r="A147">
        <v>1882.08</v>
      </c>
      <c r="B147">
        <v>6.18</v>
      </c>
      <c r="C147" t="str">
        <f t="shared" ca="1" si="8"/>
        <v>yes</v>
      </c>
      <c r="D147" s="19">
        <f t="shared" ca="1" si="9"/>
        <v>5.9525000000000015</v>
      </c>
      <c r="E147" t="str">
        <f t="shared" ca="1" si="5"/>
        <v>no</v>
      </c>
      <c r="F147" t="str">
        <f t="shared" ca="1" si="6"/>
        <v>no</v>
      </c>
      <c r="G147">
        <f t="shared" ca="1" si="7"/>
        <v>0</v>
      </c>
    </row>
    <row r="148" spans="1:7">
      <c r="A148">
        <v>1882.09</v>
      </c>
      <c r="B148">
        <v>6.24</v>
      </c>
      <c r="C148" t="str">
        <f t="shared" ca="1" si="8"/>
        <v>yes</v>
      </c>
      <c r="D148" s="19">
        <f t="shared" ca="1" si="9"/>
        <v>5.9937500000000012</v>
      </c>
      <c r="E148" t="str">
        <f t="shared" ca="1" si="5"/>
        <v>no</v>
      </c>
      <c r="F148" t="str">
        <f t="shared" ca="1" si="6"/>
        <v>no</v>
      </c>
      <c r="G148">
        <f t="shared" ca="1" si="7"/>
        <v>0</v>
      </c>
    </row>
    <row r="149" spans="1:7">
      <c r="A149">
        <v>1882.1</v>
      </c>
      <c r="B149">
        <v>6.07</v>
      </c>
      <c r="C149" t="str">
        <f t="shared" ca="1" si="8"/>
        <v>yes</v>
      </c>
      <c r="D149" s="19">
        <f t="shared" ca="1" si="9"/>
        <v>6.0379166666666677</v>
      </c>
      <c r="E149" t="str">
        <f t="shared" ca="1" si="5"/>
        <v>no</v>
      </c>
      <c r="F149" t="str">
        <f t="shared" ca="1" si="6"/>
        <v>no</v>
      </c>
      <c r="G149">
        <f t="shared" ca="1" si="7"/>
        <v>0</v>
      </c>
    </row>
    <row r="150" spans="1:7">
      <c r="A150">
        <v>1882.11</v>
      </c>
      <c r="B150">
        <v>5.81</v>
      </c>
      <c r="C150" t="str">
        <f t="shared" ca="1" si="8"/>
        <v>yes</v>
      </c>
      <c r="D150" s="19">
        <f t="shared" ca="1" si="9"/>
        <v>6.0687500000000014</v>
      </c>
      <c r="E150" t="str">
        <f t="shared" ca="1" si="5"/>
        <v>no</v>
      </c>
      <c r="F150" t="str">
        <f t="shared" ca="1" si="6"/>
        <v>yes</v>
      </c>
      <c r="G150">
        <f t="shared" ca="1" si="7"/>
        <v>5.81</v>
      </c>
    </row>
    <row r="151" spans="1:7">
      <c r="A151">
        <v>1882.12</v>
      </c>
      <c r="B151">
        <v>5.84</v>
      </c>
      <c r="C151" t="str">
        <f t="shared" ca="1" si="8"/>
        <v>no</v>
      </c>
      <c r="D151" s="19">
        <f t="shared" ca="1" si="9"/>
        <v>6.0770833333333343</v>
      </c>
      <c r="E151" t="str">
        <f t="shared" ca="1" si="5"/>
        <v>no</v>
      </c>
      <c r="F151" t="str">
        <f t="shared" ca="1" si="6"/>
        <v>no</v>
      </c>
      <c r="G151">
        <f t="shared" ca="1" si="7"/>
        <v>0</v>
      </c>
    </row>
    <row r="152" spans="1:7">
      <c r="A152">
        <v>1883.01</v>
      </c>
      <c r="B152">
        <v>5.81</v>
      </c>
      <c r="C152" t="str">
        <f t="shared" ca="1" si="8"/>
        <v>no</v>
      </c>
      <c r="D152" s="19">
        <f t="shared" ca="1" si="9"/>
        <v>6.0770833333333343</v>
      </c>
      <c r="E152" t="str">
        <f t="shared" ref="E152:E215" ca="1" si="10">IF(AND(C152="No",B152&gt;D152),"yes","no")</f>
        <v>no</v>
      </c>
      <c r="F152" t="str">
        <f t="shared" ref="F152:F215" ca="1" si="11">IF(AND(C152="Yes",B152&lt;D152),"yes","no")</f>
        <v>no</v>
      </c>
      <c r="G152">
        <f t="shared" ref="G152:G215" ca="1" si="12">IF(E152="yes",-B152,IF(F152="yes",B152,0))</f>
        <v>0</v>
      </c>
    </row>
    <row r="153" spans="1:7">
      <c r="A153">
        <v>1883.02</v>
      </c>
      <c r="B153">
        <v>5.68</v>
      </c>
      <c r="C153" t="str">
        <f t="shared" ref="C153:C216" ca="1" si="13">IF(E152="yes","yes",IF(F152="yes","no",C152))</f>
        <v>no</v>
      </c>
      <c r="D153" s="19">
        <f t="shared" ca="1" si="9"/>
        <v>6.0612500000000011</v>
      </c>
      <c r="E153" t="str">
        <f t="shared" ca="1" si="10"/>
        <v>no</v>
      </c>
      <c r="F153" t="str">
        <f t="shared" ca="1" si="11"/>
        <v>no</v>
      </c>
      <c r="G153">
        <f t="shared" ca="1" si="12"/>
        <v>0</v>
      </c>
    </row>
    <row r="154" spans="1:7">
      <c r="A154">
        <v>1883.03</v>
      </c>
      <c r="B154">
        <v>5.75</v>
      </c>
      <c r="C154" t="str">
        <f t="shared" ca="1" si="13"/>
        <v>no</v>
      </c>
      <c r="D154" s="19">
        <f t="shared" ca="1" si="9"/>
        <v>6.0408333333333344</v>
      </c>
      <c r="E154" t="str">
        <f t="shared" ca="1" si="10"/>
        <v>no</v>
      </c>
      <c r="F154" t="str">
        <f t="shared" ca="1" si="11"/>
        <v>no</v>
      </c>
      <c r="G154">
        <f t="shared" ca="1" si="12"/>
        <v>0</v>
      </c>
    </row>
    <row r="155" spans="1:7">
      <c r="A155">
        <v>1883.04</v>
      </c>
      <c r="B155">
        <v>5.87</v>
      </c>
      <c r="C155" t="str">
        <f t="shared" ca="1" si="13"/>
        <v>no</v>
      </c>
      <c r="D155" s="19">
        <f t="shared" ca="1" si="9"/>
        <v>6.0204166666666667</v>
      </c>
      <c r="E155" t="str">
        <f t="shared" ca="1" si="10"/>
        <v>no</v>
      </c>
      <c r="F155" t="str">
        <f t="shared" ca="1" si="11"/>
        <v>no</v>
      </c>
      <c r="G155">
        <f t="shared" ca="1" si="12"/>
        <v>0</v>
      </c>
    </row>
    <row r="156" spans="1:7">
      <c r="A156">
        <v>1883.05</v>
      </c>
      <c r="B156">
        <v>5.77</v>
      </c>
      <c r="C156" t="str">
        <f t="shared" ca="1" si="13"/>
        <v>no</v>
      </c>
      <c r="D156" s="19">
        <f t="shared" ca="1" si="9"/>
        <v>6.0058333333333342</v>
      </c>
      <c r="E156" t="str">
        <f t="shared" ca="1" si="10"/>
        <v>no</v>
      </c>
      <c r="F156" t="str">
        <f t="shared" ca="1" si="11"/>
        <v>no</v>
      </c>
      <c r="G156">
        <f t="shared" ca="1" si="12"/>
        <v>0</v>
      </c>
    </row>
    <row r="157" spans="1:7">
      <c r="A157">
        <v>1883.06</v>
      </c>
      <c r="B157">
        <v>5.82</v>
      </c>
      <c r="C157" t="str">
        <f t="shared" ca="1" si="13"/>
        <v>no</v>
      </c>
      <c r="D157" s="19">
        <f t="shared" ca="1" si="9"/>
        <v>5.9754166666666677</v>
      </c>
      <c r="E157" t="str">
        <f t="shared" ca="1" si="10"/>
        <v>no</v>
      </c>
      <c r="F157" t="str">
        <f t="shared" ca="1" si="11"/>
        <v>no</v>
      </c>
      <c r="G157">
        <f t="shared" ca="1" si="12"/>
        <v>0</v>
      </c>
    </row>
    <row r="158" spans="1:7">
      <c r="A158">
        <v>1883.07</v>
      </c>
      <c r="B158">
        <v>5.73</v>
      </c>
      <c r="C158" t="str">
        <f t="shared" ca="1" si="13"/>
        <v>no</v>
      </c>
      <c r="D158" s="19">
        <f t="shared" ca="1" si="9"/>
        <v>5.9437500000000014</v>
      </c>
      <c r="E158" t="str">
        <f t="shared" ca="1" si="10"/>
        <v>no</v>
      </c>
      <c r="F158" t="str">
        <f t="shared" ca="1" si="11"/>
        <v>no</v>
      </c>
      <c r="G158">
        <f t="shared" ca="1" si="12"/>
        <v>0</v>
      </c>
    </row>
    <row r="159" spans="1:7">
      <c r="A159">
        <v>1883.08</v>
      </c>
      <c r="B159">
        <v>5.47</v>
      </c>
      <c r="C159" t="str">
        <f t="shared" ca="1" si="13"/>
        <v>no</v>
      </c>
      <c r="D159" s="19">
        <f t="shared" ca="1" si="9"/>
        <v>5.9179166666666676</v>
      </c>
      <c r="E159" t="str">
        <f t="shared" ca="1" si="10"/>
        <v>no</v>
      </c>
      <c r="F159" t="str">
        <f t="shared" ca="1" si="11"/>
        <v>no</v>
      </c>
      <c r="G159">
        <f t="shared" ca="1" si="12"/>
        <v>0</v>
      </c>
    </row>
    <row r="160" spans="1:7">
      <c r="A160">
        <v>1883.09</v>
      </c>
      <c r="B160">
        <v>5.53</v>
      </c>
      <c r="C160" t="str">
        <f t="shared" ca="1" si="13"/>
        <v>no</v>
      </c>
      <c r="D160" s="19">
        <f t="shared" ca="1" si="9"/>
        <v>5.8875000000000002</v>
      </c>
      <c r="E160" t="str">
        <f t="shared" ca="1" si="10"/>
        <v>no</v>
      </c>
      <c r="F160" t="str">
        <f t="shared" ca="1" si="11"/>
        <v>no</v>
      </c>
      <c r="G160">
        <f t="shared" ca="1" si="12"/>
        <v>0</v>
      </c>
    </row>
    <row r="161" spans="1:7">
      <c r="A161">
        <v>1883.1</v>
      </c>
      <c r="B161">
        <v>5.38</v>
      </c>
      <c r="C161" t="str">
        <f t="shared" ca="1" si="13"/>
        <v>no</v>
      </c>
      <c r="D161" s="19">
        <f t="shared" ref="D161:D224" ca="1" si="14">AVERAGE(OFFSET(B161,-$K$5,0,$K$5,1))</f>
        <v>5.8575000000000008</v>
      </c>
      <c r="E161" t="str">
        <f t="shared" ca="1" si="10"/>
        <v>no</v>
      </c>
      <c r="F161" t="str">
        <f t="shared" ca="1" si="11"/>
        <v>no</v>
      </c>
      <c r="G161">
        <f t="shared" ca="1" si="12"/>
        <v>0</v>
      </c>
    </row>
    <row r="162" spans="1:7">
      <c r="A162">
        <v>1883.11</v>
      </c>
      <c r="B162">
        <v>5.46</v>
      </c>
      <c r="C162" t="str">
        <f t="shared" ca="1" si="13"/>
        <v>no</v>
      </c>
      <c r="D162" s="19">
        <f t="shared" ca="1" si="14"/>
        <v>5.8254166666666682</v>
      </c>
      <c r="E162" t="str">
        <f t="shared" ca="1" si="10"/>
        <v>no</v>
      </c>
      <c r="F162" t="str">
        <f t="shared" ca="1" si="11"/>
        <v>no</v>
      </c>
      <c r="G162">
        <f t="shared" ca="1" si="12"/>
        <v>0</v>
      </c>
    </row>
    <row r="163" spans="1:7">
      <c r="A163">
        <v>1883.12</v>
      </c>
      <c r="B163">
        <v>5.34</v>
      </c>
      <c r="C163" t="str">
        <f t="shared" ca="1" si="13"/>
        <v>no</v>
      </c>
      <c r="D163" s="19">
        <f t="shared" ca="1" si="14"/>
        <v>5.7950000000000008</v>
      </c>
      <c r="E163" t="str">
        <f t="shared" ca="1" si="10"/>
        <v>no</v>
      </c>
      <c r="F163" t="str">
        <f t="shared" ca="1" si="11"/>
        <v>no</v>
      </c>
      <c r="G163">
        <f t="shared" ca="1" si="12"/>
        <v>0</v>
      </c>
    </row>
    <row r="164" spans="1:7">
      <c r="A164">
        <v>1884.01</v>
      </c>
      <c r="B164">
        <v>5.18</v>
      </c>
      <c r="C164" t="str">
        <f t="shared" ca="1" si="13"/>
        <v>no</v>
      </c>
      <c r="D164" s="19">
        <f t="shared" ca="1" si="14"/>
        <v>5.7670833333333347</v>
      </c>
      <c r="E164" t="str">
        <f t="shared" ca="1" si="10"/>
        <v>no</v>
      </c>
      <c r="F164" t="str">
        <f t="shared" ca="1" si="11"/>
        <v>no</v>
      </c>
      <c r="G164">
        <f t="shared" ca="1" si="12"/>
        <v>0</v>
      </c>
    </row>
    <row r="165" spans="1:7">
      <c r="A165">
        <v>1884.02</v>
      </c>
      <c r="B165">
        <v>5.32</v>
      </c>
      <c r="C165" t="str">
        <f t="shared" ca="1" si="13"/>
        <v>no</v>
      </c>
      <c r="D165" s="19">
        <f t="shared" ca="1" si="14"/>
        <v>5.736250000000001</v>
      </c>
      <c r="E165" t="str">
        <f t="shared" ca="1" si="10"/>
        <v>no</v>
      </c>
      <c r="F165" t="str">
        <f t="shared" ca="1" si="11"/>
        <v>no</v>
      </c>
      <c r="G165">
        <f t="shared" ca="1" si="12"/>
        <v>0</v>
      </c>
    </row>
    <row r="166" spans="1:7">
      <c r="A166">
        <v>1884.03</v>
      </c>
      <c r="B166">
        <v>5.3</v>
      </c>
      <c r="C166" t="str">
        <f t="shared" ca="1" si="13"/>
        <v>no</v>
      </c>
      <c r="D166" s="19">
        <f t="shared" ca="1" si="14"/>
        <v>5.7166666666666677</v>
      </c>
      <c r="E166" t="str">
        <f t="shared" ca="1" si="10"/>
        <v>no</v>
      </c>
      <c r="F166" t="str">
        <f t="shared" ca="1" si="11"/>
        <v>no</v>
      </c>
      <c r="G166">
        <f t="shared" ca="1" si="12"/>
        <v>0</v>
      </c>
    </row>
    <row r="167" spans="1:7">
      <c r="A167">
        <v>1884.04</v>
      </c>
      <c r="B167">
        <v>5.0599999999999996</v>
      </c>
      <c r="C167" t="str">
        <f t="shared" ca="1" si="13"/>
        <v>no</v>
      </c>
      <c r="D167" s="19">
        <f t="shared" ca="1" si="14"/>
        <v>5.6966666666666681</v>
      </c>
      <c r="E167" t="str">
        <f t="shared" ca="1" si="10"/>
        <v>no</v>
      </c>
      <c r="F167" t="str">
        <f t="shared" ca="1" si="11"/>
        <v>no</v>
      </c>
      <c r="G167">
        <f t="shared" ca="1" si="12"/>
        <v>0</v>
      </c>
    </row>
    <row r="168" spans="1:7">
      <c r="A168">
        <v>1884.05</v>
      </c>
      <c r="B168">
        <v>4.6500000000000004</v>
      </c>
      <c r="C168" t="str">
        <f t="shared" ca="1" si="13"/>
        <v>no</v>
      </c>
      <c r="D168" s="19">
        <f t="shared" ca="1" si="14"/>
        <v>5.6666666666666679</v>
      </c>
      <c r="E168" t="str">
        <f t="shared" ca="1" si="10"/>
        <v>no</v>
      </c>
      <c r="F168" t="str">
        <f t="shared" ca="1" si="11"/>
        <v>no</v>
      </c>
      <c r="G168">
        <f t="shared" ca="1" si="12"/>
        <v>0</v>
      </c>
    </row>
    <row r="169" spans="1:7">
      <c r="A169">
        <v>1884.06</v>
      </c>
      <c r="B169">
        <v>4.46</v>
      </c>
      <c r="C169" t="str">
        <f t="shared" ca="1" si="13"/>
        <v>no</v>
      </c>
      <c r="D169" s="19">
        <f t="shared" ca="1" si="14"/>
        <v>5.6224999999999996</v>
      </c>
      <c r="E169" t="str">
        <f t="shared" ca="1" si="10"/>
        <v>no</v>
      </c>
      <c r="F169" t="str">
        <f t="shared" ca="1" si="11"/>
        <v>no</v>
      </c>
      <c r="G169">
        <f t="shared" ca="1" si="12"/>
        <v>0</v>
      </c>
    </row>
    <row r="170" spans="1:7">
      <c r="A170">
        <v>1884.07</v>
      </c>
      <c r="B170">
        <v>4.46</v>
      </c>
      <c r="C170" t="str">
        <f t="shared" ca="1" si="13"/>
        <v>no</v>
      </c>
      <c r="D170" s="19">
        <f t="shared" ca="1" si="14"/>
        <v>5.5716666666666663</v>
      </c>
      <c r="E170" t="str">
        <f t="shared" ca="1" si="10"/>
        <v>no</v>
      </c>
      <c r="F170" t="str">
        <f t="shared" ca="1" si="11"/>
        <v>no</v>
      </c>
      <c r="G170">
        <f t="shared" ca="1" si="12"/>
        <v>0</v>
      </c>
    </row>
    <row r="171" spans="1:7">
      <c r="A171">
        <v>1884.08</v>
      </c>
      <c r="B171">
        <v>4.74</v>
      </c>
      <c r="C171" t="str">
        <f t="shared" ca="1" si="13"/>
        <v>no</v>
      </c>
      <c r="D171" s="19">
        <f t="shared" ca="1" si="14"/>
        <v>5.5075000000000003</v>
      </c>
      <c r="E171" t="str">
        <f t="shared" ca="1" si="10"/>
        <v>no</v>
      </c>
      <c r="F171" t="str">
        <f t="shared" ca="1" si="11"/>
        <v>no</v>
      </c>
      <c r="G171">
        <f t="shared" ca="1" si="12"/>
        <v>0</v>
      </c>
    </row>
    <row r="172" spans="1:7">
      <c r="A172">
        <v>1884.09</v>
      </c>
      <c r="B172">
        <v>4.59</v>
      </c>
      <c r="C172" t="str">
        <f t="shared" ca="1" si="13"/>
        <v>no</v>
      </c>
      <c r="D172" s="19">
        <f t="shared" ca="1" si="14"/>
        <v>5.4474999999999989</v>
      </c>
      <c r="E172" t="str">
        <f t="shared" ca="1" si="10"/>
        <v>no</v>
      </c>
      <c r="F172" t="str">
        <f t="shared" ca="1" si="11"/>
        <v>no</v>
      </c>
      <c r="G172">
        <f t="shared" ca="1" si="12"/>
        <v>0</v>
      </c>
    </row>
    <row r="173" spans="1:7">
      <c r="A173">
        <v>1884.1</v>
      </c>
      <c r="B173">
        <v>4.4400000000000004</v>
      </c>
      <c r="C173" t="str">
        <f t="shared" ca="1" si="13"/>
        <v>no</v>
      </c>
      <c r="D173" s="19">
        <f t="shared" ca="1" si="14"/>
        <v>5.3787499999999993</v>
      </c>
      <c r="E173" t="str">
        <f t="shared" ca="1" si="10"/>
        <v>no</v>
      </c>
      <c r="F173" t="str">
        <f t="shared" ca="1" si="11"/>
        <v>no</v>
      </c>
      <c r="G173">
        <f t="shared" ca="1" si="12"/>
        <v>0</v>
      </c>
    </row>
    <row r="174" spans="1:7">
      <c r="A174">
        <v>1884.11</v>
      </c>
      <c r="B174">
        <v>4.3499999999999996</v>
      </c>
      <c r="C174" t="str">
        <f t="shared" ca="1" si="13"/>
        <v>no</v>
      </c>
      <c r="D174" s="19">
        <f t="shared" ca="1" si="14"/>
        <v>5.3108333333333322</v>
      </c>
      <c r="E174" t="str">
        <f t="shared" ca="1" si="10"/>
        <v>no</v>
      </c>
      <c r="F174" t="str">
        <f t="shared" ca="1" si="11"/>
        <v>no</v>
      </c>
      <c r="G174">
        <f t="shared" ca="1" si="12"/>
        <v>0</v>
      </c>
    </row>
    <row r="175" spans="1:7">
      <c r="A175">
        <v>1884.12</v>
      </c>
      <c r="B175">
        <v>4.34</v>
      </c>
      <c r="C175" t="str">
        <f t="shared" ca="1" si="13"/>
        <v>no</v>
      </c>
      <c r="D175" s="19">
        <f t="shared" ca="1" si="14"/>
        <v>5.2499999999999991</v>
      </c>
      <c r="E175" t="str">
        <f t="shared" ca="1" si="10"/>
        <v>no</v>
      </c>
      <c r="F175" t="str">
        <f t="shared" ca="1" si="11"/>
        <v>no</v>
      </c>
      <c r="G175">
        <f t="shared" ca="1" si="12"/>
        <v>0</v>
      </c>
    </row>
    <row r="176" spans="1:7">
      <c r="A176">
        <v>1885.01</v>
      </c>
      <c r="B176">
        <v>4.24</v>
      </c>
      <c r="C176" t="str">
        <f t="shared" ca="1" si="13"/>
        <v>no</v>
      </c>
      <c r="D176" s="19">
        <f t="shared" ca="1" si="14"/>
        <v>5.1875</v>
      </c>
      <c r="E176" t="str">
        <f t="shared" ca="1" si="10"/>
        <v>no</v>
      </c>
      <c r="F176" t="str">
        <f t="shared" ca="1" si="11"/>
        <v>no</v>
      </c>
      <c r="G176">
        <f t="shared" ca="1" si="12"/>
        <v>0</v>
      </c>
    </row>
    <row r="177" spans="1:7">
      <c r="A177">
        <v>1885.02</v>
      </c>
      <c r="B177">
        <v>4.37</v>
      </c>
      <c r="C177" t="str">
        <f t="shared" ca="1" si="13"/>
        <v>no</v>
      </c>
      <c r="D177" s="19">
        <f t="shared" ca="1" si="14"/>
        <v>5.1220833333333333</v>
      </c>
      <c r="E177" t="str">
        <f t="shared" ca="1" si="10"/>
        <v>no</v>
      </c>
      <c r="F177" t="str">
        <f t="shared" ca="1" si="11"/>
        <v>no</v>
      </c>
      <c r="G177">
        <f t="shared" ca="1" si="12"/>
        <v>0</v>
      </c>
    </row>
    <row r="178" spans="1:7">
      <c r="A178">
        <v>1885.03</v>
      </c>
      <c r="B178">
        <v>4.38</v>
      </c>
      <c r="C178" t="str">
        <f t="shared" ca="1" si="13"/>
        <v>no</v>
      </c>
      <c r="D178" s="19">
        <f t="shared" ca="1" si="14"/>
        <v>5.0674999999999999</v>
      </c>
      <c r="E178" t="str">
        <f t="shared" ca="1" si="10"/>
        <v>no</v>
      </c>
      <c r="F178" t="str">
        <f t="shared" ca="1" si="11"/>
        <v>no</v>
      </c>
      <c r="G178">
        <f t="shared" ca="1" si="12"/>
        <v>0</v>
      </c>
    </row>
    <row r="179" spans="1:7">
      <c r="A179">
        <v>1885.04</v>
      </c>
      <c r="B179">
        <v>4.37</v>
      </c>
      <c r="C179" t="str">
        <f t="shared" ca="1" si="13"/>
        <v>no</v>
      </c>
      <c r="D179" s="19">
        <f t="shared" ca="1" si="14"/>
        <v>5.0104166666666661</v>
      </c>
      <c r="E179" t="str">
        <f t="shared" ca="1" si="10"/>
        <v>no</v>
      </c>
      <c r="F179" t="str">
        <f t="shared" ca="1" si="11"/>
        <v>no</v>
      </c>
      <c r="G179">
        <f t="shared" ca="1" si="12"/>
        <v>0</v>
      </c>
    </row>
    <row r="180" spans="1:7">
      <c r="A180">
        <v>1885.05</v>
      </c>
      <c r="B180">
        <v>4.32</v>
      </c>
      <c r="C180" t="str">
        <f t="shared" ca="1" si="13"/>
        <v>no</v>
      </c>
      <c r="D180" s="19">
        <f t="shared" ca="1" si="14"/>
        <v>4.9479166666666661</v>
      </c>
      <c r="E180" t="str">
        <f t="shared" ca="1" si="10"/>
        <v>no</v>
      </c>
      <c r="F180" t="str">
        <f t="shared" ca="1" si="11"/>
        <v>no</v>
      </c>
      <c r="G180">
        <f t="shared" ca="1" si="12"/>
        <v>0</v>
      </c>
    </row>
    <row r="181" spans="1:7">
      <c r="A181">
        <v>1885.06</v>
      </c>
      <c r="B181">
        <v>4.3</v>
      </c>
      <c r="C181" t="str">
        <f t="shared" ca="1" si="13"/>
        <v>no</v>
      </c>
      <c r="D181" s="19">
        <f t="shared" ca="1" si="14"/>
        <v>4.8874999999999993</v>
      </c>
      <c r="E181" t="str">
        <f t="shared" ca="1" si="10"/>
        <v>no</v>
      </c>
      <c r="F181" t="str">
        <f t="shared" ca="1" si="11"/>
        <v>no</v>
      </c>
      <c r="G181">
        <f t="shared" ca="1" si="12"/>
        <v>0</v>
      </c>
    </row>
    <row r="182" spans="1:7">
      <c r="A182">
        <v>1885.07</v>
      </c>
      <c r="B182">
        <v>4.46</v>
      </c>
      <c r="C182" t="str">
        <f t="shared" ca="1" si="13"/>
        <v>no</v>
      </c>
      <c r="D182" s="19">
        <f t="shared" ca="1" si="14"/>
        <v>4.8241666666666658</v>
      </c>
      <c r="E182" t="str">
        <f t="shared" ca="1" si="10"/>
        <v>no</v>
      </c>
      <c r="F182" t="str">
        <f t="shared" ca="1" si="11"/>
        <v>no</v>
      </c>
      <c r="G182">
        <f t="shared" ca="1" si="12"/>
        <v>0</v>
      </c>
    </row>
    <row r="183" spans="1:7">
      <c r="A183">
        <v>1885.08</v>
      </c>
      <c r="B183">
        <v>4.71</v>
      </c>
      <c r="C183" t="str">
        <f t="shared" ca="1" si="13"/>
        <v>no</v>
      </c>
      <c r="D183" s="19">
        <f t="shared" ca="1" si="14"/>
        <v>4.7712499999999993</v>
      </c>
      <c r="E183" t="str">
        <f t="shared" ca="1" si="10"/>
        <v>no</v>
      </c>
      <c r="F183" t="str">
        <f t="shared" ca="1" si="11"/>
        <v>no</v>
      </c>
      <c r="G183">
        <f t="shared" ca="1" si="12"/>
        <v>0</v>
      </c>
    </row>
    <row r="184" spans="1:7">
      <c r="A184">
        <v>1885.09</v>
      </c>
      <c r="B184">
        <v>4.6500000000000004</v>
      </c>
      <c r="C184" t="str">
        <f t="shared" ca="1" si="13"/>
        <v>no</v>
      </c>
      <c r="D184" s="19">
        <f t="shared" ca="1" si="14"/>
        <v>4.739583333333333</v>
      </c>
      <c r="E184" t="str">
        <f t="shared" ca="1" si="10"/>
        <v>no</v>
      </c>
      <c r="F184" t="str">
        <f t="shared" ca="1" si="11"/>
        <v>no</v>
      </c>
      <c r="G184">
        <f t="shared" ca="1" si="12"/>
        <v>0</v>
      </c>
    </row>
    <row r="185" spans="1:7">
      <c r="A185">
        <v>1885.1</v>
      </c>
      <c r="B185">
        <v>4.92</v>
      </c>
      <c r="C185" t="str">
        <f t="shared" ca="1" si="13"/>
        <v>no</v>
      </c>
      <c r="D185" s="19">
        <f t="shared" ca="1" si="14"/>
        <v>4.702916666666666</v>
      </c>
      <c r="E185" t="str">
        <f t="shared" ca="1" si="10"/>
        <v>yes</v>
      </c>
      <c r="F185" t="str">
        <f t="shared" ca="1" si="11"/>
        <v>no</v>
      </c>
      <c r="G185">
        <f t="shared" ca="1" si="12"/>
        <v>-4.92</v>
      </c>
    </row>
    <row r="186" spans="1:7">
      <c r="A186">
        <v>1885.11</v>
      </c>
      <c r="B186">
        <v>5.24</v>
      </c>
      <c r="C186" t="str">
        <f t="shared" ca="1" si="13"/>
        <v>yes</v>
      </c>
      <c r="D186" s="19">
        <f t="shared" ca="1" si="14"/>
        <v>4.6837499999999999</v>
      </c>
      <c r="E186" t="str">
        <f t="shared" ca="1" si="10"/>
        <v>no</v>
      </c>
      <c r="F186" t="str">
        <f t="shared" ca="1" si="11"/>
        <v>no</v>
      </c>
      <c r="G186">
        <f t="shared" ca="1" si="12"/>
        <v>0</v>
      </c>
    </row>
    <row r="187" spans="1:7">
      <c r="A187">
        <v>1885.12</v>
      </c>
      <c r="B187">
        <v>5.2</v>
      </c>
      <c r="C187" t="str">
        <f t="shared" ca="1" si="13"/>
        <v>yes</v>
      </c>
      <c r="D187" s="19">
        <f t="shared" ca="1" si="14"/>
        <v>4.6745833333333326</v>
      </c>
      <c r="E187" t="str">
        <f t="shared" ca="1" si="10"/>
        <v>no</v>
      </c>
      <c r="F187" t="str">
        <f t="shared" ca="1" si="11"/>
        <v>no</v>
      </c>
      <c r="G187">
        <f t="shared" ca="1" si="12"/>
        <v>0</v>
      </c>
    </row>
    <row r="188" spans="1:7">
      <c r="A188">
        <v>1886.01</v>
      </c>
      <c r="B188">
        <v>5.2</v>
      </c>
      <c r="C188" t="str">
        <f t="shared" ca="1" si="13"/>
        <v>yes</v>
      </c>
      <c r="D188" s="19">
        <f t="shared" ca="1" si="14"/>
        <v>4.6687499999999993</v>
      </c>
      <c r="E188" t="str">
        <f t="shared" ca="1" si="10"/>
        <v>no</v>
      </c>
      <c r="F188" t="str">
        <f t="shared" ca="1" si="11"/>
        <v>no</v>
      </c>
      <c r="G188">
        <f t="shared" ca="1" si="12"/>
        <v>0</v>
      </c>
    </row>
    <row r="189" spans="1:7">
      <c r="A189">
        <v>1886.02</v>
      </c>
      <c r="B189">
        <v>5.3</v>
      </c>
      <c r="C189" t="str">
        <f t="shared" ca="1" si="13"/>
        <v>yes</v>
      </c>
      <c r="D189" s="19">
        <f t="shared" ca="1" si="14"/>
        <v>4.6695833333333328</v>
      </c>
      <c r="E189" t="str">
        <f t="shared" ca="1" si="10"/>
        <v>no</v>
      </c>
      <c r="F189" t="str">
        <f t="shared" ca="1" si="11"/>
        <v>no</v>
      </c>
      <c r="G189">
        <f t="shared" ca="1" si="12"/>
        <v>0</v>
      </c>
    </row>
    <row r="190" spans="1:7">
      <c r="A190">
        <v>1886.03</v>
      </c>
      <c r="B190">
        <v>5.19</v>
      </c>
      <c r="C190" t="str">
        <f t="shared" ca="1" si="13"/>
        <v>yes</v>
      </c>
      <c r="D190" s="19">
        <f t="shared" ca="1" si="14"/>
        <v>4.6687499999999993</v>
      </c>
      <c r="E190" t="str">
        <f t="shared" ca="1" si="10"/>
        <v>no</v>
      </c>
      <c r="F190" t="str">
        <f t="shared" ca="1" si="11"/>
        <v>no</v>
      </c>
      <c r="G190">
        <f t="shared" ca="1" si="12"/>
        <v>0</v>
      </c>
    </row>
    <row r="191" spans="1:7">
      <c r="A191">
        <v>1886.04</v>
      </c>
      <c r="B191">
        <v>5.12</v>
      </c>
      <c r="C191" t="str">
        <f t="shared" ca="1" si="13"/>
        <v>yes</v>
      </c>
      <c r="D191" s="19">
        <f t="shared" ca="1" si="14"/>
        <v>4.6641666666666666</v>
      </c>
      <c r="E191" t="str">
        <f t="shared" ca="1" si="10"/>
        <v>no</v>
      </c>
      <c r="F191" t="str">
        <f t="shared" ca="1" si="11"/>
        <v>no</v>
      </c>
      <c r="G191">
        <f t="shared" ca="1" si="12"/>
        <v>0</v>
      </c>
    </row>
    <row r="192" spans="1:7">
      <c r="A192">
        <v>1886.05</v>
      </c>
      <c r="B192">
        <v>5.0199999999999996</v>
      </c>
      <c r="C192" t="str">
        <f t="shared" ca="1" si="13"/>
        <v>yes</v>
      </c>
      <c r="D192" s="19">
        <f t="shared" ca="1" si="14"/>
        <v>4.666666666666667</v>
      </c>
      <c r="E192" t="str">
        <f t="shared" ca="1" si="10"/>
        <v>no</v>
      </c>
      <c r="F192" t="str">
        <f t="shared" ca="1" si="11"/>
        <v>no</v>
      </c>
      <c r="G192">
        <f t="shared" ca="1" si="12"/>
        <v>0</v>
      </c>
    </row>
    <row r="193" spans="1:7">
      <c r="A193">
        <v>1886.06</v>
      </c>
      <c r="B193">
        <v>5.25</v>
      </c>
      <c r="C193" t="str">
        <f t="shared" ca="1" si="13"/>
        <v>yes</v>
      </c>
      <c r="D193" s="19">
        <f t="shared" ca="1" si="14"/>
        <v>4.6820833333333329</v>
      </c>
      <c r="E193" t="str">
        <f t="shared" ca="1" si="10"/>
        <v>no</v>
      </c>
      <c r="F193" t="str">
        <f t="shared" ca="1" si="11"/>
        <v>no</v>
      </c>
      <c r="G193">
        <f t="shared" ca="1" si="12"/>
        <v>0</v>
      </c>
    </row>
    <row r="194" spans="1:7">
      <c r="A194">
        <v>1886.07</v>
      </c>
      <c r="B194">
        <v>5.33</v>
      </c>
      <c r="C194" t="str">
        <f t="shared" ca="1" si="13"/>
        <v>yes</v>
      </c>
      <c r="D194" s="19">
        <f t="shared" ca="1" si="14"/>
        <v>4.7149999999999999</v>
      </c>
      <c r="E194" t="str">
        <f t="shared" ca="1" si="10"/>
        <v>no</v>
      </c>
      <c r="F194" t="str">
        <f t="shared" ca="1" si="11"/>
        <v>no</v>
      </c>
      <c r="G194">
        <f t="shared" ca="1" si="12"/>
        <v>0</v>
      </c>
    </row>
    <row r="195" spans="1:7">
      <c r="A195">
        <v>1886.08</v>
      </c>
      <c r="B195">
        <v>5.37</v>
      </c>
      <c r="C195" t="str">
        <f t="shared" ca="1" si="13"/>
        <v>yes</v>
      </c>
      <c r="D195" s="19">
        <f t="shared" ca="1" si="14"/>
        <v>4.7512499999999998</v>
      </c>
      <c r="E195" t="str">
        <f t="shared" ca="1" si="10"/>
        <v>no</v>
      </c>
      <c r="F195" t="str">
        <f t="shared" ca="1" si="11"/>
        <v>no</v>
      </c>
      <c r="G195">
        <f t="shared" ca="1" si="12"/>
        <v>0</v>
      </c>
    </row>
    <row r="196" spans="1:7">
      <c r="A196">
        <v>1886.09</v>
      </c>
      <c r="B196">
        <v>5.51</v>
      </c>
      <c r="C196" t="str">
        <f t="shared" ca="1" si="13"/>
        <v>yes</v>
      </c>
      <c r="D196" s="19">
        <f t="shared" ca="1" si="14"/>
        <v>4.7774999999999999</v>
      </c>
      <c r="E196" t="str">
        <f t="shared" ca="1" si="10"/>
        <v>no</v>
      </c>
      <c r="F196" t="str">
        <f t="shared" ca="1" si="11"/>
        <v>no</v>
      </c>
      <c r="G196">
        <f t="shared" ca="1" si="12"/>
        <v>0</v>
      </c>
    </row>
    <row r="197" spans="1:7">
      <c r="A197">
        <v>1886.1</v>
      </c>
      <c r="B197">
        <v>5.65</v>
      </c>
      <c r="C197" t="str">
        <f t="shared" ca="1" si="13"/>
        <v>yes</v>
      </c>
      <c r="D197" s="19">
        <f t="shared" ca="1" si="14"/>
        <v>4.8158333333333339</v>
      </c>
      <c r="E197" t="str">
        <f t="shared" ca="1" si="10"/>
        <v>no</v>
      </c>
      <c r="F197" t="str">
        <f t="shared" ca="1" si="11"/>
        <v>no</v>
      </c>
      <c r="G197">
        <f t="shared" ca="1" si="12"/>
        <v>0</v>
      </c>
    </row>
    <row r="198" spans="1:7">
      <c r="A198">
        <v>1886.11</v>
      </c>
      <c r="B198">
        <v>5.79</v>
      </c>
      <c r="C198" t="str">
        <f t="shared" ca="1" si="13"/>
        <v>yes</v>
      </c>
      <c r="D198" s="19">
        <f t="shared" ca="1" si="14"/>
        <v>4.8662500000000009</v>
      </c>
      <c r="E198" t="str">
        <f t="shared" ca="1" si="10"/>
        <v>no</v>
      </c>
      <c r="F198" t="str">
        <f t="shared" ca="1" si="11"/>
        <v>no</v>
      </c>
      <c r="G198">
        <f t="shared" ca="1" si="12"/>
        <v>0</v>
      </c>
    </row>
    <row r="199" spans="1:7">
      <c r="A199">
        <v>1886.12</v>
      </c>
      <c r="B199">
        <v>5.64</v>
      </c>
      <c r="C199" t="str">
        <f t="shared" ca="1" si="13"/>
        <v>yes</v>
      </c>
      <c r="D199" s="19">
        <f t="shared" ca="1" si="14"/>
        <v>4.9262500000000005</v>
      </c>
      <c r="E199" t="str">
        <f t="shared" ca="1" si="10"/>
        <v>no</v>
      </c>
      <c r="F199" t="str">
        <f t="shared" ca="1" si="11"/>
        <v>no</v>
      </c>
      <c r="G199">
        <f t="shared" ca="1" si="12"/>
        <v>0</v>
      </c>
    </row>
    <row r="200" spans="1:7">
      <c r="A200">
        <v>1887.01</v>
      </c>
      <c r="B200">
        <v>5.58</v>
      </c>
      <c r="C200" t="str">
        <f t="shared" ca="1" si="13"/>
        <v>yes</v>
      </c>
      <c r="D200" s="19">
        <f t="shared" ca="1" si="14"/>
        <v>4.9804166666666676</v>
      </c>
      <c r="E200" t="str">
        <f t="shared" ca="1" si="10"/>
        <v>no</v>
      </c>
      <c r="F200" t="str">
        <f t="shared" ca="1" si="11"/>
        <v>no</v>
      </c>
      <c r="G200">
        <f t="shared" ca="1" si="12"/>
        <v>0</v>
      </c>
    </row>
    <row r="201" spans="1:7">
      <c r="A201">
        <v>1887.02</v>
      </c>
      <c r="B201">
        <v>5.54</v>
      </c>
      <c r="C201" t="str">
        <f t="shared" ca="1" si="13"/>
        <v>yes</v>
      </c>
      <c r="D201" s="19">
        <f t="shared" ca="1" si="14"/>
        <v>5.0362500000000017</v>
      </c>
      <c r="E201" t="str">
        <f t="shared" ca="1" si="10"/>
        <v>no</v>
      </c>
      <c r="F201" t="str">
        <f t="shared" ca="1" si="11"/>
        <v>no</v>
      </c>
      <c r="G201">
        <f t="shared" ca="1" si="12"/>
        <v>0</v>
      </c>
    </row>
    <row r="202" spans="1:7">
      <c r="A202">
        <v>1887.03</v>
      </c>
      <c r="B202">
        <v>5.67</v>
      </c>
      <c r="C202" t="str">
        <f t="shared" ca="1" si="13"/>
        <v>yes</v>
      </c>
      <c r="D202" s="19">
        <f t="shared" ca="1" si="14"/>
        <v>5.0850000000000017</v>
      </c>
      <c r="E202" t="str">
        <f t="shared" ca="1" si="10"/>
        <v>no</v>
      </c>
      <c r="F202" t="str">
        <f t="shared" ca="1" si="11"/>
        <v>no</v>
      </c>
      <c r="G202">
        <f t="shared" ca="1" si="12"/>
        <v>0</v>
      </c>
    </row>
    <row r="203" spans="1:7">
      <c r="A203">
        <v>1887.04</v>
      </c>
      <c r="B203">
        <v>5.8</v>
      </c>
      <c r="C203" t="str">
        <f t="shared" ca="1" si="13"/>
        <v>yes</v>
      </c>
      <c r="D203" s="19">
        <f t="shared" ca="1" si="14"/>
        <v>5.1387500000000008</v>
      </c>
      <c r="E203" t="str">
        <f t="shared" ca="1" si="10"/>
        <v>no</v>
      </c>
      <c r="F203" t="str">
        <f t="shared" ca="1" si="11"/>
        <v>no</v>
      </c>
      <c r="G203">
        <f t="shared" ca="1" si="12"/>
        <v>0</v>
      </c>
    </row>
    <row r="204" spans="1:7">
      <c r="A204">
        <v>1887.05</v>
      </c>
      <c r="B204">
        <v>5.9</v>
      </c>
      <c r="C204" t="str">
        <f t="shared" ca="1" si="13"/>
        <v>yes</v>
      </c>
      <c r="D204" s="19">
        <f t="shared" ca="1" si="14"/>
        <v>5.198333333333335</v>
      </c>
      <c r="E204" t="str">
        <f t="shared" ca="1" si="10"/>
        <v>no</v>
      </c>
      <c r="F204" t="str">
        <f t="shared" ca="1" si="11"/>
        <v>no</v>
      </c>
      <c r="G204">
        <f t="shared" ca="1" si="12"/>
        <v>0</v>
      </c>
    </row>
    <row r="205" spans="1:7">
      <c r="A205">
        <v>1887.06</v>
      </c>
      <c r="B205">
        <v>5.73</v>
      </c>
      <c r="C205" t="str">
        <f t="shared" ca="1" si="13"/>
        <v>yes</v>
      </c>
      <c r="D205" s="19">
        <f t="shared" ca="1" si="14"/>
        <v>5.264166666666668</v>
      </c>
      <c r="E205" t="str">
        <f t="shared" ca="1" si="10"/>
        <v>no</v>
      </c>
      <c r="F205" t="str">
        <f t="shared" ca="1" si="11"/>
        <v>no</v>
      </c>
      <c r="G205">
        <f t="shared" ca="1" si="12"/>
        <v>0</v>
      </c>
    </row>
    <row r="206" spans="1:7">
      <c r="A206">
        <v>1887.07</v>
      </c>
      <c r="B206">
        <v>5.59</v>
      </c>
      <c r="C206" t="str">
        <f t="shared" ca="1" si="13"/>
        <v>yes</v>
      </c>
      <c r="D206" s="19">
        <f t="shared" ca="1" si="14"/>
        <v>5.3237500000000013</v>
      </c>
      <c r="E206" t="str">
        <f t="shared" ca="1" si="10"/>
        <v>no</v>
      </c>
      <c r="F206" t="str">
        <f t="shared" ca="1" si="11"/>
        <v>no</v>
      </c>
      <c r="G206">
        <f t="shared" ca="1" si="12"/>
        <v>0</v>
      </c>
    </row>
    <row r="207" spans="1:7">
      <c r="A207">
        <v>1887.08</v>
      </c>
      <c r="B207">
        <v>5.45</v>
      </c>
      <c r="C207" t="str">
        <f t="shared" ca="1" si="13"/>
        <v>yes</v>
      </c>
      <c r="D207" s="19">
        <f t="shared" ca="1" si="14"/>
        <v>5.3708333333333345</v>
      </c>
      <c r="E207" t="str">
        <f t="shared" ca="1" si="10"/>
        <v>no</v>
      </c>
      <c r="F207" t="str">
        <f t="shared" ca="1" si="11"/>
        <v>no</v>
      </c>
      <c r="G207">
        <f t="shared" ca="1" si="12"/>
        <v>0</v>
      </c>
    </row>
    <row r="208" spans="1:7">
      <c r="A208">
        <v>1887.09</v>
      </c>
      <c r="B208">
        <v>5.38</v>
      </c>
      <c r="C208" t="str">
        <f t="shared" ca="1" si="13"/>
        <v>yes</v>
      </c>
      <c r="D208" s="19">
        <f t="shared" ca="1" si="14"/>
        <v>5.4016666666666673</v>
      </c>
      <c r="E208" t="str">
        <f t="shared" ca="1" si="10"/>
        <v>no</v>
      </c>
      <c r="F208" t="str">
        <f t="shared" ca="1" si="11"/>
        <v>yes</v>
      </c>
      <c r="G208">
        <f t="shared" ca="1" si="12"/>
        <v>5.38</v>
      </c>
    </row>
    <row r="209" spans="1:7">
      <c r="A209">
        <v>1887.1</v>
      </c>
      <c r="B209">
        <v>5.2</v>
      </c>
      <c r="C209" t="str">
        <f t="shared" ca="1" si="13"/>
        <v>no</v>
      </c>
      <c r="D209" s="19">
        <f t="shared" ca="1" si="14"/>
        <v>5.4320833333333347</v>
      </c>
      <c r="E209" t="str">
        <f t="shared" ca="1" si="10"/>
        <v>no</v>
      </c>
      <c r="F209" t="str">
        <f t="shared" ca="1" si="11"/>
        <v>no</v>
      </c>
      <c r="G209">
        <f t="shared" ca="1" si="12"/>
        <v>0</v>
      </c>
    </row>
    <row r="210" spans="1:7">
      <c r="A210">
        <v>1887.11</v>
      </c>
      <c r="B210">
        <v>5.3</v>
      </c>
      <c r="C210" t="str">
        <f t="shared" ca="1" si="13"/>
        <v>no</v>
      </c>
      <c r="D210" s="19">
        <f t="shared" ca="1" si="14"/>
        <v>5.4437500000000005</v>
      </c>
      <c r="E210" t="str">
        <f t="shared" ca="1" si="10"/>
        <v>no</v>
      </c>
      <c r="F210" t="str">
        <f t="shared" ca="1" si="11"/>
        <v>no</v>
      </c>
      <c r="G210">
        <f t="shared" ca="1" si="12"/>
        <v>0</v>
      </c>
    </row>
    <row r="211" spans="1:7">
      <c r="A211">
        <v>1887.12</v>
      </c>
      <c r="B211">
        <v>5.27</v>
      </c>
      <c r="C211" t="str">
        <f t="shared" ca="1" si="13"/>
        <v>no</v>
      </c>
      <c r="D211" s="19">
        <f t="shared" ca="1" si="14"/>
        <v>5.44625</v>
      </c>
      <c r="E211" t="str">
        <f t="shared" ca="1" si="10"/>
        <v>no</v>
      </c>
      <c r="F211" t="str">
        <f t="shared" ca="1" si="11"/>
        <v>no</v>
      </c>
      <c r="G211">
        <f t="shared" ca="1" si="12"/>
        <v>0</v>
      </c>
    </row>
    <row r="212" spans="1:7">
      <c r="A212">
        <v>1888.01</v>
      </c>
      <c r="B212">
        <v>5.31</v>
      </c>
      <c r="C212" t="str">
        <f t="shared" ca="1" si="13"/>
        <v>no</v>
      </c>
      <c r="D212" s="19">
        <f t="shared" ca="1" si="14"/>
        <v>5.4491666666666667</v>
      </c>
      <c r="E212" t="str">
        <f t="shared" ca="1" si="10"/>
        <v>no</v>
      </c>
      <c r="F212" t="str">
        <f t="shared" ca="1" si="11"/>
        <v>no</v>
      </c>
      <c r="G212">
        <f t="shared" ca="1" si="12"/>
        <v>0</v>
      </c>
    </row>
    <row r="213" spans="1:7">
      <c r="A213">
        <v>1888.02</v>
      </c>
      <c r="B213">
        <v>5.28</v>
      </c>
      <c r="C213" t="str">
        <f t="shared" ca="1" si="13"/>
        <v>no</v>
      </c>
      <c r="D213" s="19">
        <f t="shared" ca="1" si="14"/>
        <v>5.4537500000000003</v>
      </c>
      <c r="E213" t="str">
        <f t="shared" ca="1" si="10"/>
        <v>no</v>
      </c>
      <c r="F213" t="str">
        <f t="shared" ca="1" si="11"/>
        <v>no</v>
      </c>
      <c r="G213">
        <f t="shared" ca="1" si="12"/>
        <v>0</v>
      </c>
    </row>
    <row r="214" spans="1:7">
      <c r="A214">
        <v>1888.03</v>
      </c>
      <c r="B214">
        <v>5.08</v>
      </c>
      <c r="C214" t="str">
        <f t="shared" ca="1" si="13"/>
        <v>no</v>
      </c>
      <c r="D214" s="19">
        <f t="shared" ca="1" si="14"/>
        <v>5.4529166666666669</v>
      </c>
      <c r="E214" t="str">
        <f t="shared" ca="1" si="10"/>
        <v>no</v>
      </c>
      <c r="F214" t="str">
        <f t="shared" ca="1" si="11"/>
        <v>no</v>
      </c>
      <c r="G214">
        <f t="shared" ca="1" si="12"/>
        <v>0</v>
      </c>
    </row>
    <row r="215" spans="1:7">
      <c r="A215">
        <v>1888.04</v>
      </c>
      <c r="B215">
        <v>5.0999999999999996</v>
      </c>
      <c r="C215" t="str">
        <f t="shared" ca="1" si="13"/>
        <v>no</v>
      </c>
      <c r="D215" s="19">
        <f t="shared" ca="1" si="14"/>
        <v>5.4483333333333341</v>
      </c>
      <c r="E215" t="str">
        <f t="shared" ca="1" si="10"/>
        <v>no</v>
      </c>
      <c r="F215" t="str">
        <f t="shared" ca="1" si="11"/>
        <v>no</v>
      </c>
      <c r="G215">
        <f t="shared" ca="1" si="12"/>
        <v>0</v>
      </c>
    </row>
    <row r="216" spans="1:7">
      <c r="A216">
        <v>1888.05</v>
      </c>
      <c r="B216">
        <v>5.17</v>
      </c>
      <c r="C216" t="str">
        <f t="shared" ca="1" si="13"/>
        <v>no</v>
      </c>
      <c r="D216" s="19">
        <f t="shared" ca="1" si="14"/>
        <v>5.4475000000000007</v>
      </c>
      <c r="E216" t="str">
        <f t="shared" ref="E216:E279" ca="1" si="15">IF(AND(C216="No",B216&gt;D216),"yes","no")</f>
        <v>no</v>
      </c>
      <c r="F216" t="str">
        <f t="shared" ref="F216:F279" ca="1" si="16">IF(AND(C216="Yes",B216&lt;D216),"yes","no")</f>
        <v>no</v>
      </c>
      <c r="G216">
        <f t="shared" ref="G216:G279" ca="1" si="17">IF(E216="yes",-B216,IF(F216="yes",B216,0))</f>
        <v>0</v>
      </c>
    </row>
    <row r="217" spans="1:7">
      <c r="A217">
        <v>1888.06</v>
      </c>
      <c r="B217">
        <v>5.01</v>
      </c>
      <c r="C217" t="str">
        <f t="shared" ref="C217:C280" ca="1" si="18">IF(E216="yes","yes",IF(F216="yes","no",C216))</f>
        <v>no</v>
      </c>
      <c r="D217" s="19">
        <f t="shared" ca="1" si="14"/>
        <v>5.4537499999999994</v>
      </c>
      <c r="E217" t="str">
        <f t="shared" ca="1" si="15"/>
        <v>no</v>
      </c>
      <c r="F217" t="str">
        <f t="shared" ca="1" si="16"/>
        <v>no</v>
      </c>
      <c r="G217">
        <f t="shared" ca="1" si="17"/>
        <v>0</v>
      </c>
    </row>
    <row r="218" spans="1:7">
      <c r="A218">
        <v>1888.07</v>
      </c>
      <c r="B218">
        <v>5.14</v>
      </c>
      <c r="C218" t="str">
        <f t="shared" ca="1" si="18"/>
        <v>no</v>
      </c>
      <c r="D218" s="19">
        <f t="shared" ca="1" si="14"/>
        <v>5.4437499999999988</v>
      </c>
      <c r="E218" t="str">
        <f t="shared" ca="1" si="15"/>
        <v>no</v>
      </c>
      <c r="F218" t="str">
        <f t="shared" ca="1" si="16"/>
        <v>no</v>
      </c>
      <c r="G218">
        <f t="shared" ca="1" si="17"/>
        <v>0</v>
      </c>
    </row>
    <row r="219" spans="1:7">
      <c r="A219">
        <v>1888.08</v>
      </c>
      <c r="B219">
        <v>5.25</v>
      </c>
      <c r="C219" t="str">
        <f t="shared" ca="1" si="18"/>
        <v>no</v>
      </c>
      <c r="D219" s="19">
        <f t="shared" ca="1" si="14"/>
        <v>5.4358333333333322</v>
      </c>
      <c r="E219" t="str">
        <f t="shared" ca="1" si="15"/>
        <v>no</v>
      </c>
      <c r="F219" t="str">
        <f t="shared" ca="1" si="16"/>
        <v>no</v>
      </c>
      <c r="G219">
        <f t="shared" ca="1" si="17"/>
        <v>0</v>
      </c>
    </row>
    <row r="220" spans="1:7">
      <c r="A220">
        <v>1888.09</v>
      </c>
      <c r="B220">
        <v>5.38</v>
      </c>
      <c r="C220" t="str">
        <f t="shared" ca="1" si="18"/>
        <v>no</v>
      </c>
      <c r="D220" s="19">
        <f t="shared" ca="1" si="14"/>
        <v>5.4308333333333332</v>
      </c>
      <c r="E220" t="str">
        <f t="shared" ca="1" si="15"/>
        <v>no</v>
      </c>
      <c r="F220" t="str">
        <f t="shared" ca="1" si="16"/>
        <v>no</v>
      </c>
      <c r="G220">
        <f t="shared" ca="1" si="17"/>
        <v>0</v>
      </c>
    </row>
    <row r="221" spans="1:7">
      <c r="A221">
        <v>1888.1</v>
      </c>
      <c r="B221">
        <v>5.35</v>
      </c>
      <c r="C221" t="str">
        <f t="shared" ca="1" si="18"/>
        <v>no</v>
      </c>
      <c r="D221" s="19">
        <f t="shared" ca="1" si="14"/>
        <v>5.425416666666667</v>
      </c>
      <c r="E221" t="str">
        <f t="shared" ca="1" si="15"/>
        <v>no</v>
      </c>
      <c r="F221" t="str">
        <f t="shared" ca="1" si="16"/>
        <v>no</v>
      </c>
      <c r="G221">
        <f t="shared" ca="1" si="17"/>
        <v>0</v>
      </c>
    </row>
    <row r="222" spans="1:7">
      <c r="A222">
        <v>1888.11</v>
      </c>
      <c r="B222">
        <v>5.24</v>
      </c>
      <c r="C222" t="str">
        <f t="shared" ca="1" si="18"/>
        <v>no</v>
      </c>
      <c r="D222" s="19">
        <f t="shared" ca="1" si="14"/>
        <v>5.4129166666666668</v>
      </c>
      <c r="E222" t="str">
        <f t="shared" ca="1" si="15"/>
        <v>no</v>
      </c>
      <c r="F222" t="str">
        <f t="shared" ca="1" si="16"/>
        <v>no</v>
      </c>
      <c r="G222">
        <f t="shared" ca="1" si="17"/>
        <v>0</v>
      </c>
    </row>
    <row r="223" spans="1:7">
      <c r="A223">
        <v>1888.12</v>
      </c>
      <c r="B223">
        <v>5.14</v>
      </c>
      <c r="C223" t="str">
        <f t="shared" ca="1" si="18"/>
        <v>no</v>
      </c>
      <c r="D223" s="19">
        <f t="shared" ca="1" si="14"/>
        <v>5.3900000000000006</v>
      </c>
      <c r="E223" t="str">
        <f t="shared" ca="1" si="15"/>
        <v>no</v>
      </c>
      <c r="F223" t="str">
        <f t="shared" ca="1" si="16"/>
        <v>no</v>
      </c>
      <c r="G223">
        <f t="shared" ca="1" si="17"/>
        <v>0</v>
      </c>
    </row>
    <row r="224" spans="1:7">
      <c r="A224">
        <v>1889.01</v>
      </c>
      <c r="B224">
        <v>5.24</v>
      </c>
      <c r="C224" t="str">
        <f t="shared" ca="1" si="18"/>
        <v>no</v>
      </c>
      <c r="D224" s="19">
        <f t="shared" ca="1" si="14"/>
        <v>5.3691666666666658</v>
      </c>
      <c r="E224" t="str">
        <f t="shared" ca="1" si="15"/>
        <v>no</v>
      </c>
      <c r="F224" t="str">
        <f t="shared" ca="1" si="16"/>
        <v>no</v>
      </c>
      <c r="G224">
        <f t="shared" ca="1" si="17"/>
        <v>0</v>
      </c>
    </row>
    <row r="225" spans="1:7">
      <c r="A225">
        <v>1889.02</v>
      </c>
      <c r="B225">
        <v>5.3</v>
      </c>
      <c r="C225" t="str">
        <f t="shared" ca="1" si="18"/>
        <v>no</v>
      </c>
      <c r="D225" s="19">
        <f t="shared" ref="D225:D288" ca="1" si="19">AVERAGE(OFFSET(B225,-$K$5,0,$K$5,1))</f>
        <v>5.3550000000000004</v>
      </c>
      <c r="E225" t="str">
        <f t="shared" ca="1" si="15"/>
        <v>no</v>
      </c>
      <c r="F225" t="str">
        <f t="shared" ca="1" si="16"/>
        <v>no</v>
      </c>
      <c r="G225">
        <f t="shared" ca="1" si="17"/>
        <v>0</v>
      </c>
    </row>
    <row r="226" spans="1:7">
      <c r="A226">
        <v>1889.03</v>
      </c>
      <c r="B226">
        <v>5.19</v>
      </c>
      <c r="C226" t="str">
        <f t="shared" ca="1" si="18"/>
        <v>no</v>
      </c>
      <c r="D226" s="19">
        <f t="shared" ca="1" si="19"/>
        <v>5.3449999999999998</v>
      </c>
      <c r="E226" t="str">
        <f t="shared" ca="1" si="15"/>
        <v>no</v>
      </c>
      <c r="F226" t="str">
        <f t="shared" ca="1" si="16"/>
        <v>no</v>
      </c>
      <c r="G226">
        <f t="shared" ca="1" si="17"/>
        <v>0</v>
      </c>
    </row>
    <row r="227" spans="1:7">
      <c r="A227">
        <v>1889.04</v>
      </c>
      <c r="B227">
        <v>5.18</v>
      </c>
      <c r="C227" t="str">
        <f t="shared" ca="1" si="18"/>
        <v>no</v>
      </c>
      <c r="D227" s="19">
        <f t="shared" ca="1" si="19"/>
        <v>5.3249999999999993</v>
      </c>
      <c r="E227" t="str">
        <f t="shared" ca="1" si="15"/>
        <v>no</v>
      </c>
      <c r="F227" t="str">
        <f t="shared" ca="1" si="16"/>
        <v>no</v>
      </c>
      <c r="G227">
        <f t="shared" ca="1" si="17"/>
        <v>0</v>
      </c>
    </row>
    <row r="228" spans="1:7">
      <c r="A228">
        <v>1889.05</v>
      </c>
      <c r="B228">
        <v>5.32</v>
      </c>
      <c r="C228" t="str">
        <f t="shared" ca="1" si="18"/>
        <v>no</v>
      </c>
      <c r="D228" s="19">
        <f t="shared" ca="1" si="19"/>
        <v>5.2991666666666655</v>
      </c>
      <c r="E228" t="str">
        <f t="shared" ca="1" si="15"/>
        <v>yes</v>
      </c>
      <c r="F228" t="str">
        <f t="shared" ca="1" si="16"/>
        <v>no</v>
      </c>
      <c r="G228">
        <f t="shared" ca="1" si="17"/>
        <v>-5.32</v>
      </c>
    </row>
    <row r="229" spans="1:7">
      <c r="A229">
        <v>1889.06</v>
      </c>
      <c r="B229">
        <v>5.41</v>
      </c>
      <c r="C229" t="str">
        <f t="shared" ca="1" si="18"/>
        <v>yes</v>
      </c>
      <c r="D229" s="19">
        <f t="shared" ca="1" si="19"/>
        <v>5.2749999999999986</v>
      </c>
      <c r="E229" t="str">
        <f t="shared" ca="1" si="15"/>
        <v>no</v>
      </c>
      <c r="F229" t="str">
        <f t="shared" ca="1" si="16"/>
        <v>no</v>
      </c>
      <c r="G229">
        <f t="shared" ca="1" si="17"/>
        <v>0</v>
      </c>
    </row>
    <row r="230" spans="1:7">
      <c r="A230">
        <v>1889.07</v>
      </c>
      <c r="B230">
        <v>5.3</v>
      </c>
      <c r="C230" t="str">
        <f t="shared" ca="1" si="18"/>
        <v>yes</v>
      </c>
      <c r="D230" s="19">
        <f t="shared" ca="1" si="19"/>
        <v>5.2616666666666658</v>
      </c>
      <c r="E230" t="str">
        <f t="shared" ca="1" si="15"/>
        <v>no</v>
      </c>
      <c r="F230" t="str">
        <f t="shared" ca="1" si="16"/>
        <v>no</v>
      </c>
      <c r="G230">
        <f t="shared" ca="1" si="17"/>
        <v>0</v>
      </c>
    </row>
    <row r="231" spans="1:7">
      <c r="A231">
        <v>1889.08</v>
      </c>
      <c r="B231">
        <v>5.37</v>
      </c>
      <c r="C231" t="str">
        <f t="shared" ca="1" si="18"/>
        <v>yes</v>
      </c>
      <c r="D231" s="19">
        <f t="shared" ca="1" si="19"/>
        <v>5.2495833333333319</v>
      </c>
      <c r="E231" t="str">
        <f t="shared" ca="1" si="15"/>
        <v>no</v>
      </c>
      <c r="F231" t="str">
        <f t="shared" ca="1" si="16"/>
        <v>no</v>
      </c>
      <c r="G231">
        <f t="shared" ca="1" si="17"/>
        <v>0</v>
      </c>
    </row>
    <row r="232" spans="1:7">
      <c r="A232">
        <v>1889.09</v>
      </c>
      <c r="B232">
        <v>5.5</v>
      </c>
      <c r="C232" t="str">
        <f t="shared" ca="1" si="18"/>
        <v>yes</v>
      </c>
      <c r="D232" s="19">
        <f t="shared" ca="1" si="19"/>
        <v>5.246249999999999</v>
      </c>
      <c r="E232" t="str">
        <f t="shared" ca="1" si="15"/>
        <v>no</v>
      </c>
      <c r="F232" t="str">
        <f t="shared" ca="1" si="16"/>
        <v>no</v>
      </c>
      <c r="G232">
        <f t="shared" ca="1" si="17"/>
        <v>0</v>
      </c>
    </row>
    <row r="233" spans="1:7">
      <c r="A233">
        <v>1889.1</v>
      </c>
      <c r="B233">
        <v>5.4</v>
      </c>
      <c r="C233" t="str">
        <f t="shared" ca="1" si="18"/>
        <v>yes</v>
      </c>
      <c r="D233" s="19">
        <f t="shared" ca="1" si="19"/>
        <v>5.2512499999999998</v>
      </c>
      <c r="E233" t="str">
        <f t="shared" ca="1" si="15"/>
        <v>no</v>
      </c>
      <c r="F233" t="str">
        <f t="shared" ca="1" si="16"/>
        <v>no</v>
      </c>
      <c r="G233">
        <f t="shared" ca="1" si="17"/>
        <v>0</v>
      </c>
    </row>
    <row r="234" spans="1:7">
      <c r="A234">
        <v>1889.11</v>
      </c>
      <c r="B234">
        <v>5.35</v>
      </c>
      <c r="C234" t="str">
        <f t="shared" ca="1" si="18"/>
        <v>yes</v>
      </c>
      <c r="D234" s="19">
        <f t="shared" ca="1" si="19"/>
        <v>5.2595833333333335</v>
      </c>
      <c r="E234" t="str">
        <f t="shared" ca="1" si="15"/>
        <v>no</v>
      </c>
      <c r="F234" t="str">
        <f t="shared" ca="1" si="16"/>
        <v>no</v>
      </c>
      <c r="G234">
        <f t="shared" ca="1" si="17"/>
        <v>0</v>
      </c>
    </row>
    <row r="235" spans="1:7">
      <c r="A235">
        <v>1889.12</v>
      </c>
      <c r="B235">
        <v>5.32</v>
      </c>
      <c r="C235" t="str">
        <f t="shared" ca="1" si="18"/>
        <v>yes</v>
      </c>
      <c r="D235" s="19">
        <f t="shared" ca="1" si="19"/>
        <v>5.2616666666666658</v>
      </c>
      <c r="E235" t="str">
        <f t="shared" ca="1" si="15"/>
        <v>no</v>
      </c>
      <c r="F235" t="str">
        <f t="shared" ca="1" si="16"/>
        <v>no</v>
      </c>
      <c r="G235">
        <f t="shared" ca="1" si="17"/>
        <v>0</v>
      </c>
    </row>
    <row r="236" spans="1:7">
      <c r="A236">
        <v>1890.01</v>
      </c>
      <c r="B236">
        <v>5.38</v>
      </c>
      <c r="C236" t="str">
        <f t="shared" ca="1" si="18"/>
        <v>yes</v>
      </c>
      <c r="D236" s="19">
        <f t="shared" ca="1" si="19"/>
        <v>5.263749999999999</v>
      </c>
      <c r="E236" t="str">
        <f t="shared" ca="1" si="15"/>
        <v>no</v>
      </c>
      <c r="F236" t="str">
        <f t="shared" ca="1" si="16"/>
        <v>no</v>
      </c>
      <c r="G236">
        <f t="shared" ca="1" si="17"/>
        <v>0</v>
      </c>
    </row>
    <row r="237" spans="1:7">
      <c r="A237">
        <v>1890.02</v>
      </c>
      <c r="B237">
        <v>5.32</v>
      </c>
      <c r="C237" t="str">
        <f t="shared" ca="1" si="18"/>
        <v>yes</v>
      </c>
      <c r="D237" s="19">
        <f t="shared" ca="1" si="19"/>
        <v>5.2666666666666666</v>
      </c>
      <c r="E237" t="str">
        <f t="shared" ca="1" si="15"/>
        <v>no</v>
      </c>
      <c r="F237" t="str">
        <f t="shared" ca="1" si="16"/>
        <v>no</v>
      </c>
      <c r="G237">
        <f t="shared" ca="1" si="17"/>
        <v>0</v>
      </c>
    </row>
    <row r="238" spans="1:7">
      <c r="A238">
        <v>1890.03</v>
      </c>
      <c r="B238">
        <v>5.28</v>
      </c>
      <c r="C238" t="str">
        <f t="shared" ca="1" si="18"/>
        <v>yes</v>
      </c>
      <c r="D238" s="19">
        <f t="shared" ca="1" si="19"/>
        <v>5.2683333333333335</v>
      </c>
      <c r="E238" t="str">
        <f t="shared" ca="1" si="15"/>
        <v>no</v>
      </c>
      <c r="F238" t="str">
        <f t="shared" ca="1" si="16"/>
        <v>no</v>
      </c>
      <c r="G238">
        <f t="shared" ca="1" si="17"/>
        <v>0</v>
      </c>
    </row>
    <row r="239" spans="1:7">
      <c r="A239">
        <v>1890.04</v>
      </c>
      <c r="B239">
        <v>5.39</v>
      </c>
      <c r="C239" t="str">
        <f t="shared" ca="1" si="18"/>
        <v>yes</v>
      </c>
      <c r="D239" s="19">
        <f t="shared" ca="1" si="19"/>
        <v>5.2766666666666664</v>
      </c>
      <c r="E239" t="str">
        <f t="shared" ca="1" si="15"/>
        <v>no</v>
      </c>
      <c r="F239" t="str">
        <f t="shared" ca="1" si="16"/>
        <v>no</v>
      </c>
      <c r="G239">
        <f t="shared" ca="1" si="17"/>
        <v>0</v>
      </c>
    </row>
    <row r="240" spans="1:7">
      <c r="A240">
        <v>1890.05</v>
      </c>
      <c r="B240">
        <v>5.62</v>
      </c>
      <c r="C240" t="str">
        <f t="shared" ca="1" si="18"/>
        <v>yes</v>
      </c>
      <c r="D240" s="19">
        <f t="shared" ca="1" si="19"/>
        <v>5.2887499999999994</v>
      </c>
      <c r="E240" t="str">
        <f t="shared" ca="1" si="15"/>
        <v>no</v>
      </c>
      <c r="F240" t="str">
        <f t="shared" ca="1" si="16"/>
        <v>no</v>
      </c>
      <c r="G240">
        <f t="shared" ca="1" si="17"/>
        <v>0</v>
      </c>
    </row>
    <row r="241" spans="1:7">
      <c r="A241">
        <v>1890.06</v>
      </c>
      <c r="B241">
        <v>5.58</v>
      </c>
      <c r="C241" t="str">
        <f t="shared" ca="1" si="18"/>
        <v>yes</v>
      </c>
      <c r="D241" s="19">
        <f t="shared" ca="1" si="19"/>
        <v>5.3074999999999992</v>
      </c>
      <c r="E241" t="str">
        <f t="shared" ca="1" si="15"/>
        <v>no</v>
      </c>
      <c r="F241" t="str">
        <f t="shared" ca="1" si="16"/>
        <v>no</v>
      </c>
      <c r="G241">
        <f t="shared" ca="1" si="17"/>
        <v>0</v>
      </c>
    </row>
    <row r="242" spans="1:7">
      <c r="A242">
        <v>1890.07</v>
      </c>
      <c r="B242">
        <v>5.54</v>
      </c>
      <c r="C242" t="str">
        <f t="shared" ca="1" si="18"/>
        <v>yes</v>
      </c>
      <c r="D242" s="19">
        <f t="shared" ca="1" si="19"/>
        <v>5.3312499999999998</v>
      </c>
      <c r="E242" t="str">
        <f t="shared" ca="1" si="15"/>
        <v>no</v>
      </c>
      <c r="F242" t="str">
        <f t="shared" ca="1" si="16"/>
        <v>no</v>
      </c>
      <c r="G242">
        <f t="shared" ca="1" si="17"/>
        <v>0</v>
      </c>
    </row>
    <row r="243" spans="1:7">
      <c r="A243">
        <v>1890.08</v>
      </c>
      <c r="B243">
        <v>5.41</v>
      </c>
      <c r="C243" t="str">
        <f t="shared" ca="1" si="18"/>
        <v>yes</v>
      </c>
      <c r="D243" s="19">
        <f t="shared" ca="1" si="19"/>
        <v>5.3479166666666664</v>
      </c>
      <c r="E243" t="str">
        <f t="shared" ca="1" si="15"/>
        <v>no</v>
      </c>
      <c r="F243" t="str">
        <f t="shared" ca="1" si="16"/>
        <v>no</v>
      </c>
      <c r="G243">
        <f t="shared" ca="1" si="17"/>
        <v>0</v>
      </c>
    </row>
    <row r="244" spans="1:7">
      <c r="A244">
        <v>1890.09</v>
      </c>
      <c r="B244">
        <v>5.32</v>
      </c>
      <c r="C244" t="str">
        <f t="shared" ca="1" si="18"/>
        <v>yes</v>
      </c>
      <c r="D244" s="19">
        <f t="shared" ca="1" si="19"/>
        <v>5.3545833333333333</v>
      </c>
      <c r="E244" t="str">
        <f t="shared" ca="1" si="15"/>
        <v>no</v>
      </c>
      <c r="F244" t="str">
        <f t="shared" ca="1" si="16"/>
        <v>yes</v>
      </c>
      <c r="G244">
        <f t="shared" ca="1" si="17"/>
        <v>5.32</v>
      </c>
    </row>
    <row r="245" spans="1:7">
      <c r="A245">
        <v>1890.1</v>
      </c>
      <c r="B245">
        <v>5.08</v>
      </c>
      <c r="C245" t="str">
        <f t="shared" ca="1" si="18"/>
        <v>no</v>
      </c>
      <c r="D245" s="19">
        <f t="shared" ca="1" si="19"/>
        <v>5.3520833333333329</v>
      </c>
      <c r="E245" t="str">
        <f t="shared" ca="1" si="15"/>
        <v>no</v>
      </c>
      <c r="F245" t="str">
        <f t="shared" ca="1" si="16"/>
        <v>no</v>
      </c>
      <c r="G245">
        <f t="shared" ca="1" si="17"/>
        <v>0</v>
      </c>
    </row>
    <row r="246" spans="1:7">
      <c r="A246">
        <v>1890.11</v>
      </c>
      <c r="B246">
        <v>4.71</v>
      </c>
      <c r="C246" t="str">
        <f t="shared" ca="1" si="18"/>
        <v>no</v>
      </c>
      <c r="D246" s="19">
        <f t="shared" ca="1" si="19"/>
        <v>5.3408333333333333</v>
      </c>
      <c r="E246" t="str">
        <f t="shared" ca="1" si="15"/>
        <v>no</v>
      </c>
      <c r="F246" t="str">
        <f t="shared" ca="1" si="16"/>
        <v>no</v>
      </c>
      <c r="G246">
        <f t="shared" ca="1" si="17"/>
        <v>0</v>
      </c>
    </row>
    <row r="247" spans="1:7">
      <c r="A247">
        <v>1890.12</v>
      </c>
      <c r="B247">
        <v>4.5999999999999996</v>
      </c>
      <c r="C247" t="str">
        <f t="shared" ca="1" si="18"/>
        <v>no</v>
      </c>
      <c r="D247" s="19">
        <f t="shared" ca="1" si="19"/>
        <v>5.3187500000000005</v>
      </c>
      <c r="E247" t="str">
        <f t="shared" ca="1" si="15"/>
        <v>no</v>
      </c>
      <c r="F247" t="str">
        <f t="shared" ca="1" si="16"/>
        <v>no</v>
      </c>
      <c r="G247">
        <f t="shared" ca="1" si="17"/>
        <v>0</v>
      </c>
    </row>
    <row r="248" spans="1:7">
      <c r="A248">
        <v>1891.01</v>
      </c>
      <c r="B248">
        <v>4.84</v>
      </c>
      <c r="C248" t="str">
        <f t="shared" ca="1" si="18"/>
        <v>no</v>
      </c>
      <c r="D248" s="19">
        <f t="shared" ca="1" si="19"/>
        <v>5.2962499999999997</v>
      </c>
      <c r="E248" t="str">
        <f t="shared" ca="1" si="15"/>
        <v>no</v>
      </c>
      <c r="F248" t="str">
        <f t="shared" ca="1" si="16"/>
        <v>no</v>
      </c>
      <c r="G248">
        <f t="shared" ca="1" si="17"/>
        <v>0</v>
      </c>
    </row>
    <row r="249" spans="1:7">
      <c r="A249">
        <v>1891.02</v>
      </c>
      <c r="B249">
        <v>4.9000000000000004</v>
      </c>
      <c r="C249" t="str">
        <f t="shared" ca="1" si="18"/>
        <v>no</v>
      </c>
      <c r="D249" s="19">
        <f t="shared" ca="1" si="19"/>
        <v>5.279583333333334</v>
      </c>
      <c r="E249" t="str">
        <f t="shared" ca="1" si="15"/>
        <v>no</v>
      </c>
      <c r="F249" t="str">
        <f t="shared" ca="1" si="16"/>
        <v>no</v>
      </c>
      <c r="G249">
        <f t="shared" ca="1" si="17"/>
        <v>0</v>
      </c>
    </row>
    <row r="250" spans="1:7">
      <c r="A250">
        <v>1891.03</v>
      </c>
      <c r="B250">
        <v>4.8099999999999996</v>
      </c>
      <c r="C250" t="str">
        <f t="shared" ca="1" si="18"/>
        <v>no</v>
      </c>
      <c r="D250" s="19">
        <f t="shared" ca="1" si="19"/>
        <v>5.2629166666666665</v>
      </c>
      <c r="E250" t="str">
        <f t="shared" ca="1" si="15"/>
        <v>no</v>
      </c>
      <c r="F250" t="str">
        <f t="shared" ca="1" si="16"/>
        <v>no</v>
      </c>
      <c r="G250">
        <f t="shared" ca="1" si="17"/>
        <v>0</v>
      </c>
    </row>
    <row r="251" spans="1:7">
      <c r="A251">
        <v>1891.04</v>
      </c>
      <c r="B251">
        <v>4.97</v>
      </c>
      <c r="C251" t="str">
        <f t="shared" ca="1" si="18"/>
        <v>no</v>
      </c>
      <c r="D251" s="19">
        <f t="shared" ca="1" si="19"/>
        <v>5.2470833333333333</v>
      </c>
      <c r="E251" t="str">
        <f t="shared" ca="1" si="15"/>
        <v>no</v>
      </c>
      <c r="F251" t="str">
        <f t="shared" ca="1" si="16"/>
        <v>no</v>
      </c>
      <c r="G251">
        <f t="shared" ca="1" si="17"/>
        <v>0</v>
      </c>
    </row>
    <row r="252" spans="1:7">
      <c r="A252">
        <v>1891.05</v>
      </c>
      <c r="B252">
        <v>4.95</v>
      </c>
      <c r="C252" t="str">
        <f t="shared" ca="1" si="18"/>
        <v>no</v>
      </c>
      <c r="D252" s="19">
        <f t="shared" ca="1" si="19"/>
        <v>5.2383333333333333</v>
      </c>
      <c r="E252" t="str">
        <f t="shared" ca="1" si="15"/>
        <v>no</v>
      </c>
      <c r="F252" t="str">
        <f t="shared" ca="1" si="16"/>
        <v>no</v>
      </c>
      <c r="G252">
        <f t="shared" ca="1" si="17"/>
        <v>0</v>
      </c>
    </row>
    <row r="253" spans="1:7">
      <c r="A253">
        <v>1891.06</v>
      </c>
      <c r="B253">
        <v>4.8499999999999996</v>
      </c>
      <c r="C253" t="str">
        <f t="shared" ca="1" si="18"/>
        <v>no</v>
      </c>
      <c r="D253" s="19">
        <f t="shared" ca="1" si="19"/>
        <v>5.2229166666666673</v>
      </c>
      <c r="E253" t="str">
        <f t="shared" ca="1" si="15"/>
        <v>no</v>
      </c>
      <c r="F253" t="str">
        <f t="shared" ca="1" si="16"/>
        <v>no</v>
      </c>
      <c r="G253">
        <f t="shared" ca="1" si="17"/>
        <v>0</v>
      </c>
    </row>
    <row r="254" spans="1:7">
      <c r="A254">
        <v>1891.07</v>
      </c>
      <c r="B254">
        <v>4.7699999999999996</v>
      </c>
      <c r="C254" t="str">
        <f t="shared" ca="1" si="18"/>
        <v>no</v>
      </c>
      <c r="D254" s="19">
        <f t="shared" ca="1" si="19"/>
        <v>5.1995833333333339</v>
      </c>
      <c r="E254" t="str">
        <f t="shared" ca="1" si="15"/>
        <v>no</v>
      </c>
      <c r="F254" t="str">
        <f t="shared" ca="1" si="16"/>
        <v>no</v>
      </c>
      <c r="G254">
        <f t="shared" ca="1" si="17"/>
        <v>0</v>
      </c>
    </row>
    <row r="255" spans="1:7">
      <c r="A255">
        <v>1891.08</v>
      </c>
      <c r="B255">
        <v>4.93</v>
      </c>
      <c r="C255" t="str">
        <f t="shared" ca="1" si="18"/>
        <v>no</v>
      </c>
      <c r="D255" s="19">
        <f t="shared" ca="1" si="19"/>
        <v>5.1774999999999993</v>
      </c>
      <c r="E255" t="str">
        <f t="shared" ca="1" si="15"/>
        <v>no</v>
      </c>
      <c r="F255" t="str">
        <f t="shared" ca="1" si="16"/>
        <v>no</v>
      </c>
      <c r="G255">
        <f t="shared" ca="1" si="17"/>
        <v>0</v>
      </c>
    </row>
    <row r="256" spans="1:7">
      <c r="A256">
        <v>1891.09</v>
      </c>
      <c r="B256">
        <v>5.33</v>
      </c>
      <c r="C256" t="str">
        <f t="shared" ca="1" si="18"/>
        <v>no</v>
      </c>
      <c r="D256" s="19">
        <f t="shared" ca="1" si="19"/>
        <v>5.1591666666666667</v>
      </c>
      <c r="E256" t="str">
        <f t="shared" ca="1" si="15"/>
        <v>yes</v>
      </c>
      <c r="F256" t="str">
        <f t="shared" ca="1" si="16"/>
        <v>no</v>
      </c>
      <c r="G256">
        <f t="shared" ca="1" si="17"/>
        <v>-5.33</v>
      </c>
    </row>
    <row r="257" spans="1:7">
      <c r="A257">
        <v>1891.1</v>
      </c>
      <c r="B257">
        <v>5.33</v>
      </c>
      <c r="C257" t="str">
        <f t="shared" ca="1" si="18"/>
        <v>yes</v>
      </c>
      <c r="D257" s="19">
        <f t="shared" ca="1" si="19"/>
        <v>5.1520833333333327</v>
      </c>
      <c r="E257" t="str">
        <f t="shared" ca="1" si="15"/>
        <v>no</v>
      </c>
      <c r="F257" t="str">
        <f t="shared" ca="1" si="16"/>
        <v>no</v>
      </c>
      <c r="G257">
        <f t="shared" ca="1" si="17"/>
        <v>0</v>
      </c>
    </row>
    <row r="258" spans="1:7">
      <c r="A258">
        <v>1891.11</v>
      </c>
      <c r="B258">
        <v>5.25</v>
      </c>
      <c r="C258" t="str">
        <f t="shared" ca="1" si="18"/>
        <v>yes</v>
      </c>
      <c r="D258" s="19">
        <f t="shared" ca="1" si="19"/>
        <v>5.149166666666666</v>
      </c>
      <c r="E258" t="str">
        <f t="shared" ca="1" si="15"/>
        <v>no</v>
      </c>
      <c r="F258" t="str">
        <f t="shared" ca="1" si="16"/>
        <v>no</v>
      </c>
      <c r="G258">
        <f t="shared" ca="1" si="17"/>
        <v>0</v>
      </c>
    </row>
    <row r="259" spans="1:7">
      <c r="A259">
        <v>1891.12</v>
      </c>
      <c r="B259">
        <v>5.41</v>
      </c>
      <c r="C259" t="str">
        <f t="shared" ca="1" si="18"/>
        <v>yes</v>
      </c>
      <c r="D259" s="19">
        <f t="shared" ca="1" si="19"/>
        <v>5.1449999999999996</v>
      </c>
      <c r="E259" t="str">
        <f t="shared" ca="1" si="15"/>
        <v>no</v>
      </c>
      <c r="F259" t="str">
        <f t="shared" ca="1" si="16"/>
        <v>no</v>
      </c>
      <c r="G259">
        <f t="shared" ca="1" si="17"/>
        <v>0</v>
      </c>
    </row>
    <row r="260" spans="1:7">
      <c r="A260">
        <v>1892.01</v>
      </c>
      <c r="B260">
        <v>5.51</v>
      </c>
      <c r="C260" t="str">
        <f t="shared" ca="1" si="18"/>
        <v>yes</v>
      </c>
      <c r="D260" s="19">
        <f t="shared" ca="1" si="19"/>
        <v>5.1487499999999997</v>
      </c>
      <c r="E260" t="str">
        <f t="shared" ca="1" si="15"/>
        <v>no</v>
      </c>
      <c r="F260" t="str">
        <f t="shared" ca="1" si="16"/>
        <v>no</v>
      </c>
      <c r="G260">
        <f t="shared" ca="1" si="17"/>
        <v>0</v>
      </c>
    </row>
    <row r="261" spans="1:7">
      <c r="A261">
        <v>1892.02</v>
      </c>
      <c r="B261">
        <v>5.52</v>
      </c>
      <c r="C261" t="str">
        <f t="shared" ca="1" si="18"/>
        <v>yes</v>
      </c>
      <c r="D261" s="19">
        <f t="shared" ca="1" si="19"/>
        <v>5.1541666666666668</v>
      </c>
      <c r="E261" t="str">
        <f t="shared" ca="1" si="15"/>
        <v>no</v>
      </c>
      <c r="F261" t="str">
        <f t="shared" ca="1" si="16"/>
        <v>no</v>
      </c>
      <c r="G261">
        <f t="shared" ca="1" si="17"/>
        <v>0</v>
      </c>
    </row>
    <row r="262" spans="1:7">
      <c r="A262">
        <v>1892.03</v>
      </c>
      <c r="B262">
        <v>5.58</v>
      </c>
      <c r="C262" t="str">
        <f t="shared" ca="1" si="18"/>
        <v>yes</v>
      </c>
      <c r="D262" s="19">
        <f t="shared" ca="1" si="19"/>
        <v>5.1624999999999988</v>
      </c>
      <c r="E262" t="str">
        <f t="shared" ca="1" si="15"/>
        <v>no</v>
      </c>
      <c r="F262" t="str">
        <f t="shared" ca="1" si="16"/>
        <v>no</v>
      </c>
      <c r="G262">
        <f t="shared" ca="1" si="17"/>
        <v>0</v>
      </c>
    </row>
    <row r="263" spans="1:7">
      <c r="A263">
        <v>1892.04</v>
      </c>
      <c r="B263">
        <v>5.57</v>
      </c>
      <c r="C263" t="str">
        <f t="shared" ca="1" si="18"/>
        <v>yes</v>
      </c>
      <c r="D263" s="19">
        <f t="shared" ca="1" si="19"/>
        <v>5.1749999999999998</v>
      </c>
      <c r="E263" t="str">
        <f t="shared" ca="1" si="15"/>
        <v>no</v>
      </c>
      <c r="F263" t="str">
        <f t="shared" ca="1" si="16"/>
        <v>no</v>
      </c>
      <c r="G263">
        <f t="shared" ca="1" si="17"/>
        <v>0</v>
      </c>
    </row>
    <row r="264" spans="1:7">
      <c r="A264">
        <v>1892.05</v>
      </c>
      <c r="B264">
        <v>5.57</v>
      </c>
      <c r="C264" t="str">
        <f t="shared" ca="1" si="18"/>
        <v>yes</v>
      </c>
      <c r="D264" s="19">
        <f t="shared" ca="1" si="19"/>
        <v>5.1825000000000001</v>
      </c>
      <c r="E264" t="str">
        <f t="shared" ca="1" si="15"/>
        <v>no</v>
      </c>
      <c r="F264" t="str">
        <f t="shared" ca="1" si="16"/>
        <v>no</v>
      </c>
      <c r="G264">
        <f t="shared" ca="1" si="17"/>
        <v>0</v>
      </c>
    </row>
    <row r="265" spans="1:7">
      <c r="A265">
        <v>1892.06</v>
      </c>
      <c r="B265">
        <v>5.54</v>
      </c>
      <c r="C265" t="str">
        <f t="shared" ca="1" si="18"/>
        <v>yes</v>
      </c>
      <c r="D265" s="19">
        <f t="shared" ca="1" si="19"/>
        <v>5.180416666666666</v>
      </c>
      <c r="E265" t="str">
        <f t="shared" ca="1" si="15"/>
        <v>no</v>
      </c>
      <c r="F265" t="str">
        <f t="shared" ca="1" si="16"/>
        <v>no</v>
      </c>
      <c r="G265">
        <f t="shared" ca="1" si="17"/>
        <v>0</v>
      </c>
    </row>
    <row r="266" spans="1:7">
      <c r="A266">
        <v>1892.07</v>
      </c>
      <c r="B266">
        <v>5.54</v>
      </c>
      <c r="C266" t="str">
        <f t="shared" ca="1" si="18"/>
        <v>yes</v>
      </c>
      <c r="D266" s="19">
        <f t="shared" ca="1" si="19"/>
        <v>5.17875</v>
      </c>
      <c r="E266" t="str">
        <f t="shared" ca="1" si="15"/>
        <v>no</v>
      </c>
      <c r="F266" t="str">
        <f t="shared" ca="1" si="16"/>
        <v>no</v>
      </c>
      <c r="G266">
        <f t="shared" ca="1" si="17"/>
        <v>0</v>
      </c>
    </row>
    <row r="267" spans="1:7">
      <c r="A267">
        <v>1892.08</v>
      </c>
      <c r="B267">
        <v>5.62</v>
      </c>
      <c r="C267" t="str">
        <f t="shared" ca="1" si="18"/>
        <v>yes</v>
      </c>
      <c r="D267" s="19">
        <f t="shared" ca="1" si="19"/>
        <v>5.1787500000000009</v>
      </c>
      <c r="E267" t="str">
        <f t="shared" ca="1" si="15"/>
        <v>no</v>
      </c>
      <c r="F267" t="str">
        <f t="shared" ca="1" si="16"/>
        <v>no</v>
      </c>
      <c r="G267">
        <f t="shared" ca="1" si="17"/>
        <v>0</v>
      </c>
    </row>
    <row r="268" spans="1:7">
      <c r="A268">
        <v>1892.09</v>
      </c>
      <c r="B268">
        <v>5.48</v>
      </c>
      <c r="C268" t="str">
        <f t="shared" ca="1" si="18"/>
        <v>yes</v>
      </c>
      <c r="D268" s="19">
        <f t="shared" ca="1" si="19"/>
        <v>5.1875000000000009</v>
      </c>
      <c r="E268" t="str">
        <f t="shared" ca="1" si="15"/>
        <v>no</v>
      </c>
      <c r="F268" t="str">
        <f t="shared" ca="1" si="16"/>
        <v>no</v>
      </c>
      <c r="G268">
        <f t="shared" ca="1" si="17"/>
        <v>0</v>
      </c>
    </row>
    <row r="269" spans="1:7">
      <c r="A269">
        <v>1892.1</v>
      </c>
      <c r="B269">
        <v>5.59</v>
      </c>
      <c r="C269" t="str">
        <f t="shared" ca="1" si="18"/>
        <v>yes</v>
      </c>
      <c r="D269" s="19">
        <f t="shared" ca="1" si="19"/>
        <v>5.1941666666666668</v>
      </c>
      <c r="E269" t="str">
        <f t="shared" ca="1" si="15"/>
        <v>no</v>
      </c>
      <c r="F269" t="str">
        <f t="shared" ca="1" si="16"/>
        <v>no</v>
      </c>
      <c r="G269">
        <f t="shared" ca="1" si="17"/>
        <v>0</v>
      </c>
    </row>
    <row r="270" spans="1:7">
      <c r="A270">
        <v>1892.11</v>
      </c>
      <c r="B270">
        <v>5.57</v>
      </c>
      <c r="C270" t="str">
        <f t="shared" ca="1" si="18"/>
        <v>yes</v>
      </c>
      <c r="D270" s="19">
        <f t="shared" ca="1" si="19"/>
        <v>5.215416666666667</v>
      </c>
      <c r="E270" t="str">
        <f t="shared" ca="1" si="15"/>
        <v>no</v>
      </c>
      <c r="F270" t="str">
        <f t="shared" ca="1" si="16"/>
        <v>no</v>
      </c>
      <c r="G270">
        <f t="shared" ca="1" si="17"/>
        <v>0</v>
      </c>
    </row>
    <row r="271" spans="1:7">
      <c r="A271">
        <v>1892.12</v>
      </c>
      <c r="B271">
        <v>5.51</v>
      </c>
      <c r="C271" t="str">
        <f t="shared" ca="1" si="18"/>
        <v>yes</v>
      </c>
      <c r="D271" s="19">
        <f t="shared" ca="1" si="19"/>
        <v>5.2512500000000015</v>
      </c>
      <c r="E271" t="str">
        <f t="shared" ca="1" si="15"/>
        <v>no</v>
      </c>
      <c r="F271" t="str">
        <f t="shared" ca="1" si="16"/>
        <v>no</v>
      </c>
      <c r="G271">
        <f t="shared" ca="1" si="17"/>
        <v>0</v>
      </c>
    </row>
    <row r="272" spans="1:7">
      <c r="A272">
        <v>1893.01</v>
      </c>
      <c r="B272">
        <v>5.61</v>
      </c>
      <c r="C272" t="str">
        <f t="shared" ca="1" si="18"/>
        <v>yes</v>
      </c>
      <c r="D272" s="19">
        <f t="shared" ca="1" si="19"/>
        <v>5.2891666666666683</v>
      </c>
      <c r="E272" t="str">
        <f t="shared" ca="1" si="15"/>
        <v>no</v>
      </c>
      <c r="F272" t="str">
        <f t="shared" ca="1" si="16"/>
        <v>no</v>
      </c>
      <c r="G272">
        <f t="shared" ca="1" si="17"/>
        <v>0</v>
      </c>
    </row>
    <row r="273" spans="1:7">
      <c r="A273">
        <v>1893.02</v>
      </c>
      <c r="B273">
        <v>5.51</v>
      </c>
      <c r="C273" t="str">
        <f t="shared" ca="1" si="18"/>
        <v>yes</v>
      </c>
      <c r="D273" s="19">
        <f t="shared" ca="1" si="19"/>
        <v>5.32125</v>
      </c>
      <c r="E273" t="str">
        <f t="shared" ca="1" si="15"/>
        <v>no</v>
      </c>
      <c r="F273" t="str">
        <f t="shared" ca="1" si="16"/>
        <v>no</v>
      </c>
      <c r="G273">
        <f t="shared" ca="1" si="17"/>
        <v>0</v>
      </c>
    </row>
    <row r="274" spans="1:7">
      <c r="A274">
        <v>1893.03</v>
      </c>
      <c r="B274">
        <v>5.31</v>
      </c>
      <c r="C274" t="str">
        <f t="shared" ca="1" si="18"/>
        <v>yes</v>
      </c>
      <c r="D274" s="19">
        <f t="shared" ca="1" si="19"/>
        <v>5.3466666666666676</v>
      </c>
      <c r="E274" t="str">
        <f t="shared" ca="1" si="15"/>
        <v>no</v>
      </c>
      <c r="F274" t="str">
        <f t="shared" ca="1" si="16"/>
        <v>yes</v>
      </c>
      <c r="G274">
        <f t="shared" ca="1" si="17"/>
        <v>5.31</v>
      </c>
    </row>
    <row r="275" spans="1:7">
      <c r="A275">
        <v>1893.04</v>
      </c>
      <c r="B275">
        <v>5.31</v>
      </c>
      <c r="C275" t="str">
        <f t="shared" ca="1" si="18"/>
        <v>no</v>
      </c>
      <c r="D275" s="19">
        <f t="shared" ca="1" si="19"/>
        <v>5.3675000000000006</v>
      </c>
      <c r="E275" t="str">
        <f t="shared" ca="1" si="15"/>
        <v>no</v>
      </c>
      <c r="F275" t="str">
        <f t="shared" ca="1" si="16"/>
        <v>no</v>
      </c>
      <c r="G275">
        <f t="shared" ca="1" si="17"/>
        <v>0</v>
      </c>
    </row>
    <row r="276" spans="1:7">
      <c r="A276">
        <v>1893.05</v>
      </c>
      <c r="B276">
        <v>4.84</v>
      </c>
      <c r="C276" t="str">
        <f t="shared" ca="1" si="18"/>
        <v>no</v>
      </c>
      <c r="D276" s="19">
        <f t="shared" ca="1" si="19"/>
        <v>5.3816666666666677</v>
      </c>
      <c r="E276" t="str">
        <f t="shared" ca="1" si="15"/>
        <v>no</v>
      </c>
      <c r="F276" t="str">
        <f t="shared" ca="1" si="16"/>
        <v>no</v>
      </c>
      <c r="G276">
        <f t="shared" ca="1" si="17"/>
        <v>0</v>
      </c>
    </row>
    <row r="277" spans="1:7">
      <c r="A277">
        <v>1893.06</v>
      </c>
      <c r="B277">
        <v>4.6100000000000003</v>
      </c>
      <c r="C277" t="str">
        <f t="shared" ca="1" si="18"/>
        <v>no</v>
      </c>
      <c r="D277" s="19">
        <f t="shared" ca="1" si="19"/>
        <v>5.377083333333335</v>
      </c>
      <c r="E277" t="str">
        <f t="shared" ca="1" si="15"/>
        <v>no</v>
      </c>
      <c r="F277" t="str">
        <f t="shared" ca="1" si="16"/>
        <v>no</v>
      </c>
      <c r="G277">
        <f t="shared" ca="1" si="17"/>
        <v>0</v>
      </c>
    </row>
    <row r="278" spans="1:7">
      <c r="A278">
        <v>1893.07</v>
      </c>
      <c r="B278">
        <v>4.18</v>
      </c>
      <c r="C278" t="str">
        <f t="shared" ca="1" si="18"/>
        <v>no</v>
      </c>
      <c r="D278" s="19">
        <f t="shared" ca="1" si="19"/>
        <v>5.3670833333333343</v>
      </c>
      <c r="E278" t="str">
        <f t="shared" ca="1" si="15"/>
        <v>no</v>
      </c>
      <c r="F278" t="str">
        <f t="shared" ca="1" si="16"/>
        <v>no</v>
      </c>
      <c r="G278">
        <f t="shared" ca="1" si="17"/>
        <v>0</v>
      </c>
    </row>
    <row r="279" spans="1:7">
      <c r="A279">
        <v>1893.08</v>
      </c>
      <c r="B279">
        <v>4.08</v>
      </c>
      <c r="C279" t="str">
        <f t="shared" ca="1" si="18"/>
        <v>no</v>
      </c>
      <c r="D279" s="19">
        <f t="shared" ca="1" si="19"/>
        <v>5.3425000000000011</v>
      </c>
      <c r="E279" t="str">
        <f t="shared" ca="1" si="15"/>
        <v>no</v>
      </c>
      <c r="F279" t="str">
        <f t="shared" ca="1" si="16"/>
        <v>no</v>
      </c>
      <c r="G279">
        <f t="shared" ca="1" si="17"/>
        <v>0</v>
      </c>
    </row>
    <row r="280" spans="1:7">
      <c r="A280">
        <v>1893.09</v>
      </c>
      <c r="B280">
        <v>4.37</v>
      </c>
      <c r="C280" t="str">
        <f t="shared" ca="1" si="18"/>
        <v>no</v>
      </c>
      <c r="D280" s="19">
        <f t="shared" ca="1" si="19"/>
        <v>5.3070833333333338</v>
      </c>
      <c r="E280" t="str">
        <f t="shared" ref="E280:E343" ca="1" si="20">IF(AND(C280="No",B280&gt;D280),"yes","no")</f>
        <v>no</v>
      </c>
      <c r="F280" t="str">
        <f t="shared" ref="F280:F343" ca="1" si="21">IF(AND(C280="Yes",B280&lt;D280),"yes","no")</f>
        <v>no</v>
      </c>
      <c r="G280">
        <f t="shared" ref="G280:G343" ca="1" si="22">IF(E280="yes",-B280,IF(F280="yes",B280,0))</f>
        <v>0</v>
      </c>
    </row>
    <row r="281" spans="1:7">
      <c r="A281">
        <v>1893.1</v>
      </c>
      <c r="B281">
        <v>4.5</v>
      </c>
      <c r="C281" t="str">
        <f t="shared" ref="C281:C344" ca="1" si="23">IF(E280="yes","yes",IF(F280="yes","no",C280))</f>
        <v>no</v>
      </c>
      <c r="D281" s="19">
        <f t="shared" ca="1" si="19"/>
        <v>5.2670833333333347</v>
      </c>
      <c r="E281" t="str">
        <f t="shared" ca="1" si="20"/>
        <v>no</v>
      </c>
      <c r="F281" t="str">
        <f t="shared" ca="1" si="21"/>
        <v>no</v>
      </c>
      <c r="G281">
        <f t="shared" ca="1" si="22"/>
        <v>0</v>
      </c>
    </row>
    <row r="282" spans="1:7">
      <c r="A282">
        <v>1893.11</v>
      </c>
      <c r="B282">
        <v>4.57</v>
      </c>
      <c r="C282" t="str">
        <f t="shared" ca="1" si="23"/>
        <v>no</v>
      </c>
      <c r="D282" s="19">
        <f t="shared" ca="1" si="19"/>
        <v>5.2325000000000008</v>
      </c>
      <c r="E282" t="str">
        <f t="shared" ca="1" si="20"/>
        <v>no</v>
      </c>
      <c r="F282" t="str">
        <f t="shared" ca="1" si="21"/>
        <v>no</v>
      </c>
      <c r="G282">
        <f t="shared" ca="1" si="22"/>
        <v>0</v>
      </c>
    </row>
    <row r="283" spans="1:7">
      <c r="A283">
        <v>1893.12</v>
      </c>
      <c r="B283">
        <v>4.41</v>
      </c>
      <c r="C283" t="str">
        <f t="shared" ca="1" si="23"/>
        <v>no</v>
      </c>
      <c r="D283" s="19">
        <f t="shared" ca="1" si="19"/>
        <v>5.2041666666666684</v>
      </c>
      <c r="E283" t="str">
        <f t="shared" ca="1" si="20"/>
        <v>no</v>
      </c>
      <c r="F283" t="str">
        <f t="shared" ca="1" si="21"/>
        <v>no</v>
      </c>
      <c r="G283">
        <f t="shared" ca="1" si="22"/>
        <v>0</v>
      </c>
    </row>
    <row r="284" spans="1:7">
      <c r="A284">
        <v>1894.01</v>
      </c>
      <c r="B284">
        <v>4.32</v>
      </c>
      <c r="C284" t="str">
        <f t="shared" ca="1" si="23"/>
        <v>no</v>
      </c>
      <c r="D284" s="19">
        <f t="shared" ca="1" si="19"/>
        <v>5.1625000000000005</v>
      </c>
      <c r="E284" t="str">
        <f t="shared" ca="1" si="20"/>
        <v>no</v>
      </c>
      <c r="F284" t="str">
        <f t="shared" ca="1" si="21"/>
        <v>no</v>
      </c>
      <c r="G284">
        <f t="shared" ca="1" si="22"/>
        <v>0</v>
      </c>
    </row>
    <row r="285" spans="1:7">
      <c r="A285">
        <v>1894.02</v>
      </c>
      <c r="B285">
        <v>4.38</v>
      </c>
      <c r="C285" t="str">
        <f t="shared" ca="1" si="23"/>
        <v>no</v>
      </c>
      <c r="D285" s="19">
        <f t="shared" ca="1" si="19"/>
        <v>5.112916666666667</v>
      </c>
      <c r="E285" t="str">
        <f t="shared" ca="1" si="20"/>
        <v>no</v>
      </c>
      <c r="F285" t="str">
        <f t="shared" ca="1" si="21"/>
        <v>no</v>
      </c>
      <c r="G285">
        <f t="shared" ca="1" si="22"/>
        <v>0</v>
      </c>
    </row>
    <row r="286" spans="1:7">
      <c r="A286">
        <v>1894.03</v>
      </c>
      <c r="B286">
        <v>4.51</v>
      </c>
      <c r="C286" t="str">
        <f t="shared" ca="1" si="23"/>
        <v>no</v>
      </c>
      <c r="D286" s="19">
        <f t="shared" ca="1" si="19"/>
        <v>5.0654166666666667</v>
      </c>
      <c r="E286" t="str">
        <f t="shared" ca="1" si="20"/>
        <v>no</v>
      </c>
      <c r="F286" t="str">
        <f t="shared" ca="1" si="21"/>
        <v>no</v>
      </c>
      <c r="G286">
        <f t="shared" ca="1" si="22"/>
        <v>0</v>
      </c>
    </row>
    <row r="287" spans="1:7">
      <c r="A287">
        <v>1894.04</v>
      </c>
      <c r="B287">
        <v>4.57</v>
      </c>
      <c r="C287" t="str">
        <f t="shared" ca="1" si="23"/>
        <v>no</v>
      </c>
      <c r="D287" s="19">
        <f t="shared" ca="1" si="19"/>
        <v>5.020833333333333</v>
      </c>
      <c r="E287" t="str">
        <f t="shared" ca="1" si="20"/>
        <v>no</v>
      </c>
      <c r="F287" t="str">
        <f t="shared" ca="1" si="21"/>
        <v>no</v>
      </c>
      <c r="G287">
        <f t="shared" ca="1" si="22"/>
        <v>0</v>
      </c>
    </row>
    <row r="288" spans="1:7">
      <c r="A288">
        <v>1894.05</v>
      </c>
      <c r="B288">
        <v>4.4000000000000004</v>
      </c>
      <c r="C288" t="str">
        <f t="shared" ca="1" si="23"/>
        <v>no</v>
      </c>
      <c r="D288" s="19">
        <f t="shared" ca="1" si="19"/>
        <v>4.979166666666667</v>
      </c>
      <c r="E288" t="str">
        <f t="shared" ca="1" si="20"/>
        <v>no</v>
      </c>
      <c r="F288" t="str">
        <f t="shared" ca="1" si="21"/>
        <v>no</v>
      </c>
      <c r="G288">
        <f t="shared" ca="1" si="22"/>
        <v>0</v>
      </c>
    </row>
    <row r="289" spans="1:7">
      <c r="A289">
        <v>1894.06</v>
      </c>
      <c r="B289">
        <v>4.34</v>
      </c>
      <c r="C289" t="str">
        <f t="shared" ca="1" si="23"/>
        <v>no</v>
      </c>
      <c r="D289" s="19">
        <f t="shared" ref="D289:D352" ca="1" si="24">AVERAGE(OFFSET(B289,-$K$5,0,$K$5,1))</f>
        <v>4.9304166666666669</v>
      </c>
      <c r="E289" t="str">
        <f t="shared" ca="1" si="20"/>
        <v>no</v>
      </c>
      <c r="F289" t="str">
        <f t="shared" ca="1" si="21"/>
        <v>no</v>
      </c>
      <c r="G289">
        <f t="shared" ca="1" si="22"/>
        <v>0</v>
      </c>
    </row>
    <row r="290" spans="1:7">
      <c r="A290">
        <v>1894.07</v>
      </c>
      <c r="B290">
        <v>4.25</v>
      </c>
      <c r="C290" t="str">
        <f t="shared" ca="1" si="23"/>
        <v>no</v>
      </c>
      <c r="D290" s="19">
        <f t="shared" ca="1" si="24"/>
        <v>4.880416666666668</v>
      </c>
      <c r="E290" t="str">
        <f t="shared" ca="1" si="20"/>
        <v>no</v>
      </c>
      <c r="F290" t="str">
        <f t="shared" ca="1" si="21"/>
        <v>no</v>
      </c>
      <c r="G290">
        <f t="shared" ca="1" si="22"/>
        <v>0</v>
      </c>
    </row>
    <row r="291" spans="1:7">
      <c r="A291">
        <v>1894.08</v>
      </c>
      <c r="B291">
        <v>4.41</v>
      </c>
      <c r="C291" t="str">
        <f t="shared" ca="1" si="23"/>
        <v>no</v>
      </c>
      <c r="D291" s="19">
        <f t="shared" ca="1" si="24"/>
        <v>4.826666666666668</v>
      </c>
      <c r="E291" t="str">
        <f t="shared" ca="1" si="20"/>
        <v>no</v>
      </c>
      <c r="F291" t="str">
        <f t="shared" ca="1" si="21"/>
        <v>no</v>
      </c>
      <c r="G291">
        <f t="shared" ca="1" si="22"/>
        <v>0</v>
      </c>
    </row>
    <row r="292" spans="1:7">
      <c r="A292">
        <v>1894.09</v>
      </c>
      <c r="B292">
        <v>4.4800000000000004</v>
      </c>
      <c r="C292" t="str">
        <f t="shared" ca="1" si="23"/>
        <v>no</v>
      </c>
      <c r="D292" s="19">
        <f t="shared" ca="1" si="24"/>
        <v>4.7762500000000001</v>
      </c>
      <c r="E292" t="str">
        <f t="shared" ca="1" si="20"/>
        <v>no</v>
      </c>
      <c r="F292" t="str">
        <f t="shared" ca="1" si="21"/>
        <v>no</v>
      </c>
      <c r="G292">
        <f t="shared" ca="1" si="22"/>
        <v>0</v>
      </c>
    </row>
    <row r="293" spans="1:7">
      <c r="A293">
        <v>1894.1</v>
      </c>
      <c r="B293">
        <v>4.34</v>
      </c>
      <c r="C293" t="str">
        <f t="shared" ca="1" si="23"/>
        <v>no</v>
      </c>
      <c r="D293" s="19">
        <f t="shared" ca="1" si="24"/>
        <v>4.734583333333334</v>
      </c>
      <c r="E293" t="str">
        <f t="shared" ca="1" si="20"/>
        <v>no</v>
      </c>
      <c r="F293" t="str">
        <f t="shared" ca="1" si="21"/>
        <v>no</v>
      </c>
      <c r="G293">
        <f t="shared" ca="1" si="22"/>
        <v>0</v>
      </c>
    </row>
    <row r="294" spans="1:7">
      <c r="A294">
        <v>1894.11</v>
      </c>
      <c r="B294">
        <v>4.34</v>
      </c>
      <c r="C294" t="str">
        <f t="shared" ca="1" si="23"/>
        <v>no</v>
      </c>
      <c r="D294" s="19">
        <f t="shared" ca="1" si="24"/>
        <v>4.6825000000000001</v>
      </c>
      <c r="E294" t="str">
        <f t="shared" ca="1" si="20"/>
        <v>no</v>
      </c>
      <c r="F294" t="str">
        <f t="shared" ca="1" si="21"/>
        <v>no</v>
      </c>
      <c r="G294">
        <f t="shared" ca="1" si="22"/>
        <v>0</v>
      </c>
    </row>
    <row r="295" spans="1:7">
      <c r="A295">
        <v>1894.12</v>
      </c>
      <c r="B295">
        <v>4.3</v>
      </c>
      <c r="C295" t="str">
        <f t="shared" ca="1" si="23"/>
        <v>no</v>
      </c>
      <c r="D295" s="19">
        <f t="shared" ca="1" si="24"/>
        <v>4.6312500000000005</v>
      </c>
      <c r="E295" t="str">
        <f t="shared" ca="1" si="20"/>
        <v>no</v>
      </c>
      <c r="F295" t="str">
        <f t="shared" ca="1" si="21"/>
        <v>no</v>
      </c>
      <c r="G295">
        <f t="shared" ca="1" si="22"/>
        <v>0</v>
      </c>
    </row>
    <row r="296" spans="1:7">
      <c r="A296">
        <v>1895.01</v>
      </c>
      <c r="B296">
        <v>4.25</v>
      </c>
      <c r="C296" t="str">
        <f t="shared" ca="1" si="23"/>
        <v>no</v>
      </c>
      <c r="D296" s="19">
        <f t="shared" ca="1" si="24"/>
        <v>4.5808333333333344</v>
      </c>
      <c r="E296" t="str">
        <f t="shared" ca="1" si="20"/>
        <v>no</v>
      </c>
      <c r="F296" t="str">
        <f t="shared" ca="1" si="21"/>
        <v>no</v>
      </c>
      <c r="G296">
        <f t="shared" ca="1" si="22"/>
        <v>0</v>
      </c>
    </row>
    <row r="297" spans="1:7">
      <c r="A297">
        <v>1895.02</v>
      </c>
      <c r="B297">
        <v>4.1900000000000004</v>
      </c>
      <c r="C297" t="str">
        <f t="shared" ca="1" si="23"/>
        <v>no</v>
      </c>
      <c r="D297" s="19">
        <f t="shared" ca="1" si="24"/>
        <v>4.5241666666666669</v>
      </c>
      <c r="E297" t="str">
        <f t="shared" ca="1" si="20"/>
        <v>no</v>
      </c>
      <c r="F297" t="str">
        <f t="shared" ca="1" si="21"/>
        <v>no</v>
      </c>
      <c r="G297">
        <f t="shared" ca="1" si="22"/>
        <v>0</v>
      </c>
    </row>
    <row r="298" spans="1:7">
      <c r="A298">
        <v>1895.03</v>
      </c>
      <c r="B298">
        <v>4.1900000000000004</v>
      </c>
      <c r="C298" t="str">
        <f t="shared" ca="1" si="23"/>
        <v>no</v>
      </c>
      <c r="D298" s="19">
        <f t="shared" ca="1" si="24"/>
        <v>4.4691666666666672</v>
      </c>
      <c r="E298" t="str">
        <f t="shared" ca="1" si="20"/>
        <v>no</v>
      </c>
      <c r="F298" t="str">
        <f t="shared" ca="1" si="21"/>
        <v>no</v>
      </c>
      <c r="G298">
        <f t="shared" ca="1" si="22"/>
        <v>0</v>
      </c>
    </row>
    <row r="299" spans="1:7">
      <c r="A299">
        <v>1895.04</v>
      </c>
      <c r="B299">
        <v>4.37</v>
      </c>
      <c r="C299" t="str">
        <f t="shared" ca="1" si="23"/>
        <v>no</v>
      </c>
      <c r="D299" s="19">
        <f t="shared" ca="1" si="24"/>
        <v>4.4224999999999994</v>
      </c>
      <c r="E299" t="str">
        <f t="shared" ca="1" si="20"/>
        <v>no</v>
      </c>
      <c r="F299" t="str">
        <f t="shared" ca="1" si="21"/>
        <v>no</v>
      </c>
      <c r="G299">
        <f t="shared" ca="1" si="22"/>
        <v>0</v>
      </c>
    </row>
    <row r="300" spans="1:7">
      <c r="A300">
        <v>1895.05</v>
      </c>
      <c r="B300">
        <v>4.6100000000000003</v>
      </c>
      <c r="C300" t="str">
        <f t="shared" ca="1" si="23"/>
        <v>no</v>
      </c>
      <c r="D300" s="19">
        <f t="shared" ca="1" si="24"/>
        <v>4.3833333333333337</v>
      </c>
      <c r="E300" t="str">
        <f t="shared" ca="1" si="20"/>
        <v>yes</v>
      </c>
      <c r="F300" t="str">
        <f t="shared" ca="1" si="21"/>
        <v>no</v>
      </c>
      <c r="G300">
        <f t="shared" ca="1" si="22"/>
        <v>-4.6100000000000003</v>
      </c>
    </row>
    <row r="301" spans="1:7">
      <c r="A301">
        <v>1895.06</v>
      </c>
      <c r="B301">
        <v>4.7</v>
      </c>
      <c r="C301" t="str">
        <f t="shared" ca="1" si="23"/>
        <v>yes</v>
      </c>
      <c r="D301" s="19">
        <f t="shared" ca="1" si="24"/>
        <v>4.3737500000000002</v>
      </c>
      <c r="E301" t="str">
        <f t="shared" ca="1" si="20"/>
        <v>no</v>
      </c>
      <c r="F301" t="str">
        <f t="shared" ca="1" si="21"/>
        <v>no</v>
      </c>
      <c r="G301">
        <f t="shared" ca="1" si="22"/>
        <v>0</v>
      </c>
    </row>
    <row r="302" spans="1:7">
      <c r="A302">
        <v>1895.07</v>
      </c>
      <c r="B302">
        <v>4.72</v>
      </c>
      <c r="C302" t="str">
        <f t="shared" ca="1" si="23"/>
        <v>yes</v>
      </c>
      <c r="D302" s="19">
        <f t="shared" ca="1" si="24"/>
        <v>4.3775000000000004</v>
      </c>
      <c r="E302" t="str">
        <f t="shared" ca="1" si="20"/>
        <v>no</v>
      </c>
      <c r="F302" t="str">
        <f t="shared" ca="1" si="21"/>
        <v>no</v>
      </c>
      <c r="G302">
        <f t="shared" ca="1" si="22"/>
        <v>0</v>
      </c>
    </row>
    <row r="303" spans="1:7">
      <c r="A303">
        <v>1895.08</v>
      </c>
      <c r="B303">
        <v>4.79</v>
      </c>
      <c r="C303" t="str">
        <f t="shared" ca="1" si="23"/>
        <v>yes</v>
      </c>
      <c r="D303" s="19">
        <f t="shared" ca="1" si="24"/>
        <v>4.4000000000000004</v>
      </c>
      <c r="E303" t="str">
        <f t="shared" ca="1" si="20"/>
        <v>no</v>
      </c>
      <c r="F303" t="str">
        <f t="shared" ca="1" si="21"/>
        <v>no</v>
      </c>
      <c r="G303">
        <f t="shared" ca="1" si="22"/>
        <v>0</v>
      </c>
    </row>
    <row r="304" spans="1:7">
      <c r="A304">
        <v>1895.09</v>
      </c>
      <c r="B304">
        <v>4.82</v>
      </c>
      <c r="C304" t="str">
        <f t="shared" ca="1" si="23"/>
        <v>yes</v>
      </c>
      <c r="D304" s="19">
        <f t="shared" ca="1" si="24"/>
        <v>4.4295833333333343</v>
      </c>
      <c r="E304" t="str">
        <f t="shared" ca="1" si="20"/>
        <v>no</v>
      </c>
      <c r="F304" t="str">
        <f t="shared" ca="1" si="21"/>
        <v>no</v>
      </c>
      <c r="G304">
        <f t="shared" ca="1" si="22"/>
        <v>0</v>
      </c>
    </row>
    <row r="305" spans="1:7">
      <c r="A305">
        <v>1895.1</v>
      </c>
      <c r="B305">
        <v>4.75</v>
      </c>
      <c r="C305" t="str">
        <f t="shared" ca="1" si="23"/>
        <v>yes</v>
      </c>
      <c r="D305" s="19">
        <f t="shared" ca="1" si="24"/>
        <v>4.4483333333333341</v>
      </c>
      <c r="E305" t="str">
        <f t="shared" ca="1" si="20"/>
        <v>no</v>
      </c>
      <c r="F305" t="str">
        <f t="shared" ca="1" si="21"/>
        <v>no</v>
      </c>
      <c r="G305">
        <f t="shared" ca="1" si="22"/>
        <v>0</v>
      </c>
    </row>
    <row r="306" spans="1:7">
      <c r="A306">
        <v>1895.11</v>
      </c>
      <c r="B306">
        <v>4.59</v>
      </c>
      <c r="C306" t="str">
        <f t="shared" ca="1" si="23"/>
        <v>yes</v>
      </c>
      <c r="D306" s="19">
        <f t="shared" ca="1" si="24"/>
        <v>4.4587500000000011</v>
      </c>
      <c r="E306" t="str">
        <f t="shared" ca="1" si="20"/>
        <v>no</v>
      </c>
      <c r="F306" t="str">
        <f t="shared" ca="1" si="21"/>
        <v>no</v>
      </c>
      <c r="G306">
        <f t="shared" ca="1" si="22"/>
        <v>0</v>
      </c>
    </row>
    <row r="307" spans="1:7">
      <c r="A307">
        <v>1895.12</v>
      </c>
      <c r="B307">
        <v>4.32</v>
      </c>
      <c r="C307" t="str">
        <f t="shared" ca="1" si="23"/>
        <v>yes</v>
      </c>
      <c r="D307" s="19">
        <f t="shared" ca="1" si="24"/>
        <v>4.4595833333333337</v>
      </c>
      <c r="E307" t="str">
        <f t="shared" ca="1" si="20"/>
        <v>no</v>
      </c>
      <c r="F307" t="str">
        <f t="shared" ca="1" si="21"/>
        <v>yes</v>
      </c>
      <c r="G307">
        <f t="shared" ca="1" si="22"/>
        <v>4.32</v>
      </c>
    </row>
    <row r="308" spans="1:7">
      <c r="A308">
        <v>1896.01</v>
      </c>
      <c r="B308">
        <v>4.2699999999999996</v>
      </c>
      <c r="C308" t="str">
        <f t="shared" ca="1" si="23"/>
        <v>no</v>
      </c>
      <c r="D308" s="19">
        <f t="shared" ca="1" si="24"/>
        <v>4.4558333333333335</v>
      </c>
      <c r="E308" t="str">
        <f t="shared" ca="1" si="20"/>
        <v>no</v>
      </c>
      <c r="F308" t="str">
        <f t="shared" ca="1" si="21"/>
        <v>no</v>
      </c>
      <c r="G308">
        <f t="shared" ca="1" si="22"/>
        <v>0</v>
      </c>
    </row>
    <row r="309" spans="1:7">
      <c r="A309">
        <v>1896.02</v>
      </c>
      <c r="B309">
        <v>4.45</v>
      </c>
      <c r="C309" t="str">
        <f t="shared" ca="1" si="23"/>
        <v>no</v>
      </c>
      <c r="D309" s="19">
        <f t="shared" ca="1" si="24"/>
        <v>4.4537500000000003</v>
      </c>
      <c r="E309" t="str">
        <f t="shared" ca="1" si="20"/>
        <v>no</v>
      </c>
      <c r="F309" t="str">
        <f t="shared" ca="1" si="21"/>
        <v>no</v>
      </c>
      <c r="G309">
        <f t="shared" ca="1" si="22"/>
        <v>0</v>
      </c>
    </row>
    <row r="310" spans="1:7">
      <c r="A310">
        <v>1896.03</v>
      </c>
      <c r="B310">
        <v>4.38</v>
      </c>
      <c r="C310" t="str">
        <f t="shared" ca="1" si="23"/>
        <v>no</v>
      </c>
      <c r="D310" s="19">
        <f t="shared" ca="1" si="24"/>
        <v>4.456666666666667</v>
      </c>
      <c r="E310" t="str">
        <f t="shared" ca="1" si="20"/>
        <v>no</v>
      </c>
      <c r="F310" t="str">
        <f t="shared" ca="1" si="21"/>
        <v>no</v>
      </c>
      <c r="G310">
        <f t="shared" ca="1" si="22"/>
        <v>0</v>
      </c>
    </row>
    <row r="311" spans="1:7">
      <c r="A311">
        <v>1896.04</v>
      </c>
      <c r="B311">
        <v>4.42</v>
      </c>
      <c r="C311" t="str">
        <f t="shared" ca="1" si="23"/>
        <v>no</v>
      </c>
      <c r="D311" s="19">
        <f t="shared" ca="1" si="24"/>
        <v>4.451249999999999</v>
      </c>
      <c r="E311" t="str">
        <f t="shared" ca="1" si="20"/>
        <v>no</v>
      </c>
      <c r="F311" t="str">
        <f t="shared" ca="1" si="21"/>
        <v>no</v>
      </c>
      <c r="G311">
        <f t="shared" ca="1" si="22"/>
        <v>0</v>
      </c>
    </row>
    <row r="312" spans="1:7">
      <c r="A312">
        <v>1896.05</v>
      </c>
      <c r="B312">
        <v>4.4000000000000004</v>
      </c>
      <c r="C312" t="str">
        <f t="shared" ca="1" si="23"/>
        <v>no</v>
      </c>
      <c r="D312" s="19">
        <f t="shared" ca="1" si="24"/>
        <v>4.4449999999999994</v>
      </c>
      <c r="E312" t="str">
        <f t="shared" ca="1" si="20"/>
        <v>no</v>
      </c>
      <c r="F312" t="str">
        <f t="shared" ca="1" si="21"/>
        <v>no</v>
      </c>
      <c r="G312">
        <f t="shared" ca="1" si="22"/>
        <v>0</v>
      </c>
    </row>
    <row r="313" spans="1:7">
      <c r="A313">
        <v>1896.06</v>
      </c>
      <c r="B313">
        <v>4.32</v>
      </c>
      <c r="C313" t="str">
        <f t="shared" ca="1" si="23"/>
        <v>no</v>
      </c>
      <c r="D313" s="19">
        <f t="shared" ca="1" si="24"/>
        <v>4.4449999999999994</v>
      </c>
      <c r="E313" t="str">
        <f t="shared" ca="1" si="20"/>
        <v>no</v>
      </c>
      <c r="F313" t="str">
        <f t="shared" ca="1" si="21"/>
        <v>no</v>
      </c>
      <c r="G313">
        <f t="shared" ca="1" si="22"/>
        <v>0</v>
      </c>
    </row>
    <row r="314" spans="1:7">
      <c r="A314">
        <v>1896.07</v>
      </c>
      <c r="B314">
        <v>4.04</v>
      </c>
      <c r="C314" t="str">
        <f t="shared" ca="1" si="23"/>
        <v>no</v>
      </c>
      <c r="D314" s="19">
        <f t="shared" ca="1" si="24"/>
        <v>4.4441666666666668</v>
      </c>
      <c r="E314" t="str">
        <f t="shared" ca="1" si="20"/>
        <v>no</v>
      </c>
      <c r="F314" t="str">
        <f t="shared" ca="1" si="21"/>
        <v>no</v>
      </c>
      <c r="G314">
        <f t="shared" ca="1" si="22"/>
        <v>0</v>
      </c>
    </row>
    <row r="315" spans="1:7">
      <c r="A315">
        <v>1896.08</v>
      </c>
      <c r="B315">
        <v>3.81</v>
      </c>
      <c r="C315" t="str">
        <f t="shared" ca="1" si="23"/>
        <v>no</v>
      </c>
      <c r="D315" s="19">
        <f t="shared" ca="1" si="24"/>
        <v>4.4354166666666668</v>
      </c>
      <c r="E315" t="str">
        <f t="shared" ca="1" si="20"/>
        <v>no</v>
      </c>
      <c r="F315" t="str">
        <f t="shared" ca="1" si="21"/>
        <v>no</v>
      </c>
      <c r="G315">
        <f t="shared" ca="1" si="22"/>
        <v>0</v>
      </c>
    </row>
    <row r="316" spans="1:7">
      <c r="A316">
        <v>1896.09</v>
      </c>
      <c r="B316">
        <v>4.01</v>
      </c>
      <c r="C316" t="str">
        <f t="shared" ca="1" si="23"/>
        <v>no</v>
      </c>
      <c r="D316" s="19">
        <f t="shared" ca="1" si="24"/>
        <v>4.4104166666666673</v>
      </c>
      <c r="E316" t="str">
        <f t="shared" ca="1" si="20"/>
        <v>no</v>
      </c>
      <c r="F316" t="str">
        <f t="shared" ca="1" si="21"/>
        <v>no</v>
      </c>
      <c r="G316">
        <f t="shared" ca="1" si="22"/>
        <v>0</v>
      </c>
    </row>
    <row r="317" spans="1:7">
      <c r="A317">
        <v>1896.1</v>
      </c>
      <c r="B317">
        <v>4.0999999999999996</v>
      </c>
      <c r="C317" t="str">
        <f t="shared" ca="1" si="23"/>
        <v>no</v>
      </c>
      <c r="D317" s="19">
        <f t="shared" ca="1" si="24"/>
        <v>4.390833333333334</v>
      </c>
      <c r="E317" t="str">
        <f t="shared" ca="1" si="20"/>
        <v>no</v>
      </c>
      <c r="F317" t="str">
        <f t="shared" ca="1" si="21"/>
        <v>no</v>
      </c>
      <c r="G317">
        <f t="shared" ca="1" si="22"/>
        <v>0</v>
      </c>
    </row>
    <row r="318" spans="1:7">
      <c r="A318">
        <v>1896.11</v>
      </c>
      <c r="B318">
        <v>4.38</v>
      </c>
      <c r="C318" t="str">
        <f t="shared" ca="1" si="23"/>
        <v>no</v>
      </c>
      <c r="D318" s="19">
        <f t="shared" ca="1" si="24"/>
        <v>4.3808333333333342</v>
      </c>
      <c r="E318" t="str">
        <f t="shared" ca="1" si="20"/>
        <v>no</v>
      </c>
      <c r="F318" t="str">
        <f t="shared" ca="1" si="21"/>
        <v>no</v>
      </c>
      <c r="G318">
        <f t="shared" ca="1" si="22"/>
        <v>0</v>
      </c>
    </row>
    <row r="319" spans="1:7">
      <c r="A319">
        <v>1896.12</v>
      </c>
      <c r="B319">
        <v>4.22</v>
      </c>
      <c r="C319" t="str">
        <f t="shared" ca="1" si="23"/>
        <v>no</v>
      </c>
      <c r="D319" s="19">
        <f t="shared" ca="1" si="24"/>
        <v>4.3825000000000003</v>
      </c>
      <c r="E319" t="str">
        <f t="shared" ca="1" si="20"/>
        <v>no</v>
      </c>
      <c r="F319" t="str">
        <f t="shared" ca="1" si="21"/>
        <v>no</v>
      </c>
      <c r="G319">
        <f t="shared" ca="1" si="22"/>
        <v>0</v>
      </c>
    </row>
    <row r="320" spans="1:7">
      <c r="A320">
        <v>1897.01</v>
      </c>
      <c r="B320">
        <v>4.22</v>
      </c>
      <c r="C320" t="str">
        <f t="shared" ca="1" si="23"/>
        <v>no</v>
      </c>
      <c r="D320" s="19">
        <f t="shared" ca="1" si="24"/>
        <v>4.3791666666666673</v>
      </c>
      <c r="E320" t="str">
        <f t="shared" ca="1" si="20"/>
        <v>no</v>
      </c>
      <c r="F320" t="str">
        <f t="shared" ca="1" si="21"/>
        <v>no</v>
      </c>
      <c r="G320">
        <f t="shared" ca="1" si="22"/>
        <v>0</v>
      </c>
    </row>
    <row r="321" spans="1:7">
      <c r="A321">
        <v>1897.02</v>
      </c>
      <c r="B321">
        <v>4.18</v>
      </c>
      <c r="C321" t="str">
        <f t="shared" ca="1" si="23"/>
        <v>no</v>
      </c>
      <c r="D321" s="19">
        <f t="shared" ca="1" si="24"/>
        <v>4.3779166666666676</v>
      </c>
      <c r="E321" t="str">
        <f t="shared" ca="1" si="20"/>
        <v>no</v>
      </c>
      <c r="F321" t="str">
        <f t="shared" ca="1" si="21"/>
        <v>no</v>
      </c>
      <c r="G321">
        <f t="shared" ca="1" si="22"/>
        <v>0</v>
      </c>
    </row>
    <row r="322" spans="1:7">
      <c r="A322">
        <v>1897.03</v>
      </c>
      <c r="B322">
        <v>4.1900000000000004</v>
      </c>
      <c r="C322" t="str">
        <f t="shared" ca="1" si="23"/>
        <v>no</v>
      </c>
      <c r="D322" s="19">
        <f t="shared" ca="1" si="24"/>
        <v>4.3775000000000013</v>
      </c>
      <c r="E322" t="str">
        <f t="shared" ca="1" si="20"/>
        <v>no</v>
      </c>
      <c r="F322" t="str">
        <f t="shared" ca="1" si="21"/>
        <v>no</v>
      </c>
      <c r="G322">
        <f t="shared" ca="1" si="22"/>
        <v>0</v>
      </c>
    </row>
    <row r="323" spans="1:7">
      <c r="A323">
        <v>1897.04</v>
      </c>
      <c r="B323">
        <v>4.0599999999999996</v>
      </c>
      <c r="C323" t="str">
        <f t="shared" ca="1" si="23"/>
        <v>no</v>
      </c>
      <c r="D323" s="19">
        <f t="shared" ca="1" si="24"/>
        <v>4.3775000000000004</v>
      </c>
      <c r="E323" t="str">
        <f t="shared" ca="1" si="20"/>
        <v>no</v>
      </c>
      <c r="F323" t="str">
        <f t="shared" ca="1" si="21"/>
        <v>no</v>
      </c>
      <c r="G323">
        <f t="shared" ca="1" si="22"/>
        <v>0</v>
      </c>
    </row>
    <row r="324" spans="1:7">
      <c r="A324">
        <v>1897.05</v>
      </c>
      <c r="B324">
        <v>4.08</v>
      </c>
      <c r="C324" t="str">
        <f t="shared" ca="1" si="23"/>
        <v>no</v>
      </c>
      <c r="D324" s="19">
        <f t="shared" ca="1" si="24"/>
        <v>4.364583333333333</v>
      </c>
      <c r="E324" t="str">
        <f t="shared" ca="1" si="20"/>
        <v>no</v>
      </c>
      <c r="F324" t="str">
        <f t="shared" ca="1" si="21"/>
        <v>no</v>
      </c>
      <c r="G324">
        <f t="shared" ca="1" si="22"/>
        <v>0</v>
      </c>
    </row>
    <row r="325" spans="1:7">
      <c r="A325">
        <v>1897.06</v>
      </c>
      <c r="B325">
        <v>4.2699999999999996</v>
      </c>
      <c r="C325" t="str">
        <f t="shared" ca="1" si="23"/>
        <v>no</v>
      </c>
      <c r="D325" s="19">
        <f t="shared" ca="1" si="24"/>
        <v>4.3424999999999994</v>
      </c>
      <c r="E325" t="str">
        <f t="shared" ca="1" si="20"/>
        <v>no</v>
      </c>
      <c r="F325" t="str">
        <f t="shared" ca="1" si="21"/>
        <v>no</v>
      </c>
      <c r="G325">
        <f t="shared" ca="1" si="22"/>
        <v>0</v>
      </c>
    </row>
    <row r="326" spans="1:7">
      <c r="A326">
        <v>1897.07</v>
      </c>
      <c r="B326">
        <v>4.46</v>
      </c>
      <c r="C326" t="str">
        <f t="shared" ca="1" si="23"/>
        <v>no</v>
      </c>
      <c r="D326" s="19">
        <f t="shared" ca="1" si="24"/>
        <v>4.324583333333333</v>
      </c>
      <c r="E326" t="str">
        <f t="shared" ca="1" si="20"/>
        <v>yes</v>
      </c>
      <c r="F326" t="str">
        <f t="shared" ca="1" si="21"/>
        <v>no</v>
      </c>
      <c r="G326">
        <f t="shared" ca="1" si="22"/>
        <v>-4.46</v>
      </c>
    </row>
    <row r="327" spans="1:7">
      <c r="A327">
        <v>1897.08</v>
      </c>
      <c r="B327">
        <v>4.75</v>
      </c>
      <c r="C327" t="str">
        <f t="shared" ca="1" si="23"/>
        <v>yes</v>
      </c>
      <c r="D327" s="19">
        <f t="shared" ca="1" si="24"/>
        <v>4.3137499999999998</v>
      </c>
      <c r="E327" t="str">
        <f t="shared" ca="1" si="20"/>
        <v>no</v>
      </c>
      <c r="F327" t="str">
        <f t="shared" ca="1" si="21"/>
        <v>no</v>
      </c>
      <c r="G327">
        <f t="shared" ca="1" si="22"/>
        <v>0</v>
      </c>
    </row>
    <row r="328" spans="1:7">
      <c r="A328">
        <v>1897.09</v>
      </c>
      <c r="B328">
        <v>4.9800000000000004</v>
      </c>
      <c r="C328" t="str">
        <f t="shared" ca="1" si="23"/>
        <v>yes</v>
      </c>
      <c r="D328" s="19">
        <f t="shared" ca="1" si="24"/>
        <v>4.3120833333333328</v>
      </c>
      <c r="E328" t="str">
        <f t="shared" ca="1" si="20"/>
        <v>no</v>
      </c>
      <c r="F328" t="str">
        <f t="shared" ca="1" si="21"/>
        <v>no</v>
      </c>
      <c r="G328">
        <f t="shared" ca="1" si="22"/>
        <v>0</v>
      </c>
    </row>
    <row r="329" spans="1:7">
      <c r="A329">
        <v>1897.1</v>
      </c>
      <c r="B329">
        <v>4.82</v>
      </c>
      <c r="C329" t="str">
        <f t="shared" ca="1" si="23"/>
        <v>yes</v>
      </c>
      <c r="D329" s="19">
        <f t="shared" ca="1" si="24"/>
        <v>4.3187500000000005</v>
      </c>
      <c r="E329" t="str">
        <f t="shared" ca="1" si="20"/>
        <v>no</v>
      </c>
      <c r="F329" t="str">
        <f t="shared" ca="1" si="21"/>
        <v>no</v>
      </c>
      <c r="G329">
        <f t="shared" ca="1" si="22"/>
        <v>0</v>
      </c>
    </row>
    <row r="330" spans="1:7">
      <c r="A330">
        <v>1897.11</v>
      </c>
      <c r="B330">
        <v>4.6500000000000004</v>
      </c>
      <c r="C330" t="str">
        <f t="shared" ca="1" si="23"/>
        <v>yes</v>
      </c>
      <c r="D330" s="19">
        <f t="shared" ca="1" si="24"/>
        <v>4.3216666666666663</v>
      </c>
      <c r="E330" t="str">
        <f t="shared" ca="1" si="20"/>
        <v>no</v>
      </c>
      <c r="F330" t="str">
        <f t="shared" ca="1" si="21"/>
        <v>no</v>
      </c>
      <c r="G330">
        <f t="shared" ca="1" si="22"/>
        <v>0</v>
      </c>
    </row>
    <row r="331" spans="1:7">
      <c r="A331">
        <v>1897.12</v>
      </c>
      <c r="B331">
        <v>4.75</v>
      </c>
      <c r="C331" t="str">
        <f t="shared" ca="1" si="23"/>
        <v>yes</v>
      </c>
      <c r="D331" s="19">
        <f t="shared" ca="1" si="24"/>
        <v>4.3241666666666667</v>
      </c>
      <c r="E331" t="str">
        <f t="shared" ca="1" si="20"/>
        <v>no</v>
      </c>
      <c r="F331" t="str">
        <f t="shared" ca="1" si="21"/>
        <v>no</v>
      </c>
      <c r="G331">
        <f t="shared" ca="1" si="22"/>
        <v>0</v>
      </c>
    </row>
    <row r="332" spans="1:7">
      <c r="A332">
        <v>1898.01</v>
      </c>
      <c r="B332">
        <v>4.88</v>
      </c>
      <c r="C332" t="str">
        <f t="shared" ca="1" si="23"/>
        <v>yes</v>
      </c>
      <c r="D332" s="19">
        <f t="shared" ca="1" si="24"/>
        <v>4.3420833333333322</v>
      </c>
      <c r="E332" t="str">
        <f t="shared" ca="1" si="20"/>
        <v>no</v>
      </c>
      <c r="F332" t="str">
        <f t="shared" ca="1" si="21"/>
        <v>no</v>
      </c>
      <c r="G332">
        <f t="shared" ca="1" si="22"/>
        <v>0</v>
      </c>
    </row>
    <row r="333" spans="1:7">
      <c r="A333">
        <v>1898.02</v>
      </c>
      <c r="B333">
        <v>4.87</v>
      </c>
      <c r="C333" t="str">
        <f t="shared" ca="1" si="23"/>
        <v>yes</v>
      </c>
      <c r="D333" s="19">
        <f t="shared" ca="1" si="24"/>
        <v>4.3674999999999997</v>
      </c>
      <c r="E333" t="str">
        <f t="shared" ca="1" si="20"/>
        <v>no</v>
      </c>
      <c r="F333" t="str">
        <f t="shared" ca="1" si="21"/>
        <v>no</v>
      </c>
      <c r="G333">
        <f t="shared" ca="1" si="22"/>
        <v>0</v>
      </c>
    </row>
    <row r="334" spans="1:7">
      <c r="A334">
        <v>1898.03</v>
      </c>
      <c r="B334">
        <v>4.6500000000000004</v>
      </c>
      <c r="C334" t="str">
        <f t="shared" ca="1" si="23"/>
        <v>yes</v>
      </c>
      <c r="D334" s="19">
        <f t="shared" ca="1" si="24"/>
        <v>4.3850000000000007</v>
      </c>
      <c r="E334" t="str">
        <f t="shared" ca="1" si="20"/>
        <v>no</v>
      </c>
      <c r="F334" t="str">
        <f t="shared" ca="1" si="21"/>
        <v>no</v>
      </c>
      <c r="G334">
        <f t="shared" ca="1" si="22"/>
        <v>0</v>
      </c>
    </row>
    <row r="335" spans="1:7">
      <c r="A335">
        <v>1898.04</v>
      </c>
      <c r="B335">
        <v>4.57</v>
      </c>
      <c r="C335" t="str">
        <f t="shared" ca="1" si="23"/>
        <v>yes</v>
      </c>
      <c r="D335" s="19">
        <f t="shared" ca="1" si="24"/>
        <v>4.3962500000000011</v>
      </c>
      <c r="E335" t="str">
        <f t="shared" ca="1" si="20"/>
        <v>no</v>
      </c>
      <c r="F335" t="str">
        <f t="shared" ca="1" si="21"/>
        <v>no</v>
      </c>
      <c r="G335">
        <f t="shared" ca="1" si="22"/>
        <v>0</v>
      </c>
    </row>
    <row r="336" spans="1:7">
      <c r="A336">
        <v>1898.05</v>
      </c>
      <c r="B336">
        <v>4.87</v>
      </c>
      <c r="C336" t="str">
        <f t="shared" ca="1" si="23"/>
        <v>yes</v>
      </c>
      <c r="D336" s="19">
        <f t="shared" ca="1" si="24"/>
        <v>4.4025000000000007</v>
      </c>
      <c r="E336" t="str">
        <f t="shared" ca="1" si="20"/>
        <v>no</v>
      </c>
      <c r="F336" t="str">
        <f t="shared" ca="1" si="21"/>
        <v>no</v>
      </c>
      <c r="G336">
        <f t="shared" ca="1" si="22"/>
        <v>0</v>
      </c>
    </row>
    <row r="337" spans="1:7">
      <c r="A337">
        <v>1898.06</v>
      </c>
      <c r="B337">
        <v>5.0599999999999996</v>
      </c>
      <c r="C337" t="str">
        <f t="shared" ca="1" si="23"/>
        <v>yes</v>
      </c>
      <c r="D337" s="19">
        <f t="shared" ca="1" si="24"/>
        <v>4.4220833333333331</v>
      </c>
      <c r="E337" t="str">
        <f t="shared" ca="1" si="20"/>
        <v>no</v>
      </c>
      <c r="F337" t="str">
        <f t="shared" ca="1" si="21"/>
        <v>no</v>
      </c>
      <c r="G337">
        <f t="shared" ca="1" si="22"/>
        <v>0</v>
      </c>
    </row>
    <row r="338" spans="1:7">
      <c r="A338">
        <v>1898.07</v>
      </c>
      <c r="B338">
        <v>5.08</v>
      </c>
      <c r="C338" t="str">
        <f t="shared" ca="1" si="23"/>
        <v>yes</v>
      </c>
      <c r="D338" s="19">
        <f t="shared" ca="1" si="24"/>
        <v>4.4529166666666669</v>
      </c>
      <c r="E338" t="str">
        <f t="shared" ca="1" si="20"/>
        <v>no</v>
      </c>
      <c r="F338" t="str">
        <f t="shared" ca="1" si="21"/>
        <v>no</v>
      </c>
      <c r="G338">
        <f t="shared" ca="1" si="22"/>
        <v>0</v>
      </c>
    </row>
    <row r="339" spans="1:7">
      <c r="A339">
        <v>1898.08</v>
      </c>
      <c r="B339">
        <v>5.27</v>
      </c>
      <c r="C339" t="str">
        <f t="shared" ca="1" si="23"/>
        <v>yes</v>
      </c>
      <c r="D339" s="19">
        <f t="shared" ca="1" si="24"/>
        <v>4.4962500000000007</v>
      </c>
      <c r="E339" t="str">
        <f t="shared" ca="1" si="20"/>
        <v>no</v>
      </c>
      <c r="F339" t="str">
        <f t="shared" ca="1" si="21"/>
        <v>no</v>
      </c>
      <c r="G339">
        <f t="shared" ca="1" si="22"/>
        <v>0</v>
      </c>
    </row>
    <row r="340" spans="1:7">
      <c r="A340">
        <v>1898.09</v>
      </c>
      <c r="B340">
        <v>5.26</v>
      </c>
      <c r="C340" t="str">
        <f t="shared" ca="1" si="23"/>
        <v>yes</v>
      </c>
      <c r="D340" s="19">
        <f t="shared" ca="1" si="24"/>
        <v>4.5570833333333338</v>
      </c>
      <c r="E340" t="str">
        <f t="shared" ca="1" si="20"/>
        <v>no</v>
      </c>
      <c r="F340" t="str">
        <f t="shared" ca="1" si="21"/>
        <v>no</v>
      </c>
      <c r="G340">
        <f t="shared" ca="1" si="22"/>
        <v>0</v>
      </c>
    </row>
    <row r="341" spans="1:7">
      <c r="A341">
        <v>1898.1</v>
      </c>
      <c r="B341">
        <v>5.15</v>
      </c>
      <c r="C341" t="str">
        <f t="shared" ca="1" si="23"/>
        <v>yes</v>
      </c>
      <c r="D341" s="19">
        <f t="shared" ca="1" si="24"/>
        <v>4.6091666666666677</v>
      </c>
      <c r="E341" t="str">
        <f t="shared" ca="1" si="20"/>
        <v>no</v>
      </c>
      <c r="F341" t="str">
        <f t="shared" ca="1" si="21"/>
        <v>no</v>
      </c>
      <c r="G341">
        <f t="shared" ca="1" si="22"/>
        <v>0</v>
      </c>
    </row>
    <row r="342" spans="1:7">
      <c r="A342">
        <v>1898.11</v>
      </c>
      <c r="B342">
        <v>5.32</v>
      </c>
      <c r="C342" t="str">
        <f t="shared" ca="1" si="23"/>
        <v>yes</v>
      </c>
      <c r="D342" s="19">
        <f t="shared" ca="1" si="24"/>
        <v>4.652916666666667</v>
      </c>
      <c r="E342" t="str">
        <f t="shared" ca="1" si="20"/>
        <v>no</v>
      </c>
      <c r="F342" t="str">
        <f t="shared" ca="1" si="21"/>
        <v>no</v>
      </c>
      <c r="G342">
        <f t="shared" ca="1" si="22"/>
        <v>0</v>
      </c>
    </row>
    <row r="343" spans="1:7">
      <c r="A343">
        <v>1898.12</v>
      </c>
      <c r="B343">
        <v>5.65</v>
      </c>
      <c r="C343" t="str">
        <f t="shared" ca="1" si="23"/>
        <v>yes</v>
      </c>
      <c r="D343" s="19">
        <f t="shared" ca="1" si="24"/>
        <v>4.6920833333333336</v>
      </c>
      <c r="E343" t="str">
        <f t="shared" ca="1" si="20"/>
        <v>no</v>
      </c>
      <c r="F343" t="str">
        <f t="shared" ca="1" si="21"/>
        <v>no</v>
      </c>
      <c r="G343">
        <f t="shared" ca="1" si="22"/>
        <v>0</v>
      </c>
    </row>
    <row r="344" spans="1:7">
      <c r="A344">
        <v>1899.01</v>
      </c>
      <c r="B344">
        <v>6.08</v>
      </c>
      <c r="C344" t="str">
        <f t="shared" ca="1" si="23"/>
        <v>yes</v>
      </c>
      <c r="D344" s="19">
        <f t="shared" ca="1" si="24"/>
        <v>4.7516666666666678</v>
      </c>
      <c r="E344" t="str">
        <f t="shared" ref="E344:E407" ca="1" si="25">IF(AND(C344="No",B344&gt;D344),"yes","no")</f>
        <v>no</v>
      </c>
      <c r="F344" t="str">
        <f t="shared" ref="F344:F407" ca="1" si="26">IF(AND(C344="Yes",B344&lt;D344),"yes","no")</f>
        <v>no</v>
      </c>
      <c r="G344">
        <f t="shared" ref="G344:G407" ca="1" si="27">IF(E344="yes",-B344,IF(F344="yes",B344,0))</f>
        <v>0</v>
      </c>
    </row>
    <row r="345" spans="1:7">
      <c r="A345">
        <v>1899.02</v>
      </c>
      <c r="B345">
        <v>6.31</v>
      </c>
      <c r="C345" t="str">
        <f t="shared" ref="C345:C408" ca="1" si="28">IF(E344="yes","yes",IF(F344="yes","no",C344))</f>
        <v>yes</v>
      </c>
      <c r="D345" s="19">
        <f t="shared" ca="1" si="24"/>
        <v>4.8291666666666675</v>
      </c>
      <c r="E345" t="str">
        <f t="shared" ca="1" si="25"/>
        <v>no</v>
      </c>
      <c r="F345" t="str">
        <f t="shared" ca="1" si="26"/>
        <v>no</v>
      </c>
      <c r="G345">
        <f t="shared" ca="1" si="27"/>
        <v>0</v>
      </c>
    </row>
    <row r="346" spans="1:7">
      <c r="A346">
        <v>1899.03</v>
      </c>
      <c r="B346">
        <v>6.4</v>
      </c>
      <c r="C346" t="str">
        <f t="shared" ca="1" si="28"/>
        <v>yes</v>
      </c>
      <c r="D346" s="19">
        <f t="shared" ca="1" si="24"/>
        <v>4.9179166666666676</v>
      </c>
      <c r="E346" t="str">
        <f t="shared" ca="1" si="25"/>
        <v>no</v>
      </c>
      <c r="F346" t="str">
        <f t="shared" ca="1" si="26"/>
        <v>no</v>
      </c>
      <c r="G346">
        <f t="shared" ca="1" si="27"/>
        <v>0</v>
      </c>
    </row>
    <row r="347" spans="1:7">
      <c r="A347">
        <v>1899.04</v>
      </c>
      <c r="B347">
        <v>6.48</v>
      </c>
      <c r="C347" t="str">
        <f t="shared" ca="1" si="28"/>
        <v>yes</v>
      </c>
      <c r="D347" s="19">
        <f t="shared" ca="1" si="24"/>
        <v>5.0100000000000007</v>
      </c>
      <c r="E347" t="str">
        <f t="shared" ca="1" si="25"/>
        <v>no</v>
      </c>
      <c r="F347" t="str">
        <f t="shared" ca="1" si="26"/>
        <v>no</v>
      </c>
      <c r="G347">
        <f t="shared" ca="1" si="27"/>
        <v>0</v>
      </c>
    </row>
    <row r="348" spans="1:7">
      <c r="A348">
        <v>1899.05</v>
      </c>
      <c r="B348">
        <v>6.21</v>
      </c>
      <c r="C348" t="str">
        <f t="shared" ca="1" si="28"/>
        <v>yes</v>
      </c>
      <c r="D348" s="19">
        <f t="shared" ca="1" si="24"/>
        <v>5.1108333333333347</v>
      </c>
      <c r="E348" t="str">
        <f t="shared" ca="1" si="25"/>
        <v>no</v>
      </c>
      <c r="F348" t="str">
        <f t="shared" ca="1" si="26"/>
        <v>no</v>
      </c>
      <c r="G348">
        <f t="shared" ca="1" si="27"/>
        <v>0</v>
      </c>
    </row>
    <row r="349" spans="1:7">
      <c r="A349">
        <v>1899.06</v>
      </c>
      <c r="B349">
        <v>6.07</v>
      </c>
      <c r="C349" t="str">
        <f t="shared" ca="1" si="28"/>
        <v>yes</v>
      </c>
      <c r="D349" s="19">
        <f t="shared" ca="1" si="24"/>
        <v>5.1995833333333339</v>
      </c>
      <c r="E349" t="str">
        <f t="shared" ca="1" si="25"/>
        <v>no</v>
      </c>
      <c r="F349" t="str">
        <f t="shared" ca="1" si="26"/>
        <v>no</v>
      </c>
      <c r="G349">
        <f t="shared" ca="1" si="27"/>
        <v>0</v>
      </c>
    </row>
    <row r="350" spans="1:7">
      <c r="A350">
        <v>1899.07</v>
      </c>
      <c r="B350">
        <v>6.28</v>
      </c>
      <c r="C350" t="str">
        <f t="shared" ca="1" si="28"/>
        <v>yes</v>
      </c>
      <c r="D350" s="19">
        <f t="shared" ca="1" si="24"/>
        <v>5.274583333333335</v>
      </c>
      <c r="E350" t="str">
        <f t="shared" ca="1" si="25"/>
        <v>no</v>
      </c>
      <c r="F350" t="str">
        <f t="shared" ca="1" si="26"/>
        <v>no</v>
      </c>
      <c r="G350">
        <f t="shared" ca="1" si="27"/>
        <v>0</v>
      </c>
    </row>
    <row r="351" spans="1:7">
      <c r="A351">
        <v>1899.08</v>
      </c>
      <c r="B351">
        <v>6.44</v>
      </c>
      <c r="C351" t="str">
        <f t="shared" ca="1" si="28"/>
        <v>yes</v>
      </c>
      <c r="D351" s="19">
        <f t="shared" ca="1" si="24"/>
        <v>5.3504166666666677</v>
      </c>
      <c r="E351" t="str">
        <f t="shared" ca="1" si="25"/>
        <v>no</v>
      </c>
      <c r="F351" t="str">
        <f t="shared" ca="1" si="26"/>
        <v>no</v>
      </c>
      <c r="G351">
        <f t="shared" ca="1" si="27"/>
        <v>0</v>
      </c>
    </row>
    <row r="352" spans="1:7">
      <c r="A352">
        <v>1899.09</v>
      </c>
      <c r="B352">
        <v>6.37</v>
      </c>
      <c r="C352" t="str">
        <f t="shared" ca="1" si="28"/>
        <v>yes</v>
      </c>
      <c r="D352" s="19">
        <f t="shared" ca="1" si="24"/>
        <v>5.4208333333333343</v>
      </c>
      <c r="E352" t="str">
        <f t="shared" ca="1" si="25"/>
        <v>no</v>
      </c>
      <c r="F352" t="str">
        <f t="shared" ca="1" si="26"/>
        <v>no</v>
      </c>
      <c r="G352">
        <f t="shared" ca="1" si="27"/>
        <v>0</v>
      </c>
    </row>
    <row r="353" spans="1:7">
      <c r="A353">
        <v>1899.1</v>
      </c>
      <c r="B353">
        <v>6.34</v>
      </c>
      <c r="C353" t="str">
        <f t="shared" ca="1" si="28"/>
        <v>yes</v>
      </c>
      <c r="D353" s="19">
        <f t="shared" ref="D353:D416" ca="1" si="29">AVERAGE(OFFSET(B353,-$K$5,0,$K$5,1))</f>
        <v>5.4787500000000007</v>
      </c>
      <c r="E353" t="str">
        <f t="shared" ca="1" si="25"/>
        <v>no</v>
      </c>
      <c r="F353" t="str">
        <f t="shared" ca="1" si="26"/>
        <v>no</v>
      </c>
      <c r="G353">
        <f t="shared" ca="1" si="27"/>
        <v>0</v>
      </c>
    </row>
    <row r="354" spans="1:7">
      <c r="A354">
        <v>1899.11</v>
      </c>
      <c r="B354">
        <v>6.46</v>
      </c>
      <c r="C354" t="str">
        <f t="shared" ca="1" si="28"/>
        <v>yes</v>
      </c>
      <c r="D354" s="19">
        <f t="shared" ca="1" si="29"/>
        <v>5.5420833333333341</v>
      </c>
      <c r="E354" t="str">
        <f t="shared" ca="1" si="25"/>
        <v>no</v>
      </c>
      <c r="F354" t="str">
        <f t="shared" ca="1" si="26"/>
        <v>no</v>
      </c>
      <c r="G354">
        <f t="shared" ca="1" si="27"/>
        <v>0</v>
      </c>
    </row>
    <row r="355" spans="1:7">
      <c r="A355">
        <v>1899.12</v>
      </c>
      <c r="B355">
        <v>6.02</v>
      </c>
      <c r="C355" t="str">
        <f t="shared" ca="1" si="28"/>
        <v>yes</v>
      </c>
      <c r="D355" s="19">
        <f t="shared" ca="1" si="29"/>
        <v>5.6175000000000006</v>
      </c>
      <c r="E355" t="str">
        <f t="shared" ca="1" si="25"/>
        <v>no</v>
      </c>
      <c r="F355" t="str">
        <f t="shared" ca="1" si="26"/>
        <v>no</v>
      </c>
      <c r="G355">
        <f t="shared" ca="1" si="27"/>
        <v>0</v>
      </c>
    </row>
    <row r="356" spans="1:7">
      <c r="A356">
        <v>1900.01</v>
      </c>
      <c r="B356">
        <v>6.1</v>
      </c>
      <c r="C356" t="str">
        <f t="shared" ca="1" si="28"/>
        <v>yes</v>
      </c>
      <c r="D356" s="19">
        <f t="shared" ca="1" si="29"/>
        <v>5.670416666666668</v>
      </c>
      <c r="E356" t="str">
        <f t="shared" ca="1" si="25"/>
        <v>no</v>
      </c>
      <c r="F356" t="str">
        <f t="shared" ca="1" si="26"/>
        <v>no</v>
      </c>
      <c r="G356">
        <f t="shared" ca="1" si="27"/>
        <v>0</v>
      </c>
    </row>
    <row r="357" spans="1:7">
      <c r="A357">
        <v>1900.02</v>
      </c>
      <c r="B357">
        <v>6.21</v>
      </c>
      <c r="C357" t="str">
        <f t="shared" ca="1" si="28"/>
        <v>yes</v>
      </c>
      <c r="D357" s="19">
        <f t="shared" ca="1" si="29"/>
        <v>5.7212500000000004</v>
      </c>
      <c r="E357" t="str">
        <f t="shared" ca="1" si="25"/>
        <v>no</v>
      </c>
      <c r="F357" t="str">
        <f t="shared" ca="1" si="26"/>
        <v>no</v>
      </c>
      <c r="G357">
        <f t="shared" ca="1" si="27"/>
        <v>0</v>
      </c>
    </row>
    <row r="358" spans="1:7">
      <c r="A358">
        <v>1900.03</v>
      </c>
      <c r="B358">
        <v>6.26</v>
      </c>
      <c r="C358" t="str">
        <f t="shared" ca="1" si="28"/>
        <v>yes</v>
      </c>
      <c r="D358" s="19">
        <f t="shared" ca="1" si="29"/>
        <v>5.7770833333333336</v>
      </c>
      <c r="E358" t="str">
        <f t="shared" ca="1" si="25"/>
        <v>no</v>
      </c>
      <c r="F358" t="str">
        <f t="shared" ca="1" si="26"/>
        <v>no</v>
      </c>
      <c r="G358">
        <f t="shared" ca="1" si="27"/>
        <v>0</v>
      </c>
    </row>
    <row r="359" spans="1:7">
      <c r="A359">
        <v>1900.04</v>
      </c>
      <c r="B359">
        <v>6.34</v>
      </c>
      <c r="C359" t="str">
        <f t="shared" ca="1" si="28"/>
        <v>yes</v>
      </c>
      <c r="D359" s="19">
        <f t="shared" ca="1" si="29"/>
        <v>5.8441666666666663</v>
      </c>
      <c r="E359" t="str">
        <f t="shared" ca="1" si="25"/>
        <v>no</v>
      </c>
      <c r="F359" t="str">
        <f t="shared" ca="1" si="26"/>
        <v>no</v>
      </c>
      <c r="G359">
        <f t="shared" ca="1" si="27"/>
        <v>0</v>
      </c>
    </row>
    <row r="360" spans="1:7">
      <c r="A360">
        <v>1900.05</v>
      </c>
      <c r="B360">
        <v>6.04</v>
      </c>
      <c r="C360" t="str">
        <f t="shared" ca="1" si="28"/>
        <v>yes</v>
      </c>
      <c r="D360" s="19">
        <f t="shared" ca="1" si="29"/>
        <v>5.9179166666666658</v>
      </c>
      <c r="E360" t="str">
        <f t="shared" ca="1" si="25"/>
        <v>no</v>
      </c>
      <c r="F360" t="str">
        <f t="shared" ca="1" si="26"/>
        <v>no</v>
      </c>
      <c r="G360">
        <f t="shared" ca="1" si="27"/>
        <v>0</v>
      </c>
    </row>
    <row r="361" spans="1:7">
      <c r="A361">
        <v>1900.06</v>
      </c>
      <c r="B361">
        <v>5.86</v>
      </c>
      <c r="C361" t="str">
        <f t="shared" ca="1" si="28"/>
        <v>yes</v>
      </c>
      <c r="D361" s="19">
        <f t="shared" ca="1" si="29"/>
        <v>5.9666666666666659</v>
      </c>
      <c r="E361" t="str">
        <f t="shared" ca="1" si="25"/>
        <v>no</v>
      </c>
      <c r="F361" t="str">
        <f t="shared" ca="1" si="26"/>
        <v>yes</v>
      </c>
      <c r="G361">
        <f t="shared" ca="1" si="27"/>
        <v>5.86</v>
      </c>
    </row>
    <row r="362" spans="1:7">
      <c r="A362">
        <v>1900.07</v>
      </c>
      <c r="B362">
        <v>5.86</v>
      </c>
      <c r="C362" t="str">
        <f t="shared" ca="1" si="28"/>
        <v>no</v>
      </c>
      <c r="D362" s="19">
        <f t="shared" ca="1" si="29"/>
        <v>6</v>
      </c>
      <c r="E362" t="str">
        <f t="shared" ca="1" si="25"/>
        <v>no</v>
      </c>
      <c r="F362" t="str">
        <f t="shared" ca="1" si="26"/>
        <v>no</v>
      </c>
      <c r="G362">
        <f t="shared" ca="1" si="27"/>
        <v>0</v>
      </c>
    </row>
    <row r="363" spans="1:7">
      <c r="A363">
        <v>1900.08</v>
      </c>
      <c r="B363">
        <v>5.94</v>
      </c>
      <c r="C363" t="str">
        <f t="shared" ca="1" si="28"/>
        <v>no</v>
      </c>
      <c r="D363" s="19">
        <f t="shared" ca="1" si="29"/>
        <v>6.0325000000000015</v>
      </c>
      <c r="E363" t="str">
        <f t="shared" ca="1" si="25"/>
        <v>no</v>
      </c>
      <c r="F363" t="str">
        <f t="shared" ca="1" si="26"/>
        <v>no</v>
      </c>
      <c r="G363">
        <f t="shared" ca="1" si="27"/>
        <v>0</v>
      </c>
    </row>
    <row r="364" spans="1:7">
      <c r="A364">
        <v>1900.09</v>
      </c>
      <c r="B364">
        <v>5.8</v>
      </c>
      <c r="C364" t="str">
        <f t="shared" ca="1" si="28"/>
        <v>no</v>
      </c>
      <c r="D364" s="19">
        <f t="shared" ca="1" si="29"/>
        <v>6.0604166666666677</v>
      </c>
      <c r="E364" t="str">
        <f t="shared" ca="1" si="25"/>
        <v>no</v>
      </c>
      <c r="F364" t="str">
        <f t="shared" ca="1" si="26"/>
        <v>no</v>
      </c>
      <c r="G364">
        <f t="shared" ca="1" si="27"/>
        <v>0</v>
      </c>
    </row>
    <row r="365" spans="1:7">
      <c r="A365">
        <v>1900.1</v>
      </c>
      <c r="B365">
        <v>6.01</v>
      </c>
      <c r="C365" t="str">
        <f t="shared" ca="1" si="28"/>
        <v>no</v>
      </c>
      <c r="D365" s="19">
        <f t="shared" ca="1" si="29"/>
        <v>6.0829166666666685</v>
      </c>
      <c r="E365" t="str">
        <f t="shared" ca="1" si="25"/>
        <v>no</v>
      </c>
      <c r="F365" t="str">
        <f t="shared" ca="1" si="26"/>
        <v>no</v>
      </c>
      <c r="G365">
        <f t="shared" ca="1" si="27"/>
        <v>0</v>
      </c>
    </row>
    <row r="366" spans="1:7">
      <c r="A366">
        <v>1900.11</v>
      </c>
      <c r="B366">
        <v>6.48</v>
      </c>
      <c r="C366" t="str">
        <f t="shared" ca="1" si="28"/>
        <v>no</v>
      </c>
      <c r="D366" s="19">
        <f t="shared" ca="1" si="29"/>
        <v>6.1187499999999995</v>
      </c>
      <c r="E366" t="str">
        <f t="shared" ca="1" si="25"/>
        <v>yes</v>
      </c>
      <c r="F366" t="str">
        <f t="shared" ca="1" si="26"/>
        <v>no</v>
      </c>
      <c r="G366">
        <f t="shared" ca="1" si="27"/>
        <v>-6.48</v>
      </c>
    </row>
    <row r="367" spans="1:7">
      <c r="A367">
        <v>1900.12</v>
      </c>
      <c r="B367">
        <v>6.87</v>
      </c>
      <c r="C367" t="str">
        <f t="shared" ca="1" si="28"/>
        <v>yes</v>
      </c>
      <c r="D367" s="19">
        <f t="shared" ca="1" si="29"/>
        <v>6.1670833333333333</v>
      </c>
      <c r="E367" t="str">
        <f t="shared" ca="1" si="25"/>
        <v>no</v>
      </c>
      <c r="F367" t="str">
        <f t="shared" ca="1" si="26"/>
        <v>no</v>
      </c>
      <c r="G367">
        <f t="shared" ca="1" si="27"/>
        <v>0</v>
      </c>
    </row>
    <row r="368" spans="1:7">
      <c r="A368">
        <v>1901.01</v>
      </c>
      <c r="B368">
        <v>7.07</v>
      </c>
      <c r="C368" t="str">
        <f t="shared" ca="1" si="28"/>
        <v>yes</v>
      </c>
      <c r="D368" s="19">
        <f t="shared" ca="1" si="29"/>
        <v>6.2179166666666648</v>
      </c>
      <c r="E368" t="str">
        <f t="shared" ca="1" si="25"/>
        <v>no</v>
      </c>
      <c r="F368" t="str">
        <f t="shared" ca="1" si="26"/>
        <v>no</v>
      </c>
      <c r="G368">
        <f t="shared" ca="1" si="27"/>
        <v>0</v>
      </c>
    </row>
    <row r="369" spans="1:7">
      <c r="A369">
        <v>1901.02</v>
      </c>
      <c r="B369">
        <v>7.25</v>
      </c>
      <c r="C369" t="str">
        <f t="shared" ca="1" si="28"/>
        <v>yes</v>
      </c>
      <c r="D369" s="19">
        <f t="shared" ca="1" si="29"/>
        <v>6.2591666666666654</v>
      </c>
      <c r="E369" t="str">
        <f t="shared" ca="1" si="25"/>
        <v>no</v>
      </c>
      <c r="F369" t="str">
        <f t="shared" ca="1" si="26"/>
        <v>no</v>
      </c>
      <c r="G369">
        <f t="shared" ca="1" si="27"/>
        <v>0</v>
      </c>
    </row>
    <row r="370" spans="1:7">
      <c r="A370">
        <v>1901.03</v>
      </c>
      <c r="B370">
        <v>7.51</v>
      </c>
      <c r="C370" t="str">
        <f t="shared" ca="1" si="28"/>
        <v>yes</v>
      </c>
      <c r="D370" s="19">
        <f t="shared" ca="1" si="29"/>
        <v>6.2983333333333329</v>
      </c>
      <c r="E370" t="str">
        <f t="shared" ca="1" si="25"/>
        <v>no</v>
      </c>
      <c r="F370" t="str">
        <f t="shared" ca="1" si="26"/>
        <v>no</v>
      </c>
      <c r="G370">
        <f t="shared" ca="1" si="27"/>
        <v>0</v>
      </c>
    </row>
    <row r="371" spans="1:7">
      <c r="A371">
        <v>1901.04</v>
      </c>
      <c r="B371">
        <v>8.14</v>
      </c>
      <c r="C371" t="str">
        <f t="shared" ca="1" si="28"/>
        <v>yes</v>
      </c>
      <c r="D371" s="19">
        <f t="shared" ca="1" si="29"/>
        <v>6.3445833333333335</v>
      </c>
      <c r="E371" t="str">
        <f t="shared" ca="1" si="25"/>
        <v>no</v>
      </c>
      <c r="F371" t="str">
        <f t="shared" ca="1" si="26"/>
        <v>no</v>
      </c>
      <c r="G371">
        <f t="shared" ca="1" si="27"/>
        <v>0</v>
      </c>
    </row>
    <row r="372" spans="1:7">
      <c r="A372">
        <v>1901.05</v>
      </c>
      <c r="B372">
        <v>7.73</v>
      </c>
      <c r="C372" t="str">
        <f t="shared" ca="1" si="28"/>
        <v>yes</v>
      </c>
      <c r="D372" s="19">
        <f t="shared" ca="1" si="29"/>
        <v>6.4137500000000003</v>
      </c>
      <c r="E372" t="str">
        <f t="shared" ca="1" si="25"/>
        <v>no</v>
      </c>
      <c r="F372" t="str">
        <f t="shared" ca="1" si="26"/>
        <v>no</v>
      </c>
      <c r="G372">
        <f t="shared" ca="1" si="27"/>
        <v>0</v>
      </c>
    </row>
    <row r="373" spans="1:7">
      <c r="A373">
        <v>1901.06</v>
      </c>
      <c r="B373">
        <v>8.5</v>
      </c>
      <c r="C373" t="str">
        <f t="shared" ca="1" si="28"/>
        <v>yes</v>
      </c>
      <c r="D373" s="19">
        <f t="shared" ca="1" si="29"/>
        <v>6.4770833333333337</v>
      </c>
      <c r="E373" t="str">
        <f t="shared" ca="1" si="25"/>
        <v>no</v>
      </c>
      <c r="F373" t="str">
        <f t="shared" ca="1" si="26"/>
        <v>no</v>
      </c>
      <c r="G373">
        <f t="shared" ca="1" si="27"/>
        <v>0</v>
      </c>
    </row>
    <row r="374" spans="1:7">
      <c r="A374">
        <v>1901.07</v>
      </c>
      <c r="B374">
        <v>7.93</v>
      </c>
      <c r="C374" t="str">
        <f t="shared" ca="1" si="28"/>
        <v>yes</v>
      </c>
      <c r="D374" s="19">
        <f t="shared" ca="1" si="29"/>
        <v>6.5783333333333323</v>
      </c>
      <c r="E374" t="str">
        <f t="shared" ca="1" si="25"/>
        <v>no</v>
      </c>
      <c r="F374" t="str">
        <f t="shared" ca="1" si="26"/>
        <v>no</v>
      </c>
      <c r="G374">
        <f t="shared" ca="1" si="27"/>
        <v>0</v>
      </c>
    </row>
    <row r="375" spans="1:7">
      <c r="A375">
        <v>1901.08</v>
      </c>
      <c r="B375">
        <v>8.0399999999999991</v>
      </c>
      <c r="C375" t="str">
        <f t="shared" ca="1" si="28"/>
        <v>yes</v>
      </c>
      <c r="D375" s="19">
        <f t="shared" ca="1" si="29"/>
        <v>6.6470833333333337</v>
      </c>
      <c r="E375" t="str">
        <f t="shared" ca="1" si="25"/>
        <v>no</v>
      </c>
      <c r="F375" t="str">
        <f t="shared" ca="1" si="26"/>
        <v>no</v>
      </c>
      <c r="G375">
        <f t="shared" ca="1" si="27"/>
        <v>0</v>
      </c>
    </row>
    <row r="376" spans="1:7">
      <c r="A376">
        <v>1901.09</v>
      </c>
      <c r="B376">
        <v>8</v>
      </c>
      <c r="C376" t="str">
        <f t="shared" ca="1" si="28"/>
        <v>yes</v>
      </c>
      <c r="D376" s="19">
        <f t="shared" ca="1" si="29"/>
        <v>6.7137500000000001</v>
      </c>
      <c r="E376" t="str">
        <f t="shared" ca="1" si="25"/>
        <v>no</v>
      </c>
      <c r="F376" t="str">
        <f t="shared" ca="1" si="26"/>
        <v>no</v>
      </c>
      <c r="G376">
        <f t="shared" ca="1" si="27"/>
        <v>0</v>
      </c>
    </row>
    <row r="377" spans="1:7">
      <c r="A377">
        <v>1901.1</v>
      </c>
      <c r="B377">
        <v>7.91</v>
      </c>
      <c r="C377" t="str">
        <f t="shared" ca="1" si="28"/>
        <v>yes</v>
      </c>
      <c r="D377" s="19">
        <f t="shared" ca="1" si="29"/>
        <v>6.7816666666666672</v>
      </c>
      <c r="E377" t="str">
        <f t="shared" ca="1" si="25"/>
        <v>no</v>
      </c>
      <c r="F377" t="str">
        <f t="shared" ca="1" si="26"/>
        <v>no</v>
      </c>
      <c r="G377">
        <f t="shared" ca="1" si="27"/>
        <v>0</v>
      </c>
    </row>
    <row r="378" spans="1:7">
      <c r="A378">
        <v>1901.11</v>
      </c>
      <c r="B378">
        <v>8.08</v>
      </c>
      <c r="C378" t="str">
        <f t="shared" ca="1" si="28"/>
        <v>yes</v>
      </c>
      <c r="D378" s="19">
        <f t="shared" ca="1" si="29"/>
        <v>6.8470833333333347</v>
      </c>
      <c r="E378" t="str">
        <f t="shared" ca="1" si="25"/>
        <v>no</v>
      </c>
      <c r="F378" t="str">
        <f t="shared" ca="1" si="26"/>
        <v>no</v>
      </c>
      <c r="G378">
        <f t="shared" ca="1" si="27"/>
        <v>0</v>
      </c>
    </row>
    <row r="379" spans="1:7">
      <c r="A379">
        <v>1901.12</v>
      </c>
      <c r="B379">
        <v>7.95</v>
      </c>
      <c r="C379" t="str">
        <f t="shared" ca="1" si="28"/>
        <v>yes</v>
      </c>
      <c r="D379" s="19">
        <f t="shared" ca="1" si="29"/>
        <v>6.9145833333333337</v>
      </c>
      <c r="E379" t="str">
        <f t="shared" ca="1" si="25"/>
        <v>no</v>
      </c>
      <c r="F379" t="str">
        <f t="shared" ca="1" si="26"/>
        <v>no</v>
      </c>
      <c r="G379">
        <f t="shared" ca="1" si="27"/>
        <v>0</v>
      </c>
    </row>
    <row r="380" spans="1:7">
      <c r="A380">
        <v>1902.01</v>
      </c>
      <c r="B380">
        <v>8.1199999999999992</v>
      </c>
      <c r="C380" t="str">
        <f t="shared" ca="1" si="28"/>
        <v>yes</v>
      </c>
      <c r="D380" s="19">
        <f t="shared" ca="1" si="29"/>
        <v>6.9950000000000001</v>
      </c>
      <c r="E380" t="str">
        <f t="shared" ca="1" si="25"/>
        <v>no</v>
      </c>
      <c r="F380" t="str">
        <f t="shared" ca="1" si="26"/>
        <v>no</v>
      </c>
      <c r="G380">
        <f t="shared" ca="1" si="27"/>
        <v>0</v>
      </c>
    </row>
    <row r="381" spans="1:7">
      <c r="A381">
        <v>1902.02</v>
      </c>
      <c r="B381">
        <v>8.19</v>
      </c>
      <c r="C381" t="str">
        <f t="shared" ca="1" si="28"/>
        <v>yes</v>
      </c>
      <c r="D381" s="19">
        <f t="shared" ca="1" si="29"/>
        <v>7.0791666666666666</v>
      </c>
      <c r="E381" t="str">
        <f t="shared" ca="1" si="25"/>
        <v>no</v>
      </c>
      <c r="F381" t="str">
        <f t="shared" ca="1" si="26"/>
        <v>no</v>
      </c>
      <c r="G381">
        <f t="shared" ca="1" si="27"/>
        <v>0</v>
      </c>
    </row>
    <row r="382" spans="1:7">
      <c r="A382">
        <v>1902.03</v>
      </c>
      <c r="B382">
        <v>8.1999999999999993</v>
      </c>
      <c r="C382" t="str">
        <f t="shared" ca="1" si="28"/>
        <v>yes</v>
      </c>
      <c r="D382" s="19">
        <f t="shared" ca="1" si="29"/>
        <v>7.1616666666666662</v>
      </c>
      <c r="E382" t="str">
        <f t="shared" ca="1" si="25"/>
        <v>no</v>
      </c>
      <c r="F382" t="str">
        <f t="shared" ca="1" si="26"/>
        <v>no</v>
      </c>
      <c r="G382">
        <f t="shared" ca="1" si="27"/>
        <v>0</v>
      </c>
    </row>
    <row r="383" spans="1:7">
      <c r="A383">
        <v>1902.04</v>
      </c>
      <c r="B383">
        <v>8.48</v>
      </c>
      <c r="C383" t="str">
        <f t="shared" ca="1" si="28"/>
        <v>yes</v>
      </c>
      <c r="D383" s="19">
        <f t="shared" ca="1" si="29"/>
        <v>7.2424999999999997</v>
      </c>
      <c r="E383" t="str">
        <f t="shared" ca="1" si="25"/>
        <v>no</v>
      </c>
      <c r="F383" t="str">
        <f t="shared" ca="1" si="26"/>
        <v>no</v>
      </c>
      <c r="G383">
        <f t="shared" ca="1" si="27"/>
        <v>0</v>
      </c>
    </row>
    <row r="384" spans="1:7">
      <c r="A384">
        <v>1902.05</v>
      </c>
      <c r="B384">
        <v>8.4600000000000009</v>
      </c>
      <c r="C384" t="str">
        <f t="shared" ca="1" si="28"/>
        <v>yes</v>
      </c>
      <c r="D384" s="19">
        <f t="shared" ca="1" si="29"/>
        <v>7.3316666666666661</v>
      </c>
      <c r="E384" t="str">
        <f t="shared" ca="1" si="25"/>
        <v>no</v>
      </c>
      <c r="F384" t="str">
        <f t="shared" ca="1" si="26"/>
        <v>no</v>
      </c>
      <c r="G384">
        <f t="shared" ca="1" si="27"/>
        <v>0</v>
      </c>
    </row>
    <row r="385" spans="1:7">
      <c r="A385">
        <v>1902.06</v>
      </c>
      <c r="B385">
        <v>8.41</v>
      </c>
      <c r="C385" t="str">
        <f t="shared" ca="1" si="28"/>
        <v>yes</v>
      </c>
      <c r="D385" s="19">
        <f t="shared" ca="1" si="29"/>
        <v>7.4325000000000001</v>
      </c>
      <c r="E385" t="str">
        <f t="shared" ca="1" si="25"/>
        <v>no</v>
      </c>
      <c r="F385" t="str">
        <f t="shared" ca="1" si="26"/>
        <v>no</v>
      </c>
      <c r="G385">
        <f t="shared" ca="1" si="27"/>
        <v>0</v>
      </c>
    </row>
    <row r="386" spans="1:7">
      <c r="A386">
        <v>1902.07</v>
      </c>
      <c r="B386">
        <v>8.6</v>
      </c>
      <c r="C386" t="str">
        <f t="shared" ca="1" si="28"/>
        <v>yes</v>
      </c>
      <c r="D386" s="19">
        <f t="shared" ca="1" si="29"/>
        <v>7.5387499999999994</v>
      </c>
      <c r="E386" t="str">
        <f t="shared" ca="1" si="25"/>
        <v>no</v>
      </c>
      <c r="F386" t="str">
        <f t="shared" ca="1" si="26"/>
        <v>no</v>
      </c>
      <c r="G386">
        <f t="shared" ca="1" si="27"/>
        <v>0</v>
      </c>
    </row>
    <row r="387" spans="1:7">
      <c r="A387">
        <v>1902.08</v>
      </c>
      <c r="B387">
        <v>8.83</v>
      </c>
      <c r="C387" t="str">
        <f t="shared" ca="1" si="28"/>
        <v>yes</v>
      </c>
      <c r="D387" s="19">
        <f t="shared" ca="1" si="29"/>
        <v>7.6529166666666653</v>
      </c>
      <c r="E387" t="str">
        <f t="shared" ca="1" si="25"/>
        <v>no</v>
      </c>
      <c r="F387" t="str">
        <f t="shared" ca="1" si="26"/>
        <v>no</v>
      </c>
      <c r="G387">
        <f t="shared" ca="1" si="27"/>
        <v>0</v>
      </c>
    </row>
    <row r="388" spans="1:7">
      <c r="A388">
        <v>1902.09</v>
      </c>
      <c r="B388">
        <v>8.85</v>
      </c>
      <c r="C388" t="str">
        <f t="shared" ca="1" si="28"/>
        <v>yes</v>
      </c>
      <c r="D388" s="19">
        <f t="shared" ca="1" si="29"/>
        <v>7.7733333333333325</v>
      </c>
      <c r="E388" t="str">
        <f t="shared" ca="1" si="25"/>
        <v>no</v>
      </c>
      <c r="F388" t="str">
        <f t="shared" ca="1" si="26"/>
        <v>no</v>
      </c>
      <c r="G388">
        <f t="shared" ca="1" si="27"/>
        <v>0</v>
      </c>
    </row>
    <row r="389" spans="1:7">
      <c r="A389">
        <v>1902.1</v>
      </c>
      <c r="B389">
        <v>8.57</v>
      </c>
      <c r="C389" t="str">
        <f t="shared" ca="1" si="28"/>
        <v>yes</v>
      </c>
      <c r="D389" s="19">
        <f t="shared" ca="1" si="29"/>
        <v>7.9004166666666658</v>
      </c>
      <c r="E389" t="str">
        <f t="shared" ca="1" si="25"/>
        <v>no</v>
      </c>
      <c r="F389" t="str">
        <f t="shared" ca="1" si="26"/>
        <v>no</v>
      </c>
      <c r="G389">
        <f t="shared" ca="1" si="27"/>
        <v>0</v>
      </c>
    </row>
    <row r="390" spans="1:7">
      <c r="A390">
        <v>1902.11</v>
      </c>
      <c r="B390">
        <v>8.24</v>
      </c>
      <c r="C390" t="str">
        <f t="shared" ca="1" si="28"/>
        <v>yes</v>
      </c>
      <c r="D390" s="19">
        <f t="shared" ca="1" si="29"/>
        <v>8.0070833333333322</v>
      </c>
      <c r="E390" t="str">
        <f t="shared" ca="1" si="25"/>
        <v>no</v>
      </c>
      <c r="F390" t="str">
        <f t="shared" ca="1" si="26"/>
        <v>no</v>
      </c>
      <c r="G390">
        <f t="shared" ca="1" si="27"/>
        <v>0</v>
      </c>
    </row>
    <row r="391" spans="1:7">
      <c r="A391">
        <v>1902.12</v>
      </c>
      <c r="B391">
        <v>8.0500000000000007</v>
      </c>
      <c r="C391" t="str">
        <f t="shared" ca="1" si="28"/>
        <v>yes</v>
      </c>
      <c r="D391" s="19">
        <f t="shared" ca="1" si="29"/>
        <v>8.0804166666666664</v>
      </c>
      <c r="E391" t="str">
        <f t="shared" ca="1" si="25"/>
        <v>no</v>
      </c>
      <c r="F391" t="str">
        <f t="shared" ca="1" si="26"/>
        <v>yes</v>
      </c>
      <c r="G391">
        <f t="shared" ca="1" si="27"/>
        <v>8.0500000000000007</v>
      </c>
    </row>
    <row r="392" spans="1:7">
      <c r="A392">
        <v>1903.01</v>
      </c>
      <c r="B392">
        <v>8.4600000000000009</v>
      </c>
      <c r="C392" t="str">
        <f t="shared" ca="1" si="28"/>
        <v>no</v>
      </c>
      <c r="D392" s="19">
        <f t="shared" ca="1" si="29"/>
        <v>8.1295833333333345</v>
      </c>
      <c r="E392" t="str">
        <f t="shared" ca="1" si="25"/>
        <v>yes</v>
      </c>
      <c r="F392" t="str">
        <f t="shared" ca="1" si="26"/>
        <v>no</v>
      </c>
      <c r="G392">
        <f t="shared" ca="1" si="27"/>
        <v>-8.4600000000000009</v>
      </c>
    </row>
    <row r="393" spans="1:7">
      <c r="A393">
        <v>1903.02</v>
      </c>
      <c r="B393">
        <v>8.41</v>
      </c>
      <c r="C393" t="str">
        <f t="shared" ca="1" si="28"/>
        <v>yes</v>
      </c>
      <c r="D393" s="19">
        <f t="shared" ca="1" si="29"/>
        <v>8.1875000000000018</v>
      </c>
      <c r="E393" t="str">
        <f t="shared" ca="1" si="25"/>
        <v>no</v>
      </c>
      <c r="F393" t="str">
        <f t="shared" ca="1" si="26"/>
        <v>no</v>
      </c>
      <c r="G393">
        <f t="shared" ca="1" si="27"/>
        <v>0</v>
      </c>
    </row>
    <row r="394" spans="1:7">
      <c r="A394">
        <v>1903.03</v>
      </c>
      <c r="B394">
        <v>8.08</v>
      </c>
      <c r="C394" t="str">
        <f t="shared" ca="1" si="28"/>
        <v>yes</v>
      </c>
      <c r="D394" s="19">
        <f t="shared" ca="1" si="29"/>
        <v>8.2358333333333338</v>
      </c>
      <c r="E394" t="str">
        <f t="shared" ca="1" si="25"/>
        <v>no</v>
      </c>
      <c r="F394" t="str">
        <f t="shared" ca="1" si="26"/>
        <v>yes</v>
      </c>
      <c r="G394">
        <f t="shared" ca="1" si="27"/>
        <v>8.08</v>
      </c>
    </row>
    <row r="395" spans="1:7">
      <c r="A395">
        <v>1903.04</v>
      </c>
      <c r="B395">
        <v>7.75</v>
      </c>
      <c r="C395" t="str">
        <f t="shared" ca="1" si="28"/>
        <v>no</v>
      </c>
      <c r="D395" s="19">
        <f t="shared" ca="1" si="29"/>
        <v>8.2595833333333353</v>
      </c>
      <c r="E395" t="str">
        <f t="shared" ca="1" si="25"/>
        <v>no</v>
      </c>
      <c r="F395" t="str">
        <f t="shared" ca="1" si="26"/>
        <v>no</v>
      </c>
      <c r="G395">
        <f t="shared" ca="1" si="27"/>
        <v>0</v>
      </c>
    </row>
    <row r="396" spans="1:7">
      <c r="A396">
        <v>1903.05</v>
      </c>
      <c r="B396">
        <v>7.6</v>
      </c>
      <c r="C396" t="str">
        <f t="shared" ca="1" si="28"/>
        <v>no</v>
      </c>
      <c r="D396" s="19">
        <f t="shared" ca="1" si="29"/>
        <v>8.2433333333333341</v>
      </c>
      <c r="E396" t="str">
        <f t="shared" ca="1" si="25"/>
        <v>no</v>
      </c>
      <c r="F396" t="str">
        <f t="shared" ca="1" si="26"/>
        <v>no</v>
      </c>
      <c r="G396">
        <f t="shared" ca="1" si="27"/>
        <v>0</v>
      </c>
    </row>
    <row r="397" spans="1:7">
      <c r="A397">
        <v>1903.06</v>
      </c>
      <c r="B397">
        <v>7.18</v>
      </c>
      <c r="C397" t="str">
        <f t="shared" ca="1" si="28"/>
        <v>no</v>
      </c>
      <c r="D397" s="19">
        <f t="shared" ca="1" si="29"/>
        <v>8.2379166666666688</v>
      </c>
      <c r="E397" t="str">
        <f t="shared" ca="1" si="25"/>
        <v>no</v>
      </c>
      <c r="F397" t="str">
        <f t="shared" ca="1" si="26"/>
        <v>no</v>
      </c>
      <c r="G397">
        <f t="shared" ca="1" si="27"/>
        <v>0</v>
      </c>
    </row>
    <row r="398" spans="1:7">
      <c r="A398">
        <v>1903.07</v>
      </c>
      <c r="B398">
        <v>6.85</v>
      </c>
      <c r="C398" t="str">
        <f t="shared" ca="1" si="28"/>
        <v>no</v>
      </c>
      <c r="D398" s="19">
        <f t="shared" ca="1" si="29"/>
        <v>8.1829166666666691</v>
      </c>
      <c r="E398" t="str">
        <f t="shared" ca="1" si="25"/>
        <v>no</v>
      </c>
      <c r="F398" t="str">
        <f t="shared" ca="1" si="26"/>
        <v>no</v>
      </c>
      <c r="G398">
        <f t="shared" ca="1" si="27"/>
        <v>0</v>
      </c>
    </row>
    <row r="399" spans="1:7">
      <c r="A399">
        <v>1903.08</v>
      </c>
      <c r="B399">
        <v>6.63</v>
      </c>
      <c r="C399" t="str">
        <f t="shared" ca="1" si="28"/>
        <v>no</v>
      </c>
      <c r="D399" s="19">
        <f t="shared" ca="1" si="29"/>
        <v>8.1379166666666674</v>
      </c>
      <c r="E399" t="str">
        <f t="shared" ca="1" si="25"/>
        <v>no</v>
      </c>
      <c r="F399" t="str">
        <f t="shared" ca="1" si="26"/>
        <v>no</v>
      </c>
      <c r="G399">
        <f t="shared" ca="1" si="27"/>
        <v>0</v>
      </c>
    </row>
    <row r="400" spans="1:7">
      <c r="A400">
        <v>1903.09</v>
      </c>
      <c r="B400">
        <v>6.47</v>
      </c>
      <c r="C400" t="str">
        <f t="shared" ca="1" si="28"/>
        <v>no</v>
      </c>
      <c r="D400" s="19">
        <f t="shared" ca="1" si="29"/>
        <v>8.0791666666666675</v>
      </c>
      <c r="E400" t="str">
        <f t="shared" ca="1" si="25"/>
        <v>no</v>
      </c>
      <c r="F400" t="str">
        <f t="shared" ca="1" si="26"/>
        <v>no</v>
      </c>
      <c r="G400">
        <f t="shared" ca="1" si="27"/>
        <v>0</v>
      </c>
    </row>
    <row r="401" spans="1:7">
      <c r="A401">
        <v>1903.1</v>
      </c>
      <c r="B401">
        <v>6.26</v>
      </c>
      <c r="C401" t="str">
        <f t="shared" ca="1" si="28"/>
        <v>no</v>
      </c>
      <c r="D401" s="19">
        <f t="shared" ca="1" si="29"/>
        <v>8.0154166666666669</v>
      </c>
      <c r="E401" t="str">
        <f t="shared" ca="1" si="25"/>
        <v>no</v>
      </c>
      <c r="F401" t="str">
        <f t="shared" ca="1" si="26"/>
        <v>no</v>
      </c>
      <c r="G401">
        <f t="shared" ca="1" si="27"/>
        <v>0</v>
      </c>
    </row>
    <row r="402" spans="1:7">
      <c r="A402">
        <v>1903.11</v>
      </c>
      <c r="B402">
        <v>6.28</v>
      </c>
      <c r="C402" t="str">
        <f t="shared" ca="1" si="28"/>
        <v>no</v>
      </c>
      <c r="D402" s="19">
        <f t="shared" ca="1" si="29"/>
        <v>7.9466666666666654</v>
      </c>
      <c r="E402" t="str">
        <f t="shared" ca="1" si="25"/>
        <v>no</v>
      </c>
      <c r="F402" t="str">
        <f t="shared" ca="1" si="26"/>
        <v>no</v>
      </c>
      <c r="G402">
        <f t="shared" ca="1" si="27"/>
        <v>0</v>
      </c>
    </row>
    <row r="403" spans="1:7">
      <c r="A403">
        <v>1903.12</v>
      </c>
      <c r="B403">
        <v>6.57</v>
      </c>
      <c r="C403" t="str">
        <f t="shared" ca="1" si="28"/>
        <v>no</v>
      </c>
      <c r="D403" s="19">
        <f t="shared" ca="1" si="29"/>
        <v>7.8716666666666661</v>
      </c>
      <c r="E403" t="str">
        <f t="shared" ca="1" si="25"/>
        <v>no</v>
      </c>
      <c r="F403" t="str">
        <f t="shared" ca="1" si="26"/>
        <v>no</v>
      </c>
      <c r="G403">
        <f t="shared" ca="1" si="27"/>
        <v>0</v>
      </c>
    </row>
    <row r="404" spans="1:7">
      <c r="A404">
        <v>1904.01</v>
      </c>
      <c r="B404">
        <v>6.68</v>
      </c>
      <c r="C404" t="str">
        <f t="shared" ca="1" si="28"/>
        <v>no</v>
      </c>
      <c r="D404" s="19">
        <f t="shared" ca="1" si="29"/>
        <v>7.8141666666666652</v>
      </c>
      <c r="E404" t="str">
        <f t="shared" ca="1" si="25"/>
        <v>no</v>
      </c>
      <c r="F404" t="str">
        <f t="shared" ca="1" si="26"/>
        <v>no</v>
      </c>
      <c r="G404">
        <f t="shared" ca="1" si="27"/>
        <v>0</v>
      </c>
    </row>
    <row r="405" spans="1:7">
      <c r="A405">
        <v>1904.02</v>
      </c>
      <c r="B405">
        <v>6.5</v>
      </c>
      <c r="C405" t="str">
        <f t="shared" ca="1" si="28"/>
        <v>no</v>
      </c>
      <c r="D405" s="19">
        <f t="shared" ca="1" si="29"/>
        <v>7.7541666666666664</v>
      </c>
      <c r="E405" t="str">
        <f t="shared" ca="1" si="25"/>
        <v>no</v>
      </c>
      <c r="F405" t="str">
        <f t="shared" ca="1" si="26"/>
        <v>no</v>
      </c>
      <c r="G405">
        <f t="shared" ca="1" si="27"/>
        <v>0</v>
      </c>
    </row>
    <row r="406" spans="1:7">
      <c r="A406">
        <v>1904.03</v>
      </c>
      <c r="B406">
        <v>6.48</v>
      </c>
      <c r="C406" t="str">
        <f t="shared" ca="1" si="28"/>
        <v>no</v>
      </c>
      <c r="D406" s="19">
        <f t="shared" ca="1" si="29"/>
        <v>7.683749999999999</v>
      </c>
      <c r="E406" t="str">
        <f t="shared" ca="1" si="25"/>
        <v>no</v>
      </c>
      <c r="F406" t="str">
        <f t="shared" ca="1" si="26"/>
        <v>no</v>
      </c>
      <c r="G406">
        <f t="shared" ca="1" si="27"/>
        <v>0</v>
      </c>
    </row>
    <row r="407" spans="1:7">
      <c r="A407">
        <v>1904.04</v>
      </c>
      <c r="B407">
        <v>6.64</v>
      </c>
      <c r="C407" t="str">
        <f t="shared" ca="1" si="28"/>
        <v>no</v>
      </c>
      <c r="D407" s="19">
        <f t="shared" ca="1" si="29"/>
        <v>7.6120833333333309</v>
      </c>
      <c r="E407" t="str">
        <f t="shared" ca="1" si="25"/>
        <v>no</v>
      </c>
      <c r="F407" t="str">
        <f t="shared" ca="1" si="26"/>
        <v>no</v>
      </c>
      <c r="G407">
        <f t="shared" ca="1" si="27"/>
        <v>0</v>
      </c>
    </row>
    <row r="408" spans="1:7">
      <c r="A408">
        <v>1904.05</v>
      </c>
      <c r="B408">
        <v>6.5</v>
      </c>
      <c r="C408" t="str">
        <f t="shared" ca="1" si="28"/>
        <v>no</v>
      </c>
      <c r="D408" s="19">
        <f t="shared" ca="1" si="29"/>
        <v>7.5354166666666638</v>
      </c>
      <c r="E408" t="str">
        <f t="shared" ref="E408:E471" ca="1" si="30">IF(AND(C408="No",B408&gt;D408),"yes","no")</f>
        <v>no</v>
      </c>
      <c r="F408" t="str">
        <f t="shared" ref="F408:F471" ca="1" si="31">IF(AND(C408="Yes",B408&lt;D408),"yes","no")</f>
        <v>no</v>
      </c>
      <c r="G408">
        <f t="shared" ref="G408:G471" ca="1" si="32">IF(E408="yes",-B408,IF(F408="yes",B408,0))</f>
        <v>0</v>
      </c>
    </row>
    <row r="409" spans="1:7">
      <c r="A409">
        <v>1904.06</v>
      </c>
      <c r="B409">
        <v>6.51</v>
      </c>
      <c r="C409" t="str">
        <f t="shared" ref="C409:C472" ca="1" si="33">IF(E408="yes","yes",IF(F408="yes","no",C408))</f>
        <v>no</v>
      </c>
      <c r="D409" s="19">
        <f t="shared" ca="1" si="29"/>
        <v>7.4537499999999968</v>
      </c>
      <c r="E409" t="str">
        <f t="shared" ca="1" si="30"/>
        <v>no</v>
      </c>
      <c r="F409" t="str">
        <f t="shared" ca="1" si="31"/>
        <v>no</v>
      </c>
      <c r="G409">
        <f t="shared" ca="1" si="32"/>
        <v>0</v>
      </c>
    </row>
    <row r="410" spans="1:7">
      <c r="A410">
        <v>1904.07</v>
      </c>
      <c r="B410">
        <v>6.78</v>
      </c>
      <c r="C410" t="str">
        <f t="shared" ca="1" si="33"/>
        <v>no</v>
      </c>
      <c r="D410" s="19">
        <f t="shared" ca="1" si="29"/>
        <v>7.374583333333331</v>
      </c>
      <c r="E410" t="str">
        <f t="shared" ca="1" si="30"/>
        <v>no</v>
      </c>
      <c r="F410" t="str">
        <f t="shared" ca="1" si="31"/>
        <v>no</v>
      </c>
      <c r="G410">
        <f t="shared" ca="1" si="32"/>
        <v>0</v>
      </c>
    </row>
    <row r="411" spans="1:7">
      <c r="A411">
        <v>1904.08</v>
      </c>
      <c r="B411">
        <v>7.01</v>
      </c>
      <c r="C411" t="str">
        <f t="shared" ca="1" si="33"/>
        <v>no</v>
      </c>
      <c r="D411" s="19">
        <f t="shared" ca="1" si="29"/>
        <v>7.2987499999999992</v>
      </c>
      <c r="E411" t="str">
        <f t="shared" ca="1" si="30"/>
        <v>no</v>
      </c>
      <c r="F411" t="str">
        <f t="shared" ca="1" si="31"/>
        <v>no</v>
      </c>
      <c r="G411">
        <f t="shared" ca="1" si="32"/>
        <v>0</v>
      </c>
    </row>
    <row r="412" spans="1:7">
      <c r="A412">
        <v>1904.09</v>
      </c>
      <c r="B412">
        <v>7.32</v>
      </c>
      <c r="C412" t="str">
        <f t="shared" ca="1" si="33"/>
        <v>no</v>
      </c>
      <c r="D412" s="19">
        <f t="shared" ca="1" si="29"/>
        <v>7.2229166666666655</v>
      </c>
      <c r="E412" t="str">
        <f t="shared" ca="1" si="30"/>
        <v>yes</v>
      </c>
      <c r="F412" t="str">
        <f t="shared" ca="1" si="31"/>
        <v>no</v>
      </c>
      <c r="G412">
        <f t="shared" ca="1" si="32"/>
        <v>-7.32</v>
      </c>
    </row>
    <row r="413" spans="1:7">
      <c r="A413">
        <v>1904.1</v>
      </c>
      <c r="B413">
        <v>7.75</v>
      </c>
      <c r="C413" t="str">
        <f t="shared" ca="1" si="33"/>
        <v>yes</v>
      </c>
      <c r="D413" s="19">
        <f t="shared" ca="1" si="29"/>
        <v>7.1591666666666649</v>
      </c>
      <c r="E413" t="str">
        <f t="shared" ca="1" si="30"/>
        <v>no</v>
      </c>
      <c r="F413" t="str">
        <f t="shared" ca="1" si="31"/>
        <v>no</v>
      </c>
      <c r="G413">
        <f t="shared" ca="1" si="32"/>
        <v>0</v>
      </c>
    </row>
    <row r="414" spans="1:7">
      <c r="A414">
        <v>1904.11</v>
      </c>
      <c r="B414">
        <v>8.17</v>
      </c>
      <c r="C414" t="str">
        <f t="shared" ca="1" si="33"/>
        <v>yes</v>
      </c>
      <c r="D414" s="19">
        <f t="shared" ca="1" si="29"/>
        <v>7.1249999999999991</v>
      </c>
      <c r="E414" t="str">
        <f t="shared" ca="1" si="30"/>
        <v>no</v>
      </c>
      <c r="F414" t="str">
        <f t="shared" ca="1" si="31"/>
        <v>no</v>
      </c>
      <c r="G414">
        <f t="shared" ca="1" si="32"/>
        <v>0</v>
      </c>
    </row>
    <row r="415" spans="1:7">
      <c r="A415">
        <v>1904.12</v>
      </c>
      <c r="B415">
        <v>8.25</v>
      </c>
      <c r="C415" t="str">
        <f t="shared" ca="1" si="33"/>
        <v>yes</v>
      </c>
      <c r="D415" s="19">
        <f t="shared" ca="1" si="29"/>
        <v>7.1220833333333324</v>
      </c>
      <c r="E415" t="str">
        <f t="shared" ca="1" si="30"/>
        <v>no</v>
      </c>
      <c r="F415" t="str">
        <f t="shared" ca="1" si="31"/>
        <v>no</v>
      </c>
      <c r="G415">
        <f t="shared" ca="1" si="32"/>
        <v>0</v>
      </c>
    </row>
    <row r="416" spans="1:7">
      <c r="A416">
        <v>1905.01</v>
      </c>
      <c r="B416">
        <v>8.43</v>
      </c>
      <c r="C416" t="str">
        <f t="shared" ca="1" si="33"/>
        <v>yes</v>
      </c>
      <c r="D416" s="19">
        <f t="shared" ca="1" si="29"/>
        <v>7.1304166666666662</v>
      </c>
      <c r="E416" t="str">
        <f t="shared" ca="1" si="30"/>
        <v>no</v>
      </c>
      <c r="F416" t="str">
        <f t="shared" ca="1" si="31"/>
        <v>no</v>
      </c>
      <c r="G416">
        <f t="shared" ca="1" si="32"/>
        <v>0</v>
      </c>
    </row>
    <row r="417" spans="1:7">
      <c r="A417">
        <v>1905.02</v>
      </c>
      <c r="B417">
        <v>8.8000000000000007</v>
      </c>
      <c r="C417" t="str">
        <f t="shared" ca="1" si="33"/>
        <v>yes</v>
      </c>
      <c r="D417" s="19">
        <f t="shared" ref="D417:D480" ca="1" si="34">AVERAGE(OFFSET(B417,-$K$5,0,$K$5,1))</f>
        <v>7.1291666666666673</v>
      </c>
      <c r="E417" t="str">
        <f t="shared" ca="1" si="30"/>
        <v>no</v>
      </c>
      <c r="F417" t="str">
        <f t="shared" ca="1" si="31"/>
        <v>no</v>
      </c>
      <c r="G417">
        <f t="shared" ca="1" si="32"/>
        <v>0</v>
      </c>
    </row>
    <row r="418" spans="1:7">
      <c r="A418">
        <v>1905.03</v>
      </c>
      <c r="B418">
        <v>9.0500000000000007</v>
      </c>
      <c r="C418" t="str">
        <f t="shared" ca="1" si="33"/>
        <v>yes</v>
      </c>
      <c r="D418" s="19">
        <f t="shared" ca="1" si="34"/>
        <v>7.1454166666666667</v>
      </c>
      <c r="E418" t="str">
        <f t="shared" ca="1" si="30"/>
        <v>no</v>
      </c>
      <c r="F418" t="str">
        <f t="shared" ca="1" si="31"/>
        <v>no</v>
      </c>
      <c r="G418">
        <f t="shared" ca="1" si="32"/>
        <v>0</v>
      </c>
    </row>
    <row r="419" spans="1:7">
      <c r="A419">
        <v>1905.04</v>
      </c>
      <c r="B419">
        <v>8.94</v>
      </c>
      <c r="C419" t="str">
        <f t="shared" ca="1" si="33"/>
        <v>yes</v>
      </c>
      <c r="D419" s="19">
        <f t="shared" ca="1" si="34"/>
        <v>7.1858333333333348</v>
      </c>
      <c r="E419" t="str">
        <f t="shared" ca="1" si="30"/>
        <v>no</v>
      </c>
      <c r="F419" t="str">
        <f t="shared" ca="1" si="31"/>
        <v>no</v>
      </c>
      <c r="G419">
        <f t="shared" ca="1" si="32"/>
        <v>0</v>
      </c>
    </row>
    <row r="420" spans="1:7">
      <c r="A420">
        <v>1905.05</v>
      </c>
      <c r="B420">
        <v>8.5</v>
      </c>
      <c r="C420" t="str">
        <f t="shared" ca="1" si="33"/>
        <v>yes</v>
      </c>
      <c r="D420" s="19">
        <f t="shared" ca="1" si="34"/>
        <v>7.2354166666666684</v>
      </c>
      <c r="E420" t="str">
        <f t="shared" ca="1" si="30"/>
        <v>no</v>
      </c>
      <c r="F420" t="str">
        <f t="shared" ca="1" si="31"/>
        <v>no</v>
      </c>
      <c r="G420">
        <f t="shared" ca="1" si="32"/>
        <v>0</v>
      </c>
    </row>
    <row r="421" spans="1:7">
      <c r="A421">
        <v>1905.06</v>
      </c>
      <c r="B421">
        <v>8.6</v>
      </c>
      <c r="C421" t="str">
        <f t="shared" ca="1" si="33"/>
        <v>yes</v>
      </c>
      <c r="D421" s="19">
        <f t="shared" ca="1" si="34"/>
        <v>7.2729166666666698</v>
      </c>
      <c r="E421" t="str">
        <f t="shared" ca="1" si="30"/>
        <v>no</v>
      </c>
      <c r="F421" t="str">
        <f t="shared" ca="1" si="31"/>
        <v>no</v>
      </c>
      <c r="G421">
        <f t="shared" ca="1" si="32"/>
        <v>0</v>
      </c>
    </row>
    <row r="422" spans="1:7">
      <c r="A422">
        <v>1905.07</v>
      </c>
      <c r="B422">
        <v>8.8699999999999992</v>
      </c>
      <c r="C422" t="str">
        <f t="shared" ca="1" si="33"/>
        <v>yes</v>
      </c>
      <c r="D422" s="19">
        <f t="shared" ca="1" si="34"/>
        <v>7.3320833333333342</v>
      </c>
      <c r="E422" t="str">
        <f t="shared" ca="1" si="30"/>
        <v>no</v>
      </c>
      <c r="F422" t="str">
        <f t="shared" ca="1" si="31"/>
        <v>no</v>
      </c>
      <c r="G422">
        <f t="shared" ca="1" si="32"/>
        <v>0</v>
      </c>
    </row>
    <row r="423" spans="1:7">
      <c r="A423">
        <v>1905.08</v>
      </c>
      <c r="B423">
        <v>9.1999999999999993</v>
      </c>
      <c r="C423" t="str">
        <f t="shared" ca="1" si="33"/>
        <v>yes</v>
      </c>
      <c r="D423" s="19">
        <f t="shared" ca="1" si="34"/>
        <v>7.4162500000000016</v>
      </c>
      <c r="E423" t="str">
        <f t="shared" ca="1" si="30"/>
        <v>no</v>
      </c>
      <c r="F423" t="str">
        <f t="shared" ca="1" si="31"/>
        <v>no</v>
      </c>
      <c r="G423">
        <f t="shared" ca="1" si="32"/>
        <v>0</v>
      </c>
    </row>
    <row r="424" spans="1:7">
      <c r="A424">
        <v>1905.09</v>
      </c>
      <c r="B424">
        <v>9.23</v>
      </c>
      <c r="C424" t="str">
        <f t="shared" ca="1" si="33"/>
        <v>yes</v>
      </c>
      <c r="D424" s="19">
        <f t="shared" ca="1" si="34"/>
        <v>7.5233333333333334</v>
      </c>
      <c r="E424" t="str">
        <f t="shared" ca="1" si="30"/>
        <v>no</v>
      </c>
      <c r="F424" t="str">
        <f t="shared" ca="1" si="31"/>
        <v>no</v>
      </c>
      <c r="G424">
        <f t="shared" ca="1" si="32"/>
        <v>0</v>
      </c>
    </row>
    <row r="425" spans="1:7">
      <c r="A425">
        <v>1905.1</v>
      </c>
      <c r="B425">
        <v>9.36</v>
      </c>
      <c r="C425" t="str">
        <f t="shared" ca="1" si="33"/>
        <v>yes</v>
      </c>
      <c r="D425" s="19">
        <f t="shared" ca="1" si="34"/>
        <v>7.6383333333333319</v>
      </c>
      <c r="E425" t="str">
        <f t="shared" ca="1" si="30"/>
        <v>no</v>
      </c>
      <c r="F425" t="str">
        <f t="shared" ca="1" si="31"/>
        <v>no</v>
      </c>
      <c r="G425">
        <f t="shared" ca="1" si="32"/>
        <v>0</v>
      </c>
    </row>
    <row r="426" spans="1:7">
      <c r="A426">
        <v>1905.11</v>
      </c>
      <c r="B426">
        <v>9.31</v>
      </c>
      <c r="C426" t="str">
        <f t="shared" ca="1" si="33"/>
        <v>yes</v>
      </c>
      <c r="D426" s="19">
        <f t="shared" ca="1" si="34"/>
        <v>7.7674999999999983</v>
      </c>
      <c r="E426" t="str">
        <f t="shared" ca="1" si="30"/>
        <v>no</v>
      </c>
      <c r="F426" t="str">
        <f t="shared" ca="1" si="31"/>
        <v>no</v>
      </c>
      <c r="G426">
        <f t="shared" ca="1" si="32"/>
        <v>0</v>
      </c>
    </row>
    <row r="427" spans="1:7">
      <c r="A427">
        <v>1905.12</v>
      </c>
      <c r="B427">
        <v>9.5399999999999991</v>
      </c>
      <c r="C427" t="str">
        <f t="shared" ca="1" si="33"/>
        <v>yes</v>
      </c>
      <c r="D427" s="19">
        <f t="shared" ca="1" si="34"/>
        <v>7.8937499999999998</v>
      </c>
      <c r="E427" t="str">
        <f t="shared" ca="1" si="30"/>
        <v>no</v>
      </c>
      <c r="F427" t="str">
        <f t="shared" ca="1" si="31"/>
        <v>no</v>
      </c>
      <c r="G427">
        <f t="shared" ca="1" si="32"/>
        <v>0</v>
      </c>
    </row>
    <row r="428" spans="1:7">
      <c r="A428">
        <v>1906.01</v>
      </c>
      <c r="B428">
        <v>9.8699999999999992</v>
      </c>
      <c r="C428" t="str">
        <f t="shared" ca="1" si="33"/>
        <v>yes</v>
      </c>
      <c r="D428" s="19">
        <f t="shared" ca="1" si="34"/>
        <v>8.0174999999999965</v>
      </c>
      <c r="E428" t="str">
        <f t="shared" ca="1" si="30"/>
        <v>no</v>
      </c>
      <c r="F428" t="str">
        <f t="shared" ca="1" si="31"/>
        <v>no</v>
      </c>
      <c r="G428">
        <f t="shared" ca="1" si="32"/>
        <v>0</v>
      </c>
    </row>
    <row r="429" spans="1:7">
      <c r="A429">
        <v>1906.02</v>
      </c>
      <c r="B429">
        <v>9.8000000000000007</v>
      </c>
      <c r="C429" t="str">
        <f t="shared" ca="1" si="33"/>
        <v>yes</v>
      </c>
      <c r="D429" s="19">
        <f t="shared" ca="1" si="34"/>
        <v>8.1504166666666666</v>
      </c>
      <c r="E429" t="str">
        <f t="shared" ca="1" si="30"/>
        <v>no</v>
      </c>
      <c r="F429" t="str">
        <f t="shared" ca="1" si="31"/>
        <v>no</v>
      </c>
      <c r="G429">
        <f t="shared" ca="1" si="32"/>
        <v>0</v>
      </c>
    </row>
    <row r="430" spans="1:7">
      <c r="A430">
        <v>1906.03</v>
      </c>
      <c r="B430">
        <v>9.56</v>
      </c>
      <c r="C430" t="str">
        <f t="shared" ca="1" si="33"/>
        <v>yes</v>
      </c>
      <c r="D430" s="19">
        <f t="shared" ca="1" si="34"/>
        <v>8.2879166666666659</v>
      </c>
      <c r="E430" t="str">
        <f t="shared" ca="1" si="30"/>
        <v>no</v>
      </c>
      <c r="F430" t="str">
        <f t="shared" ca="1" si="31"/>
        <v>no</v>
      </c>
      <c r="G430">
        <f t="shared" ca="1" si="32"/>
        <v>0</v>
      </c>
    </row>
    <row r="431" spans="1:7">
      <c r="A431">
        <v>1906.04</v>
      </c>
      <c r="B431">
        <v>9.43</v>
      </c>
      <c r="C431" t="str">
        <f t="shared" ca="1" si="33"/>
        <v>yes</v>
      </c>
      <c r="D431" s="19">
        <f t="shared" ca="1" si="34"/>
        <v>8.4162499999999998</v>
      </c>
      <c r="E431" t="str">
        <f t="shared" ca="1" si="30"/>
        <v>no</v>
      </c>
      <c r="F431" t="str">
        <f t="shared" ca="1" si="31"/>
        <v>no</v>
      </c>
      <c r="G431">
        <f t="shared" ca="1" si="32"/>
        <v>0</v>
      </c>
    </row>
    <row r="432" spans="1:7">
      <c r="A432">
        <v>1906.05</v>
      </c>
      <c r="B432">
        <v>9.18</v>
      </c>
      <c r="C432" t="str">
        <f t="shared" ca="1" si="33"/>
        <v>yes</v>
      </c>
      <c r="D432" s="19">
        <f t="shared" ca="1" si="34"/>
        <v>8.5325000000000006</v>
      </c>
      <c r="E432" t="str">
        <f t="shared" ca="1" si="30"/>
        <v>no</v>
      </c>
      <c r="F432" t="str">
        <f t="shared" ca="1" si="31"/>
        <v>no</v>
      </c>
      <c r="G432">
        <f t="shared" ca="1" si="32"/>
        <v>0</v>
      </c>
    </row>
    <row r="433" spans="1:7">
      <c r="A433">
        <v>1906.06</v>
      </c>
      <c r="B433">
        <v>9.3000000000000007</v>
      </c>
      <c r="C433" t="str">
        <f t="shared" ca="1" si="33"/>
        <v>yes</v>
      </c>
      <c r="D433" s="19">
        <f t="shared" ca="1" si="34"/>
        <v>8.644166666666667</v>
      </c>
      <c r="E433" t="str">
        <f t="shared" ca="1" si="30"/>
        <v>no</v>
      </c>
      <c r="F433" t="str">
        <f t="shared" ca="1" si="31"/>
        <v>no</v>
      </c>
      <c r="G433">
        <f t="shared" ca="1" si="32"/>
        <v>0</v>
      </c>
    </row>
    <row r="434" spans="1:7">
      <c r="A434">
        <v>1906.07</v>
      </c>
      <c r="B434">
        <v>9.06</v>
      </c>
      <c r="C434" t="str">
        <f t="shared" ca="1" si="33"/>
        <v>yes</v>
      </c>
      <c r="D434" s="19">
        <f t="shared" ca="1" si="34"/>
        <v>8.7604166666666679</v>
      </c>
      <c r="E434" t="str">
        <f t="shared" ca="1" si="30"/>
        <v>no</v>
      </c>
      <c r="F434" t="str">
        <f t="shared" ca="1" si="31"/>
        <v>no</v>
      </c>
      <c r="G434">
        <f t="shared" ca="1" si="32"/>
        <v>0</v>
      </c>
    </row>
    <row r="435" spans="1:7">
      <c r="A435">
        <v>1906.08</v>
      </c>
      <c r="B435">
        <v>9.73</v>
      </c>
      <c r="C435" t="str">
        <f t="shared" ca="1" si="33"/>
        <v>yes</v>
      </c>
      <c r="D435" s="19">
        <f t="shared" ca="1" si="34"/>
        <v>8.8554166666666685</v>
      </c>
      <c r="E435" t="str">
        <f t="shared" ca="1" si="30"/>
        <v>no</v>
      </c>
      <c r="F435" t="str">
        <f t="shared" ca="1" si="31"/>
        <v>no</v>
      </c>
      <c r="G435">
        <f t="shared" ca="1" si="32"/>
        <v>0</v>
      </c>
    </row>
    <row r="436" spans="1:7">
      <c r="A436">
        <v>1906.09</v>
      </c>
      <c r="B436">
        <v>10.029999999999999</v>
      </c>
      <c r="C436" t="str">
        <f t="shared" ca="1" si="33"/>
        <v>yes</v>
      </c>
      <c r="D436" s="19">
        <f t="shared" ca="1" si="34"/>
        <v>8.9687500000000018</v>
      </c>
      <c r="E436" t="str">
        <f t="shared" ca="1" si="30"/>
        <v>no</v>
      </c>
      <c r="F436" t="str">
        <f t="shared" ca="1" si="31"/>
        <v>no</v>
      </c>
      <c r="G436">
        <f t="shared" ca="1" si="32"/>
        <v>0</v>
      </c>
    </row>
    <row r="437" spans="1:7">
      <c r="A437">
        <v>1906.1</v>
      </c>
      <c r="B437">
        <v>9.73</v>
      </c>
      <c r="C437" t="str">
        <f t="shared" ca="1" si="33"/>
        <v>yes</v>
      </c>
      <c r="D437" s="19">
        <f t="shared" ca="1" si="34"/>
        <v>9.0816666666666688</v>
      </c>
      <c r="E437" t="str">
        <f t="shared" ca="1" si="30"/>
        <v>no</v>
      </c>
      <c r="F437" t="str">
        <f t="shared" ca="1" si="31"/>
        <v>no</v>
      </c>
      <c r="G437">
        <f t="shared" ca="1" si="32"/>
        <v>0</v>
      </c>
    </row>
    <row r="438" spans="1:7">
      <c r="A438">
        <v>1906.11</v>
      </c>
      <c r="B438">
        <v>9.93</v>
      </c>
      <c r="C438" t="str">
        <f t="shared" ca="1" si="33"/>
        <v>yes</v>
      </c>
      <c r="D438" s="19">
        <f t="shared" ca="1" si="34"/>
        <v>9.1641666666666683</v>
      </c>
      <c r="E438" t="str">
        <f t="shared" ca="1" si="30"/>
        <v>no</v>
      </c>
      <c r="F438" t="str">
        <f t="shared" ca="1" si="31"/>
        <v>no</v>
      </c>
      <c r="G438">
        <f t="shared" ca="1" si="32"/>
        <v>0</v>
      </c>
    </row>
    <row r="439" spans="1:7">
      <c r="A439">
        <v>1906.12</v>
      </c>
      <c r="B439">
        <v>9.84</v>
      </c>
      <c r="C439" t="str">
        <f t="shared" ca="1" si="33"/>
        <v>yes</v>
      </c>
      <c r="D439" s="19">
        <f t="shared" ca="1" si="34"/>
        <v>9.2375000000000025</v>
      </c>
      <c r="E439" t="str">
        <f t="shared" ca="1" si="30"/>
        <v>no</v>
      </c>
      <c r="F439" t="str">
        <f t="shared" ca="1" si="31"/>
        <v>no</v>
      </c>
      <c r="G439">
        <f t="shared" ca="1" si="32"/>
        <v>0</v>
      </c>
    </row>
    <row r="440" spans="1:7">
      <c r="A440">
        <v>1907.01</v>
      </c>
      <c r="B440">
        <v>9.56</v>
      </c>
      <c r="C440" t="str">
        <f t="shared" ca="1" si="33"/>
        <v>yes</v>
      </c>
      <c r="D440" s="19">
        <f t="shared" ca="1" si="34"/>
        <v>9.3037500000000009</v>
      </c>
      <c r="E440" t="str">
        <f t="shared" ca="1" si="30"/>
        <v>no</v>
      </c>
      <c r="F440" t="str">
        <f t="shared" ca="1" si="31"/>
        <v>no</v>
      </c>
      <c r="G440">
        <f t="shared" ca="1" si="32"/>
        <v>0</v>
      </c>
    </row>
    <row r="441" spans="1:7">
      <c r="A441">
        <v>1907.02</v>
      </c>
      <c r="B441">
        <v>9.26</v>
      </c>
      <c r="C441" t="str">
        <f t="shared" ca="1" si="33"/>
        <v>yes</v>
      </c>
      <c r="D441" s="19">
        <f t="shared" ca="1" si="34"/>
        <v>9.350833333333334</v>
      </c>
      <c r="E441" t="str">
        <f t="shared" ca="1" si="30"/>
        <v>no</v>
      </c>
      <c r="F441" t="str">
        <f t="shared" ca="1" si="31"/>
        <v>yes</v>
      </c>
      <c r="G441">
        <f t="shared" ca="1" si="32"/>
        <v>9.26</v>
      </c>
    </row>
    <row r="442" spans="1:7">
      <c r="A442">
        <v>1907.03</v>
      </c>
      <c r="B442">
        <v>8.35</v>
      </c>
      <c r="C442" t="str">
        <f t="shared" ca="1" si="33"/>
        <v>no</v>
      </c>
      <c r="D442" s="19">
        <f t="shared" ca="1" si="34"/>
        <v>9.3699999999999992</v>
      </c>
      <c r="E442" t="str">
        <f t="shared" ca="1" si="30"/>
        <v>no</v>
      </c>
      <c r="F442" t="str">
        <f t="shared" ca="1" si="31"/>
        <v>no</v>
      </c>
      <c r="G442">
        <f t="shared" ca="1" si="32"/>
        <v>0</v>
      </c>
    </row>
    <row r="443" spans="1:7">
      <c r="A443">
        <v>1907.04</v>
      </c>
      <c r="B443">
        <v>8.39</v>
      </c>
      <c r="C443" t="str">
        <f t="shared" ca="1" si="33"/>
        <v>no</v>
      </c>
      <c r="D443" s="19">
        <f t="shared" ca="1" si="34"/>
        <v>9.3408333333333342</v>
      </c>
      <c r="E443" t="str">
        <f t="shared" ca="1" si="30"/>
        <v>no</v>
      </c>
      <c r="F443" t="str">
        <f t="shared" ca="1" si="31"/>
        <v>no</v>
      </c>
      <c r="G443">
        <f t="shared" ca="1" si="32"/>
        <v>0</v>
      </c>
    </row>
    <row r="444" spans="1:7">
      <c r="A444">
        <v>1907.05</v>
      </c>
      <c r="B444">
        <v>8.1</v>
      </c>
      <c r="C444" t="str">
        <f t="shared" ca="1" si="33"/>
        <v>no</v>
      </c>
      <c r="D444" s="19">
        <f t="shared" ca="1" si="34"/>
        <v>9.3179166666666671</v>
      </c>
      <c r="E444" t="str">
        <f t="shared" ca="1" si="30"/>
        <v>no</v>
      </c>
      <c r="F444" t="str">
        <f t="shared" ca="1" si="31"/>
        <v>no</v>
      </c>
      <c r="G444">
        <f t="shared" ca="1" si="32"/>
        <v>0</v>
      </c>
    </row>
    <row r="445" spans="1:7">
      <c r="A445">
        <v>1907.06</v>
      </c>
      <c r="B445">
        <v>7.84</v>
      </c>
      <c r="C445" t="str">
        <f t="shared" ca="1" si="33"/>
        <v>no</v>
      </c>
      <c r="D445" s="19">
        <f t="shared" ca="1" si="34"/>
        <v>9.3012499999999996</v>
      </c>
      <c r="E445" t="str">
        <f t="shared" ca="1" si="30"/>
        <v>no</v>
      </c>
      <c r="F445" t="str">
        <f t="shared" ca="1" si="31"/>
        <v>no</v>
      </c>
      <c r="G445">
        <f t="shared" ca="1" si="32"/>
        <v>0</v>
      </c>
    </row>
    <row r="446" spans="1:7">
      <c r="A446">
        <v>1907.07</v>
      </c>
      <c r="B446">
        <v>8.14</v>
      </c>
      <c r="C446" t="str">
        <f t="shared" ca="1" si="33"/>
        <v>no</v>
      </c>
      <c r="D446" s="19">
        <f t="shared" ca="1" si="34"/>
        <v>9.2695833333333315</v>
      </c>
      <c r="E446" t="str">
        <f t="shared" ca="1" si="30"/>
        <v>no</v>
      </c>
      <c r="F446" t="str">
        <f t="shared" ca="1" si="31"/>
        <v>no</v>
      </c>
      <c r="G446">
        <f t="shared" ca="1" si="32"/>
        <v>0</v>
      </c>
    </row>
    <row r="447" spans="1:7">
      <c r="A447">
        <v>1907.08</v>
      </c>
      <c r="B447">
        <v>7.53</v>
      </c>
      <c r="C447" t="str">
        <f t="shared" ca="1" si="33"/>
        <v>no</v>
      </c>
      <c r="D447" s="19">
        <f t="shared" ca="1" si="34"/>
        <v>9.2391666666666676</v>
      </c>
      <c r="E447" t="str">
        <f t="shared" ca="1" si="30"/>
        <v>no</v>
      </c>
      <c r="F447" t="str">
        <f t="shared" ca="1" si="31"/>
        <v>no</v>
      </c>
      <c r="G447">
        <f t="shared" ca="1" si="32"/>
        <v>0</v>
      </c>
    </row>
    <row r="448" spans="1:7">
      <c r="A448">
        <v>1907.09</v>
      </c>
      <c r="B448">
        <v>7.45</v>
      </c>
      <c r="C448" t="str">
        <f t="shared" ca="1" si="33"/>
        <v>no</v>
      </c>
      <c r="D448" s="19">
        <f t="shared" ca="1" si="34"/>
        <v>9.1695833333333319</v>
      </c>
      <c r="E448" t="str">
        <f t="shared" ca="1" si="30"/>
        <v>no</v>
      </c>
      <c r="F448" t="str">
        <f t="shared" ca="1" si="31"/>
        <v>no</v>
      </c>
      <c r="G448">
        <f t="shared" ca="1" si="32"/>
        <v>0</v>
      </c>
    </row>
    <row r="449" spans="1:7">
      <c r="A449">
        <v>1907.1</v>
      </c>
      <c r="B449">
        <v>6.64</v>
      </c>
      <c r="C449" t="str">
        <f t="shared" ca="1" si="33"/>
        <v>no</v>
      </c>
      <c r="D449" s="19">
        <f t="shared" ca="1" si="34"/>
        <v>9.0954166666666669</v>
      </c>
      <c r="E449" t="str">
        <f t="shared" ca="1" si="30"/>
        <v>no</v>
      </c>
      <c r="F449" t="str">
        <f t="shared" ca="1" si="31"/>
        <v>no</v>
      </c>
      <c r="G449">
        <f t="shared" ca="1" si="32"/>
        <v>0</v>
      </c>
    </row>
    <row r="450" spans="1:7">
      <c r="A450">
        <v>1907.11</v>
      </c>
      <c r="B450">
        <v>6.25</v>
      </c>
      <c r="C450" t="str">
        <f t="shared" ca="1" si="33"/>
        <v>no</v>
      </c>
      <c r="D450" s="19">
        <f t="shared" ca="1" si="34"/>
        <v>8.9820833333333319</v>
      </c>
      <c r="E450" t="str">
        <f t="shared" ca="1" si="30"/>
        <v>no</v>
      </c>
      <c r="F450" t="str">
        <f t="shared" ca="1" si="31"/>
        <v>no</v>
      </c>
      <c r="G450">
        <f t="shared" ca="1" si="32"/>
        <v>0</v>
      </c>
    </row>
    <row r="451" spans="1:7">
      <c r="A451">
        <v>1907.12</v>
      </c>
      <c r="B451">
        <v>6.57</v>
      </c>
      <c r="C451" t="str">
        <f t="shared" ca="1" si="33"/>
        <v>no</v>
      </c>
      <c r="D451" s="19">
        <f t="shared" ca="1" si="34"/>
        <v>8.8545833333333324</v>
      </c>
      <c r="E451" t="str">
        <f t="shared" ca="1" si="30"/>
        <v>no</v>
      </c>
      <c r="F451" t="str">
        <f t="shared" ca="1" si="31"/>
        <v>no</v>
      </c>
      <c r="G451">
        <f t="shared" ca="1" si="32"/>
        <v>0</v>
      </c>
    </row>
    <row r="452" spans="1:7">
      <c r="A452">
        <v>1908.01</v>
      </c>
      <c r="B452">
        <v>6.85</v>
      </c>
      <c r="C452" t="str">
        <f t="shared" ca="1" si="33"/>
        <v>no</v>
      </c>
      <c r="D452" s="19">
        <f t="shared" ca="1" si="34"/>
        <v>8.7308333333333312</v>
      </c>
      <c r="E452" t="str">
        <f t="shared" ca="1" si="30"/>
        <v>no</v>
      </c>
      <c r="F452" t="str">
        <f t="shared" ca="1" si="31"/>
        <v>no</v>
      </c>
      <c r="G452">
        <f t="shared" ca="1" si="32"/>
        <v>0</v>
      </c>
    </row>
    <row r="453" spans="1:7">
      <c r="A453">
        <v>1908.02</v>
      </c>
      <c r="B453">
        <v>6.6</v>
      </c>
      <c r="C453" t="str">
        <f t="shared" ca="1" si="33"/>
        <v>no</v>
      </c>
      <c r="D453" s="19">
        <f t="shared" ca="1" si="34"/>
        <v>8.6049999999999986</v>
      </c>
      <c r="E453" t="str">
        <f t="shared" ca="1" si="30"/>
        <v>no</v>
      </c>
      <c r="F453" t="str">
        <f t="shared" ca="1" si="31"/>
        <v>no</v>
      </c>
      <c r="G453">
        <f t="shared" ca="1" si="32"/>
        <v>0</v>
      </c>
    </row>
    <row r="454" spans="1:7">
      <c r="A454">
        <v>1908.03</v>
      </c>
      <c r="B454">
        <v>6.87</v>
      </c>
      <c r="C454" t="str">
        <f t="shared" ca="1" si="33"/>
        <v>no</v>
      </c>
      <c r="D454" s="19">
        <f t="shared" ca="1" si="34"/>
        <v>8.4716666666666658</v>
      </c>
      <c r="E454" t="str">
        <f t="shared" ca="1" si="30"/>
        <v>no</v>
      </c>
      <c r="F454" t="str">
        <f t="shared" ca="1" si="31"/>
        <v>no</v>
      </c>
      <c r="G454">
        <f t="shared" ca="1" si="32"/>
        <v>0</v>
      </c>
    </row>
    <row r="455" spans="1:7">
      <c r="A455">
        <v>1908.04</v>
      </c>
      <c r="B455">
        <v>7.24</v>
      </c>
      <c r="C455" t="str">
        <f t="shared" ca="1" si="33"/>
        <v>no</v>
      </c>
      <c r="D455" s="19">
        <f t="shared" ca="1" si="34"/>
        <v>8.3595833333333314</v>
      </c>
      <c r="E455" t="str">
        <f t="shared" ca="1" si="30"/>
        <v>no</v>
      </c>
      <c r="F455" t="str">
        <f t="shared" ca="1" si="31"/>
        <v>no</v>
      </c>
      <c r="G455">
        <f t="shared" ca="1" si="32"/>
        <v>0</v>
      </c>
    </row>
    <row r="456" spans="1:7">
      <c r="A456">
        <v>1908.05</v>
      </c>
      <c r="B456">
        <v>7.63</v>
      </c>
      <c r="C456" t="str">
        <f t="shared" ca="1" si="33"/>
        <v>no</v>
      </c>
      <c r="D456" s="19">
        <f t="shared" ca="1" si="34"/>
        <v>8.2683333333333326</v>
      </c>
      <c r="E456" t="str">
        <f t="shared" ca="1" si="30"/>
        <v>no</v>
      </c>
      <c r="F456" t="str">
        <f t="shared" ca="1" si="31"/>
        <v>no</v>
      </c>
      <c r="G456">
        <f t="shared" ca="1" si="32"/>
        <v>0</v>
      </c>
    </row>
    <row r="457" spans="1:7">
      <c r="A457">
        <v>1908.06</v>
      </c>
      <c r="B457">
        <v>7.64</v>
      </c>
      <c r="C457" t="str">
        <f t="shared" ca="1" si="33"/>
        <v>no</v>
      </c>
      <c r="D457" s="19">
        <f t="shared" ca="1" si="34"/>
        <v>8.2037499999999977</v>
      </c>
      <c r="E457" t="str">
        <f t="shared" ca="1" si="30"/>
        <v>no</v>
      </c>
      <c r="F457" t="str">
        <f t="shared" ca="1" si="31"/>
        <v>no</v>
      </c>
      <c r="G457">
        <f t="shared" ca="1" si="32"/>
        <v>0</v>
      </c>
    </row>
    <row r="458" spans="1:7">
      <c r="A458">
        <v>1908.07</v>
      </c>
      <c r="B458">
        <v>7.92</v>
      </c>
      <c r="C458" t="str">
        <f t="shared" ca="1" si="33"/>
        <v>no</v>
      </c>
      <c r="D458" s="19">
        <f t="shared" ca="1" si="34"/>
        <v>8.1345833333333317</v>
      </c>
      <c r="E458" t="str">
        <f t="shared" ca="1" si="30"/>
        <v>no</v>
      </c>
      <c r="F458" t="str">
        <f t="shared" ca="1" si="31"/>
        <v>no</v>
      </c>
      <c r="G458">
        <f t="shared" ca="1" si="32"/>
        <v>0</v>
      </c>
    </row>
    <row r="459" spans="1:7">
      <c r="A459">
        <v>1908.08</v>
      </c>
      <c r="B459">
        <v>8.26</v>
      </c>
      <c r="C459" t="str">
        <f t="shared" ca="1" si="33"/>
        <v>no</v>
      </c>
      <c r="D459" s="19">
        <f t="shared" ca="1" si="34"/>
        <v>8.0870833333333323</v>
      </c>
      <c r="E459" t="str">
        <f t="shared" ca="1" si="30"/>
        <v>yes</v>
      </c>
      <c r="F459" t="str">
        <f t="shared" ca="1" si="31"/>
        <v>no</v>
      </c>
      <c r="G459">
        <f t="shared" ca="1" si="32"/>
        <v>-8.26</v>
      </c>
    </row>
    <row r="460" spans="1:7">
      <c r="A460">
        <v>1908.09</v>
      </c>
      <c r="B460">
        <v>8.17</v>
      </c>
      <c r="C460" t="str">
        <f t="shared" ca="1" si="33"/>
        <v>yes</v>
      </c>
      <c r="D460" s="19">
        <f t="shared" ca="1" si="34"/>
        <v>8.0258333333333329</v>
      </c>
      <c r="E460" t="str">
        <f t="shared" ca="1" si="30"/>
        <v>no</v>
      </c>
      <c r="F460" t="str">
        <f t="shared" ca="1" si="31"/>
        <v>no</v>
      </c>
      <c r="G460">
        <f t="shared" ca="1" si="32"/>
        <v>0</v>
      </c>
    </row>
    <row r="461" spans="1:7">
      <c r="A461">
        <v>1908.1</v>
      </c>
      <c r="B461">
        <v>8.27</v>
      </c>
      <c r="C461" t="str">
        <f t="shared" ca="1" si="33"/>
        <v>yes</v>
      </c>
      <c r="D461" s="19">
        <f t="shared" ca="1" si="34"/>
        <v>7.9483333333333315</v>
      </c>
      <c r="E461" t="str">
        <f t="shared" ca="1" si="30"/>
        <v>no</v>
      </c>
      <c r="F461" t="str">
        <f t="shared" ca="1" si="31"/>
        <v>no</v>
      </c>
      <c r="G461">
        <f t="shared" ca="1" si="32"/>
        <v>0</v>
      </c>
    </row>
    <row r="462" spans="1:7">
      <c r="A462">
        <v>1908.11</v>
      </c>
      <c r="B462">
        <v>8.83</v>
      </c>
      <c r="C462" t="str">
        <f t="shared" ca="1" si="33"/>
        <v>yes</v>
      </c>
      <c r="D462" s="19">
        <f t="shared" ca="1" si="34"/>
        <v>7.8874999999999984</v>
      </c>
      <c r="E462" t="str">
        <f t="shared" ca="1" si="30"/>
        <v>no</v>
      </c>
      <c r="F462" t="str">
        <f t="shared" ca="1" si="31"/>
        <v>no</v>
      </c>
      <c r="G462">
        <f t="shared" ca="1" si="32"/>
        <v>0</v>
      </c>
    </row>
    <row r="463" spans="1:7">
      <c r="A463">
        <v>1908.12</v>
      </c>
      <c r="B463">
        <v>9.0299999999999994</v>
      </c>
      <c r="C463" t="str">
        <f t="shared" ca="1" si="33"/>
        <v>yes</v>
      </c>
      <c r="D463" s="19">
        <f t="shared" ca="1" si="34"/>
        <v>7.8416666666666659</v>
      </c>
      <c r="E463" t="str">
        <f t="shared" ca="1" si="30"/>
        <v>no</v>
      </c>
      <c r="F463" t="str">
        <f t="shared" ca="1" si="31"/>
        <v>no</v>
      </c>
      <c r="G463">
        <f t="shared" ca="1" si="32"/>
        <v>0</v>
      </c>
    </row>
    <row r="464" spans="1:7">
      <c r="A464">
        <v>1909.01</v>
      </c>
      <c r="B464">
        <v>9.06</v>
      </c>
      <c r="C464" t="str">
        <f t="shared" ca="1" si="33"/>
        <v>yes</v>
      </c>
      <c r="D464" s="19">
        <f t="shared" ca="1" si="34"/>
        <v>7.8079166666666664</v>
      </c>
      <c r="E464" t="str">
        <f t="shared" ca="1" si="30"/>
        <v>no</v>
      </c>
      <c r="F464" t="str">
        <f t="shared" ca="1" si="31"/>
        <v>no</v>
      </c>
      <c r="G464">
        <f t="shared" ca="1" si="32"/>
        <v>0</v>
      </c>
    </row>
    <row r="465" spans="1:7">
      <c r="A465">
        <v>1909.02</v>
      </c>
      <c r="B465">
        <v>8.8000000000000007</v>
      </c>
      <c r="C465" t="str">
        <f t="shared" ca="1" si="33"/>
        <v>yes</v>
      </c>
      <c r="D465" s="19">
        <f t="shared" ca="1" si="34"/>
        <v>7.7870833333333325</v>
      </c>
      <c r="E465" t="str">
        <f t="shared" ca="1" si="30"/>
        <v>no</v>
      </c>
      <c r="F465" t="str">
        <f t="shared" ca="1" si="31"/>
        <v>no</v>
      </c>
      <c r="G465">
        <f t="shared" ca="1" si="32"/>
        <v>0</v>
      </c>
    </row>
    <row r="466" spans="1:7">
      <c r="A466">
        <v>1909.03</v>
      </c>
      <c r="B466">
        <v>8.92</v>
      </c>
      <c r="C466" t="str">
        <f t="shared" ca="1" si="33"/>
        <v>yes</v>
      </c>
      <c r="D466" s="19">
        <f t="shared" ca="1" si="34"/>
        <v>7.7679166666666681</v>
      </c>
      <c r="E466" t="str">
        <f t="shared" ca="1" si="30"/>
        <v>no</v>
      </c>
      <c r="F466" t="str">
        <f t="shared" ca="1" si="31"/>
        <v>no</v>
      </c>
      <c r="G466">
        <f t="shared" ca="1" si="32"/>
        <v>0</v>
      </c>
    </row>
    <row r="467" spans="1:7">
      <c r="A467">
        <v>1909.04</v>
      </c>
      <c r="B467">
        <v>9.32</v>
      </c>
      <c r="C467" t="str">
        <f t="shared" ca="1" si="33"/>
        <v>yes</v>
      </c>
      <c r="D467" s="19">
        <f t="shared" ca="1" si="34"/>
        <v>7.791666666666667</v>
      </c>
      <c r="E467" t="str">
        <f t="shared" ca="1" si="30"/>
        <v>no</v>
      </c>
      <c r="F467" t="str">
        <f t="shared" ca="1" si="31"/>
        <v>no</v>
      </c>
      <c r="G467">
        <f t="shared" ca="1" si="32"/>
        <v>0</v>
      </c>
    </row>
    <row r="468" spans="1:7">
      <c r="A468">
        <v>1909.05</v>
      </c>
      <c r="B468">
        <v>9.6300000000000008</v>
      </c>
      <c r="C468" t="str">
        <f t="shared" ca="1" si="33"/>
        <v>yes</v>
      </c>
      <c r="D468" s="19">
        <f t="shared" ca="1" si="34"/>
        <v>7.8304166666666672</v>
      </c>
      <c r="E468" t="str">
        <f t="shared" ca="1" si="30"/>
        <v>no</v>
      </c>
      <c r="F468" t="str">
        <f t="shared" ca="1" si="31"/>
        <v>no</v>
      </c>
      <c r="G468">
        <f t="shared" ca="1" si="32"/>
        <v>0</v>
      </c>
    </row>
    <row r="469" spans="1:7">
      <c r="A469">
        <v>1909.06</v>
      </c>
      <c r="B469">
        <v>9.8000000000000007</v>
      </c>
      <c r="C469" t="str">
        <f t="shared" ca="1" si="33"/>
        <v>yes</v>
      </c>
      <c r="D469" s="19">
        <f t="shared" ca="1" si="34"/>
        <v>7.894166666666667</v>
      </c>
      <c r="E469" t="str">
        <f t="shared" ca="1" si="30"/>
        <v>no</v>
      </c>
      <c r="F469" t="str">
        <f t="shared" ca="1" si="31"/>
        <v>no</v>
      </c>
      <c r="G469">
        <f t="shared" ca="1" si="32"/>
        <v>0</v>
      </c>
    </row>
    <row r="470" spans="1:7">
      <c r="A470">
        <v>1909.07</v>
      </c>
      <c r="B470">
        <v>9.94</v>
      </c>
      <c r="C470" t="str">
        <f t="shared" ca="1" si="33"/>
        <v>yes</v>
      </c>
      <c r="D470" s="19">
        <f t="shared" ca="1" si="34"/>
        <v>7.9758333333333331</v>
      </c>
      <c r="E470" t="str">
        <f t="shared" ca="1" si="30"/>
        <v>no</v>
      </c>
      <c r="F470" t="str">
        <f t="shared" ca="1" si="31"/>
        <v>no</v>
      </c>
      <c r="G470">
        <f t="shared" ca="1" si="32"/>
        <v>0</v>
      </c>
    </row>
    <row r="471" spans="1:7">
      <c r="A471">
        <v>1909.08</v>
      </c>
      <c r="B471">
        <v>10.18</v>
      </c>
      <c r="C471" t="str">
        <f t="shared" ca="1" si="33"/>
        <v>yes</v>
      </c>
      <c r="D471" s="19">
        <f t="shared" ca="1" si="34"/>
        <v>8.0508333333333333</v>
      </c>
      <c r="E471" t="str">
        <f t="shared" ca="1" si="30"/>
        <v>no</v>
      </c>
      <c r="F471" t="str">
        <f t="shared" ca="1" si="31"/>
        <v>no</v>
      </c>
      <c r="G471">
        <f t="shared" ca="1" si="32"/>
        <v>0</v>
      </c>
    </row>
    <row r="472" spans="1:7">
      <c r="A472">
        <v>1909.09</v>
      </c>
      <c r="B472">
        <v>10.19</v>
      </c>
      <c r="C472" t="str">
        <f t="shared" ca="1" si="33"/>
        <v>yes</v>
      </c>
      <c r="D472" s="19">
        <f t="shared" ca="1" si="34"/>
        <v>8.1612500000000008</v>
      </c>
      <c r="E472" t="str">
        <f t="shared" ref="E472:E535" ca="1" si="35">IF(AND(C472="No",B472&gt;D472),"yes","no")</f>
        <v>no</v>
      </c>
      <c r="F472" t="str">
        <f t="shared" ref="F472:F535" ca="1" si="36">IF(AND(C472="Yes",B472&lt;D472),"yes","no")</f>
        <v>no</v>
      </c>
      <c r="G472">
        <f t="shared" ref="G472:G535" ca="1" si="37">IF(E472="yes",-B472,IF(F472="yes",B472,0))</f>
        <v>0</v>
      </c>
    </row>
    <row r="473" spans="1:7">
      <c r="A473">
        <v>1909.1</v>
      </c>
      <c r="B473">
        <v>10.23</v>
      </c>
      <c r="C473" t="str">
        <f t="shared" ref="C473:C536" ca="1" si="38">IF(E472="yes","yes",IF(F472="yes","no",C472))</f>
        <v>yes</v>
      </c>
      <c r="D473" s="19">
        <f t="shared" ca="1" si="34"/>
        <v>8.2754166666666666</v>
      </c>
      <c r="E473" t="str">
        <f t="shared" ca="1" si="35"/>
        <v>no</v>
      </c>
      <c r="F473" t="str">
        <f t="shared" ca="1" si="36"/>
        <v>no</v>
      </c>
      <c r="G473">
        <f t="shared" ca="1" si="37"/>
        <v>0</v>
      </c>
    </row>
    <row r="474" spans="1:7">
      <c r="A474">
        <v>1909.11</v>
      </c>
      <c r="B474">
        <v>10.18</v>
      </c>
      <c r="C474" t="str">
        <f t="shared" ca="1" si="38"/>
        <v>yes</v>
      </c>
      <c r="D474" s="19">
        <f t="shared" ca="1" si="34"/>
        <v>8.4249999999999989</v>
      </c>
      <c r="E474" t="str">
        <f t="shared" ca="1" si="35"/>
        <v>no</v>
      </c>
      <c r="F474" t="str">
        <f t="shared" ca="1" si="36"/>
        <v>no</v>
      </c>
      <c r="G474">
        <f t="shared" ca="1" si="37"/>
        <v>0</v>
      </c>
    </row>
    <row r="475" spans="1:7">
      <c r="A475">
        <v>1909.12</v>
      </c>
      <c r="B475">
        <v>10.3</v>
      </c>
      <c r="C475" t="str">
        <f t="shared" ca="1" si="38"/>
        <v>yes</v>
      </c>
      <c r="D475" s="19">
        <f t="shared" ca="1" si="34"/>
        <v>8.588750000000001</v>
      </c>
      <c r="E475" t="str">
        <f t="shared" ca="1" si="35"/>
        <v>no</v>
      </c>
      <c r="F475" t="str">
        <f t="shared" ca="1" si="36"/>
        <v>no</v>
      </c>
      <c r="G475">
        <f t="shared" ca="1" si="37"/>
        <v>0</v>
      </c>
    </row>
    <row r="476" spans="1:7">
      <c r="A476">
        <v>1910.01</v>
      </c>
      <c r="B476">
        <v>10.08</v>
      </c>
      <c r="C476" t="str">
        <f t="shared" ca="1" si="38"/>
        <v>yes</v>
      </c>
      <c r="D476" s="19">
        <f t="shared" ca="1" si="34"/>
        <v>8.7441666666666666</v>
      </c>
      <c r="E476" t="str">
        <f t="shared" ca="1" si="35"/>
        <v>no</v>
      </c>
      <c r="F476" t="str">
        <f t="shared" ca="1" si="36"/>
        <v>no</v>
      </c>
      <c r="G476">
        <f t="shared" ca="1" si="37"/>
        <v>0</v>
      </c>
    </row>
    <row r="477" spans="1:7">
      <c r="A477">
        <v>1910.02</v>
      </c>
      <c r="B477">
        <v>9.7200000000000006</v>
      </c>
      <c r="C477" t="str">
        <f t="shared" ca="1" si="38"/>
        <v>yes</v>
      </c>
      <c r="D477" s="19">
        <f t="shared" ca="1" si="34"/>
        <v>8.8787500000000019</v>
      </c>
      <c r="E477" t="str">
        <f t="shared" ca="1" si="35"/>
        <v>no</v>
      </c>
      <c r="F477" t="str">
        <f t="shared" ca="1" si="36"/>
        <v>no</v>
      </c>
      <c r="G477">
        <f t="shared" ca="1" si="37"/>
        <v>0</v>
      </c>
    </row>
    <row r="478" spans="1:7">
      <c r="A478">
        <v>1910.03</v>
      </c>
      <c r="B478">
        <v>9.9600000000000009</v>
      </c>
      <c r="C478" t="str">
        <f t="shared" ca="1" si="38"/>
        <v>yes</v>
      </c>
      <c r="D478" s="19">
        <f t="shared" ca="1" si="34"/>
        <v>9.0087500000000009</v>
      </c>
      <c r="E478" t="str">
        <f t="shared" ca="1" si="35"/>
        <v>no</v>
      </c>
      <c r="F478" t="str">
        <f t="shared" ca="1" si="36"/>
        <v>no</v>
      </c>
      <c r="G478">
        <f t="shared" ca="1" si="37"/>
        <v>0</v>
      </c>
    </row>
    <row r="479" spans="1:7">
      <c r="A479">
        <v>1910.04</v>
      </c>
      <c r="B479">
        <v>9.7200000000000006</v>
      </c>
      <c r="C479" t="str">
        <f t="shared" ca="1" si="38"/>
        <v>yes</v>
      </c>
      <c r="D479" s="19">
        <f t="shared" ca="1" si="34"/>
        <v>9.1375000000000011</v>
      </c>
      <c r="E479" t="str">
        <f t="shared" ca="1" si="35"/>
        <v>no</v>
      </c>
      <c r="F479" t="str">
        <f t="shared" ca="1" si="36"/>
        <v>no</v>
      </c>
      <c r="G479">
        <f t="shared" ca="1" si="37"/>
        <v>0</v>
      </c>
    </row>
    <row r="480" spans="1:7">
      <c r="A480">
        <v>1910.05</v>
      </c>
      <c r="B480">
        <v>9.56</v>
      </c>
      <c r="C480" t="str">
        <f t="shared" ca="1" si="38"/>
        <v>yes</v>
      </c>
      <c r="D480" s="19">
        <f t="shared" ca="1" si="34"/>
        <v>9.2408333333333346</v>
      </c>
      <c r="E480" t="str">
        <f t="shared" ca="1" si="35"/>
        <v>no</v>
      </c>
      <c r="F480" t="str">
        <f t="shared" ca="1" si="36"/>
        <v>no</v>
      </c>
      <c r="G480">
        <f t="shared" ca="1" si="37"/>
        <v>0</v>
      </c>
    </row>
    <row r="481" spans="1:7">
      <c r="A481">
        <v>1910.06</v>
      </c>
      <c r="B481">
        <v>9.1</v>
      </c>
      <c r="C481" t="str">
        <f t="shared" ca="1" si="38"/>
        <v>yes</v>
      </c>
      <c r="D481" s="19">
        <f t="shared" ref="D481:D544" ca="1" si="39">AVERAGE(OFFSET(B481,-$K$5,0,$K$5,1))</f>
        <v>9.3212500000000009</v>
      </c>
      <c r="E481" t="str">
        <f t="shared" ca="1" si="35"/>
        <v>no</v>
      </c>
      <c r="F481" t="str">
        <f t="shared" ca="1" si="36"/>
        <v>yes</v>
      </c>
      <c r="G481">
        <f t="shared" ca="1" si="37"/>
        <v>9.1</v>
      </c>
    </row>
    <row r="482" spans="1:7">
      <c r="A482">
        <v>1910.07</v>
      </c>
      <c r="B482">
        <v>8.64</v>
      </c>
      <c r="C482" t="str">
        <f t="shared" ca="1" si="38"/>
        <v>no</v>
      </c>
      <c r="D482" s="19">
        <f t="shared" ca="1" si="39"/>
        <v>9.382083333333334</v>
      </c>
      <c r="E482" t="str">
        <f t="shared" ca="1" si="35"/>
        <v>no</v>
      </c>
      <c r="F482" t="str">
        <f t="shared" ca="1" si="36"/>
        <v>no</v>
      </c>
      <c r="G482">
        <f t="shared" ca="1" si="37"/>
        <v>0</v>
      </c>
    </row>
    <row r="483" spans="1:7">
      <c r="A483">
        <v>1910.08</v>
      </c>
      <c r="B483">
        <v>8.85</v>
      </c>
      <c r="C483" t="str">
        <f t="shared" ca="1" si="38"/>
        <v>no</v>
      </c>
      <c r="D483" s="19">
        <f t="shared" ca="1" si="39"/>
        <v>9.4120833333333334</v>
      </c>
      <c r="E483" t="str">
        <f t="shared" ca="1" si="35"/>
        <v>no</v>
      </c>
      <c r="F483" t="str">
        <f t="shared" ca="1" si="36"/>
        <v>no</v>
      </c>
      <c r="G483">
        <f t="shared" ca="1" si="37"/>
        <v>0</v>
      </c>
    </row>
    <row r="484" spans="1:7">
      <c r="A484">
        <v>1910.09</v>
      </c>
      <c r="B484">
        <v>8.91</v>
      </c>
      <c r="C484" t="str">
        <f t="shared" ca="1" si="38"/>
        <v>no</v>
      </c>
      <c r="D484" s="19">
        <f t="shared" ca="1" si="39"/>
        <v>9.4366666666666656</v>
      </c>
      <c r="E484" t="str">
        <f t="shared" ca="1" si="35"/>
        <v>no</v>
      </c>
      <c r="F484" t="str">
        <f t="shared" ca="1" si="36"/>
        <v>no</v>
      </c>
      <c r="G484">
        <f t="shared" ca="1" si="37"/>
        <v>0</v>
      </c>
    </row>
    <row r="485" spans="1:7">
      <c r="A485">
        <v>1910.1</v>
      </c>
      <c r="B485">
        <v>9.32</v>
      </c>
      <c r="C485" t="str">
        <f t="shared" ca="1" si="38"/>
        <v>no</v>
      </c>
      <c r="D485" s="19">
        <f t="shared" ca="1" si="39"/>
        <v>9.4675000000000011</v>
      </c>
      <c r="E485" t="str">
        <f t="shared" ca="1" si="35"/>
        <v>no</v>
      </c>
      <c r="F485" t="str">
        <f t="shared" ca="1" si="36"/>
        <v>no</v>
      </c>
      <c r="G485">
        <f t="shared" ca="1" si="37"/>
        <v>0</v>
      </c>
    </row>
    <row r="486" spans="1:7">
      <c r="A486">
        <v>1910.11</v>
      </c>
      <c r="B486">
        <v>9.31</v>
      </c>
      <c r="C486" t="str">
        <f t="shared" ca="1" si="38"/>
        <v>no</v>
      </c>
      <c r="D486" s="19">
        <f t="shared" ca="1" si="39"/>
        <v>9.5112499999999986</v>
      </c>
      <c r="E486" t="str">
        <f t="shared" ca="1" si="35"/>
        <v>no</v>
      </c>
      <c r="F486" t="str">
        <f t="shared" ca="1" si="36"/>
        <v>no</v>
      </c>
      <c r="G486">
        <f t="shared" ca="1" si="37"/>
        <v>0</v>
      </c>
    </row>
    <row r="487" spans="1:7">
      <c r="A487">
        <v>1910.12</v>
      </c>
      <c r="B487">
        <v>9.0500000000000007</v>
      </c>
      <c r="C487" t="str">
        <f t="shared" ca="1" si="38"/>
        <v>no</v>
      </c>
      <c r="D487" s="19">
        <f t="shared" ca="1" si="39"/>
        <v>9.53125</v>
      </c>
      <c r="E487" t="str">
        <f t="shared" ca="1" si="35"/>
        <v>no</v>
      </c>
      <c r="F487" t="str">
        <f t="shared" ca="1" si="36"/>
        <v>no</v>
      </c>
      <c r="G487">
        <f t="shared" ca="1" si="37"/>
        <v>0</v>
      </c>
    </row>
    <row r="488" spans="1:7">
      <c r="A488">
        <v>1911.01</v>
      </c>
      <c r="B488">
        <v>9.27</v>
      </c>
      <c r="C488" t="str">
        <f t="shared" ca="1" si="38"/>
        <v>no</v>
      </c>
      <c r="D488" s="19">
        <f t="shared" ca="1" si="39"/>
        <v>9.5320833333333326</v>
      </c>
      <c r="E488" t="str">
        <f t="shared" ca="1" si="35"/>
        <v>no</v>
      </c>
      <c r="F488" t="str">
        <f t="shared" ca="1" si="36"/>
        <v>no</v>
      </c>
      <c r="G488">
        <f t="shared" ca="1" si="37"/>
        <v>0</v>
      </c>
    </row>
    <row r="489" spans="1:7">
      <c r="A489">
        <v>1911.02</v>
      </c>
      <c r="B489">
        <v>9.43</v>
      </c>
      <c r="C489" t="str">
        <f t="shared" ca="1" si="38"/>
        <v>no</v>
      </c>
      <c r="D489" s="19">
        <f t="shared" ca="1" si="39"/>
        <v>9.5408333333333335</v>
      </c>
      <c r="E489" t="str">
        <f t="shared" ca="1" si="35"/>
        <v>no</v>
      </c>
      <c r="F489" t="str">
        <f t="shared" ca="1" si="36"/>
        <v>no</v>
      </c>
      <c r="G489">
        <f t="shared" ca="1" si="37"/>
        <v>0</v>
      </c>
    </row>
    <row r="490" spans="1:7">
      <c r="A490">
        <v>1911.03</v>
      </c>
      <c r="B490">
        <v>9.32</v>
      </c>
      <c r="C490" t="str">
        <f t="shared" ca="1" si="38"/>
        <v>no</v>
      </c>
      <c r="D490" s="19">
        <f t="shared" ca="1" si="39"/>
        <v>9.5670833333333345</v>
      </c>
      <c r="E490" t="str">
        <f t="shared" ca="1" si="35"/>
        <v>no</v>
      </c>
      <c r="F490" t="str">
        <f t="shared" ca="1" si="36"/>
        <v>no</v>
      </c>
      <c r="G490">
        <f t="shared" ca="1" si="37"/>
        <v>0</v>
      </c>
    </row>
    <row r="491" spans="1:7">
      <c r="A491">
        <v>1911.04</v>
      </c>
      <c r="B491">
        <v>9.2799999999999994</v>
      </c>
      <c r="C491" t="str">
        <f t="shared" ca="1" si="38"/>
        <v>no</v>
      </c>
      <c r="D491" s="19">
        <f t="shared" ca="1" si="39"/>
        <v>9.5837500000000002</v>
      </c>
      <c r="E491" t="str">
        <f t="shared" ca="1" si="35"/>
        <v>no</v>
      </c>
      <c r="F491" t="str">
        <f t="shared" ca="1" si="36"/>
        <v>no</v>
      </c>
      <c r="G491">
        <f t="shared" ca="1" si="37"/>
        <v>0</v>
      </c>
    </row>
    <row r="492" spans="1:7">
      <c r="A492">
        <v>1911.05</v>
      </c>
      <c r="B492">
        <v>9.48</v>
      </c>
      <c r="C492" t="str">
        <f t="shared" ca="1" si="38"/>
        <v>no</v>
      </c>
      <c r="D492" s="19">
        <f t="shared" ca="1" si="39"/>
        <v>9.5820833333333351</v>
      </c>
      <c r="E492" t="str">
        <f t="shared" ca="1" si="35"/>
        <v>no</v>
      </c>
      <c r="F492" t="str">
        <f t="shared" ca="1" si="36"/>
        <v>no</v>
      </c>
      <c r="G492">
        <f t="shared" ca="1" si="37"/>
        <v>0</v>
      </c>
    </row>
    <row r="493" spans="1:7">
      <c r="A493">
        <v>1911.06</v>
      </c>
      <c r="B493">
        <v>9.67</v>
      </c>
      <c r="C493" t="str">
        <f t="shared" ca="1" si="38"/>
        <v>no</v>
      </c>
      <c r="D493" s="19">
        <f t="shared" ca="1" si="39"/>
        <v>9.5758333333333336</v>
      </c>
      <c r="E493" t="str">
        <f t="shared" ca="1" si="35"/>
        <v>yes</v>
      </c>
      <c r="F493" t="str">
        <f t="shared" ca="1" si="36"/>
        <v>no</v>
      </c>
      <c r="G493">
        <f t="shared" ca="1" si="37"/>
        <v>-9.67</v>
      </c>
    </row>
    <row r="494" spans="1:7">
      <c r="A494">
        <v>1911.07</v>
      </c>
      <c r="B494">
        <v>9.6300000000000008</v>
      </c>
      <c r="C494" t="str">
        <f t="shared" ca="1" si="38"/>
        <v>yes</v>
      </c>
      <c r="D494" s="19">
        <f t="shared" ca="1" si="39"/>
        <v>9.5704166666666666</v>
      </c>
      <c r="E494" t="str">
        <f t="shared" ca="1" si="35"/>
        <v>no</v>
      </c>
      <c r="F494" t="str">
        <f t="shared" ca="1" si="36"/>
        <v>no</v>
      </c>
      <c r="G494">
        <f t="shared" ca="1" si="37"/>
        <v>0</v>
      </c>
    </row>
    <row r="495" spans="1:7">
      <c r="A495">
        <v>1911.08</v>
      </c>
      <c r="B495">
        <v>9.17</v>
      </c>
      <c r="C495" t="str">
        <f t="shared" ca="1" si="38"/>
        <v>yes</v>
      </c>
      <c r="D495" s="19">
        <f t="shared" ca="1" si="39"/>
        <v>9.5574999999999992</v>
      </c>
      <c r="E495" t="str">
        <f t="shared" ca="1" si="35"/>
        <v>no</v>
      </c>
      <c r="F495" t="str">
        <f t="shared" ca="1" si="36"/>
        <v>yes</v>
      </c>
      <c r="G495">
        <f t="shared" ca="1" si="37"/>
        <v>9.17</v>
      </c>
    </row>
    <row r="496" spans="1:7">
      <c r="A496">
        <v>1911.09</v>
      </c>
      <c r="B496">
        <v>8.67</v>
      </c>
      <c r="C496" t="str">
        <f t="shared" ca="1" si="38"/>
        <v>no</v>
      </c>
      <c r="D496" s="19">
        <f t="shared" ca="1" si="39"/>
        <v>9.5154166666666651</v>
      </c>
      <c r="E496" t="str">
        <f t="shared" ca="1" si="35"/>
        <v>no</v>
      </c>
      <c r="F496" t="str">
        <f t="shared" ca="1" si="36"/>
        <v>no</v>
      </c>
      <c r="G496">
        <f t="shared" ca="1" si="37"/>
        <v>0</v>
      </c>
    </row>
    <row r="497" spans="1:7">
      <c r="A497">
        <v>1911.1</v>
      </c>
      <c r="B497">
        <v>8.7200000000000006</v>
      </c>
      <c r="C497" t="str">
        <f t="shared" ca="1" si="38"/>
        <v>no</v>
      </c>
      <c r="D497" s="19">
        <f t="shared" ca="1" si="39"/>
        <v>9.4520833333333325</v>
      </c>
      <c r="E497" t="str">
        <f t="shared" ca="1" si="35"/>
        <v>no</v>
      </c>
      <c r="F497" t="str">
        <f t="shared" ca="1" si="36"/>
        <v>no</v>
      </c>
      <c r="G497">
        <f t="shared" ca="1" si="37"/>
        <v>0</v>
      </c>
    </row>
    <row r="498" spans="1:7">
      <c r="A498">
        <v>1911.11</v>
      </c>
      <c r="B498">
        <v>9.07</v>
      </c>
      <c r="C498" t="str">
        <f t="shared" ca="1" si="38"/>
        <v>no</v>
      </c>
      <c r="D498" s="19">
        <f t="shared" ca="1" si="39"/>
        <v>9.3891666666666644</v>
      </c>
      <c r="E498" t="str">
        <f t="shared" ca="1" si="35"/>
        <v>no</v>
      </c>
      <c r="F498" t="str">
        <f t="shared" ca="1" si="36"/>
        <v>no</v>
      </c>
      <c r="G498">
        <f t="shared" ca="1" si="37"/>
        <v>0</v>
      </c>
    </row>
    <row r="499" spans="1:7">
      <c r="A499">
        <v>1911.12</v>
      </c>
      <c r="B499">
        <v>9.11</v>
      </c>
      <c r="C499" t="str">
        <f t="shared" ca="1" si="38"/>
        <v>no</v>
      </c>
      <c r="D499" s="19">
        <f t="shared" ca="1" si="39"/>
        <v>9.3429166666666639</v>
      </c>
      <c r="E499" t="str">
        <f t="shared" ca="1" si="35"/>
        <v>no</v>
      </c>
      <c r="F499" t="str">
        <f t="shared" ca="1" si="36"/>
        <v>no</v>
      </c>
      <c r="G499">
        <f t="shared" ca="1" si="37"/>
        <v>0</v>
      </c>
    </row>
    <row r="500" spans="1:7">
      <c r="A500">
        <v>1912.01</v>
      </c>
      <c r="B500">
        <v>9.1199999999999992</v>
      </c>
      <c r="C500" t="str">
        <f t="shared" ca="1" si="38"/>
        <v>no</v>
      </c>
      <c r="D500" s="19">
        <f t="shared" ca="1" si="39"/>
        <v>9.2933333333333294</v>
      </c>
      <c r="E500" t="str">
        <f t="shared" ca="1" si="35"/>
        <v>no</v>
      </c>
      <c r="F500" t="str">
        <f t="shared" ca="1" si="36"/>
        <v>no</v>
      </c>
      <c r="G500">
        <f t="shared" ca="1" si="37"/>
        <v>0</v>
      </c>
    </row>
    <row r="501" spans="1:7">
      <c r="A501">
        <v>1912.02</v>
      </c>
      <c r="B501">
        <v>9.0399999999999991</v>
      </c>
      <c r="C501" t="str">
        <f t="shared" ca="1" si="38"/>
        <v>no</v>
      </c>
      <c r="D501" s="19">
        <f t="shared" ca="1" si="39"/>
        <v>9.2533333333333303</v>
      </c>
      <c r="E501" t="str">
        <f t="shared" ca="1" si="35"/>
        <v>no</v>
      </c>
      <c r="F501" t="str">
        <f t="shared" ca="1" si="36"/>
        <v>no</v>
      </c>
      <c r="G501">
        <f t="shared" ca="1" si="37"/>
        <v>0</v>
      </c>
    </row>
    <row r="502" spans="1:7">
      <c r="A502">
        <v>1912.03</v>
      </c>
      <c r="B502">
        <v>9.3000000000000007</v>
      </c>
      <c r="C502" t="str">
        <f t="shared" ca="1" si="38"/>
        <v>no</v>
      </c>
      <c r="D502" s="19">
        <f t="shared" ca="1" si="39"/>
        <v>9.2249999999999979</v>
      </c>
      <c r="E502" t="str">
        <f t="shared" ca="1" si="35"/>
        <v>yes</v>
      </c>
      <c r="F502" t="str">
        <f t="shared" ca="1" si="36"/>
        <v>no</v>
      </c>
      <c r="G502">
        <f t="shared" ca="1" si="37"/>
        <v>-9.3000000000000007</v>
      </c>
    </row>
    <row r="503" spans="1:7">
      <c r="A503">
        <v>1912.04</v>
      </c>
      <c r="B503">
        <v>9.59</v>
      </c>
      <c r="C503" t="str">
        <f t="shared" ca="1" si="38"/>
        <v>yes</v>
      </c>
      <c r="D503" s="19">
        <f t="shared" ca="1" si="39"/>
        <v>9.1974999999999962</v>
      </c>
      <c r="E503" t="str">
        <f t="shared" ca="1" si="35"/>
        <v>no</v>
      </c>
      <c r="F503" t="str">
        <f t="shared" ca="1" si="36"/>
        <v>no</v>
      </c>
      <c r="G503">
        <f t="shared" ca="1" si="37"/>
        <v>0</v>
      </c>
    </row>
    <row r="504" spans="1:7">
      <c r="A504">
        <v>1912.05</v>
      </c>
      <c r="B504">
        <v>9.58</v>
      </c>
      <c r="C504" t="str">
        <f t="shared" ca="1" si="38"/>
        <v>yes</v>
      </c>
      <c r="D504" s="19">
        <f t="shared" ca="1" si="39"/>
        <v>9.1920833333333309</v>
      </c>
      <c r="E504" t="str">
        <f t="shared" ca="1" si="35"/>
        <v>no</v>
      </c>
      <c r="F504" t="str">
        <f t="shared" ca="1" si="36"/>
        <v>no</v>
      </c>
      <c r="G504">
        <f t="shared" ca="1" si="37"/>
        <v>0</v>
      </c>
    </row>
    <row r="505" spans="1:7">
      <c r="A505">
        <v>1912.06</v>
      </c>
      <c r="B505">
        <v>9.58</v>
      </c>
      <c r="C505" t="str">
        <f t="shared" ca="1" si="38"/>
        <v>yes</v>
      </c>
      <c r="D505" s="19">
        <f t="shared" ca="1" si="39"/>
        <v>9.1929166666666653</v>
      </c>
      <c r="E505" t="str">
        <f t="shared" ca="1" si="35"/>
        <v>no</v>
      </c>
      <c r="F505" t="str">
        <f t="shared" ca="1" si="36"/>
        <v>no</v>
      </c>
      <c r="G505">
        <f t="shared" ca="1" si="37"/>
        <v>0</v>
      </c>
    </row>
    <row r="506" spans="1:7">
      <c r="A506">
        <v>1912.07</v>
      </c>
      <c r="B506">
        <v>9.59</v>
      </c>
      <c r="C506" t="str">
        <f t="shared" ca="1" si="38"/>
        <v>yes</v>
      </c>
      <c r="D506" s="19">
        <f t="shared" ca="1" si="39"/>
        <v>9.2129166666666666</v>
      </c>
      <c r="E506" t="str">
        <f t="shared" ca="1" si="35"/>
        <v>no</v>
      </c>
      <c r="F506" t="str">
        <f t="shared" ca="1" si="36"/>
        <v>no</v>
      </c>
      <c r="G506">
        <f t="shared" ca="1" si="37"/>
        <v>0</v>
      </c>
    </row>
    <row r="507" spans="1:7">
      <c r="A507">
        <v>1912.08</v>
      </c>
      <c r="B507">
        <v>9.81</v>
      </c>
      <c r="C507" t="str">
        <f t="shared" ca="1" si="38"/>
        <v>yes</v>
      </c>
      <c r="D507" s="19">
        <f t="shared" ca="1" si="39"/>
        <v>9.2525000000000013</v>
      </c>
      <c r="E507" t="str">
        <f t="shared" ca="1" si="35"/>
        <v>no</v>
      </c>
      <c r="F507" t="str">
        <f t="shared" ca="1" si="36"/>
        <v>no</v>
      </c>
      <c r="G507">
        <f t="shared" ca="1" si="37"/>
        <v>0</v>
      </c>
    </row>
    <row r="508" spans="1:7">
      <c r="A508">
        <v>1912.09</v>
      </c>
      <c r="B508">
        <v>9.86</v>
      </c>
      <c r="C508" t="str">
        <f t="shared" ca="1" si="38"/>
        <v>yes</v>
      </c>
      <c r="D508" s="19">
        <f t="shared" ca="1" si="39"/>
        <v>9.2925000000000022</v>
      </c>
      <c r="E508" t="str">
        <f t="shared" ca="1" si="35"/>
        <v>no</v>
      </c>
      <c r="F508" t="str">
        <f t="shared" ca="1" si="36"/>
        <v>no</v>
      </c>
      <c r="G508">
        <f t="shared" ca="1" si="37"/>
        <v>0</v>
      </c>
    </row>
    <row r="509" spans="1:7">
      <c r="A509">
        <v>1912.1</v>
      </c>
      <c r="B509">
        <v>9.84</v>
      </c>
      <c r="C509" t="str">
        <f t="shared" ca="1" si="38"/>
        <v>yes</v>
      </c>
      <c r="D509" s="19">
        <f t="shared" ca="1" si="39"/>
        <v>9.3320833333333351</v>
      </c>
      <c r="E509" t="str">
        <f t="shared" ca="1" si="35"/>
        <v>no</v>
      </c>
      <c r="F509" t="str">
        <f t="shared" ca="1" si="36"/>
        <v>no</v>
      </c>
      <c r="G509">
        <f t="shared" ca="1" si="37"/>
        <v>0</v>
      </c>
    </row>
    <row r="510" spans="1:7">
      <c r="A510">
        <v>1912.11</v>
      </c>
      <c r="B510">
        <v>9.73</v>
      </c>
      <c r="C510" t="str">
        <f t="shared" ca="1" si="38"/>
        <v>yes</v>
      </c>
      <c r="D510" s="19">
        <f t="shared" ca="1" si="39"/>
        <v>9.3537500000000016</v>
      </c>
      <c r="E510" t="str">
        <f t="shared" ca="1" si="35"/>
        <v>no</v>
      </c>
      <c r="F510" t="str">
        <f t="shared" ca="1" si="36"/>
        <v>no</v>
      </c>
      <c r="G510">
        <f t="shared" ca="1" si="37"/>
        <v>0</v>
      </c>
    </row>
    <row r="511" spans="1:7">
      <c r="A511">
        <v>1912.12</v>
      </c>
      <c r="B511">
        <v>9.3800000000000008</v>
      </c>
      <c r="C511" t="str">
        <f t="shared" ca="1" si="38"/>
        <v>yes</v>
      </c>
      <c r="D511" s="19">
        <f t="shared" ca="1" si="39"/>
        <v>9.3712500000000016</v>
      </c>
      <c r="E511" t="str">
        <f t="shared" ca="1" si="35"/>
        <v>no</v>
      </c>
      <c r="F511" t="str">
        <f t="shared" ca="1" si="36"/>
        <v>no</v>
      </c>
      <c r="G511">
        <f t="shared" ca="1" si="37"/>
        <v>0</v>
      </c>
    </row>
    <row r="512" spans="1:7">
      <c r="A512">
        <v>1913.01</v>
      </c>
      <c r="B512">
        <v>9.3000000000000007</v>
      </c>
      <c r="C512" t="str">
        <f t="shared" ca="1" si="38"/>
        <v>yes</v>
      </c>
      <c r="D512" s="19">
        <f t="shared" ca="1" si="39"/>
        <v>9.3850000000000033</v>
      </c>
      <c r="E512" t="str">
        <f t="shared" ca="1" si="35"/>
        <v>no</v>
      </c>
      <c r="F512" t="str">
        <f t="shared" ca="1" si="36"/>
        <v>yes</v>
      </c>
      <c r="G512">
        <f t="shared" ca="1" si="37"/>
        <v>9.3000000000000007</v>
      </c>
    </row>
    <row r="513" spans="1:7">
      <c r="A513">
        <v>1913.02</v>
      </c>
      <c r="B513">
        <v>8.9700000000000006</v>
      </c>
      <c r="C513" t="str">
        <f t="shared" ca="1" si="38"/>
        <v>no</v>
      </c>
      <c r="D513" s="19">
        <f t="shared" ca="1" si="39"/>
        <v>9.3862500000000022</v>
      </c>
      <c r="E513" t="str">
        <f t="shared" ca="1" si="35"/>
        <v>no</v>
      </c>
      <c r="F513" t="str">
        <f t="shared" ca="1" si="36"/>
        <v>no</v>
      </c>
      <c r="G513">
        <f t="shared" ca="1" si="37"/>
        <v>0</v>
      </c>
    </row>
    <row r="514" spans="1:7">
      <c r="A514">
        <v>1913.03</v>
      </c>
      <c r="B514">
        <v>8.8000000000000007</v>
      </c>
      <c r="C514" t="str">
        <f t="shared" ca="1" si="38"/>
        <v>no</v>
      </c>
      <c r="D514" s="19">
        <f t="shared" ca="1" si="39"/>
        <v>9.3670833333333352</v>
      </c>
      <c r="E514" t="str">
        <f t="shared" ca="1" si="35"/>
        <v>no</v>
      </c>
      <c r="F514" t="str">
        <f t="shared" ca="1" si="36"/>
        <v>no</v>
      </c>
      <c r="G514">
        <f t="shared" ca="1" si="37"/>
        <v>0</v>
      </c>
    </row>
    <row r="515" spans="1:7">
      <c r="A515">
        <v>1913.04</v>
      </c>
      <c r="B515">
        <v>8.7899999999999991</v>
      </c>
      <c r="C515" t="str">
        <f t="shared" ca="1" si="38"/>
        <v>no</v>
      </c>
      <c r="D515" s="19">
        <f t="shared" ca="1" si="39"/>
        <v>9.3454166666666687</v>
      </c>
      <c r="E515" t="str">
        <f t="shared" ca="1" si="35"/>
        <v>no</v>
      </c>
      <c r="F515" t="str">
        <f t="shared" ca="1" si="36"/>
        <v>no</v>
      </c>
      <c r="G515">
        <f t="shared" ca="1" si="37"/>
        <v>0</v>
      </c>
    </row>
    <row r="516" spans="1:7">
      <c r="A516">
        <v>1913.05</v>
      </c>
      <c r="B516">
        <v>8.5500000000000007</v>
      </c>
      <c r="C516" t="str">
        <f t="shared" ca="1" si="38"/>
        <v>no</v>
      </c>
      <c r="D516" s="19">
        <f t="shared" ca="1" si="39"/>
        <v>9.3250000000000011</v>
      </c>
      <c r="E516" t="str">
        <f t="shared" ca="1" si="35"/>
        <v>no</v>
      </c>
      <c r="F516" t="str">
        <f t="shared" ca="1" si="36"/>
        <v>no</v>
      </c>
      <c r="G516">
        <f t="shared" ca="1" si="37"/>
        <v>0</v>
      </c>
    </row>
    <row r="517" spans="1:7">
      <c r="A517">
        <v>1913.06</v>
      </c>
      <c r="B517">
        <v>8.1199999999999992</v>
      </c>
      <c r="C517" t="str">
        <f t="shared" ca="1" si="38"/>
        <v>no</v>
      </c>
      <c r="D517" s="19">
        <f t="shared" ca="1" si="39"/>
        <v>9.2862500000000008</v>
      </c>
      <c r="E517" t="str">
        <f t="shared" ca="1" si="35"/>
        <v>no</v>
      </c>
      <c r="F517" t="str">
        <f t="shared" ca="1" si="36"/>
        <v>no</v>
      </c>
      <c r="G517">
        <f t="shared" ca="1" si="37"/>
        <v>0</v>
      </c>
    </row>
    <row r="518" spans="1:7">
      <c r="A518">
        <v>1913.07</v>
      </c>
      <c r="B518">
        <v>8.23</v>
      </c>
      <c r="C518" t="str">
        <f t="shared" ca="1" si="38"/>
        <v>no</v>
      </c>
      <c r="D518" s="19">
        <f t="shared" ca="1" si="39"/>
        <v>9.2216666666666658</v>
      </c>
      <c r="E518" t="str">
        <f t="shared" ca="1" si="35"/>
        <v>no</v>
      </c>
      <c r="F518" t="str">
        <f t="shared" ca="1" si="36"/>
        <v>no</v>
      </c>
      <c r="G518">
        <f t="shared" ca="1" si="37"/>
        <v>0</v>
      </c>
    </row>
    <row r="519" spans="1:7">
      <c r="A519">
        <v>1913.08</v>
      </c>
      <c r="B519">
        <v>8.4499999999999993</v>
      </c>
      <c r="C519" t="str">
        <f t="shared" ca="1" si="38"/>
        <v>no</v>
      </c>
      <c r="D519" s="19">
        <f t="shared" ca="1" si="39"/>
        <v>9.163333333333334</v>
      </c>
      <c r="E519" t="str">
        <f t="shared" ca="1" si="35"/>
        <v>no</v>
      </c>
      <c r="F519" t="str">
        <f t="shared" ca="1" si="36"/>
        <v>no</v>
      </c>
      <c r="G519">
        <f t="shared" ca="1" si="37"/>
        <v>0</v>
      </c>
    </row>
    <row r="520" spans="1:7">
      <c r="A520">
        <v>1913.09</v>
      </c>
      <c r="B520">
        <v>8.5299999999999994</v>
      </c>
      <c r="C520" t="str">
        <f t="shared" ca="1" si="38"/>
        <v>no</v>
      </c>
      <c r="D520" s="19">
        <f t="shared" ca="1" si="39"/>
        <v>9.1333333333333329</v>
      </c>
      <c r="E520" t="str">
        <f t="shared" ca="1" si="35"/>
        <v>no</v>
      </c>
      <c r="F520" t="str">
        <f t="shared" ca="1" si="36"/>
        <v>no</v>
      </c>
      <c r="G520">
        <f t="shared" ca="1" si="37"/>
        <v>0</v>
      </c>
    </row>
    <row r="521" spans="1:7">
      <c r="A521">
        <v>1913.1</v>
      </c>
      <c r="B521">
        <v>8.26</v>
      </c>
      <c r="C521" t="str">
        <f t="shared" ca="1" si="38"/>
        <v>no</v>
      </c>
      <c r="D521" s="19">
        <f t="shared" ca="1" si="39"/>
        <v>9.1274999999999995</v>
      </c>
      <c r="E521" t="str">
        <f t="shared" ca="1" si="35"/>
        <v>no</v>
      </c>
      <c r="F521" t="str">
        <f t="shared" ca="1" si="36"/>
        <v>no</v>
      </c>
      <c r="G521">
        <f t="shared" ca="1" si="37"/>
        <v>0</v>
      </c>
    </row>
    <row r="522" spans="1:7">
      <c r="A522">
        <v>1913.11</v>
      </c>
      <c r="B522">
        <v>8.0500000000000007</v>
      </c>
      <c r="C522" t="str">
        <f t="shared" ca="1" si="38"/>
        <v>no</v>
      </c>
      <c r="D522" s="19">
        <f t="shared" ca="1" si="39"/>
        <v>9.1083333333333343</v>
      </c>
      <c r="E522" t="str">
        <f t="shared" ca="1" si="35"/>
        <v>no</v>
      </c>
      <c r="F522" t="str">
        <f t="shared" ca="1" si="36"/>
        <v>no</v>
      </c>
      <c r="G522">
        <f t="shared" ca="1" si="37"/>
        <v>0</v>
      </c>
    </row>
    <row r="523" spans="1:7">
      <c r="A523">
        <v>1913.12</v>
      </c>
      <c r="B523">
        <v>8.0399999999999991</v>
      </c>
      <c r="C523" t="str">
        <f t="shared" ca="1" si="38"/>
        <v>no</v>
      </c>
      <c r="D523" s="19">
        <f t="shared" ca="1" si="39"/>
        <v>9.0658333333333339</v>
      </c>
      <c r="E523" t="str">
        <f t="shared" ca="1" si="35"/>
        <v>no</v>
      </c>
      <c r="F523" t="str">
        <f t="shared" ca="1" si="36"/>
        <v>no</v>
      </c>
      <c r="G523">
        <f t="shared" ca="1" si="37"/>
        <v>0</v>
      </c>
    </row>
    <row r="524" spans="1:7">
      <c r="A524">
        <v>1914.01</v>
      </c>
      <c r="B524">
        <v>8.3699999999999992</v>
      </c>
      <c r="C524" t="str">
        <f t="shared" ca="1" si="38"/>
        <v>no</v>
      </c>
      <c r="D524" s="19">
        <f t="shared" ca="1" si="39"/>
        <v>9.0212500000000002</v>
      </c>
      <c r="E524" t="str">
        <f t="shared" ca="1" si="35"/>
        <v>no</v>
      </c>
      <c r="F524" t="str">
        <f t="shared" ca="1" si="36"/>
        <v>no</v>
      </c>
      <c r="G524">
        <f t="shared" ca="1" si="37"/>
        <v>0</v>
      </c>
    </row>
    <row r="525" spans="1:7">
      <c r="A525">
        <v>1914.02</v>
      </c>
      <c r="B525">
        <v>8.48</v>
      </c>
      <c r="C525" t="str">
        <f t="shared" ca="1" si="38"/>
        <v>no</v>
      </c>
      <c r="D525" s="19">
        <f t="shared" ca="1" si="39"/>
        <v>8.99</v>
      </c>
      <c r="E525" t="str">
        <f t="shared" ca="1" si="35"/>
        <v>no</v>
      </c>
      <c r="F525" t="str">
        <f t="shared" ca="1" si="36"/>
        <v>no</v>
      </c>
      <c r="G525">
        <f t="shared" ca="1" si="37"/>
        <v>0</v>
      </c>
    </row>
    <row r="526" spans="1:7">
      <c r="A526">
        <v>1914.03</v>
      </c>
      <c r="B526">
        <v>8.32</v>
      </c>
      <c r="C526" t="str">
        <f t="shared" ca="1" si="38"/>
        <v>no</v>
      </c>
      <c r="D526" s="19">
        <f t="shared" ca="1" si="39"/>
        <v>8.9666666666666668</v>
      </c>
      <c r="E526" t="str">
        <f t="shared" ca="1" si="35"/>
        <v>no</v>
      </c>
      <c r="F526" t="str">
        <f t="shared" ca="1" si="36"/>
        <v>no</v>
      </c>
      <c r="G526">
        <f t="shared" ca="1" si="37"/>
        <v>0</v>
      </c>
    </row>
    <row r="527" spans="1:7">
      <c r="A527">
        <v>1914.04</v>
      </c>
      <c r="B527">
        <v>8.1199999999999992</v>
      </c>
      <c r="C527" t="str">
        <f t="shared" ca="1" si="38"/>
        <v>no</v>
      </c>
      <c r="D527" s="19">
        <f t="shared" ca="1" si="39"/>
        <v>8.9258333333333315</v>
      </c>
      <c r="E527" t="str">
        <f t="shared" ca="1" si="35"/>
        <v>no</v>
      </c>
      <c r="F527" t="str">
        <f t="shared" ca="1" si="36"/>
        <v>no</v>
      </c>
      <c r="G527">
        <f t="shared" ca="1" si="37"/>
        <v>0</v>
      </c>
    </row>
    <row r="528" spans="1:7">
      <c r="A528">
        <v>1914.05</v>
      </c>
      <c r="B528">
        <v>8.17</v>
      </c>
      <c r="C528" t="str">
        <f t="shared" ca="1" si="38"/>
        <v>no</v>
      </c>
      <c r="D528" s="19">
        <f t="shared" ca="1" si="39"/>
        <v>8.8645833333333304</v>
      </c>
      <c r="E528" t="str">
        <f t="shared" ca="1" si="35"/>
        <v>no</v>
      </c>
      <c r="F528" t="str">
        <f t="shared" ca="1" si="36"/>
        <v>no</v>
      </c>
      <c r="G528">
        <f t="shared" ca="1" si="37"/>
        <v>0</v>
      </c>
    </row>
    <row r="529" spans="1:7">
      <c r="A529">
        <v>1914.06</v>
      </c>
      <c r="B529">
        <v>8.1300000000000008</v>
      </c>
      <c r="C529" t="str">
        <f t="shared" ca="1" si="38"/>
        <v>no</v>
      </c>
      <c r="D529" s="19">
        <f t="shared" ca="1" si="39"/>
        <v>8.8058333333333323</v>
      </c>
      <c r="E529" t="str">
        <f t="shared" ca="1" si="35"/>
        <v>no</v>
      </c>
      <c r="F529" t="str">
        <f t="shared" ca="1" si="36"/>
        <v>no</v>
      </c>
      <c r="G529">
        <f t="shared" ca="1" si="37"/>
        <v>0</v>
      </c>
    </row>
    <row r="530" spans="1:7">
      <c r="A530">
        <v>1914.07</v>
      </c>
      <c r="B530">
        <v>7.68</v>
      </c>
      <c r="C530" t="str">
        <f t="shared" ca="1" si="38"/>
        <v>no</v>
      </c>
      <c r="D530" s="19">
        <f t="shared" ca="1" si="39"/>
        <v>8.7454166666666655</v>
      </c>
      <c r="E530" t="str">
        <f t="shared" ca="1" si="35"/>
        <v>no</v>
      </c>
      <c r="F530" t="str">
        <f t="shared" ca="1" si="36"/>
        <v>no</v>
      </c>
      <c r="G530">
        <f t="shared" ca="1" si="37"/>
        <v>0</v>
      </c>
    </row>
    <row r="531" spans="1:7">
      <c r="A531">
        <v>1914.08</v>
      </c>
      <c r="B531">
        <v>7.68</v>
      </c>
      <c r="C531" t="str">
        <f t="shared" ca="1" si="38"/>
        <v>no</v>
      </c>
      <c r="D531" s="19">
        <f t="shared" ca="1" si="39"/>
        <v>8.6658333333333335</v>
      </c>
      <c r="E531" t="str">
        <f t="shared" ca="1" si="35"/>
        <v>no</v>
      </c>
      <c r="F531" t="str">
        <f t="shared" ca="1" si="36"/>
        <v>no</v>
      </c>
      <c r="G531">
        <f t="shared" ca="1" si="37"/>
        <v>0</v>
      </c>
    </row>
    <row r="532" spans="1:7">
      <c r="A532">
        <v>1914.09</v>
      </c>
      <c r="B532">
        <v>7.68</v>
      </c>
      <c r="C532" t="str">
        <f t="shared" ca="1" si="38"/>
        <v>no</v>
      </c>
      <c r="D532" s="19">
        <f t="shared" ca="1" si="39"/>
        <v>8.5770833333333325</v>
      </c>
      <c r="E532" t="str">
        <f t="shared" ca="1" si="35"/>
        <v>no</v>
      </c>
      <c r="F532" t="str">
        <f t="shared" ca="1" si="36"/>
        <v>no</v>
      </c>
      <c r="G532">
        <f t="shared" ca="1" si="37"/>
        <v>0</v>
      </c>
    </row>
    <row r="533" spans="1:7">
      <c r="A533">
        <v>1914.1</v>
      </c>
      <c r="B533">
        <v>7.68</v>
      </c>
      <c r="C533" t="str">
        <f t="shared" ca="1" si="38"/>
        <v>no</v>
      </c>
      <c r="D533" s="19">
        <f t="shared" ca="1" si="39"/>
        <v>8.4862500000000001</v>
      </c>
      <c r="E533" t="str">
        <f t="shared" ca="1" si="35"/>
        <v>no</v>
      </c>
      <c r="F533" t="str">
        <f t="shared" ca="1" si="36"/>
        <v>no</v>
      </c>
      <c r="G533">
        <f t="shared" ca="1" si="37"/>
        <v>0</v>
      </c>
    </row>
    <row r="534" spans="1:7">
      <c r="A534">
        <v>1914.11</v>
      </c>
      <c r="B534">
        <v>7.68</v>
      </c>
      <c r="C534" t="str">
        <f t="shared" ca="1" si="38"/>
        <v>no</v>
      </c>
      <c r="D534" s="19">
        <f t="shared" ca="1" si="39"/>
        <v>8.3962500000000002</v>
      </c>
      <c r="E534" t="str">
        <f t="shared" ca="1" si="35"/>
        <v>no</v>
      </c>
      <c r="F534" t="str">
        <f t="shared" ca="1" si="36"/>
        <v>no</v>
      </c>
      <c r="G534">
        <f t="shared" ca="1" si="37"/>
        <v>0</v>
      </c>
    </row>
    <row r="535" spans="1:7">
      <c r="A535">
        <v>1914.12</v>
      </c>
      <c r="B535">
        <v>7.35</v>
      </c>
      <c r="C535" t="str">
        <f t="shared" ca="1" si="38"/>
        <v>no</v>
      </c>
      <c r="D535" s="19">
        <f t="shared" ca="1" si="39"/>
        <v>8.3108333333333331</v>
      </c>
      <c r="E535" t="str">
        <f t="shared" ca="1" si="35"/>
        <v>no</v>
      </c>
      <c r="F535" t="str">
        <f t="shared" ca="1" si="36"/>
        <v>no</v>
      </c>
      <c r="G535">
        <f t="shared" ca="1" si="37"/>
        <v>0</v>
      </c>
    </row>
    <row r="536" spans="1:7">
      <c r="A536">
        <v>1915.01</v>
      </c>
      <c r="B536">
        <v>7.48</v>
      </c>
      <c r="C536" t="str">
        <f t="shared" ca="1" si="38"/>
        <v>no</v>
      </c>
      <c r="D536" s="19">
        <f t="shared" ca="1" si="39"/>
        <v>8.2262500000000021</v>
      </c>
      <c r="E536" t="str">
        <f t="shared" ref="E536:E599" ca="1" si="40">IF(AND(C536="No",B536&gt;D536),"yes","no")</f>
        <v>no</v>
      </c>
      <c r="F536" t="str">
        <f t="shared" ref="F536:F599" ca="1" si="41">IF(AND(C536="Yes",B536&lt;D536),"yes","no")</f>
        <v>no</v>
      </c>
      <c r="G536">
        <f t="shared" ref="G536:G599" ca="1" si="42">IF(E536="yes",-B536,IF(F536="yes",B536,0))</f>
        <v>0</v>
      </c>
    </row>
    <row r="537" spans="1:7">
      <c r="A537">
        <v>1915.02</v>
      </c>
      <c r="B537">
        <v>7.38</v>
      </c>
      <c r="C537" t="str">
        <f t="shared" ref="C537:C600" ca="1" si="43">IF(E536="yes","yes",IF(F536="yes","no",C536))</f>
        <v>no</v>
      </c>
      <c r="D537" s="19">
        <f t="shared" ca="1" si="39"/>
        <v>8.1504166666666666</v>
      </c>
      <c r="E537" t="str">
        <f t="shared" ca="1" si="40"/>
        <v>no</v>
      </c>
      <c r="F537" t="str">
        <f t="shared" ca="1" si="41"/>
        <v>no</v>
      </c>
      <c r="G537">
        <f t="shared" ca="1" si="42"/>
        <v>0</v>
      </c>
    </row>
    <row r="538" spans="1:7">
      <c r="A538">
        <v>1915.03</v>
      </c>
      <c r="B538">
        <v>7.57</v>
      </c>
      <c r="C538" t="str">
        <f t="shared" ca="1" si="43"/>
        <v>no</v>
      </c>
      <c r="D538" s="19">
        <f t="shared" ca="1" si="39"/>
        <v>8.0841666666666683</v>
      </c>
      <c r="E538" t="str">
        <f t="shared" ca="1" si="40"/>
        <v>no</v>
      </c>
      <c r="F538" t="str">
        <f t="shared" ca="1" si="41"/>
        <v>no</v>
      </c>
      <c r="G538">
        <f t="shared" ca="1" si="42"/>
        <v>0</v>
      </c>
    </row>
    <row r="539" spans="1:7">
      <c r="A539">
        <v>1915.04</v>
      </c>
      <c r="B539">
        <v>8.14</v>
      </c>
      <c r="C539" t="str">
        <f t="shared" ca="1" si="43"/>
        <v>no</v>
      </c>
      <c r="D539" s="19">
        <f t="shared" ca="1" si="39"/>
        <v>8.0329166666666669</v>
      </c>
      <c r="E539" t="str">
        <f t="shared" ca="1" si="40"/>
        <v>yes</v>
      </c>
      <c r="F539" t="str">
        <f t="shared" ca="1" si="41"/>
        <v>no</v>
      </c>
      <c r="G539">
        <f t="shared" ca="1" si="42"/>
        <v>-8.14</v>
      </c>
    </row>
    <row r="540" spans="1:7">
      <c r="A540">
        <v>1915.05</v>
      </c>
      <c r="B540">
        <v>7.95</v>
      </c>
      <c r="C540" t="str">
        <f t="shared" ca="1" si="43"/>
        <v>yes</v>
      </c>
      <c r="D540" s="19">
        <f t="shared" ca="1" si="39"/>
        <v>8.0058333333333334</v>
      </c>
      <c r="E540" t="str">
        <f t="shared" ca="1" si="40"/>
        <v>no</v>
      </c>
      <c r="F540" t="str">
        <f t="shared" ca="1" si="41"/>
        <v>yes</v>
      </c>
      <c r="G540">
        <f t="shared" ca="1" si="42"/>
        <v>7.95</v>
      </c>
    </row>
    <row r="541" spans="1:7">
      <c r="A541">
        <v>1915.06</v>
      </c>
      <c r="B541">
        <v>8.0399999999999991</v>
      </c>
      <c r="C541" t="str">
        <f t="shared" ca="1" si="43"/>
        <v>no</v>
      </c>
      <c r="D541" s="19">
        <f t="shared" ca="1" si="39"/>
        <v>7.9808333333333321</v>
      </c>
      <c r="E541" t="str">
        <f t="shared" ca="1" si="40"/>
        <v>yes</v>
      </c>
      <c r="F541" t="str">
        <f t="shared" ca="1" si="41"/>
        <v>no</v>
      </c>
      <c r="G541">
        <f t="shared" ca="1" si="42"/>
        <v>-8.0399999999999991</v>
      </c>
    </row>
    <row r="542" spans="1:7">
      <c r="A542">
        <v>1915.07</v>
      </c>
      <c r="B542">
        <v>8.01</v>
      </c>
      <c r="C542" t="str">
        <f t="shared" ca="1" si="43"/>
        <v>yes</v>
      </c>
      <c r="D542" s="19">
        <f t="shared" ca="1" si="39"/>
        <v>7.9774999999999983</v>
      </c>
      <c r="E542" t="str">
        <f t="shared" ca="1" si="40"/>
        <v>no</v>
      </c>
      <c r="F542" t="str">
        <f t="shared" ca="1" si="41"/>
        <v>no</v>
      </c>
      <c r="G542">
        <f t="shared" ca="1" si="42"/>
        <v>0</v>
      </c>
    </row>
    <row r="543" spans="1:7">
      <c r="A543">
        <v>1915.08</v>
      </c>
      <c r="B543">
        <v>8.35</v>
      </c>
      <c r="C543" t="str">
        <f t="shared" ca="1" si="43"/>
        <v>yes</v>
      </c>
      <c r="D543" s="19">
        <f t="shared" ca="1" si="39"/>
        <v>7.9683333333333328</v>
      </c>
      <c r="E543" t="str">
        <f t="shared" ca="1" si="40"/>
        <v>no</v>
      </c>
      <c r="F543" t="str">
        <f t="shared" ca="1" si="41"/>
        <v>no</v>
      </c>
      <c r="G543">
        <f t="shared" ca="1" si="42"/>
        <v>0</v>
      </c>
    </row>
    <row r="544" spans="1:7">
      <c r="A544">
        <v>1915.09</v>
      </c>
      <c r="B544">
        <v>8.66</v>
      </c>
      <c r="C544" t="str">
        <f t="shared" ca="1" si="43"/>
        <v>yes</v>
      </c>
      <c r="D544" s="19">
        <f t="shared" ca="1" si="39"/>
        <v>7.9641666666666637</v>
      </c>
      <c r="E544" t="str">
        <f t="shared" ca="1" si="40"/>
        <v>no</v>
      </c>
      <c r="F544" t="str">
        <f t="shared" ca="1" si="41"/>
        <v>no</v>
      </c>
      <c r="G544">
        <f t="shared" ca="1" si="42"/>
        <v>0</v>
      </c>
    </row>
    <row r="545" spans="1:7">
      <c r="A545">
        <v>1915.1</v>
      </c>
      <c r="B545">
        <v>9.14</v>
      </c>
      <c r="C545" t="str">
        <f t="shared" ca="1" si="43"/>
        <v>yes</v>
      </c>
      <c r="D545" s="19">
        <f t="shared" ref="D545:D608" ca="1" si="44">AVERAGE(OFFSET(B545,-$K$5,0,$K$5,1))</f>
        <v>7.9695833333333335</v>
      </c>
      <c r="E545" t="str">
        <f t="shared" ca="1" si="40"/>
        <v>no</v>
      </c>
      <c r="F545" t="str">
        <f t="shared" ca="1" si="41"/>
        <v>no</v>
      </c>
      <c r="G545">
        <f t="shared" ca="1" si="42"/>
        <v>0</v>
      </c>
    </row>
    <row r="546" spans="1:7">
      <c r="A546">
        <v>1915.11</v>
      </c>
      <c r="B546">
        <v>9.4600000000000009</v>
      </c>
      <c r="C546" t="str">
        <f t="shared" ca="1" si="43"/>
        <v>yes</v>
      </c>
      <c r="D546" s="19">
        <f t="shared" ca="1" si="44"/>
        <v>8.0062499999999996</v>
      </c>
      <c r="E546" t="str">
        <f t="shared" ca="1" si="40"/>
        <v>no</v>
      </c>
      <c r="F546" t="str">
        <f t="shared" ca="1" si="41"/>
        <v>no</v>
      </c>
      <c r="G546">
        <f t="shared" ca="1" si="42"/>
        <v>0</v>
      </c>
    </row>
    <row r="547" spans="1:7">
      <c r="A547">
        <v>1915.12</v>
      </c>
      <c r="B547">
        <v>9.48</v>
      </c>
      <c r="C547" t="str">
        <f t="shared" ca="1" si="43"/>
        <v>yes</v>
      </c>
      <c r="D547" s="19">
        <f t="shared" ca="1" si="44"/>
        <v>8.0650000000000013</v>
      </c>
      <c r="E547" t="str">
        <f t="shared" ca="1" si="40"/>
        <v>no</v>
      </c>
      <c r="F547" t="str">
        <f t="shared" ca="1" si="41"/>
        <v>no</v>
      </c>
      <c r="G547">
        <f t="shared" ca="1" si="42"/>
        <v>0</v>
      </c>
    </row>
    <row r="548" spans="1:7">
      <c r="A548">
        <v>1916.01</v>
      </c>
      <c r="B548">
        <v>9.33</v>
      </c>
      <c r="C548" t="str">
        <f t="shared" ca="1" si="43"/>
        <v>yes</v>
      </c>
      <c r="D548" s="19">
        <f t="shared" ca="1" si="44"/>
        <v>8.125</v>
      </c>
      <c r="E548" t="str">
        <f t="shared" ca="1" si="40"/>
        <v>no</v>
      </c>
      <c r="F548" t="str">
        <f t="shared" ca="1" si="41"/>
        <v>no</v>
      </c>
      <c r="G548">
        <f t="shared" ca="1" si="42"/>
        <v>0</v>
      </c>
    </row>
    <row r="549" spans="1:7">
      <c r="A549">
        <v>1916.02</v>
      </c>
      <c r="B549">
        <v>9.1999999999999993</v>
      </c>
      <c r="C549" t="str">
        <f t="shared" ca="1" si="43"/>
        <v>yes</v>
      </c>
      <c r="D549" s="19">
        <f t="shared" ca="1" si="44"/>
        <v>8.1650000000000009</v>
      </c>
      <c r="E549" t="str">
        <f t="shared" ca="1" si="40"/>
        <v>no</v>
      </c>
      <c r="F549" t="str">
        <f t="shared" ca="1" si="41"/>
        <v>no</v>
      </c>
      <c r="G549">
        <f t="shared" ca="1" si="42"/>
        <v>0</v>
      </c>
    </row>
    <row r="550" spans="1:7">
      <c r="A550">
        <v>1916.03</v>
      </c>
      <c r="B550">
        <v>9.17</v>
      </c>
      <c r="C550" t="str">
        <f t="shared" ca="1" si="43"/>
        <v>yes</v>
      </c>
      <c r="D550" s="19">
        <f t="shared" ca="1" si="44"/>
        <v>8.1949999999999985</v>
      </c>
      <c r="E550" t="str">
        <f t="shared" ca="1" si="40"/>
        <v>no</v>
      </c>
      <c r="F550" t="str">
        <f t="shared" ca="1" si="41"/>
        <v>no</v>
      </c>
      <c r="G550">
        <f t="shared" ca="1" si="42"/>
        <v>0</v>
      </c>
    </row>
    <row r="551" spans="1:7">
      <c r="A551">
        <v>1916.04</v>
      </c>
      <c r="B551">
        <v>9.07</v>
      </c>
      <c r="C551" t="str">
        <f t="shared" ca="1" si="43"/>
        <v>yes</v>
      </c>
      <c r="D551" s="19">
        <f t="shared" ca="1" si="44"/>
        <v>8.2304166666666649</v>
      </c>
      <c r="E551" t="str">
        <f t="shared" ca="1" si="40"/>
        <v>no</v>
      </c>
      <c r="F551" t="str">
        <f t="shared" ca="1" si="41"/>
        <v>no</v>
      </c>
      <c r="G551">
        <f t="shared" ca="1" si="42"/>
        <v>0</v>
      </c>
    </row>
    <row r="552" spans="1:7">
      <c r="A552">
        <v>1916.05</v>
      </c>
      <c r="B552">
        <v>9.27</v>
      </c>
      <c r="C552" t="str">
        <f t="shared" ca="1" si="43"/>
        <v>yes</v>
      </c>
      <c r="D552" s="19">
        <f t="shared" ca="1" si="44"/>
        <v>8.2699999999999978</v>
      </c>
      <c r="E552" t="str">
        <f t="shared" ca="1" si="40"/>
        <v>no</v>
      </c>
      <c r="F552" t="str">
        <f t="shared" ca="1" si="41"/>
        <v>no</v>
      </c>
      <c r="G552">
        <f t="shared" ca="1" si="42"/>
        <v>0</v>
      </c>
    </row>
    <row r="553" spans="1:7">
      <c r="A553">
        <v>1916.06</v>
      </c>
      <c r="B553">
        <v>9.36</v>
      </c>
      <c r="C553" t="str">
        <f t="shared" ca="1" si="43"/>
        <v>yes</v>
      </c>
      <c r="D553" s="19">
        <f t="shared" ca="1" si="44"/>
        <v>8.3158333333333321</v>
      </c>
      <c r="E553" t="str">
        <f t="shared" ca="1" si="40"/>
        <v>no</v>
      </c>
      <c r="F553" t="str">
        <f t="shared" ca="1" si="41"/>
        <v>no</v>
      </c>
      <c r="G553">
        <f t="shared" ca="1" si="42"/>
        <v>0</v>
      </c>
    </row>
    <row r="554" spans="1:7">
      <c r="A554">
        <v>1916.07</v>
      </c>
      <c r="B554">
        <v>9.23</v>
      </c>
      <c r="C554" t="str">
        <f t="shared" ca="1" si="43"/>
        <v>yes</v>
      </c>
      <c r="D554" s="19">
        <f t="shared" ca="1" si="44"/>
        <v>8.3670833333333334</v>
      </c>
      <c r="E554" t="str">
        <f t="shared" ca="1" si="40"/>
        <v>no</v>
      </c>
      <c r="F554" t="str">
        <f t="shared" ca="1" si="41"/>
        <v>no</v>
      </c>
      <c r="G554">
        <f t="shared" ca="1" si="42"/>
        <v>0</v>
      </c>
    </row>
    <row r="555" spans="1:7">
      <c r="A555">
        <v>1916.08</v>
      </c>
      <c r="B555">
        <v>9.3000000000000007</v>
      </c>
      <c r="C555" t="str">
        <f t="shared" ca="1" si="43"/>
        <v>yes</v>
      </c>
      <c r="D555" s="19">
        <f t="shared" ca="1" si="44"/>
        <v>8.4316666666666666</v>
      </c>
      <c r="E555" t="str">
        <f t="shared" ca="1" si="40"/>
        <v>no</v>
      </c>
      <c r="F555" t="str">
        <f t="shared" ca="1" si="41"/>
        <v>no</v>
      </c>
      <c r="G555">
        <f t="shared" ca="1" si="42"/>
        <v>0</v>
      </c>
    </row>
    <row r="556" spans="1:7">
      <c r="A556">
        <v>1916.09</v>
      </c>
      <c r="B556">
        <v>9.68</v>
      </c>
      <c r="C556" t="str">
        <f t="shared" ca="1" si="43"/>
        <v>yes</v>
      </c>
      <c r="D556" s="19">
        <f t="shared" ca="1" si="44"/>
        <v>8.4991666666666656</v>
      </c>
      <c r="E556" t="str">
        <f t="shared" ca="1" si="40"/>
        <v>no</v>
      </c>
      <c r="F556" t="str">
        <f t="shared" ca="1" si="41"/>
        <v>no</v>
      </c>
      <c r="G556">
        <f t="shared" ca="1" si="42"/>
        <v>0</v>
      </c>
    </row>
    <row r="557" spans="1:7">
      <c r="A557">
        <v>1916.1</v>
      </c>
      <c r="B557">
        <v>9.98</v>
      </c>
      <c r="C557" t="str">
        <f t="shared" ca="1" si="43"/>
        <v>yes</v>
      </c>
      <c r="D557" s="19">
        <f t="shared" ca="1" si="44"/>
        <v>8.5824999999999996</v>
      </c>
      <c r="E557" t="str">
        <f t="shared" ca="1" si="40"/>
        <v>no</v>
      </c>
      <c r="F557" t="str">
        <f t="shared" ca="1" si="41"/>
        <v>no</v>
      </c>
      <c r="G557">
        <f t="shared" ca="1" si="42"/>
        <v>0</v>
      </c>
    </row>
    <row r="558" spans="1:7">
      <c r="A558">
        <v>1916.11</v>
      </c>
      <c r="B558">
        <v>10.210000000000001</v>
      </c>
      <c r="C558" t="str">
        <f t="shared" ca="1" si="43"/>
        <v>yes</v>
      </c>
      <c r="D558" s="19">
        <f t="shared" ca="1" si="44"/>
        <v>8.6783333333333328</v>
      </c>
      <c r="E558" t="str">
        <f t="shared" ca="1" si="40"/>
        <v>no</v>
      </c>
      <c r="F558" t="str">
        <f t="shared" ca="1" si="41"/>
        <v>no</v>
      </c>
      <c r="G558">
        <f t="shared" ca="1" si="42"/>
        <v>0</v>
      </c>
    </row>
    <row r="559" spans="1:7">
      <c r="A559">
        <v>1916.12</v>
      </c>
      <c r="B559">
        <v>9.8000000000000007</v>
      </c>
      <c r="C559" t="str">
        <f t="shared" ca="1" si="43"/>
        <v>yes</v>
      </c>
      <c r="D559" s="19">
        <f t="shared" ca="1" si="44"/>
        <v>8.7837500000000013</v>
      </c>
      <c r="E559" t="str">
        <f t="shared" ca="1" si="40"/>
        <v>no</v>
      </c>
      <c r="F559" t="str">
        <f t="shared" ca="1" si="41"/>
        <v>no</v>
      </c>
      <c r="G559">
        <f t="shared" ca="1" si="42"/>
        <v>0</v>
      </c>
    </row>
    <row r="560" spans="1:7">
      <c r="A560">
        <v>1917.01</v>
      </c>
      <c r="B560">
        <v>9.57</v>
      </c>
      <c r="C560" t="str">
        <f t="shared" ca="1" si="43"/>
        <v>yes</v>
      </c>
      <c r="D560" s="19">
        <f t="shared" ca="1" si="44"/>
        <v>8.8858333333333341</v>
      </c>
      <c r="E560" t="str">
        <f t="shared" ca="1" si="40"/>
        <v>no</v>
      </c>
      <c r="F560" t="str">
        <f t="shared" ca="1" si="41"/>
        <v>no</v>
      </c>
      <c r="G560">
        <f t="shared" ca="1" si="42"/>
        <v>0</v>
      </c>
    </row>
    <row r="561" spans="1:7">
      <c r="A561">
        <v>1917.02</v>
      </c>
      <c r="B561">
        <v>9.0299999999999994</v>
      </c>
      <c r="C561" t="str">
        <f t="shared" ca="1" si="43"/>
        <v>yes</v>
      </c>
      <c r="D561" s="19">
        <f t="shared" ca="1" si="44"/>
        <v>8.9729166666666664</v>
      </c>
      <c r="E561" t="str">
        <f t="shared" ca="1" si="40"/>
        <v>no</v>
      </c>
      <c r="F561" t="str">
        <f t="shared" ca="1" si="41"/>
        <v>no</v>
      </c>
      <c r="G561">
        <f t="shared" ca="1" si="42"/>
        <v>0</v>
      </c>
    </row>
    <row r="562" spans="1:7">
      <c r="A562">
        <v>1917.03</v>
      </c>
      <c r="B562">
        <v>9.31</v>
      </c>
      <c r="C562" t="str">
        <f t="shared" ca="1" si="43"/>
        <v>yes</v>
      </c>
      <c r="D562" s="19">
        <f t="shared" ca="1" si="44"/>
        <v>9.0416666666666661</v>
      </c>
      <c r="E562" t="str">
        <f t="shared" ca="1" si="40"/>
        <v>no</v>
      </c>
      <c r="F562" t="str">
        <f t="shared" ca="1" si="41"/>
        <v>no</v>
      </c>
      <c r="G562">
        <f t="shared" ca="1" si="42"/>
        <v>0</v>
      </c>
    </row>
    <row r="563" spans="1:7">
      <c r="A563">
        <v>1917.04</v>
      </c>
      <c r="B563">
        <v>9.17</v>
      </c>
      <c r="C563" t="str">
        <f t="shared" ca="1" si="43"/>
        <v>yes</v>
      </c>
      <c r="D563" s="19">
        <f t="shared" ca="1" si="44"/>
        <v>9.1141666666666676</v>
      </c>
      <c r="E563" t="str">
        <f t="shared" ca="1" si="40"/>
        <v>no</v>
      </c>
      <c r="F563" t="str">
        <f t="shared" ca="1" si="41"/>
        <v>no</v>
      </c>
      <c r="G563">
        <f t="shared" ca="1" si="42"/>
        <v>0</v>
      </c>
    </row>
    <row r="564" spans="1:7">
      <c r="A564">
        <v>1917.05</v>
      </c>
      <c r="B564">
        <v>8.86</v>
      </c>
      <c r="C564" t="str">
        <f t="shared" ca="1" si="43"/>
        <v>yes</v>
      </c>
      <c r="D564" s="19">
        <f t="shared" ca="1" si="44"/>
        <v>9.1570833333333344</v>
      </c>
      <c r="E564" t="str">
        <f t="shared" ca="1" si="40"/>
        <v>no</v>
      </c>
      <c r="F564" t="str">
        <f t="shared" ca="1" si="41"/>
        <v>yes</v>
      </c>
      <c r="G564">
        <f t="shared" ca="1" si="42"/>
        <v>8.86</v>
      </c>
    </row>
    <row r="565" spans="1:7">
      <c r="A565">
        <v>1917.06</v>
      </c>
      <c r="B565">
        <v>9.0399999999999991</v>
      </c>
      <c r="C565" t="str">
        <f t="shared" ca="1" si="43"/>
        <v>no</v>
      </c>
      <c r="D565" s="19">
        <f t="shared" ca="1" si="44"/>
        <v>9.1950000000000003</v>
      </c>
      <c r="E565" t="str">
        <f t="shared" ca="1" si="40"/>
        <v>no</v>
      </c>
      <c r="F565" t="str">
        <f t="shared" ca="1" si="41"/>
        <v>no</v>
      </c>
      <c r="G565">
        <f t="shared" ca="1" si="42"/>
        <v>0</v>
      </c>
    </row>
    <row r="566" spans="1:7">
      <c r="A566">
        <v>1917.07</v>
      </c>
      <c r="B566">
        <v>8.7899999999999991</v>
      </c>
      <c r="C566" t="str">
        <f t="shared" ca="1" si="43"/>
        <v>no</v>
      </c>
      <c r="D566" s="19">
        <f t="shared" ca="1" si="44"/>
        <v>9.2366666666666664</v>
      </c>
      <c r="E566" t="str">
        <f t="shared" ca="1" si="40"/>
        <v>no</v>
      </c>
      <c r="F566" t="str">
        <f t="shared" ca="1" si="41"/>
        <v>no</v>
      </c>
      <c r="G566">
        <f t="shared" ca="1" si="42"/>
        <v>0</v>
      </c>
    </row>
    <row r="567" spans="1:7">
      <c r="A567">
        <v>1917.08</v>
      </c>
      <c r="B567">
        <v>8.5299999999999994</v>
      </c>
      <c r="C567" t="str">
        <f t="shared" ca="1" si="43"/>
        <v>no</v>
      </c>
      <c r="D567" s="19">
        <f t="shared" ca="1" si="44"/>
        <v>9.2691666666666652</v>
      </c>
      <c r="E567" t="str">
        <f t="shared" ca="1" si="40"/>
        <v>no</v>
      </c>
      <c r="F567" t="str">
        <f t="shared" ca="1" si="41"/>
        <v>no</v>
      </c>
      <c r="G567">
        <f t="shared" ca="1" si="42"/>
        <v>0</v>
      </c>
    </row>
    <row r="568" spans="1:7">
      <c r="A568">
        <v>1917.09</v>
      </c>
      <c r="B568">
        <v>8.1199999999999992</v>
      </c>
      <c r="C568" t="str">
        <f t="shared" ca="1" si="43"/>
        <v>no</v>
      </c>
      <c r="D568" s="19">
        <f t="shared" ca="1" si="44"/>
        <v>9.2766666666666655</v>
      </c>
      <c r="E568" t="str">
        <f t="shared" ca="1" si="40"/>
        <v>no</v>
      </c>
      <c r="F568" t="str">
        <f t="shared" ca="1" si="41"/>
        <v>no</v>
      </c>
      <c r="G568">
        <f t="shared" ca="1" si="42"/>
        <v>0</v>
      </c>
    </row>
    <row r="569" spans="1:7">
      <c r="A569">
        <v>1917.1</v>
      </c>
      <c r="B569">
        <v>7.68</v>
      </c>
      <c r="C569" t="str">
        <f t="shared" ca="1" si="43"/>
        <v>no</v>
      </c>
      <c r="D569" s="19">
        <f t="shared" ca="1" si="44"/>
        <v>9.2541666666666664</v>
      </c>
      <c r="E569" t="str">
        <f t="shared" ca="1" si="40"/>
        <v>no</v>
      </c>
      <c r="F569" t="str">
        <f t="shared" ca="1" si="41"/>
        <v>no</v>
      </c>
      <c r="G569">
        <f t="shared" ca="1" si="42"/>
        <v>0</v>
      </c>
    </row>
    <row r="570" spans="1:7">
      <c r="A570">
        <v>1917.11</v>
      </c>
      <c r="B570">
        <v>7.04</v>
      </c>
      <c r="C570" t="str">
        <f t="shared" ca="1" si="43"/>
        <v>no</v>
      </c>
      <c r="D570" s="19">
        <f t="shared" ca="1" si="44"/>
        <v>9.1933333333333334</v>
      </c>
      <c r="E570" t="str">
        <f t="shared" ca="1" si="40"/>
        <v>no</v>
      </c>
      <c r="F570" t="str">
        <f t="shared" ca="1" si="41"/>
        <v>no</v>
      </c>
      <c r="G570">
        <f t="shared" ca="1" si="42"/>
        <v>0</v>
      </c>
    </row>
    <row r="571" spans="1:7">
      <c r="A571">
        <v>1917.12</v>
      </c>
      <c r="B571">
        <v>6.8</v>
      </c>
      <c r="C571" t="str">
        <f t="shared" ca="1" si="43"/>
        <v>no</v>
      </c>
      <c r="D571" s="19">
        <f t="shared" ca="1" si="44"/>
        <v>9.0924999999999994</v>
      </c>
      <c r="E571" t="str">
        <f t="shared" ca="1" si="40"/>
        <v>no</v>
      </c>
      <c r="F571" t="str">
        <f t="shared" ca="1" si="41"/>
        <v>no</v>
      </c>
      <c r="G571">
        <f t="shared" ca="1" si="42"/>
        <v>0</v>
      </c>
    </row>
    <row r="572" spans="1:7">
      <c r="A572">
        <v>1918.01</v>
      </c>
      <c r="B572">
        <v>7.21</v>
      </c>
      <c r="C572" t="str">
        <f t="shared" ca="1" si="43"/>
        <v>no</v>
      </c>
      <c r="D572" s="19">
        <f t="shared" ca="1" si="44"/>
        <v>8.9808333333333348</v>
      </c>
      <c r="E572" t="str">
        <f t="shared" ca="1" si="40"/>
        <v>no</v>
      </c>
      <c r="F572" t="str">
        <f t="shared" ca="1" si="41"/>
        <v>no</v>
      </c>
      <c r="G572">
        <f t="shared" ca="1" si="42"/>
        <v>0</v>
      </c>
    </row>
    <row r="573" spans="1:7">
      <c r="A573">
        <v>1918.02</v>
      </c>
      <c r="B573">
        <v>7.43</v>
      </c>
      <c r="C573" t="str">
        <f t="shared" ca="1" si="43"/>
        <v>no</v>
      </c>
      <c r="D573" s="19">
        <f t="shared" ca="1" si="44"/>
        <v>8.8925000000000001</v>
      </c>
      <c r="E573" t="str">
        <f t="shared" ca="1" si="40"/>
        <v>no</v>
      </c>
      <c r="F573" t="str">
        <f t="shared" ca="1" si="41"/>
        <v>no</v>
      </c>
      <c r="G573">
        <f t="shared" ca="1" si="42"/>
        <v>0</v>
      </c>
    </row>
    <row r="574" spans="1:7">
      <c r="A574">
        <v>1918.03</v>
      </c>
      <c r="B574">
        <v>7.28</v>
      </c>
      <c r="C574" t="str">
        <f t="shared" ca="1" si="43"/>
        <v>no</v>
      </c>
      <c r="D574" s="19">
        <f t="shared" ca="1" si="44"/>
        <v>8.8187499999999996</v>
      </c>
      <c r="E574" t="str">
        <f t="shared" ca="1" si="40"/>
        <v>no</v>
      </c>
      <c r="F574" t="str">
        <f t="shared" ca="1" si="41"/>
        <v>no</v>
      </c>
      <c r="G574">
        <f t="shared" ca="1" si="42"/>
        <v>0</v>
      </c>
    </row>
    <row r="575" spans="1:7">
      <c r="A575">
        <v>1918.04</v>
      </c>
      <c r="B575">
        <v>7.21</v>
      </c>
      <c r="C575" t="str">
        <f t="shared" ca="1" si="43"/>
        <v>no</v>
      </c>
      <c r="D575" s="19">
        <f t="shared" ca="1" si="44"/>
        <v>8.74</v>
      </c>
      <c r="E575" t="str">
        <f t="shared" ca="1" si="40"/>
        <v>no</v>
      </c>
      <c r="F575" t="str">
        <f t="shared" ca="1" si="41"/>
        <v>no</v>
      </c>
      <c r="G575">
        <f t="shared" ca="1" si="42"/>
        <v>0</v>
      </c>
    </row>
    <row r="576" spans="1:7">
      <c r="A576">
        <v>1918.05</v>
      </c>
      <c r="B576">
        <v>7.44</v>
      </c>
      <c r="C576" t="str">
        <f t="shared" ca="1" si="43"/>
        <v>no</v>
      </c>
      <c r="D576" s="19">
        <f t="shared" ca="1" si="44"/>
        <v>8.6625000000000014</v>
      </c>
      <c r="E576" t="str">
        <f t="shared" ca="1" si="40"/>
        <v>no</v>
      </c>
      <c r="F576" t="str">
        <f t="shared" ca="1" si="41"/>
        <v>no</v>
      </c>
      <c r="G576">
        <f t="shared" ca="1" si="42"/>
        <v>0</v>
      </c>
    </row>
    <row r="577" spans="1:7">
      <c r="A577">
        <v>1918.06</v>
      </c>
      <c r="B577">
        <v>7.45</v>
      </c>
      <c r="C577" t="str">
        <f t="shared" ca="1" si="43"/>
        <v>no</v>
      </c>
      <c r="D577" s="19">
        <f t="shared" ca="1" si="44"/>
        <v>8.5862500000000015</v>
      </c>
      <c r="E577" t="str">
        <f t="shared" ca="1" si="40"/>
        <v>no</v>
      </c>
      <c r="F577" t="str">
        <f t="shared" ca="1" si="41"/>
        <v>no</v>
      </c>
      <c r="G577">
        <f t="shared" ca="1" si="42"/>
        <v>0</v>
      </c>
    </row>
    <row r="578" spans="1:7">
      <c r="A578">
        <v>1918.07</v>
      </c>
      <c r="B578">
        <v>7.51</v>
      </c>
      <c r="C578" t="str">
        <f t="shared" ca="1" si="43"/>
        <v>no</v>
      </c>
      <c r="D578" s="19">
        <f t="shared" ca="1" si="44"/>
        <v>8.5066666666666677</v>
      </c>
      <c r="E578" t="str">
        <f t="shared" ca="1" si="40"/>
        <v>no</v>
      </c>
      <c r="F578" t="str">
        <f t="shared" ca="1" si="41"/>
        <v>no</v>
      </c>
      <c r="G578">
        <f t="shared" ca="1" si="42"/>
        <v>0</v>
      </c>
    </row>
    <row r="579" spans="1:7">
      <c r="A579">
        <v>1918.08</v>
      </c>
      <c r="B579">
        <v>7.58</v>
      </c>
      <c r="C579" t="str">
        <f t="shared" ca="1" si="43"/>
        <v>no</v>
      </c>
      <c r="D579" s="19">
        <f t="shared" ca="1" si="44"/>
        <v>8.4350000000000005</v>
      </c>
      <c r="E579" t="str">
        <f t="shared" ca="1" si="40"/>
        <v>no</v>
      </c>
      <c r="F579" t="str">
        <f t="shared" ca="1" si="41"/>
        <v>no</v>
      </c>
      <c r="G579">
        <f t="shared" ca="1" si="42"/>
        <v>0</v>
      </c>
    </row>
    <row r="580" spans="1:7">
      <c r="A580">
        <v>1918.09</v>
      </c>
      <c r="B580">
        <v>7.54</v>
      </c>
      <c r="C580" t="str">
        <f t="shared" ca="1" si="43"/>
        <v>no</v>
      </c>
      <c r="D580" s="19">
        <f t="shared" ca="1" si="44"/>
        <v>8.3633333333333351</v>
      </c>
      <c r="E580" t="str">
        <f t="shared" ca="1" si="40"/>
        <v>no</v>
      </c>
      <c r="F580" t="str">
        <f t="shared" ca="1" si="41"/>
        <v>no</v>
      </c>
      <c r="G580">
        <f t="shared" ca="1" si="42"/>
        <v>0</v>
      </c>
    </row>
    <row r="581" spans="1:7">
      <c r="A581">
        <v>1918.1</v>
      </c>
      <c r="B581">
        <v>7.86</v>
      </c>
      <c r="C581" t="str">
        <f t="shared" ca="1" si="43"/>
        <v>no</v>
      </c>
      <c r="D581" s="19">
        <f t="shared" ca="1" si="44"/>
        <v>8.2741666666666678</v>
      </c>
      <c r="E581" t="str">
        <f t="shared" ca="1" si="40"/>
        <v>no</v>
      </c>
      <c r="F581" t="str">
        <f t="shared" ca="1" si="41"/>
        <v>no</v>
      </c>
      <c r="G581">
        <f t="shared" ca="1" si="42"/>
        <v>0</v>
      </c>
    </row>
    <row r="582" spans="1:7">
      <c r="A582">
        <v>1918.11</v>
      </c>
      <c r="B582">
        <v>8.06</v>
      </c>
      <c r="C582" t="str">
        <f t="shared" ca="1" si="43"/>
        <v>no</v>
      </c>
      <c r="D582" s="19">
        <f t="shared" ca="1" si="44"/>
        <v>8.1858333333333348</v>
      </c>
      <c r="E582" t="str">
        <f t="shared" ca="1" si="40"/>
        <v>no</v>
      </c>
      <c r="F582" t="str">
        <f t="shared" ca="1" si="41"/>
        <v>no</v>
      </c>
      <c r="G582">
        <f t="shared" ca="1" si="42"/>
        <v>0</v>
      </c>
    </row>
    <row r="583" spans="1:7">
      <c r="A583">
        <v>1918.12</v>
      </c>
      <c r="B583">
        <v>7.9</v>
      </c>
      <c r="C583" t="str">
        <f t="shared" ca="1" si="43"/>
        <v>no</v>
      </c>
      <c r="D583" s="19">
        <f t="shared" ca="1" si="44"/>
        <v>8.0962499999999995</v>
      </c>
      <c r="E583" t="str">
        <f t="shared" ca="1" si="40"/>
        <v>no</v>
      </c>
      <c r="F583" t="str">
        <f t="shared" ca="1" si="41"/>
        <v>no</v>
      </c>
      <c r="G583">
        <f t="shared" ca="1" si="42"/>
        <v>0</v>
      </c>
    </row>
    <row r="584" spans="1:7">
      <c r="A584">
        <v>1919.01</v>
      </c>
      <c r="B584">
        <v>7.85</v>
      </c>
      <c r="C584" t="str">
        <f t="shared" ca="1" si="43"/>
        <v>no</v>
      </c>
      <c r="D584" s="19">
        <f t="shared" ca="1" si="44"/>
        <v>8.0170833333333338</v>
      </c>
      <c r="E584" t="str">
        <f t="shared" ca="1" si="40"/>
        <v>no</v>
      </c>
      <c r="F584" t="str">
        <f t="shared" ca="1" si="41"/>
        <v>no</v>
      </c>
      <c r="G584">
        <f t="shared" ca="1" si="42"/>
        <v>0</v>
      </c>
    </row>
    <row r="585" spans="1:7">
      <c r="A585">
        <v>1919.02</v>
      </c>
      <c r="B585">
        <v>7.88</v>
      </c>
      <c r="C585" t="str">
        <f t="shared" ca="1" si="43"/>
        <v>no</v>
      </c>
      <c r="D585" s="19">
        <f t="shared" ca="1" si="44"/>
        <v>7.9454166666666666</v>
      </c>
      <c r="E585" t="str">
        <f t="shared" ca="1" si="40"/>
        <v>no</v>
      </c>
      <c r="F585" t="str">
        <f t="shared" ca="1" si="41"/>
        <v>no</v>
      </c>
      <c r="G585">
        <f t="shared" ca="1" si="42"/>
        <v>0</v>
      </c>
    </row>
    <row r="586" spans="1:7">
      <c r="A586">
        <v>1919.03</v>
      </c>
      <c r="B586">
        <v>8.1199999999999992</v>
      </c>
      <c r="C586" t="str">
        <f t="shared" ca="1" si="43"/>
        <v>no</v>
      </c>
      <c r="D586" s="19">
        <f t="shared" ca="1" si="44"/>
        <v>7.8975</v>
      </c>
      <c r="E586" t="str">
        <f t="shared" ca="1" si="40"/>
        <v>yes</v>
      </c>
      <c r="F586" t="str">
        <f t="shared" ca="1" si="41"/>
        <v>no</v>
      </c>
      <c r="G586">
        <f t="shared" ca="1" si="42"/>
        <v>-8.1199999999999992</v>
      </c>
    </row>
    <row r="587" spans="1:7">
      <c r="A587">
        <v>1919.04</v>
      </c>
      <c r="B587">
        <v>8.39</v>
      </c>
      <c r="C587" t="str">
        <f t="shared" ca="1" si="43"/>
        <v>yes</v>
      </c>
      <c r="D587" s="19">
        <f t="shared" ca="1" si="44"/>
        <v>7.8479166666666664</v>
      </c>
      <c r="E587" t="str">
        <f t="shared" ca="1" si="40"/>
        <v>no</v>
      </c>
      <c r="F587" t="str">
        <f t="shared" ca="1" si="41"/>
        <v>no</v>
      </c>
      <c r="G587">
        <f t="shared" ca="1" si="42"/>
        <v>0</v>
      </c>
    </row>
    <row r="588" spans="1:7">
      <c r="A588">
        <v>1919.05</v>
      </c>
      <c r="B588">
        <v>8.9700000000000006</v>
      </c>
      <c r="C588" t="str">
        <f t="shared" ca="1" si="43"/>
        <v>yes</v>
      </c>
      <c r="D588" s="19">
        <f t="shared" ca="1" si="44"/>
        <v>7.8154166666666667</v>
      </c>
      <c r="E588" t="str">
        <f t="shared" ca="1" si="40"/>
        <v>no</v>
      </c>
      <c r="F588" t="str">
        <f t="shared" ca="1" si="41"/>
        <v>no</v>
      </c>
      <c r="G588">
        <f t="shared" ca="1" si="42"/>
        <v>0</v>
      </c>
    </row>
    <row r="589" spans="1:7">
      <c r="A589">
        <v>1919.06</v>
      </c>
      <c r="B589">
        <v>9.2100000000000009</v>
      </c>
      <c r="C589" t="str">
        <f t="shared" ca="1" si="43"/>
        <v>yes</v>
      </c>
      <c r="D589" s="19">
        <f t="shared" ca="1" si="44"/>
        <v>7.8199999999999994</v>
      </c>
      <c r="E589" t="str">
        <f t="shared" ca="1" si="40"/>
        <v>no</v>
      </c>
      <c r="F589" t="str">
        <f t="shared" ca="1" si="41"/>
        <v>no</v>
      </c>
      <c r="G589">
        <f t="shared" ca="1" si="42"/>
        <v>0</v>
      </c>
    </row>
    <row r="590" spans="1:7">
      <c r="A590">
        <v>1919.07</v>
      </c>
      <c r="B590">
        <v>9.51</v>
      </c>
      <c r="C590" t="str">
        <f t="shared" ca="1" si="43"/>
        <v>yes</v>
      </c>
      <c r="D590" s="19">
        <f t="shared" ca="1" si="44"/>
        <v>7.8270833333333343</v>
      </c>
      <c r="E590" t="str">
        <f t="shared" ca="1" si="40"/>
        <v>no</v>
      </c>
      <c r="F590" t="str">
        <f t="shared" ca="1" si="41"/>
        <v>no</v>
      </c>
      <c r="G590">
        <f t="shared" ca="1" si="42"/>
        <v>0</v>
      </c>
    </row>
    <row r="591" spans="1:7">
      <c r="A591">
        <v>1919.08</v>
      </c>
      <c r="B591">
        <v>8.8699999999999992</v>
      </c>
      <c r="C591" t="str">
        <f t="shared" ca="1" si="43"/>
        <v>yes</v>
      </c>
      <c r="D591" s="19">
        <f t="shared" ca="1" si="44"/>
        <v>7.8570833333333328</v>
      </c>
      <c r="E591" t="str">
        <f t="shared" ca="1" si="40"/>
        <v>no</v>
      </c>
      <c r="F591" t="str">
        <f t="shared" ca="1" si="41"/>
        <v>no</v>
      </c>
      <c r="G591">
        <f t="shared" ca="1" si="42"/>
        <v>0</v>
      </c>
    </row>
    <row r="592" spans="1:7">
      <c r="A592">
        <v>1919.09</v>
      </c>
      <c r="B592">
        <v>9.01</v>
      </c>
      <c r="C592" t="str">
        <f t="shared" ca="1" si="43"/>
        <v>yes</v>
      </c>
      <c r="D592" s="19">
        <f t="shared" ca="1" si="44"/>
        <v>7.8712500000000007</v>
      </c>
      <c r="E592" t="str">
        <f t="shared" ca="1" si="40"/>
        <v>no</v>
      </c>
      <c r="F592" t="str">
        <f t="shared" ca="1" si="41"/>
        <v>no</v>
      </c>
      <c r="G592">
        <f t="shared" ca="1" si="42"/>
        <v>0</v>
      </c>
    </row>
    <row r="593" spans="1:7">
      <c r="A593">
        <v>1919.1</v>
      </c>
      <c r="B593">
        <v>9.4700000000000006</v>
      </c>
      <c r="C593" t="str">
        <f t="shared" ca="1" si="43"/>
        <v>yes</v>
      </c>
      <c r="D593" s="19">
        <f t="shared" ca="1" si="44"/>
        <v>7.9083333333333341</v>
      </c>
      <c r="E593" t="str">
        <f t="shared" ca="1" si="40"/>
        <v>no</v>
      </c>
      <c r="F593" t="str">
        <f t="shared" ca="1" si="41"/>
        <v>no</v>
      </c>
      <c r="G593">
        <f t="shared" ca="1" si="42"/>
        <v>0</v>
      </c>
    </row>
    <row r="594" spans="1:7">
      <c r="A594">
        <v>1919.11</v>
      </c>
      <c r="B594">
        <v>9.19</v>
      </c>
      <c r="C594" t="str">
        <f t="shared" ca="1" si="43"/>
        <v>yes</v>
      </c>
      <c r="D594" s="19">
        <f t="shared" ca="1" si="44"/>
        <v>7.9829166666666671</v>
      </c>
      <c r="E594" t="str">
        <f t="shared" ca="1" si="40"/>
        <v>no</v>
      </c>
      <c r="F594" t="str">
        <f t="shared" ca="1" si="41"/>
        <v>no</v>
      </c>
      <c r="G594">
        <f t="shared" ca="1" si="42"/>
        <v>0</v>
      </c>
    </row>
    <row r="595" spans="1:7">
      <c r="A595">
        <v>1919.12</v>
      </c>
      <c r="B595">
        <v>8.92</v>
      </c>
      <c r="C595" t="str">
        <f t="shared" ca="1" si="43"/>
        <v>yes</v>
      </c>
      <c r="D595" s="19">
        <f t="shared" ca="1" si="44"/>
        <v>8.0724999999999998</v>
      </c>
      <c r="E595" t="str">
        <f t="shared" ca="1" si="40"/>
        <v>no</v>
      </c>
      <c r="F595" t="str">
        <f t="shared" ca="1" si="41"/>
        <v>no</v>
      </c>
      <c r="G595">
        <f t="shared" ca="1" si="42"/>
        <v>0</v>
      </c>
    </row>
    <row r="596" spans="1:7">
      <c r="A596">
        <v>1920.01</v>
      </c>
      <c r="B596">
        <v>8.83</v>
      </c>
      <c r="C596" t="str">
        <f t="shared" ca="1" si="43"/>
        <v>yes</v>
      </c>
      <c r="D596" s="19">
        <f t="shared" ca="1" si="44"/>
        <v>8.1608333333333327</v>
      </c>
      <c r="E596" t="str">
        <f t="shared" ca="1" si="40"/>
        <v>no</v>
      </c>
      <c r="F596" t="str">
        <f t="shared" ca="1" si="41"/>
        <v>no</v>
      </c>
      <c r="G596">
        <f t="shared" ca="1" si="42"/>
        <v>0</v>
      </c>
    </row>
    <row r="597" spans="1:7">
      <c r="A597">
        <v>1920.02</v>
      </c>
      <c r="B597">
        <v>8.1</v>
      </c>
      <c r="C597" t="str">
        <f t="shared" ca="1" si="43"/>
        <v>yes</v>
      </c>
      <c r="D597" s="19">
        <f t="shared" ca="1" si="44"/>
        <v>8.2283333333333335</v>
      </c>
      <c r="E597" t="str">
        <f t="shared" ca="1" si="40"/>
        <v>no</v>
      </c>
      <c r="F597" t="str">
        <f t="shared" ca="1" si="41"/>
        <v>yes</v>
      </c>
      <c r="G597">
        <f t="shared" ca="1" si="42"/>
        <v>8.1</v>
      </c>
    </row>
    <row r="598" spans="1:7">
      <c r="A598">
        <v>1920.03</v>
      </c>
      <c r="B598">
        <v>8.67</v>
      </c>
      <c r="C598" t="str">
        <f t="shared" ca="1" si="43"/>
        <v>no</v>
      </c>
      <c r="D598" s="19">
        <f t="shared" ca="1" si="44"/>
        <v>8.2562499999999996</v>
      </c>
      <c r="E598" t="str">
        <f t="shared" ca="1" si="40"/>
        <v>yes</v>
      </c>
      <c r="F598" t="str">
        <f t="shared" ca="1" si="41"/>
        <v>no</v>
      </c>
      <c r="G598">
        <f t="shared" ca="1" si="42"/>
        <v>-8.67</v>
      </c>
    </row>
    <row r="599" spans="1:7">
      <c r="A599">
        <v>1920.04</v>
      </c>
      <c r="B599">
        <v>8.6</v>
      </c>
      <c r="C599" t="str">
        <f t="shared" ca="1" si="43"/>
        <v>yes</v>
      </c>
      <c r="D599" s="19">
        <f t="shared" ca="1" si="44"/>
        <v>8.3141666666666652</v>
      </c>
      <c r="E599" t="str">
        <f t="shared" ca="1" si="40"/>
        <v>no</v>
      </c>
      <c r="F599" t="str">
        <f t="shared" ca="1" si="41"/>
        <v>no</v>
      </c>
      <c r="G599">
        <f t="shared" ca="1" si="42"/>
        <v>0</v>
      </c>
    </row>
    <row r="600" spans="1:7">
      <c r="A600">
        <v>1920.05</v>
      </c>
      <c r="B600">
        <v>8.06</v>
      </c>
      <c r="C600" t="str">
        <f t="shared" ca="1" si="43"/>
        <v>yes</v>
      </c>
      <c r="D600" s="19">
        <f t="shared" ca="1" si="44"/>
        <v>8.3720833333333307</v>
      </c>
      <c r="E600" t="str">
        <f t="shared" ref="E600:E663" ca="1" si="45">IF(AND(C600="No",B600&gt;D600),"yes","no")</f>
        <v>no</v>
      </c>
      <c r="F600" t="str">
        <f t="shared" ref="F600:F663" ca="1" si="46">IF(AND(C600="Yes",B600&lt;D600),"yes","no")</f>
        <v>yes</v>
      </c>
      <c r="G600">
        <f t="shared" ref="G600:G663" ca="1" si="47">IF(E600="yes",-B600,IF(F600="yes",B600,0))</f>
        <v>8.06</v>
      </c>
    </row>
    <row r="601" spans="1:7">
      <c r="A601">
        <v>1920.06</v>
      </c>
      <c r="B601">
        <v>7.92</v>
      </c>
      <c r="C601" t="str">
        <f t="shared" ref="C601:C664" ca="1" si="48">IF(E600="yes","yes",IF(F600="yes","no",C600))</f>
        <v>no</v>
      </c>
      <c r="D601" s="19">
        <f t="shared" ca="1" si="44"/>
        <v>8.3979166666666654</v>
      </c>
      <c r="E601" t="str">
        <f t="shared" ca="1" si="45"/>
        <v>no</v>
      </c>
      <c r="F601" t="str">
        <f t="shared" ca="1" si="46"/>
        <v>no</v>
      </c>
      <c r="G601">
        <f t="shared" ca="1" si="47"/>
        <v>0</v>
      </c>
    </row>
    <row r="602" spans="1:7">
      <c r="A602">
        <v>1920.07</v>
      </c>
      <c r="B602">
        <v>7.91</v>
      </c>
      <c r="C602" t="str">
        <f t="shared" ca="1" si="48"/>
        <v>no</v>
      </c>
      <c r="D602" s="19">
        <f t="shared" ca="1" si="44"/>
        <v>8.4174999999999986</v>
      </c>
      <c r="E602" t="str">
        <f t="shared" ca="1" si="45"/>
        <v>no</v>
      </c>
      <c r="F602" t="str">
        <f t="shared" ca="1" si="46"/>
        <v>no</v>
      </c>
      <c r="G602">
        <f t="shared" ca="1" si="47"/>
        <v>0</v>
      </c>
    </row>
    <row r="603" spans="1:7">
      <c r="A603">
        <v>1920.08</v>
      </c>
      <c r="B603">
        <v>7.6</v>
      </c>
      <c r="C603" t="str">
        <f t="shared" ca="1" si="48"/>
        <v>no</v>
      </c>
      <c r="D603" s="19">
        <f t="shared" ca="1" si="44"/>
        <v>8.4341666666666661</v>
      </c>
      <c r="E603" t="str">
        <f t="shared" ca="1" si="45"/>
        <v>no</v>
      </c>
      <c r="F603" t="str">
        <f t="shared" ca="1" si="46"/>
        <v>no</v>
      </c>
      <c r="G603">
        <f t="shared" ca="1" si="47"/>
        <v>0</v>
      </c>
    </row>
    <row r="604" spans="1:7">
      <c r="A604">
        <v>1920.09</v>
      </c>
      <c r="B604">
        <v>7.87</v>
      </c>
      <c r="C604" t="str">
        <f t="shared" ca="1" si="48"/>
        <v>no</v>
      </c>
      <c r="D604" s="19">
        <f t="shared" ca="1" si="44"/>
        <v>8.4349999999999987</v>
      </c>
      <c r="E604" t="str">
        <f t="shared" ca="1" si="45"/>
        <v>no</v>
      </c>
      <c r="F604" t="str">
        <f t="shared" ca="1" si="46"/>
        <v>no</v>
      </c>
      <c r="G604">
        <f t="shared" ca="1" si="47"/>
        <v>0</v>
      </c>
    </row>
    <row r="605" spans="1:7">
      <c r="A605">
        <v>1920.1</v>
      </c>
      <c r="B605">
        <v>7.88</v>
      </c>
      <c r="C605" t="str">
        <f t="shared" ca="1" si="48"/>
        <v>no</v>
      </c>
      <c r="D605" s="19">
        <f t="shared" ca="1" si="44"/>
        <v>8.4487499999999986</v>
      </c>
      <c r="E605" t="str">
        <f t="shared" ca="1" si="45"/>
        <v>no</v>
      </c>
      <c r="F605" t="str">
        <f t="shared" ca="1" si="46"/>
        <v>no</v>
      </c>
      <c r="G605">
        <f t="shared" ca="1" si="47"/>
        <v>0</v>
      </c>
    </row>
    <row r="606" spans="1:7">
      <c r="A606">
        <v>1920.11</v>
      </c>
      <c r="B606">
        <v>7.48</v>
      </c>
      <c r="C606" t="str">
        <f t="shared" ca="1" si="48"/>
        <v>no</v>
      </c>
      <c r="D606" s="19">
        <f t="shared" ca="1" si="44"/>
        <v>8.4495833333333312</v>
      </c>
      <c r="E606" t="str">
        <f t="shared" ca="1" si="45"/>
        <v>no</v>
      </c>
      <c r="F606" t="str">
        <f t="shared" ca="1" si="46"/>
        <v>no</v>
      </c>
      <c r="G606">
        <f t="shared" ca="1" si="47"/>
        <v>0</v>
      </c>
    </row>
    <row r="607" spans="1:7">
      <c r="A607">
        <v>1920.12</v>
      </c>
      <c r="B607">
        <v>6.81</v>
      </c>
      <c r="C607" t="str">
        <f t="shared" ca="1" si="48"/>
        <v>no</v>
      </c>
      <c r="D607" s="19">
        <f t="shared" ca="1" si="44"/>
        <v>8.4254166666666652</v>
      </c>
      <c r="E607" t="str">
        <f t="shared" ca="1" si="45"/>
        <v>no</v>
      </c>
      <c r="F607" t="str">
        <f t="shared" ca="1" si="46"/>
        <v>no</v>
      </c>
      <c r="G607">
        <f t="shared" ca="1" si="47"/>
        <v>0</v>
      </c>
    </row>
    <row r="608" spans="1:7">
      <c r="A608">
        <v>1921.01</v>
      </c>
      <c r="B608">
        <v>7.11</v>
      </c>
      <c r="C608" t="str">
        <f t="shared" ca="1" si="48"/>
        <v>no</v>
      </c>
      <c r="D608" s="19">
        <f t="shared" ca="1" si="44"/>
        <v>8.3799999999999972</v>
      </c>
      <c r="E608" t="str">
        <f t="shared" ca="1" si="45"/>
        <v>no</v>
      </c>
      <c r="F608" t="str">
        <f t="shared" ca="1" si="46"/>
        <v>no</v>
      </c>
      <c r="G608">
        <f t="shared" ca="1" si="47"/>
        <v>0</v>
      </c>
    </row>
    <row r="609" spans="1:7">
      <c r="A609">
        <v>1921.02</v>
      </c>
      <c r="B609">
        <v>7.06</v>
      </c>
      <c r="C609" t="str">
        <f t="shared" ca="1" si="48"/>
        <v>no</v>
      </c>
      <c r="D609" s="19">
        <f t="shared" ref="D609:D672" ca="1" si="49">AVERAGE(OFFSET(B609,-$K$5,0,$K$5,1))</f>
        <v>8.3491666666666653</v>
      </c>
      <c r="E609" t="str">
        <f t="shared" ca="1" si="45"/>
        <v>no</v>
      </c>
      <c r="F609" t="str">
        <f t="shared" ca="1" si="46"/>
        <v>no</v>
      </c>
      <c r="G609">
        <f t="shared" ca="1" si="47"/>
        <v>0</v>
      </c>
    </row>
    <row r="610" spans="1:7">
      <c r="A610">
        <v>1921.03</v>
      </c>
      <c r="B610">
        <v>6.88</v>
      </c>
      <c r="C610" t="str">
        <f t="shared" ca="1" si="48"/>
        <v>no</v>
      </c>
      <c r="D610" s="19">
        <f t="shared" ca="1" si="49"/>
        <v>8.3149999999999995</v>
      </c>
      <c r="E610" t="str">
        <f t="shared" ca="1" si="45"/>
        <v>no</v>
      </c>
      <c r="F610" t="str">
        <f t="shared" ca="1" si="46"/>
        <v>no</v>
      </c>
      <c r="G610">
        <f t="shared" ca="1" si="47"/>
        <v>0</v>
      </c>
    </row>
    <row r="611" spans="1:7">
      <c r="A611">
        <v>1921.04</v>
      </c>
      <c r="B611">
        <v>6.91</v>
      </c>
      <c r="C611" t="str">
        <f t="shared" ca="1" si="48"/>
        <v>no</v>
      </c>
      <c r="D611" s="19">
        <f t="shared" ca="1" si="49"/>
        <v>8.2633333333333319</v>
      </c>
      <c r="E611" t="str">
        <f t="shared" ca="1" si="45"/>
        <v>no</v>
      </c>
      <c r="F611" t="str">
        <f t="shared" ca="1" si="46"/>
        <v>no</v>
      </c>
      <c r="G611">
        <f t="shared" ca="1" si="47"/>
        <v>0</v>
      </c>
    </row>
    <row r="612" spans="1:7">
      <c r="A612">
        <v>1921.05</v>
      </c>
      <c r="B612">
        <v>7.12</v>
      </c>
      <c r="C612" t="str">
        <f t="shared" ca="1" si="48"/>
        <v>no</v>
      </c>
      <c r="D612" s="19">
        <f t="shared" ca="1" si="49"/>
        <v>8.2016666666666662</v>
      </c>
      <c r="E612" t="str">
        <f t="shared" ca="1" si="45"/>
        <v>no</v>
      </c>
      <c r="F612" t="str">
        <f t="shared" ca="1" si="46"/>
        <v>no</v>
      </c>
      <c r="G612">
        <f t="shared" ca="1" si="47"/>
        <v>0</v>
      </c>
    </row>
    <row r="613" spans="1:7">
      <c r="A613">
        <v>1921.06</v>
      </c>
      <c r="B613">
        <v>6.55</v>
      </c>
      <c r="C613" t="str">
        <f t="shared" ca="1" si="48"/>
        <v>no</v>
      </c>
      <c r="D613" s="19">
        <f t="shared" ca="1" si="49"/>
        <v>8.1245833333333319</v>
      </c>
      <c r="E613" t="str">
        <f t="shared" ca="1" si="45"/>
        <v>no</v>
      </c>
      <c r="F613" t="str">
        <f t="shared" ca="1" si="46"/>
        <v>no</v>
      </c>
      <c r="G613">
        <f t="shared" ca="1" si="47"/>
        <v>0</v>
      </c>
    </row>
    <row r="614" spans="1:7">
      <c r="A614">
        <v>1921.07</v>
      </c>
      <c r="B614">
        <v>6.53</v>
      </c>
      <c r="C614" t="str">
        <f t="shared" ca="1" si="48"/>
        <v>no</v>
      </c>
      <c r="D614" s="19">
        <f t="shared" ca="1" si="49"/>
        <v>8.0137499999999999</v>
      </c>
      <c r="E614" t="str">
        <f t="shared" ca="1" si="45"/>
        <v>no</v>
      </c>
      <c r="F614" t="str">
        <f t="shared" ca="1" si="46"/>
        <v>no</v>
      </c>
      <c r="G614">
        <f t="shared" ca="1" si="47"/>
        <v>0</v>
      </c>
    </row>
    <row r="615" spans="1:7">
      <c r="A615">
        <v>1921.08</v>
      </c>
      <c r="B615">
        <v>6.45</v>
      </c>
      <c r="C615" t="str">
        <f t="shared" ca="1" si="48"/>
        <v>no</v>
      </c>
      <c r="D615" s="19">
        <f t="shared" ca="1" si="49"/>
        <v>7.8895833333333343</v>
      </c>
      <c r="E615" t="str">
        <f t="shared" ca="1" si="45"/>
        <v>no</v>
      </c>
      <c r="F615" t="str">
        <f t="shared" ca="1" si="46"/>
        <v>no</v>
      </c>
      <c r="G615">
        <f t="shared" ca="1" si="47"/>
        <v>0</v>
      </c>
    </row>
    <row r="616" spans="1:7">
      <c r="A616">
        <v>1921.09</v>
      </c>
      <c r="B616">
        <v>6.61</v>
      </c>
      <c r="C616" t="str">
        <f t="shared" ca="1" si="48"/>
        <v>no</v>
      </c>
      <c r="D616" s="19">
        <f t="shared" ca="1" si="49"/>
        <v>7.7887500000000003</v>
      </c>
      <c r="E616" t="str">
        <f t="shared" ca="1" si="45"/>
        <v>no</v>
      </c>
      <c r="F616" t="str">
        <f t="shared" ca="1" si="46"/>
        <v>no</v>
      </c>
      <c r="G616">
        <f t="shared" ca="1" si="47"/>
        <v>0</v>
      </c>
    </row>
    <row r="617" spans="1:7">
      <c r="A617">
        <v>1921.1</v>
      </c>
      <c r="B617">
        <v>6.7</v>
      </c>
      <c r="C617" t="str">
        <f t="shared" ca="1" si="48"/>
        <v>no</v>
      </c>
      <c r="D617" s="19">
        <f t="shared" ca="1" si="49"/>
        <v>7.6887500000000015</v>
      </c>
      <c r="E617" t="str">
        <f t="shared" ca="1" si="45"/>
        <v>no</v>
      </c>
      <c r="F617" t="str">
        <f t="shared" ca="1" si="46"/>
        <v>no</v>
      </c>
      <c r="G617">
        <f t="shared" ca="1" si="47"/>
        <v>0</v>
      </c>
    </row>
    <row r="618" spans="1:7">
      <c r="A618">
        <v>1921.11</v>
      </c>
      <c r="B618">
        <v>7.06</v>
      </c>
      <c r="C618" t="str">
        <f t="shared" ca="1" si="48"/>
        <v>no</v>
      </c>
      <c r="D618" s="19">
        <f t="shared" ca="1" si="49"/>
        <v>7.5733333333333333</v>
      </c>
      <c r="E618" t="str">
        <f t="shared" ca="1" si="45"/>
        <v>no</v>
      </c>
      <c r="F618" t="str">
        <f t="shared" ca="1" si="46"/>
        <v>no</v>
      </c>
      <c r="G618">
        <f t="shared" ca="1" si="47"/>
        <v>0</v>
      </c>
    </row>
    <row r="619" spans="1:7">
      <c r="A619">
        <v>1921.12</v>
      </c>
      <c r="B619">
        <v>7.31</v>
      </c>
      <c r="C619" t="str">
        <f t="shared" ca="1" si="48"/>
        <v>no</v>
      </c>
      <c r="D619" s="19">
        <f t="shared" ca="1" si="49"/>
        <v>7.484583333333334</v>
      </c>
      <c r="E619" t="str">
        <f t="shared" ca="1" si="45"/>
        <v>no</v>
      </c>
      <c r="F619" t="str">
        <f t="shared" ca="1" si="46"/>
        <v>no</v>
      </c>
      <c r="G619">
        <f t="shared" ca="1" si="47"/>
        <v>0</v>
      </c>
    </row>
    <row r="620" spans="1:7">
      <c r="A620">
        <v>1922.01</v>
      </c>
      <c r="B620">
        <v>7.3</v>
      </c>
      <c r="C620" t="str">
        <f t="shared" ca="1" si="48"/>
        <v>no</v>
      </c>
      <c r="D620" s="19">
        <f t="shared" ca="1" si="49"/>
        <v>7.4175000000000004</v>
      </c>
      <c r="E620" t="str">
        <f t="shared" ca="1" si="45"/>
        <v>no</v>
      </c>
      <c r="F620" t="str">
        <f t="shared" ca="1" si="46"/>
        <v>no</v>
      </c>
      <c r="G620">
        <f t="shared" ca="1" si="47"/>
        <v>0</v>
      </c>
    </row>
    <row r="621" spans="1:7">
      <c r="A621">
        <v>1922.02</v>
      </c>
      <c r="B621">
        <v>7.46</v>
      </c>
      <c r="C621" t="str">
        <f t="shared" ca="1" si="48"/>
        <v>no</v>
      </c>
      <c r="D621" s="19">
        <f t="shared" ca="1" si="49"/>
        <v>7.3537500000000007</v>
      </c>
      <c r="E621" t="str">
        <f t="shared" ca="1" si="45"/>
        <v>yes</v>
      </c>
      <c r="F621" t="str">
        <f t="shared" ca="1" si="46"/>
        <v>no</v>
      </c>
      <c r="G621">
        <f t="shared" ca="1" si="47"/>
        <v>-7.46</v>
      </c>
    </row>
    <row r="622" spans="1:7">
      <c r="A622">
        <v>1922.03</v>
      </c>
      <c r="B622">
        <v>7.74</v>
      </c>
      <c r="C622" t="str">
        <f t="shared" ca="1" si="48"/>
        <v>yes</v>
      </c>
      <c r="D622" s="19">
        <f t="shared" ca="1" si="49"/>
        <v>7.3270833333333343</v>
      </c>
      <c r="E622" t="str">
        <f t="shared" ca="1" si="45"/>
        <v>no</v>
      </c>
      <c r="F622" t="str">
        <f t="shared" ca="1" si="46"/>
        <v>no</v>
      </c>
      <c r="G622">
        <f t="shared" ca="1" si="47"/>
        <v>0</v>
      </c>
    </row>
    <row r="623" spans="1:7">
      <c r="A623">
        <v>1922.04</v>
      </c>
      <c r="B623">
        <v>8.2100000000000009</v>
      </c>
      <c r="C623" t="str">
        <f t="shared" ca="1" si="48"/>
        <v>yes</v>
      </c>
      <c r="D623" s="19">
        <f t="shared" ca="1" si="49"/>
        <v>7.288333333333334</v>
      </c>
      <c r="E623" t="str">
        <f t="shared" ca="1" si="45"/>
        <v>no</v>
      </c>
      <c r="F623" t="str">
        <f t="shared" ca="1" si="46"/>
        <v>no</v>
      </c>
      <c r="G623">
        <f t="shared" ca="1" si="47"/>
        <v>0</v>
      </c>
    </row>
    <row r="624" spans="1:7">
      <c r="A624">
        <v>1922.05</v>
      </c>
      <c r="B624">
        <v>8.5299999999999994</v>
      </c>
      <c r="C624" t="str">
        <f t="shared" ca="1" si="48"/>
        <v>yes</v>
      </c>
      <c r="D624" s="19">
        <f t="shared" ca="1" si="49"/>
        <v>7.2720833333333346</v>
      </c>
      <c r="E624" t="str">
        <f t="shared" ca="1" si="45"/>
        <v>no</v>
      </c>
      <c r="F624" t="str">
        <f t="shared" ca="1" si="46"/>
        <v>no</v>
      </c>
      <c r="G624">
        <f t="shared" ca="1" si="47"/>
        <v>0</v>
      </c>
    </row>
    <row r="625" spans="1:7">
      <c r="A625">
        <v>1922.06</v>
      </c>
      <c r="B625">
        <v>8.4499999999999993</v>
      </c>
      <c r="C625" t="str">
        <f t="shared" ca="1" si="48"/>
        <v>yes</v>
      </c>
      <c r="D625" s="19">
        <f t="shared" ca="1" si="49"/>
        <v>7.2916666666666679</v>
      </c>
      <c r="E625" t="str">
        <f t="shared" ca="1" si="45"/>
        <v>no</v>
      </c>
      <c r="F625" t="str">
        <f t="shared" ca="1" si="46"/>
        <v>no</v>
      </c>
      <c r="G625">
        <f t="shared" ca="1" si="47"/>
        <v>0</v>
      </c>
    </row>
    <row r="626" spans="1:7">
      <c r="A626">
        <v>1922.07</v>
      </c>
      <c r="B626">
        <v>8.51</v>
      </c>
      <c r="C626" t="str">
        <f t="shared" ca="1" si="48"/>
        <v>yes</v>
      </c>
      <c r="D626" s="19">
        <f t="shared" ca="1" si="49"/>
        <v>7.3137500000000015</v>
      </c>
      <c r="E626" t="str">
        <f t="shared" ca="1" si="45"/>
        <v>no</v>
      </c>
      <c r="F626" t="str">
        <f t="shared" ca="1" si="46"/>
        <v>no</v>
      </c>
      <c r="G626">
        <f t="shared" ca="1" si="47"/>
        <v>0</v>
      </c>
    </row>
    <row r="627" spans="1:7">
      <c r="A627">
        <v>1922.08</v>
      </c>
      <c r="B627">
        <v>8.83</v>
      </c>
      <c r="C627" t="str">
        <f t="shared" ca="1" si="48"/>
        <v>yes</v>
      </c>
      <c r="D627" s="19">
        <f t="shared" ca="1" si="49"/>
        <v>7.338750000000001</v>
      </c>
      <c r="E627" t="str">
        <f t="shared" ca="1" si="45"/>
        <v>no</v>
      </c>
      <c r="F627" t="str">
        <f t="shared" ca="1" si="46"/>
        <v>no</v>
      </c>
      <c r="G627">
        <f t="shared" ca="1" si="47"/>
        <v>0</v>
      </c>
    </row>
    <row r="628" spans="1:7">
      <c r="A628">
        <v>1922.09</v>
      </c>
      <c r="B628">
        <v>9.06</v>
      </c>
      <c r="C628" t="str">
        <f t="shared" ca="1" si="48"/>
        <v>yes</v>
      </c>
      <c r="D628" s="19">
        <f t="shared" ca="1" si="49"/>
        <v>7.3900000000000006</v>
      </c>
      <c r="E628" t="str">
        <f t="shared" ca="1" si="45"/>
        <v>no</v>
      </c>
      <c r="F628" t="str">
        <f t="shared" ca="1" si="46"/>
        <v>no</v>
      </c>
      <c r="G628">
        <f t="shared" ca="1" si="47"/>
        <v>0</v>
      </c>
    </row>
    <row r="629" spans="1:7">
      <c r="A629">
        <v>1922.1</v>
      </c>
      <c r="B629">
        <v>9.26</v>
      </c>
      <c r="C629" t="str">
        <f t="shared" ca="1" si="48"/>
        <v>yes</v>
      </c>
      <c r="D629" s="19">
        <f t="shared" ca="1" si="49"/>
        <v>7.4395833333333323</v>
      </c>
      <c r="E629" t="str">
        <f t="shared" ca="1" si="45"/>
        <v>no</v>
      </c>
      <c r="F629" t="str">
        <f t="shared" ca="1" si="46"/>
        <v>no</v>
      </c>
      <c r="G629">
        <f t="shared" ca="1" si="47"/>
        <v>0</v>
      </c>
    </row>
    <row r="630" spans="1:7">
      <c r="A630">
        <v>1922.11</v>
      </c>
      <c r="B630">
        <v>8.8000000000000007</v>
      </c>
      <c r="C630" t="str">
        <f t="shared" ca="1" si="48"/>
        <v>yes</v>
      </c>
      <c r="D630" s="19">
        <f t="shared" ca="1" si="49"/>
        <v>7.4970833333333324</v>
      </c>
      <c r="E630" t="str">
        <f t="shared" ca="1" si="45"/>
        <v>no</v>
      </c>
      <c r="F630" t="str">
        <f t="shared" ca="1" si="46"/>
        <v>no</v>
      </c>
      <c r="G630">
        <f t="shared" ca="1" si="47"/>
        <v>0</v>
      </c>
    </row>
    <row r="631" spans="1:7">
      <c r="A631">
        <v>1922.12</v>
      </c>
      <c r="B631">
        <v>8.7799999999999994</v>
      </c>
      <c r="C631" t="str">
        <f t="shared" ca="1" si="48"/>
        <v>yes</v>
      </c>
      <c r="D631" s="19">
        <f t="shared" ca="1" si="49"/>
        <v>7.552083333333333</v>
      </c>
      <c r="E631" t="str">
        <f t="shared" ca="1" si="45"/>
        <v>no</v>
      </c>
      <c r="F631" t="str">
        <f t="shared" ca="1" si="46"/>
        <v>no</v>
      </c>
      <c r="G631">
        <f t="shared" ca="1" si="47"/>
        <v>0</v>
      </c>
    </row>
    <row r="632" spans="1:7">
      <c r="A632">
        <v>1923.01</v>
      </c>
      <c r="B632">
        <v>8.9</v>
      </c>
      <c r="C632" t="str">
        <f t="shared" ca="1" si="48"/>
        <v>yes</v>
      </c>
      <c r="D632" s="19">
        <f t="shared" ca="1" si="49"/>
        <v>7.6341666666666663</v>
      </c>
      <c r="E632" t="str">
        <f t="shared" ca="1" si="45"/>
        <v>no</v>
      </c>
      <c r="F632" t="str">
        <f t="shared" ca="1" si="46"/>
        <v>no</v>
      </c>
      <c r="G632">
        <f t="shared" ca="1" si="47"/>
        <v>0</v>
      </c>
    </row>
    <row r="633" spans="1:7">
      <c r="A633">
        <v>1923.02</v>
      </c>
      <c r="B633">
        <v>9.2799999999999994</v>
      </c>
      <c r="C633" t="str">
        <f t="shared" ca="1" si="48"/>
        <v>yes</v>
      </c>
      <c r="D633" s="19">
        <f t="shared" ca="1" si="49"/>
        <v>7.7087500000000011</v>
      </c>
      <c r="E633" t="str">
        <f t="shared" ca="1" si="45"/>
        <v>no</v>
      </c>
      <c r="F633" t="str">
        <f t="shared" ca="1" si="46"/>
        <v>no</v>
      </c>
      <c r="G633">
        <f t="shared" ca="1" si="47"/>
        <v>0</v>
      </c>
    </row>
    <row r="634" spans="1:7">
      <c r="A634">
        <v>1923.03</v>
      </c>
      <c r="B634">
        <v>9.43</v>
      </c>
      <c r="C634" t="str">
        <f t="shared" ca="1" si="48"/>
        <v>yes</v>
      </c>
      <c r="D634" s="19">
        <f t="shared" ca="1" si="49"/>
        <v>7.8012500000000005</v>
      </c>
      <c r="E634" t="str">
        <f t="shared" ca="1" si="45"/>
        <v>no</v>
      </c>
      <c r="F634" t="str">
        <f t="shared" ca="1" si="46"/>
        <v>no</v>
      </c>
      <c r="G634">
        <f t="shared" ca="1" si="47"/>
        <v>0</v>
      </c>
    </row>
    <row r="635" spans="1:7">
      <c r="A635">
        <v>1923.04</v>
      </c>
      <c r="B635">
        <v>9.1</v>
      </c>
      <c r="C635" t="str">
        <f t="shared" ca="1" si="48"/>
        <v>yes</v>
      </c>
      <c r="D635" s="19">
        <f t="shared" ca="1" si="49"/>
        <v>7.9074999999999998</v>
      </c>
      <c r="E635" t="str">
        <f t="shared" ca="1" si="45"/>
        <v>no</v>
      </c>
      <c r="F635" t="str">
        <f t="shared" ca="1" si="46"/>
        <v>no</v>
      </c>
      <c r="G635">
        <f t="shared" ca="1" si="47"/>
        <v>0</v>
      </c>
    </row>
    <row r="636" spans="1:7">
      <c r="A636">
        <v>1923.05</v>
      </c>
      <c r="B636">
        <v>8.67</v>
      </c>
      <c r="C636" t="str">
        <f t="shared" ca="1" si="48"/>
        <v>yes</v>
      </c>
      <c r="D636" s="19">
        <f t="shared" ca="1" si="49"/>
        <v>7.9987500000000002</v>
      </c>
      <c r="E636" t="str">
        <f t="shared" ca="1" si="45"/>
        <v>no</v>
      </c>
      <c r="F636" t="str">
        <f t="shared" ca="1" si="46"/>
        <v>no</v>
      </c>
      <c r="G636">
        <f t="shared" ca="1" si="47"/>
        <v>0</v>
      </c>
    </row>
    <row r="637" spans="1:7">
      <c r="A637">
        <v>1923.06</v>
      </c>
      <c r="B637">
        <v>8.34</v>
      </c>
      <c r="C637" t="str">
        <f t="shared" ca="1" si="48"/>
        <v>yes</v>
      </c>
      <c r="D637" s="19">
        <f t="shared" ca="1" si="49"/>
        <v>8.0633333333333344</v>
      </c>
      <c r="E637" t="str">
        <f t="shared" ca="1" si="45"/>
        <v>no</v>
      </c>
      <c r="F637" t="str">
        <f t="shared" ca="1" si="46"/>
        <v>no</v>
      </c>
      <c r="G637">
        <f t="shared" ca="1" si="47"/>
        <v>0</v>
      </c>
    </row>
    <row r="638" spans="1:7">
      <c r="A638">
        <v>1923.07</v>
      </c>
      <c r="B638">
        <v>8.06</v>
      </c>
      <c r="C638" t="str">
        <f t="shared" ca="1" si="48"/>
        <v>yes</v>
      </c>
      <c r="D638" s="19">
        <f t="shared" ca="1" si="49"/>
        <v>8.1379166666666674</v>
      </c>
      <c r="E638" t="str">
        <f t="shared" ca="1" si="45"/>
        <v>no</v>
      </c>
      <c r="F638" t="str">
        <f t="shared" ca="1" si="46"/>
        <v>yes</v>
      </c>
      <c r="G638">
        <f t="shared" ca="1" si="47"/>
        <v>8.06</v>
      </c>
    </row>
    <row r="639" spans="1:7">
      <c r="A639">
        <v>1923.08</v>
      </c>
      <c r="B639">
        <v>8.1</v>
      </c>
      <c r="C639" t="str">
        <f t="shared" ca="1" si="48"/>
        <v>no</v>
      </c>
      <c r="D639" s="19">
        <f t="shared" ca="1" si="49"/>
        <v>8.2016666666666662</v>
      </c>
      <c r="E639" t="str">
        <f t="shared" ca="1" si="45"/>
        <v>no</v>
      </c>
      <c r="F639" t="str">
        <f t="shared" ca="1" si="46"/>
        <v>no</v>
      </c>
      <c r="G639">
        <f t="shared" ca="1" si="47"/>
        <v>0</v>
      </c>
    </row>
    <row r="640" spans="1:7">
      <c r="A640">
        <v>1923.09</v>
      </c>
      <c r="B640">
        <v>8.15</v>
      </c>
      <c r="C640" t="str">
        <f t="shared" ca="1" si="48"/>
        <v>no</v>
      </c>
      <c r="D640" s="19">
        <f t="shared" ca="1" si="49"/>
        <v>8.2704166666666676</v>
      </c>
      <c r="E640" t="str">
        <f t="shared" ca="1" si="45"/>
        <v>no</v>
      </c>
      <c r="F640" t="str">
        <f t="shared" ca="1" si="46"/>
        <v>no</v>
      </c>
      <c r="G640">
        <f t="shared" ca="1" si="47"/>
        <v>0</v>
      </c>
    </row>
    <row r="641" spans="1:7">
      <c r="A641">
        <v>1923.1</v>
      </c>
      <c r="B641">
        <v>8.0299999999999994</v>
      </c>
      <c r="C641" t="str">
        <f t="shared" ca="1" si="48"/>
        <v>no</v>
      </c>
      <c r="D641" s="19">
        <f t="shared" ca="1" si="49"/>
        <v>8.3345833333333328</v>
      </c>
      <c r="E641" t="str">
        <f t="shared" ca="1" si="45"/>
        <v>no</v>
      </c>
      <c r="F641" t="str">
        <f t="shared" ca="1" si="46"/>
        <v>no</v>
      </c>
      <c r="G641">
        <f t="shared" ca="1" si="47"/>
        <v>0</v>
      </c>
    </row>
    <row r="642" spans="1:7">
      <c r="A642">
        <v>1923.11</v>
      </c>
      <c r="B642">
        <v>8.27</v>
      </c>
      <c r="C642" t="str">
        <f t="shared" ca="1" si="48"/>
        <v>no</v>
      </c>
      <c r="D642" s="19">
        <f t="shared" ca="1" si="49"/>
        <v>8.39</v>
      </c>
      <c r="E642" t="str">
        <f t="shared" ca="1" si="45"/>
        <v>no</v>
      </c>
      <c r="F642" t="str">
        <f t="shared" ca="1" si="46"/>
        <v>no</v>
      </c>
      <c r="G642">
        <f t="shared" ca="1" si="47"/>
        <v>0</v>
      </c>
    </row>
    <row r="643" spans="1:7">
      <c r="A643">
        <v>1923.12</v>
      </c>
      <c r="B643">
        <v>8.5500000000000007</v>
      </c>
      <c r="C643" t="str">
        <f t="shared" ca="1" si="48"/>
        <v>no</v>
      </c>
      <c r="D643" s="19">
        <f t="shared" ca="1" si="49"/>
        <v>8.4404166666666676</v>
      </c>
      <c r="E643" t="str">
        <f t="shared" ca="1" si="45"/>
        <v>yes</v>
      </c>
      <c r="F643" t="str">
        <f t="shared" ca="1" si="46"/>
        <v>no</v>
      </c>
      <c r="G643">
        <f t="shared" ca="1" si="47"/>
        <v>-8.5500000000000007</v>
      </c>
    </row>
    <row r="644" spans="1:7">
      <c r="A644">
        <v>1924.01</v>
      </c>
      <c r="B644">
        <v>8.83</v>
      </c>
      <c r="C644" t="str">
        <f t="shared" ca="1" si="48"/>
        <v>yes</v>
      </c>
      <c r="D644" s="19">
        <f t="shared" ca="1" si="49"/>
        <v>8.4920833333333352</v>
      </c>
      <c r="E644" t="str">
        <f t="shared" ca="1" si="45"/>
        <v>no</v>
      </c>
      <c r="F644" t="str">
        <f t="shared" ca="1" si="46"/>
        <v>no</v>
      </c>
      <c r="G644">
        <f t="shared" ca="1" si="47"/>
        <v>0</v>
      </c>
    </row>
    <row r="645" spans="1:7">
      <c r="A645">
        <v>1924.02</v>
      </c>
      <c r="B645">
        <v>8.8699999999999992</v>
      </c>
      <c r="C645" t="str">
        <f t="shared" ca="1" si="48"/>
        <v>yes</v>
      </c>
      <c r="D645" s="19">
        <f t="shared" ca="1" si="49"/>
        <v>8.5558333333333341</v>
      </c>
      <c r="E645" t="str">
        <f t="shared" ca="1" si="45"/>
        <v>no</v>
      </c>
      <c r="F645" t="str">
        <f t="shared" ca="1" si="46"/>
        <v>no</v>
      </c>
      <c r="G645">
        <f t="shared" ca="1" si="47"/>
        <v>0</v>
      </c>
    </row>
    <row r="646" spans="1:7">
      <c r="A646">
        <v>1924.03</v>
      </c>
      <c r="B646">
        <v>8.6999999999999993</v>
      </c>
      <c r="C646" t="str">
        <f t="shared" ca="1" si="48"/>
        <v>yes</v>
      </c>
      <c r="D646" s="19">
        <f t="shared" ca="1" si="49"/>
        <v>8.6145833333333339</v>
      </c>
      <c r="E646" t="str">
        <f t="shared" ca="1" si="45"/>
        <v>no</v>
      </c>
      <c r="F646" t="str">
        <f t="shared" ca="1" si="46"/>
        <v>no</v>
      </c>
      <c r="G646">
        <f t="shared" ca="1" si="47"/>
        <v>0</v>
      </c>
    </row>
    <row r="647" spans="1:7">
      <c r="A647">
        <v>1924.04</v>
      </c>
      <c r="B647">
        <v>8.5</v>
      </c>
      <c r="C647" t="str">
        <f t="shared" ca="1" si="48"/>
        <v>yes</v>
      </c>
      <c r="D647" s="19">
        <f t="shared" ca="1" si="49"/>
        <v>8.6545833333333348</v>
      </c>
      <c r="E647" t="str">
        <f t="shared" ca="1" si="45"/>
        <v>no</v>
      </c>
      <c r="F647" t="str">
        <f t="shared" ca="1" si="46"/>
        <v>yes</v>
      </c>
      <c r="G647">
        <f t="shared" ca="1" si="47"/>
        <v>8.5</v>
      </c>
    </row>
    <row r="648" spans="1:7">
      <c r="A648">
        <v>1924.05</v>
      </c>
      <c r="B648">
        <v>8.4700000000000006</v>
      </c>
      <c r="C648" t="str">
        <f t="shared" ca="1" si="48"/>
        <v>no</v>
      </c>
      <c r="D648" s="19">
        <f t="shared" ca="1" si="49"/>
        <v>8.6666666666666679</v>
      </c>
      <c r="E648" t="str">
        <f t="shared" ca="1" si="45"/>
        <v>no</v>
      </c>
      <c r="F648" t="str">
        <f t="shared" ca="1" si="46"/>
        <v>no</v>
      </c>
      <c r="G648">
        <f t="shared" ca="1" si="47"/>
        <v>0</v>
      </c>
    </row>
    <row r="649" spans="1:7">
      <c r="A649">
        <v>1924.06</v>
      </c>
      <c r="B649">
        <v>8.6300000000000008</v>
      </c>
      <c r="C649" t="str">
        <f t="shared" ca="1" si="48"/>
        <v>no</v>
      </c>
      <c r="D649" s="19">
        <f t="shared" ca="1" si="49"/>
        <v>8.6641666666666683</v>
      </c>
      <c r="E649" t="str">
        <f t="shared" ca="1" si="45"/>
        <v>no</v>
      </c>
      <c r="F649" t="str">
        <f t="shared" ca="1" si="46"/>
        <v>no</v>
      </c>
      <c r="G649">
        <f t="shared" ca="1" si="47"/>
        <v>0</v>
      </c>
    </row>
    <row r="650" spans="1:7">
      <c r="A650">
        <v>1924.07</v>
      </c>
      <c r="B650">
        <v>9.0299999999999994</v>
      </c>
      <c r="C650" t="str">
        <f t="shared" ca="1" si="48"/>
        <v>no</v>
      </c>
      <c r="D650" s="19">
        <f t="shared" ca="1" si="49"/>
        <v>8.6716666666666669</v>
      </c>
      <c r="E650" t="str">
        <f t="shared" ca="1" si="45"/>
        <v>yes</v>
      </c>
      <c r="F650" t="str">
        <f t="shared" ca="1" si="46"/>
        <v>no</v>
      </c>
      <c r="G650">
        <f t="shared" ca="1" si="47"/>
        <v>-9.0299999999999994</v>
      </c>
    </row>
    <row r="651" spans="1:7">
      <c r="A651">
        <v>1924.08</v>
      </c>
      <c r="B651">
        <v>9.34</v>
      </c>
      <c r="C651" t="str">
        <f t="shared" ca="1" si="48"/>
        <v>yes</v>
      </c>
      <c r="D651" s="19">
        <f t="shared" ca="1" si="49"/>
        <v>8.6933333333333334</v>
      </c>
      <c r="E651" t="str">
        <f t="shared" ca="1" si="45"/>
        <v>no</v>
      </c>
      <c r="F651" t="str">
        <f t="shared" ca="1" si="46"/>
        <v>no</v>
      </c>
      <c r="G651">
        <f t="shared" ca="1" si="47"/>
        <v>0</v>
      </c>
    </row>
    <row r="652" spans="1:7">
      <c r="A652">
        <v>1924.09</v>
      </c>
      <c r="B652">
        <v>9.25</v>
      </c>
      <c r="C652" t="str">
        <f t="shared" ca="1" si="48"/>
        <v>yes</v>
      </c>
      <c r="D652" s="19">
        <f t="shared" ca="1" si="49"/>
        <v>8.7145833333333353</v>
      </c>
      <c r="E652" t="str">
        <f t="shared" ca="1" si="45"/>
        <v>no</v>
      </c>
      <c r="F652" t="str">
        <f t="shared" ca="1" si="46"/>
        <v>no</v>
      </c>
      <c r="G652">
        <f t="shared" ca="1" si="47"/>
        <v>0</v>
      </c>
    </row>
    <row r="653" spans="1:7">
      <c r="A653">
        <v>1924.1</v>
      </c>
      <c r="B653">
        <v>9.1300000000000008</v>
      </c>
      <c r="C653" t="str">
        <f t="shared" ca="1" si="48"/>
        <v>yes</v>
      </c>
      <c r="D653" s="19">
        <f t="shared" ca="1" si="49"/>
        <v>8.7225000000000001</v>
      </c>
      <c r="E653" t="str">
        <f t="shared" ca="1" si="45"/>
        <v>no</v>
      </c>
      <c r="F653" t="str">
        <f t="shared" ca="1" si="46"/>
        <v>no</v>
      </c>
      <c r="G653">
        <f t="shared" ca="1" si="47"/>
        <v>0</v>
      </c>
    </row>
    <row r="654" spans="1:7">
      <c r="A654">
        <v>1924.11</v>
      </c>
      <c r="B654">
        <v>9.64</v>
      </c>
      <c r="C654" t="str">
        <f t="shared" ca="1" si="48"/>
        <v>yes</v>
      </c>
      <c r="D654" s="19">
        <f t="shared" ca="1" si="49"/>
        <v>8.7170833333333331</v>
      </c>
      <c r="E654" t="str">
        <f t="shared" ca="1" si="45"/>
        <v>no</v>
      </c>
      <c r="F654" t="str">
        <f t="shared" ca="1" si="46"/>
        <v>no</v>
      </c>
      <c r="G654">
        <f t="shared" ca="1" si="47"/>
        <v>0</v>
      </c>
    </row>
    <row r="655" spans="1:7">
      <c r="A655">
        <v>1924.12</v>
      </c>
      <c r="B655">
        <v>10.16</v>
      </c>
      <c r="C655" t="str">
        <f t="shared" ca="1" si="48"/>
        <v>yes</v>
      </c>
      <c r="D655" s="19">
        <f t="shared" ca="1" si="49"/>
        <v>8.7520833333333314</v>
      </c>
      <c r="E655" t="str">
        <f t="shared" ca="1" si="45"/>
        <v>no</v>
      </c>
      <c r="F655" t="str">
        <f t="shared" ca="1" si="46"/>
        <v>no</v>
      </c>
      <c r="G655">
        <f t="shared" ca="1" si="47"/>
        <v>0</v>
      </c>
    </row>
    <row r="656" spans="1:7">
      <c r="A656">
        <v>1925.01</v>
      </c>
      <c r="B656">
        <v>10.58</v>
      </c>
      <c r="C656" t="str">
        <f t="shared" ca="1" si="48"/>
        <v>yes</v>
      </c>
      <c r="D656" s="19">
        <f t="shared" ca="1" si="49"/>
        <v>8.8095833333333324</v>
      </c>
      <c r="E656" t="str">
        <f t="shared" ca="1" si="45"/>
        <v>no</v>
      </c>
      <c r="F656" t="str">
        <f t="shared" ca="1" si="46"/>
        <v>no</v>
      </c>
      <c r="G656">
        <f t="shared" ca="1" si="47"/>
        <v>0</v>
      </c>
    </row>
    <row r="657" spans="1:7">
      <c r="A657">
        <v>1925.02</v>
      </c>
      <c r="B657">
        <v>10.67</v>
      </c>
      <c r="C657" t="str">
        <f t="shared" ca="1" si="48"/>
        <v>yes</v>
      </c>
      <c r="D657" s="19">
        <f t="shared" ca="1" si="49"/>
        <v>8.8795833333333345</v>
      </c>
      <c r="E657" t="str">
        <f t="shared" ca="1" si="45"/>
        <v>no</v>
      </c>
      <c r="F657" t="str">
        <f t="shared" ca="1" si="46"/>
        <v>no</v>
      </c>
      <c r="G657">
        <f t="shared" ca="1" si="47"/>
        <v>0</v>
      </c>
    </row>
    <row r="658" spans="1:7">
      <c r="A658">
        <v>1925.03</v>
      </c>
      <c r="B658">
        <v>10.39</v>
      </c>
      <c r="C658" t="str">
        <f t="shared" ca="1" si="48"/>
        <v>yes</v>
      </c>
      <c r="D658" s="19">
        <f t="shared" ca="1" si="49"/>
        <v>8.9375000000000018</v>
      </c>
      <c r="E658" t="str">
        <f t="shared" ca="1" si="45"/>
        <v>no</v>
      </c>
      <c r="F658" t="str">
        <f t="shared" ca="1" si="46"/>
        <v>no</v>
      </c>
      <c r="G658">
        <f t="shared" ca="1" si="47"/>
        <v>0</v>
      </c>
    </row>
    <row r="659" spans="1:7">
      <c r="A659">
        <v>1925.04</v>
      </c>
      <c r="B659">
        <v>10.28</v>
      </c>
      <c r="C659" t="str">
        <f t="shared" ca="1" si="48"/>
        <v>yes</v>
      </c>
      <c r="D659" s="19">
        <f t="shared" ca="1" si="49"/>
        <v>8.9774999999999991</v>
      </c>
      <c r="E659" t="str">
        <f t="shared" ca="1" si="45"/>
        <v>no</v>
      </c>
      <c r="F659" t="str">
        <f t="shared" ca="1" si="46"/>
        <v>no</v>
      </c>
      <c r="G659">
        <f t="shared" ca="1" si="47"/>
        <v>0</v>
      </c>
    </row>
    <row r="660" spans="1:7">
      <c r="A660">
        <v>1925.05</v>
      </c>
      <c r="B660">
        <v>10.61</v>
      </c>
      <c r="C660" t="str">
        <f t="shared" ca="1" si="48"/>
        <v>yes</v>
      </c>
      <c r="D660" s="19">
        <f t="shared" ca="1" si="49"/>
        <v>9.0266666666666673</v>
      </c>
      <c r="E660" t="str">
        <f t="shared" ca="1" si="45"/>
        <v>no</v>
      </c>
      <c r="F660" t="str">
        <f t="shared" ca="1" si="46"/>
        <v>no</v>
      </c>
      <c r="G660">
        <f t="shared" ca="1" si="47"/>
        <v>0</v>
      </c>
    </row>
    <row r="661" spans="1:7">
      <c r="A661">
        <v>1925.06</v>
      </c>
      <c r="B661">
        <v>10.8</v>
      </c>
      <c r="C661" t="str">
        <f t="shared" ca="1" si="48"/>
        <v>yes</v>
      </c>
      <c r="D661" s="19">
        <f t="shared" ca="1" si="49"/>
        <v>9.1074999999999999</v>
      </c>
      <c r="E661" t="str">
        <f t="shared" ca="1" si="45"/>
        <v>no</v>
      </c>
      <c r="F661" t="str">
        <f t="shared" ca="1" si="46"/>
        <v>no</v>
      </c>
      <c r="G661">
        <f t="shared" ca="1" si="47"/>
        <v>0</v>
      </c>
    </row>
    <row r="662" spans="1:7">
      <c r="A662">
        <v>1925.07</v>
      </c>
      <c r="B662">
        <v>11.1</v>
      </c>
      <c r="C662" t="str">
        <f t="shared" ca="1" si="48"/>
        <v>yes</v>
      </c>
      <c r="D662" s="19">
        <f t="shared" ca="1" si="49"/>
        <v>9.2100000000000009</v>
      </c>
      <c r="E662" t="str">
        <f t="shared" ca="1" si="45"/>
        <v>no</v>
      </c>
      <c r="F662" t="str">
        <f t="shared" ca="1" si="46"/>
        <v>no</v>
      </c>
      <c r="G662">
        <f t="shared" ca="1" si="47"/>
        <v>0</v>
      </c>
    </row>
    <row r="663" spans="1:7">
      <c r="A663">
        <v>1925.08</v>
      </c>
      <c r="B663">
        <v>11.25</v>
      </c>
      <c r="C663" t="str">
        <f t="shared" ca="1" si="48"/>
        <v>yes</v>
      </c>
      <c r="D663" s="19">
        <f t="shared" ca="1" si="49"/>
        <v>9.3366666666666678</v>
      </c>
      <c r="E663" t="str">
        <f t="shared" ca="1" si="45"/>
        <v>no</v>
      </c>
      <c r="F663" t="str">
        <f t="shared" ca="1" si="46"/>
        <v>no</v>
      </c>
      <c r="G663">
        <f t="shared" ca="1" si="47"/>
        <v>0</v>
      </c>
    </row>
    <row r="664" spans="1:7">
      <c r="A664">
        <v>1925.09</v>
      </c>
      <c r="B664">
        <v>11.51</v>
      </c>
      <c r="C664" t="str">
        <f t="shared" ca="1" si="48"/>
        <v>yes</v>
      </c>
      <c r="D664" s="19">
        <f t="shared" ca="1" si="49"/>
        <v>9.4679166666666656</v>
      </c>
      <c r="E664" t="str">
        <f t="shared" ref="E664:E727" ca="1" si="50">IF(AND(C664="No",B664&gt;D664),"yes","no")</f>
        <v>no</v>
      </c>
      <c r="F664" t="str">
        <f t="shared" ref="F664:F727" ca="1" si="51">IF(AND(C664="Yes",B664&lt;D664),"yes","no")</f>
        <v>no</v>
      </c>
      <c r="G664">
        <f t="shared" ref="G664:G727" ca="1" si="52">IF(E664="yes",-B664,IF(F664="yes",B664,0))</f>
        <v>0</v>
      </c>
    </row>
    <row r="665" spans="1:7">
      <c r="A665">
        <v>1925.1</v>
      </c>
      <c r="B665">
        <v>11.89</v>
      </c>
      <c r="C665" t="str">
        <f t="shared" ref="C665:C728" ca="1" si="53">IF(E664="yes","yes",IF(F664="yes","no",C664))</f>
        <v>yes</v>
      </c>
      <c r="D665" s="19">
        <f t="shared" ca="1" si="49"/>
        <v>9.6079166666666662</v>
      </c>
      <c r="E665" t="str">
        <f t="shared" ca="1" si="50"/>
        <v>no</v>
      </c>
      <c r="F665" t="str">
        <f t="shared" ca="1" si="51"/>
        <v>no</v>
      </c>
      <c r="G665">
        <f t="shared" ca="1" si="52"/>
        <v>0</v>
      </c>
    </row>
    <row r="666" spans="1:7">
      <c r="A666">
        <v>1925.11</v>
      </c>
      <c r="B666">
        <v>12.26</v>
      </c>
      <c r="C666" t="str">
        <f t="shared" ca="1" si="53"/>
        <v>yes</v>
      </c>
      <c r="D666" s="19">
        <f t="shared" ca="1" si="49"/>
        <v>9.7687499999999989</v>
      </c>
      <c r="E666" t="str">
        <f t="shared" ca="1" si="50"/>
        <v>no</v>
      </c>
      <c r="F666" t="str">
        <f t="shared" ca="1" si="51"/>
        <v>no</v>
      </c>
      <c r="G666">
        <f t="shared" ca="1" si="52"/>
        <v>0</v>
      </c>
    </row>
    <row r="667" spans="1:7">
      <c r="A667">
        <v>1925.12</v>
      </c>
      <c r="B667">
        <v>12.46</v>
      </c>
      <c r="C667" t="str">
        <f t="shared" ca="1" si="53"/>
        <v>yes</v>
      </c>
      <c r="D667" s="19">
        <f t="shared" ca="1" si="49"/>
        <v>9.9350000000000005</v>
      </c>
      <c r="E667" t="str">
        <f t="shared" ca="1" si="50"/>
        <v>no</v>
      </c>
      <c r="F667" t="str">
        <f t="shared" ca="1" si="51"/>
        <v>no</v>
      </c>
      <c r="G667">
        <f t="shared" ca="1" si="52"/>
        <v>0</v>
      </c>
    </row>
    <row r="668" spans="1:7">
      <c r="A668">
        <v>1926.01</v>
      </c>
      <c r="B668">
        <v>12.65</v>
      </c>
      <c r="C668" t="str">
        <f t="shared" ca="1" si="53"/>
        <v>yes</v>
      </c>
      <c r="D668" s="19">
        <f t="shared" ca="1" si="49"/>
        <v>10.097916666666666</v>
      </c>
      <c r="E668" t="str">
        <f t="shared" ca="1" si="50"/>
        <v>no</v>
      </c>
      <c r="F668" t="str">
        <f t="shared" ca="1" si="51"/>
        <v>no</v>
      </c>
      <c r="G668">
        <f t="shared" ca="1" si="52"/>
        <v>0</v>
      </c>
    </row>
    <row r="669" spans="1:7">
      <c r="A669">
        <v>1926.02</v>
      </c>
      <c r="B669">
        <v>12.67</v>
      </c>
      <c r="C669" t="str">
        <f t="shared" ca="1" si="53"/>
        <v>yes</v>
      </c>
      <c r="D669" s="19">
        <f t="shared" ca="1" si="49"/>
        <v>10.257083333333334</v>
      </c>
      <c r="E669" t="str">
        <f t="shared" ca="1" si="50"/>
        <v>no</v>
      </c>
      <c r="F669" t="str">
        <f t="shared" ca="1" si="51"/>
        <v>no</v>
      </c>
      <c r="G669">
        <f t="shared" ca="1" si="52"/>
        <v>0</v>
      </c>
    </row>
    <row r="670" spans="1:7">
      <c r="A670">
        <v>1926.03</v>
      </c>
      <c r="B670">
        <v>11.81</v>
      </c>
      <c r="C670" t="str">
        <f t="shared" ca="1" si="53"/>
        <v>yes</v>
      </c>
      <c r="D670" s="19">
        <f t="shared" ca="1" si="49"/>
        <v>10.415416666666667</v>
      </c>
      <c r="E670" t="str">
        <f t="shared" ca="1" si="50"/>
        <v>no</v>
      </c>
      <c r="F670" t="str">
        <f t="shared" ca="1" si="51"/>
        <v>no</v>
      </c>
      <c r="G670">
        <f t="shared" ca="1" si="52"/>
        <v>0</v>
      </c>
    </row>
    <row r="671" spans="1:7">
      <c r="A671">
        <v>1926.04</v>
      </c>
      <c r="B671">
        <v>11.48</v>
      </c>
      <c r="C671" t="str">
        <f t="shared" ca="1" si="53"/>
        <v>yes</v>
      </c>
      <c r="D671" s="19">
        <f t="shared" ca="1" si="49"/>
        <v>10.545</v>
      </c>
      <c r="E671" t="str">
        <f t="shared" ca="1" si="50"/>
        <v>no</v>
      </c>
      <c r="F671" t="str">
        <f t="shared" ca="1" si="51"/>
        <v>no</v>
      </c>
      <c r="G671">
        <f t="shared" ca="1" si="52"/>
        <v>0</v>
      </c>
    </row>
    <row r="672" spans="1:7">
      <c r="A672">
        <v>1926.05</v>
      </c>
      <c r="B672">
        <v>11.56</v>
      </c>
      <c r="C672" t="str">
        <f t="shared" ca="1" si="53"/>
        <v>yes</v>
      </c>
      <c r="D672" s="19">
        <f t="shared" ca="1" si="49"/>
        <v>10.669166666666667</v>
      </c>
      <c r="E672" t="str">
        <f t="shared" ca="1" si="50"/>
        <v>no</v>
      </c>
      <c r="F672" t="str">
        <f t="shared" ca="1" si="51"/>
        <v>no</v>
      </c>
      <c r="G672">
        <f t="shared" ca="1" si="52"/>
        <v>0</v>
      </c>
    </row>
    <row r="673" spans="1:7">
      <c r="A673">
        <v>1926.06</v>
      </c>
      <c r="B673">
        <v>12.11</v>
      </c>
      <c r="C673" t="str">
        <f t="shared" ca="1" si="53"/>
        <v>yes</v>
      </c>
      <c r="D673" s="19">
        <f t="shared" ref="D673:D736" ca="1" si="54">AVERAGE(OFFSET(B673,-$K$5,0,$K$5,1))</f>
        <v>10.797916666666666</v>
      </c>
      <c r="E673" t="str">
        <f t="shared" ca="1" si="50"/>
        <v>no</v>
      </c>
      <c r="F673" t="str">
        <f t="shared" ca="1" si="51"/>
        <v>no</v>
      </c>
      <c r="G673">
        <f t="shared" ca="1" si="52"/>
        <v>0</v>
      </c>
    </row>
    <row r="674" spans="1:7">
      <c r="A674">
        <v>1926.07</v>
      </c>
      <c r="B674">
        <v>12.62</v>
      </c>
      <c r="C674" t="str">
        <f t="shared" ca="1" si="53"/>
        <v>yes</v>
      </c>
      <c r="D674" s="19">
        <f t="shared" ca="1" si="54"/>
        <v>10.942916666666667</v>
      </c>
      <c r="E674" t="str">
        <f t="shared" ca="1" si="50"/>
        <v>no</v>
      </c>
      <c r="F674" t="str">
        <f t="shared" ca="1" si="51"/>
        <v>no</v>
      </c>
      <c r="G674">
        <f t="shared" ca="1" si="52"/>
        <v>0</v>
      </c>
    </row>
    <row r="675" spans="1:7">
      <c r="A675">
        <v>1926.08</v>
      </c>
      <c r="B675">
        <v>13.12</v>
      </c>
      <c r="C675" t="str">
        <f t="shared" ca="1" si="53"/>
        <v>yes</v>
      </c>
      <c r="D675" s="19">
        <f t="shared" ca="1" si="54"/>
        <v>11.092499999999999</v>
      </c>
      <c r="E675" t="str">
        <f t="shared" ca="1" si="50"/>
        <v>no</v>
      </c>
      <c r="F675" t="str">
        <f t="shared" ca="1" si="51"/>
        <v>no</v>
      </c>
      <c r="G675">
        <f t="shared" ca="1" si="52"/>
        <v>0</v>
      </c>
    </row>
    <row r="676" spans="1:7">
      <c r="A676">
        <v>1926.09</v>
      </c>
      <c r="B676">
        <v>13.32</v>
      </c>
      <c r="C676" t="str">
        <f t="shared" ca="1" si="53"/>
        <v>yes</v>
      </c>
      <c r="D676" s="19">
        <f t="shared" ca="1" si="54"/>
        <v>11.25</v>
      </c>
      <c r="E676" t="str">
        <f t="shared" ca="1" si="50"/>
        <v>no</v>
      </c>
      <c r="F676" t="str">
        <f t="shared" ca="1" si="51"/>
        <v>no</v>
      </c>
      <c r="G676">
        <f t="shared" ca="1" si="52"/>
        <v>0</v>
      </c>
    </row>
    <row r="677" spans="1:7">
      <c r="A677">
        <v>1926.1</v>
      </c>
      <c r="B677">
        <v>13.02</v>
      </c>
      <c r="C677" t="str">
        <f t="shared" ca="1" si="53"/>
        <v>yes</v>
      </c>
      <c r="D677" s="19">
        <f t="shared" ca="1" si="54"/>
        <v>11.419583333333334</v>
      </c>
      <c r="E677" t="str">
        <f t="shared" ca="1" si="50"/>
        <v>no</v>
      </c>
      <c r="F677" t="str">
        <f t="shared" ca="1" si="51"/>
        <v>no</v>
      </c>
      <c r="G677">
        <f t="shared" ca="1" si="52"/>
        <v>0</v>
      </c>
    </row>
    <row r="678" spans="1:7">
      <c r="A678">
        <v>1926.11</v>
      </c>
      <c r="B678">
        <v>13.19</v>
      </c>
      <c r="C678" t="str">
        <f t="shared" ca="1" si="53"/>
        <v>yes</v>
      </c>
      <c r="D678" s="19">
        <f t="shared" ca="1" si="54"/>
        <v>11.581666666666665</v>
      </c>
      <c r="E678" t="str">
        <f t="shared" ca="1" si="50"/>
        <v>no</v>
      </c>
      <c r="F678" t="str">
        <f t="shared" ca="1" si="51"/>
        <v>no</v>
      </c>
      <c r="G678">
        <f t="shared" ca="1" si="52"/>
        <v>0</v>
      </c>
    </row>
    <row r="679" spans="1:7">
      <c r="A679">
        <v>1926.12</v>
      </c>
      <c r="B679">
        <v>13.49</v>
      </c>
      <c r="C679" t="str">
        <f t="shared" ca="1" si="53"/>
        <v>yes</v>
      </c>
      <c r="D679" s="19">
        <f t="shared" ca="1" si="54"/>
        <v>11.729583333333332</v>
      </c>
      <c r="E679" t="str">
        <f t="shared" ca="1" si="50"/>
        <v>no</v>
      </c>
      <c r="F679" t="str">
        <f t="shared" ca="1" si="51"/>
        <v>no</v>
      </c>
      <c r="G679">
        <f t="shared" ca="1" si="52"/>
        <v>0</v>
      </c>
    </row>
    <row r="680" spans="1:7">
      <c r="A680">
        <v>1927.01</v>
      </c>
      <c r="B680">
        <v>13.4</v>
      </c>
      <c r="C680" t="str">
        <f t="shared" ca="1" si="53"/>
        <v>yes</v>
      </c>
      <c r="D680" s="19">
        <f t="shared" ca="1" si="54"/>
        <v>11.868333333333332</v>
      </c>
      <c r="E680" t="str">
        <f t="shared" ca="1" si="50"/>
        <v>no</v>
      </c>
      <c r="F680" t="str">
        <f t="shared" ca="1" si="51"/>
        <v>no</v>
      </c>
      <c r="G680">
        <f t="shared" ca="1" si="52"/>
        <v>0</v>
      </c>
    </row>
    <row r="681" spans="1:7">
      <c r="A681">
        <v>1927.02</v>
      </c>
      <c r="B681">
        <v>13.66</v>
      </c>
      <c r="C681" t="str">
        <f t="shared" ca="1" si="53"/>
        <v>yes</v>
      </c>
      <c r="D681" s="19">
        <f t="shared" ca="1" si="54"/>
        <v>11.985833333333334</v>
      </c>
      <c r="E681" t="str">
        <f t="shared" ca="1" si="50"/>
        <v>no</v>
      </c>
      <c r="F681" t="str">
        <f t="shared" ca="1" si="51"/>
        <v>no</v>
      </c>
      <c r="G681">
        <f t="shared" ca="1" si="52"/>
        <v>0</v>
      </c>
    </row>
    <row r="682" spans="1:7">
      <c r="A682">
        <v>1927.03</v>
      </c>
      <c r="B682">
        <v>13.87</v>
      </c>
      <c r="C682" t="str">
        <f t="shared" ca="1" si="53"/>
        <v>yes</v>
      </c>
      <c r="D682" s="19">
        <f t="shared" ca="1" si="54"/>
        <v>12.110416666666666</v>
      </c>
      <c r="E682" t="str">
        <f t="shared" ca="1" si="50"/>
        <v>no</v>
      </c>
      <c r="F682" t="str">
        <f t="shared" ca="1" si="51"/>
        <v>no</v>
      </c>
      <c r="G682">
        <f t="shared" ca="1" si="52"/>
        <v>0</v>
      </c>
    </row>
    <row r="683" spans="1:7">
      <c r="A683">
        <v>1927.04</v>
      </c>
      <c r="B683">
        <v>14.21</v>
      </c>
      <c r="C683" t="str">
        <f t="shared" ca="1" si="53"/>
        <v>yes</v>
      </c>
      <c r="D683" s="19">
        <f t="shared" ca="1" si="54"/>
        <v>12.255416666666669</v>
      </c>
      <c r="E683" t="str">
        <f t="shared" ca="1" si="50"/>
        <v>no</v>
      </c>
      <c r="F683" t="str">
        <f t="shared" ca="1" si="51"/>
        <v>no</v>
      </c>
      <c r="G683">
        <f t="shared" ca="1" si="52"/>
        <v>0</v>
      </c>
    </row>
    <row r="684" spans="1:7">
      <c r="A684">
        <v>1927.05</v>
      </c>
      <c r="B684">
        <v>14.7</v>
      </c>
      <c r="C684" t="str">
        <f t="shared" ca="1" si="53"/>
        <v>yes</v>
      </c>
      <c r="D684" s="19">
        <f t="shared" ca="1" si="54"/>
        <v>12.419166666666667</v>
      </c>
      <c r="E684" t="str">
        <f t="shared" ca="1" si="50"/>
        <v>no</v>
      </c>
      <c r="F684" t="str">
        <f t="shared" ca="1" si="51"/>
        <v>no</v>
      </c>
      <c r="G684">
        <f t="shared" ca="1" si="52"/>
        <v>0</v>
      </c>
    </row>
    <row r="685" spans="1:7">
      <c r="A685">
        <v>1927.06</v>
      </c>
      <c r="B685">
        <v>14.89</v>
      </c>
      <c r="C685" t="str">
        <f t="shared" ca="1" si="53"/>
        <v>yes</v>
      </c>
      <c r="D685" s="19">
        <f t="shared" ca="1" si="54"/>
        <v>12.589583333333335</v>
      </c>
      <c r="E685" t="str">
        <f t="shared" ca="1" si="50"/>
        <v>no</v>
      </c>
      <c r="F685" t="str">
        <f t="shared" ca="1" si="51"/>
        <v>no</v>
      </c>
      <c r="G685">
        <f t="shared" ca="1" si="52"/>
        <v>0</v>
      </c>
    </row>
    <row r="686" spans="1:7">
      <c r="A686">
        <v>1927.07</v>
      </c>
      <c r="B686">
        <v>15.22</v>
      </c>
      <c r="C686" t="str">
        <f t="shared" ca="1" si="53"/>
        <v>yes</v>
      </c>
      <c r="D686" s="19">
        <f t="shared" ca="1" si="54"/>
        <v>12.759999999999998</v>
      </c>
      <c r="E686" t="str">
        <f t="shared" ca="1" si="50"/>
        <v>no</v>
      </c>
      <c r="F686" t="str">
        <f t="shared" ca="1" si="51"/>
        <v>no</v>
      </c>
      <c r="G686">
        <f t="shared" ca="1" si="52"/>
        <v>0</v>
      </c>
    </row>
    <row r="687" spans="1:7">
      <c r="A687">
        <v>1927.08</v>
      </c>
      <c r="B687">
        <v>16.03</v>
      </c>
      <c r="C687" t="str">
        <f t="shared" ca="1" si="53"/>
        <v>yes</v>
      </c>
      <c r="D687" s="19">
        <f t="shared" ca="1" si="54"/>
        <v>12.931666666666667</v>
      </c>
      <c r="E687" t="str">
        <f t="shared" ca="1" si="50"/>
        <v>no</v>
      </c>
      <c r="F687" t="str">
        <f t="shared" ca="1" si="51"/>
        <v>no</v>
      </c>
      <c r="G687">
        <f t="shared" ca="1" si="52"/>
        <v>0</v>
      </c>
    </row>
    <row r="688" spans="1:7">
      <c r="A688">
        <v>1927.09</v>
      </c>
      <c r="B688">
        <v>16.940000000000001</v>
      </c>
      <c r="C688" t="str">
        <f t="shared" ca="1" si="53"/>
        <v>yes</v>
      </c>
      <c r="D688" s="19">
        <f t="shared" ca="1" si="54"/>
        <v>13.130833333333337</v>
      </c>
      <c r="E688" t="str">
        <f t="shared" ca="1" si="50"/>
        <v>no</v>
      </c>
      <c r="F688" t="str">
        <f t="shared" ca="1" si="51"/>
        <v>no</v>
      </c>
      <c r="G688">
        <f t="shared" ca="1" si="52"/>
        <v>0</v>
      </c>
    </row>
    <row r="689" spans="1:7">
      <c r="A689">
        <v>1927.1</v>
      </c>
      <c r="B689">
        <v>16.68</v>
      </c>
      <c r="C689" t="str">
        <f t="shared" ca="1" si="53"/>
        <v>yes</v>
      </c>
      <c r="D689" s="19">
        <f t="shared" ca="1" si="54"/>
        <v>13.357083333333334</v>
      </c>
      <c r="E689" t="str">
        <f t="shared" ca="1" si="50"/>
        <v>no</v>
      </c>
      <c r="F689" t="str">
        <f t="shared" ca="1" si="51"/>
        <v>no</v>
      </c>
      <c r="G689">
        <f t="shared" ca="1" si="52"/>
        <v>0</v>
      </c>
    </row>
    <row r="690" spans="1:7">
      <c r="A690">
        <v>1927.11</v>
      </c>
      <c r="B690">
        <v>17.059999999999999</v>
      </c>
      <c r="C690" t="str">
        <f t="shared" ca="1" si="53"/>
        <v>yes</v>
      </c>
      <c r="D690" s="19">
        <f t="shared" ca="1" si="54"/>
        <v>13.556666666666667</v>
      </c>
      <c r="E690" t="str">
        <f t="shared" ca="1" si="50"/>
        <v>no</v>
      </c>
      <c r="F690" t="str">
        <f t="shared" ca="1" si="51"/>
        <v>no</v>
      </c>
      <c r="G690">
        <f t="shared" ca="1" si="52"/>
        <v>0</v>
      </c>
    </row>
    <row r="691" spans="1:7">
      <c r="A691">
        <v>1927.12</v>
      </c>
      <c r="B691">
        <v>17.46</v>
      </c>
      <c r="C691" t="str">
        <f t="shared" ca="1" si="53"/>
        <v>yes</v>
      </c>
      <c r="D691" s="19">
        <f t="shared" ca="1" si="54"/>
        <v>13.756666666666668</v>
      </c>
      <c r="E691" t="str">
        <f t="shared" ca="1" si="50"/>
        <v>no</v>
      </c>
      <c r="F691" t="str">
        <f t="shared" ca="1" si="51"/>
        <v>no</v>
      </c>
      <c r="G691">
        <f t="shared" ca="1" si="52"/>
        <v>0</v>
      </c>
    </row>
    <row r="692" spans="1:7">
      <c r="A692">
        <v>1928.01</v>
      </c>
      <c r="B692">
        <v>17.53</v>
      </c>
      <c r="C692" t="str">
        <f t="shared" ca="1" si="53"/>
        <v>yes</v>
      </c>
      <c r="D692" s="19">
        <f t="shared" ca="1" si="54"/>
        <v>13.965000000000002</v>
      </c>
      <c r="E692" t="str">
        <f t="shared" ca="1" si="50"/>
        <v>no</v>
      </c>
      <c r="F692" t="str">
        <f t="shared" ca="1" si="51"/>
        <v>no</v>
      </c>
      <c r="G692">
        <f t="shared" ca="1" si="52"/>
        <v>0</v>
      </c>
    </row>
    <row r="693" spans="1:7">
      <c r="A693">
        <v>1928.02</v>
      </c>
      <c r="B693">
        <v>17.32</v>
      </c>
      <c r="C693" t="str">
        <f t="shared" ca="1" si="53"/>
        <v>yes</v>
      </c>
      <c r="D693" s="19">
        <f t="shared" ca="1" si="54"/>
        <v>14.168333333333331</v>
      </c>
      <c r="E693" t="str">
        <f t="shared" ca="1" si="50"/>
        <v>no</v>
      </c>
      <c r="F693" t="str">
        <f t="shared" ca="1" si="51"/>
        <v>no</v>
      </c>
      <c r="G693">
        <f t="shared" ca="1" si="52"/>
        <v>0</v>
      </c>
    </row>
    <row r="694" spans="1:7">
      <c r="A694">
        <v>1928.03</v>
      </c>
      <c r="B694">
        <v>18.25</v>
      </c>
      <c r="C694" t="str">
        <f t="shared" ca="1" si="53"/>
        <v>yes</v>
      </c>
      <c r="D694" s="19">
        <f t="shared" ca="1" si="54"/>
        <v>14.362083333333333</v>
      </c>
      <c r="E694" t="str">
        <f t="shared" ca="1" si="50"/>
        <v>no</v>
      </c>
      <c r="F694" t="str">
        <f t="shared" ca="1" si="51"/>
        <v>no</v>
      </c>
      <c r="G694">
        <f t="shared" ca="1" si="52"/>
        <v>0</v>
      </c>
    </row>
    <row r="695" spans="1:7">
      <c r="A695">
        <v>1928.04</v>
      </c>
      <c r="B695">
        <v>19.399999999999999</v>
      </c>
      <c r="C695" t="str">
        <f t="shared" ca="1" si="53"/>
        <v>yes</v>
      </c>
      <c r="D695" s="19">
        <f t="shared" ca="1" si="54"/>
        <v>14.630416666666664</v>
      </c>
      <c r="E695" t="str">
        <f t="shared" ca="1" si="50"/>
        <v>no</v>
      </c>
      <c r="F695" t="str">
        <f t="shared" ca="1" si="51"/>
        <v>no</v>
      </c>
      <c r="G695">
        <f t="shared" ca="1" si="52"/>
        <v>0</v>
      </c>
    </row>
    <row r="696" spans="1:7">
      <c r="A696">
        <v>1928.05</v>
      </c>
      <c r="B696">
        <v>20</v>
      </c>
      <c r="C696" t="str">
        <f t="shared" ca="1" si="53"/>
        <v>yes</v>
      </c>
      <c r="D696" s="19">
        <f t="shared" ca="1" si="54"/>
        <v>14.960416666666667</v>
      </c>
      <c r="E696" t="str">
        <f t="shared" ca="1" si="50"/>
        <v>no</v>
      </c>
      <c r="F696" t="str">
        <f t="shared" ca="1" si="51"/>
        <v>no</v>
      </c>
      <c r="G696">
        <f t="shared" ca="1" si="52"/>
        <v>0</v>
      </c>
    </row>
    <row r="697" spans="1:7">
      <c r="A697">
        <v>1928.06</v>
      </c>
      <c r="B697">
        <v>19.02</v>
      </c>
      <c r="C697" t="str">
        <f t="shared" ca="1" si="53"/>
        <v>yes</v>
      </c>
      <c r="D697" s="19">
        <f t="shared" ca="1" si="54"/>
        <v>15.312083333333332</v>
      </c>
      <c r="E697" t="str">
        <f t="shared" ca="1" si="50"/>
        <v>no</v>
      </c>
      <c r="F697" t="str">
        <f t="shared" ca="1" si="51"/>
        <v>no</v>
      </c>
      <c r="G697">
        <f t="shared" ca="1" si="52"/>
        <v>0</v>
      </c>
    </row>
    <row r="698" spans="1:7">
      <c r="A698">
        <v>1928.07</v>
      </c>
      <c r="B698">
        <v>19.16</v>
      </c>
      <c r="C698" t="str">
        <f t="shared" ca="1" si="53"/>
        <v>yes</v>
      </c>
      <c r="D698" s="19">
        <f t="shared" ca="1" si="54"/>
        <v>15.599999999999996</v>
      </c>
      <c r="E698" t="str">
        <f t="shared" ca="1" si="50"/>
        <v>no</v>
      </c>
      <c r="F698" t="str">
        <f t="shared" ca="1" si="51"/>
        <v>no</v>
      </c>
      <c r="G698">
        <f t="shared" ca="1" si="52"/>
        <v>0</v>
      </c>
    </row>
    <row r="699" spans="1:7">
      <c r="A699">
        <v>1928.08</v>
      </c>
      <c r="B699">
        <v>19.78</v>
      </c>
      <c r="C699" t="str">
        <f t="shared" ca="1" si="53"/>
        <v>yes</v>
      </c>
      <c r="D699" s="19">
        <f t="shared" ca="1" si="54"/>
        <v>15.8725</v>
      </c>
      <c r="E699" t="str">
        <f t="shared" ca="1" si="50"/>
        <v>no</v>
      </c>
      <c r="F699" t="str">
        <f t="shared" ca="1" si="51"/>
        <v>no</v>
      </c>
      <c r="G699">
        <f t="shared" ca="1" si="52"/>
        <v>0</v>
      </c>
    </row>
    <row r="700" spans="1:7">
      <c r="A700">
        <v>1928.09</v>
      </c>
      <c r="B700">
        <v>21.17</v>
      </c>
      <c r="C700" t="str">
        <f t="shared" ca="1" si="53"/>
        <v>yes</v>
      </c>
      <c r="D700" s="19">
        <f t="shared" ca="1" si="54"/>
        <v>16.150000000000002</v>
      </c>
      <c r="E700" t="str">
        <f t="shared" ca="1" si="50"/>
        <v>no</v>
      </c>
      <c r="F700" t="str">
        <f t="shared" ca="1" si="51"/>
        <v>no</v>
      </c>
      <c r="G700">
        <f t="shared" ca="1" si="52"/>
        <v>0</v>
      </c>
    </row>
    <row r="701" spans="1:7">
      <c r="A701">
        <v>1928.1</v>
      </c>
      <c r="B701">
        <v>21.6</v>
      </c>
      <c r="C701" t="str">
        <f t="shared" ca="1" si="53"/>
        <v>yes</v>
      </c>
      <c r="D701" s="19">
        <f t="shared" ca="1" si="54"/>
        <v>16.477083333333333</v>
      </c>
      <c r="E701" t="str">
        <f t="shared" ca="1" si="50"/>
        <v>no</v>
      </c>
      <c r="F701" t="str">
        <f t="shared" ca="1" si="51"/>
        <v>no</v>
      </c>
      <c r="G701">
        <f t="shared" ca="1" si="52"/>
        <v>0</v>
      </c>
    </row>
    <row r="702" spans="1:7">
      <c r="A702">
        <v>1928.11</v>
      </c>
      <c r="B702">
        <v>23.06</v>
      </c>
      <c r="C702" t="str">
        <f t="shared" ca="1" si="53"/>
        <v>yes</v>
      </c>
      <c r="D702" s="19">
        <f t="shared" ca="1" si="54"/>
        <v>16.834583333333335</v>
      </c>
      <c r="E702" t="str">
        <f t="shared" ca="1" si="50"/>
        <v>no</v>
      </c>
      <c r="F702" t="str">
        <f t="shared" ca="1" si="51"/>
        <v>no</v>
      </c>
      <c r="G702">
        <f t="shared" ca="1" si="52"/>
        <v>0</v>
      </c>
    </row>
    <row r="703" spans="1:7">
      <c r="A703">
        <v>1928.12</v>
      </c>
      <c r="B703">
        <v>23.15</v>
      </c>
      <c r="C703" t="str">
        <f t="shared" ca="1" si="53"/>
        <v>yes</v>
      </c>
      <c r="D703" s="19">
        <f t="shared" ca="1" si="54"/>
        <v>17.245833333333337</v>
      </c>
      <c r="E703" t="str">
        <f t="shared" ca="1" si="50"/>
        <v>no</v>
      </c>
      <c r="F703" t="str">
        <f t="shared" ca="1" si="51"/>
        <v>no</v>
      </c>
      <c r="G703">
        <f t="shared" ca="1" si="52"/>
        <v>0</v>
      </c>
    </row>
    <row r="704" spans="1:7">
      <c r="A704">
        <v>1929.01</v>
      </c>
      <c r="B704">
        <v>24.86</v>
      </c>
      <c r="C704" t="str">
        <f t="shared" ca="1" si="53"/>
        <v>yes</v>
      </c>
      <c r="D704" s="19">
        <f t="shared" ca="1" si="54"/>
        <v>17.648333333333337</v>
      </c>
      <c r="E704" t="str">
        <f t="shared" ca="1" si="50"/>
        <v>no</v>
      </c>
      <c r="F704" t="str">
        <f t="shared" ca="1" si="51"/>
        <v>no</v>
      </c>
      <c r="G704">
        <f t="shared" ca="1" si="52"/>
        <v>0</v>
      </c>
    </row>
    <row r="705" spans="1:7">
      <c r="A705">
        <v>1929.02</v>
      </c>
      <c r="B705">
        <v>24.99</v>
      </c>
      <c r="C705" t="str">
        <f t="shared" ca="1" si="53"/>
        <v>yes</v>
      </c>
      <c r="D705" s="19">
        <f t="shared" ca="1" si="54"/>
        <v>18.125833333333336</v>
      </c>
      <c r="E705" t="str">
        <f t="shared" ca="1" si="50"/>
        <v>no</v>
      </c>
      <c r="F705" t="str">
        <f t="shared" ca="1" si="51"/>
        <v>no</v>
      </c>
      <c r="G705">
        <f t="shared" ca="1" si="52"/>
        <v>0</v>
      </c>
    </row>
    <row r="706" spans="1:7">
      <c r="A706">
        <v>1929.03</v>
      </c>
      <c r="B706">
        <v>25.43</v>
      </c>
      <c r="C706" t="str">
        <f t="shared" ca="1" si="53"/>
        <v>yes</v>
      </c>
      <c r="D706" s="19">
        <f t="shared" ca="1" si="54"/>
        <v>18.597916666666666</v>
      </c>
      <c r="E706" t="str">
        <f t="shared" ca="1" si="50"/>
        <v>no</v>
      </c>
      <c r="F706" t="str">
        <f t="shared" ca="1" si="51"/>
        <v>no</v>
      </c>
      <c r="G706">
        <f t="shared" ca="1" si="52"/>
        <v>0</v>
      </c>
    </row>
    <row r="707" spans="1:7">
      <c r="A707">
        <v>1929.04</v>
      </c>
      <c r="B707">
        <v>25.28</v>
      </c>
      <c r="C707" t="str">
        <f t="shared" ca="1" si="53"/>
        <v>yes</v>
      </c>
      <c r="D707" s="19">
        <f t="shared" ca="1" si="54"/>
        <v>19.079583333333336</v>
      </c>
      <c r="E707" t="str">
        <f t="shared" ca="1" si="50"/>
        <v>no</v>
      </c>
      <c r="F707" t="str">
        <f t="shared" ca="1" si="51"/>
        <v>no</v>
      </c>
      <c r="G707">
        <f t="shared" ca="1" si="52"/>
        <v>0</v>
      </c>
    </row>
    <row r="708" spans="1:7">
      <c r="A708">
        <v>1929.05</v>
      </c>
      <c r="B708">
        <v>25.66</v>
      </c>
      <c r="C708" t="str">
        <f t="shared" ca="1" si="53"/>
        <v>yes</v>
      </c>
      <c r="D708" s="19">
        <f t="shared" ca="1" si="54"/>
        <v>19.540833333333339</v>
      </c>
      <c r="E708" t="str">
        <f t="shared" ca="1" si="50"/>
        <v>no</v>
      </c>
      <c r="F708" t="str">
        <f t="shared" ca="1" si="51"/>
        <v>no</v>
      </c>
      <c r="G708">
        <f t="shared" ca="1" si="52"/>
        <v>0</v>
      </c>
    </row>
    <row r="709" spans="1:7">
      <c r="A709">
        <v>1929.06</v>
      </c>
      <c r="B709">
        <v>26.15</v>
      </c>
      <c r="C709" t="str">
        <f t="shared" ca="1" si="53"/>
        <v>yes</v>
      </c>
      <c r="D709" s="19">
        <f t="shared" ca="1" si="54"/>
        <v>19.997500000000006</v>
      </c>
      <c r="E709" t="str">
        <f t="shared" ca="1" si="50"/>
        <v>no</v>
      </c>
      <c r="F709" t="str">
        <f t="shared" ca="1" si="51"/>
        <v>no</v>
      </c>
      <c r="G709">
        <f t="shared" ca="1" si="52"/>
        <v>0</v>
      </c>
    </row>
    <row r="710" spans="1:7">
      <c r="A710">
        <v>1929.07</v>
      </c>
      <c r="B710">
        <v>28.48</v>
      </c>
      <c r="C710" t="str">
        <f t="shared" ca="1" si="53"/>
        <v>yes</v>
      </c>
      <c r="D710" s="19">
        <f t="shared" ca="1" si="54"/>
        <v>20.466666666666672</v>
      </c>
      <c r="E710" t="str">
        <f t="shared" ca="1" si="50"/>
        <v>no</v>
      </c>
      <c r="F710" t="str">
        <f t="shared" ca="1" si="51"/>
        <v>no</v>
      </c>
      <c r="G710">
        <f t="shared" ca="1" si="52"/>
        <v>0</v>
      </c>
    </row>
    <row r="711" spans="1:7">
      <c r="A711">
        <v>1929.08</v>
      </c>
      <c r="B711">
        <v>30.1</v>
      </c>
      <c r="C711" t="str">
        <f t="shared" ca="1" si="53"/>
        <v>yes</v>
      </c>
      <c r="D711" s="19">
        <f t="shared" ca="1" si="54"/>
        <v>21.019166666666671</v>
      </c>
      <c r="E711" t="str">
        <f t="shared" ca="1" si="50"/>
        <v>no</v>
      </c>
      <c r="F711" t="str">
        <f t="shared" ca="1" si="51"/>
        <v>no</v>
      </c>
      <c r="G711">
        <f t="shared" ca="1" si="52"/>
        <v>0</v>
      </c>
    </row>
    <row r="712" spans="1:7">
      <c r="A712">
        <v>1929.09</v>
      </c>
      <c r="B712">
        <v>31.3</v>
      </c>
      <c r="C712" t="str">
        <f t="shared" ca="1" si="53"/>
        <v>yes</v>
      </c>
      <c r="D712" s="19">
        <f t="shared" ca="1" si="54"/>
        <v>21.60541666666667</v>
      </c>
      <c r="E712" t="str">
        <f t="shared" ca="1" si="50"/>
        <v>no</v>
      </c>
      <c r="F712" t="str">
        <f t="shared" ca="1" si="51"/>
        <v>no</v>
      </c>
      <c r="G712">
        <f t="shared" ca="1" si="52"/>
        <v>0</v>
      </c>
    </row>
    <row r="713" spans="1:7">
      <c r="A713">
        <v>1929.1</v>
      </c>
      <c r="B713">
        <v>27.99</v>
      </c>
      <c r="C713" t="str">
        <f t="shared" ca="1" si="53"/>
        <v>yes</v>
      </c>
      <c r="D713" s="19">
        <f t="shared" ca="1" si="54"/>
        <v>22.203749999999999</v>
      </c>
      <c r="E713" t="str">
        <f t="shared" ca="1" si="50"/>
        <v>no</v>
      </c>
      <c r="F713" t="str">
        <f t="shared" ca="1" si="51"/>
        <v>no</v>
      </c>
      <c r="G713">
        <f t="shared" ca="1" si="52"/>
        <v>0</v>
      </c>
    </row>
    <row r="714" spans="1:7">
      <c r="A714">
        <v>1929.11</v>
      </c>
      <c r="B714">
        <v>20.58</v>
      </c>
      <c r="C714" t="str">
        <f t="shared" ca="1" si="53"/>
        <v>yes</v>
      </c>
      <c r="D714" s="19">
        <f t="shared" ca="1" si="54"/>
        <v>22.675000000000008</v>
      </c>
      <c r="E714" t="str">
        <f t="shared" ca="1" si="50"/>
        <v>no</v>
      </c>
      <c r="F714" t="str">
        <f t="shared" ca="1" si="51"/>
        <v>yes</v>
      </c>
      <c r="G714">
        <f t="shared" ca="1" si="52"/>
        <v>20.58</v>
      </c>
    </row>
    <row r="715" spans="1:7">
      <c r="A715">
        <v>1929.12</v>
      </c>
      <c r="B715">
        <v>21.4</v>
      </c>
      <c r="C715" t="str">
        <f t="shared" ca="1" si="53"/>
        <v>no</v>
      </c>
      <c r="D715" s="19">
        <f t="shared" ca="1" si="54"/>
        <v>22.821666666666673</v>
      </c>
      <c r="E715" t="str">
        <f t="shared" ca="1" si="50"/>
        <v>no</v>
      </c>
      <c r="F715" t="str">
        <f t="shared" ca="1" si="51"/>
        <v>no</v>
      </c>
      <c r="G715">
        <f t="shared" ca="1" si="52"/>
        <v>0</v>
      </c>
    </row>
    <row r="716" spans="1:7">
      <c r="A716">
        <v>1930.01</v>
      </c>
      <c r="B716">
        <v>21.71</v>
      </c>
      <c r="C716" t="str">
        <f t="shared" ca="1" si="53"/>
        <v>no</v>
      </c>
      <c r="D716" s="19">
        <f t="shared" ca="1" si="54"/>
        <v>22.985833333333336</v>
      </c>
      <c r="E716" t="str">
        <f t="shared" ca="1" si="50"/>
        <v>no</v>
      </c>
      <c r="F716" t="str">
        <f t="shared" ca="1" si="51"/>
        <v>no</v>
      </c>
      <c r="G716">
        <f t="shared" ca="1" si="52"/>
        <v>0</v>
      </c>
    </row>
    <row r="717" spans="1:7">
      <c r="A717">
        <v>1930.02</v>
      </c>
      <c r="B717">
        <v>23.07</v>
      </c>
      <c r="C717" t="str">
        <f t="shared" ca="1" si="53"/>
        <v>no</v>
      </c>
      <c r="D717" s="19">
        <f t="shared" ca="1" si="54"/>
        <v>23.160000000000007</v>
      </c>
      <c r="E717" t="str">
        <f t="shared" ca="1" si="50"/>
        <v>no</v>
      </c>
      <c r="F717" t="str">
        <f t="shared" ca="1" si="51"/>
        <v>no</v>
      </c>
      <c r="G717">
        <f t="shared" ca="1" si="52"/>
        <v>0</v>
      </c>
    </row>
    <row r="718" spans="1:7">
      <c r="A718">
        <v>1930.03</v>
      </c>
      <c r="B718">
        <v>23.94</v>
      </c>
      <c r="C718" t="str">
        <f t="shared" ca="1" si="53"/>
        <v>no</v>
      </c>
      <c r="D718" s="19">
        <f t="shared" ca="1" si="54"/>
        <v>23.399583333333339</v>
      </c>
      <c r="E718" t="str">
        <f t="shared" ca="1" si="50"/>
        <v>yes</v>
      </c>
      <c r="F718" t="str">
        <f t="shared" ca="1" si="51"/>
        <v>no</v>
      </c>
      <c r="G718">
        <f t="shared" ca="1" si="52"/>
        <v>-23.94</v>
      </c>
    </row>
    <row r="719" spans="1:7">
      <c r="A719">
        <v>1930.04</v>
      </c>
      <c r="B719">
        <v>25.46</v>
      </c>
      <c r="C719" t="str">
        <f t="shared" ca="1" si="53"/>
        <v>yes</v>
      </c>
      <c r="D719" s="19">
        <f t="shared" ca="1" si="54"/>
        <v>23.63666666666667</v>
      </c>
      <c r="E719" t="str">
        <f t="shared" ca="1" si="50"/>
        <v>no</v>
      </c>
      <c r="F719" t="str">
        <f t="shared" ca="1" si="51"/>
        <v>no</v>
      </c>
      <c r="G719">
        <f t="shared" ca="1" si="52"/>
        <v>0</v>
      </c>
    </row>
    <row r="720" spans="1:7">
      <c r="A720">
        <v>1930.05</v>
      </c>
      <c r="B720">
        <v>23.94</v>
      </c>
      <c r="C720" t="str">
        <f t="shared" ca="1" si="53"/>
        <v>yes</v>
      </c>
      <c r="D720" s="19">
        <f t="shared" ca="1" si="54"/>
        <v>23.889166666666672</v>
      </c>
      <c r="E720" t="str">
        <f t="shared" ca="1" si="50"/>
        <v>no</v>
      </c>
      <c r="F720" t="str">
        <f t="shared" ca="1" si="51"/>
        <v>no</v>
      </c>
      <c r="G720">
        <f t="shared" ca="1" si="52"/>
        <v>0</v>
      </c>
    </row>
    <row r="721" spans="1:7">
      <c r="A721">
        <v>1930.06</v>
      </c>
      <c r="B721">
        <v>21.52</v>
      </c>
      <c r="C721" t="str">
        <f t="shared" ca="1" si="53"/>
        <v>yes</v>
      </c>
      <c r="D721" s="19">
        <f t="shared" ca="1" si="54"/>
        <v>24.053333333333338</v>
      </c>
      <c r="E721" t="str">
        <f t="shared" ca="1" si="50"/>
        <v>no</v>
      </c>
      <c r="F721" t="str">
        <f t="shared" ca="1" si="51"/>
        <v>yes</v>
      </c>
      <c r="G721">
        <f t="shared" ca="1" si="52"/>
        <v>21.52</v>
      </c>
    </row>
    <row r="722" spans="1:7">
      <c r="A722">
        <v>1930.07</v>
      </c>
      <c r="B722">
        <v>21.06</v>
      </c>
      <c r="C722" t="str">
        <f t="shared" ca="1" si="53"/>
        <v>no</v>
      </c>
      <c r="D722" s="19">
        <f t="shared" ca="1" si="54"/>
        <v>24.157500000000002</v>
      </c>
      <c r="E722" t="str">
        <f t="shared" ca="1" si="50"/>
        <v>no</v>
      </c>
      <c r="F722" t="str">
        <f t="shared" ca="1" si="51"/>
        <v>no</v>
      </c>
      <c r="G722">
        <f t="shared" ca="1" si="52"/>
        <v>0</v>
      </c>
    </row>
    <row r="723" spans="1:7">
      <c r="A723">
        <v>1930.08</v>
      </c>
      <c r="B723">
        <v>20.79</v>
      </c>
      <c r="C723" t="str">
        <f t="shared" ca="1" si="53"/>
        <v>no</v>
      </c>
      <c r="D723" s="19">
        <f t="shared" ca="1" si="54"/>
        <v>24.236666666666665</v>
      </c>
      <c r="E723" t="str">
        <f t="shared" ca="1" si="50"/>
        <v>no</v>
      </c>
      <c r="F723" t="str">
        <f t="shared" ca="1" si="51"/>
        <v>no</v>
      </c>
      <c r="G723">
        <f t="shared" ca="1" si="52"/>
        <v>0</v>
      </c>
    </row>
    <row r="724" spans="1:7">
      <c r="A724">
        <v>1930.09</v>
      </c>
      <c r="B724">
        <v>20.78</v>
      </c>
      <c r="C724" t="str">
        <f t="shared" ca="1" si="53"/>
        <v>no</v>
      </c>
      <c r="D724" s="19">
        <f t="shared" ca="1" si="54"/>
        <v>24.278749999999992</v>
      </c>
      <c r="E724" t="str">
        <f t="shared" ca="1" si="50"/>
        <v>no</v>
      </c>
      <c r="F724" t="str">
        <f t="shared" ca="1" si="51"/>
        <v>no</v>
      </c>
      <c r="G724">
        <f t="shared" ca="1" si="52"/>
        <v>0</v>
      </c>
    </row>
    <row r="725" spans="1:7">
      <c r="A725">
        <v>1930.1</v>
      </c>
      <c r="B725">
        <v>17.920000000000002</v>
      </c>
      <c r="C725" t="str">
        <f t="shared" ca="1" si="53"/>
        <v>no</v>
      </c>
      <c r="D725" s="19">
        <f t="shared" ca="1" si="54"/>
        <v>24.262499999999992</v>
      </c>
      <c r="E725" t="str">
        <f t="shared" ca="1" si="50"/>
        <v>no</v>
      </c>
      <c r="F725" t="str">
        <f t="shared" ca="1" si="51"/>
        <v>no</v>
      </c>
      <c r="G725">
        <f t="shared" ca="1" si="52"/>
        <v>0</v>
      </c>
    </row>
    <row r="726" spans="1:7">
      <c r="A726">
        <v>1930.11</v>
      </c>
      <c r="B726">
        <v>16.62</v>
      </c>
      <c r="C726" t="str">
        <f t="shared" ca="1" si="53"/>
        <v>no</v>
      </c>
      <c r="D726" s="19">
        <f t="shared" ca="1" si="54"/>
        <v>24.109166666666656</v>
      </c>
      <c r="E726" t="str">
        <f t="shared" ca="1" si="50"/>
        <v>no</v>
      </c>
      <c r="F726" t="str">
        <f t="shared" ca="1" si="51"/>
        <v>no</v>
      </c>
      <c r="G726">
        <f t="shared" ca="1" si="52"/>
        <v>0</v>
      </c>
    </row>
    <row r="727" spans="1:7">
      <c r="A727">
        <v>1930.12</v>
      </c>
      <c r="B727">
        <v>15.51</v>
      </c>
      <c r="C727" t="str">
        <f t="shared" ca="1" si="53"/>
        <v>no</v>
      </c>
      <c r="D727" s="19">
        <f t="shared" ca="1" si="54"/>
        <v>23.840833333333325</v>
      </c>
      <c r="E727" t="str">
        <f t="shared" ca="1" si="50"/>
        <v>no</v>
      </c>
      <c r="F727" t="str">
        <f t="shared" ca="1" si="51"/>
        <v>no</v>
      </c>
      <c r="G727">
        <f t="shared" ca="1" si="52"/>
        <v>0</v>
      </c>
    </row>
    <row r="728" spans="1:7">
      <c r="A728">
        <v>1931.01</v>
      </c>
      <c r="B728">
        <v>15.98</v>
      </c>
      <c r="C728" t="str">
        <f t="shared" ca="1" si="53"/>
        <v>no</v>
      </c>
      <c r="D728" s="19">
        <f t="shared" ca="1" si="54"/>
        <v>23.522499999999994</v>
      </c>
      <c r="E728" t="str">
        <f t="shared" ref="E728:E791" ca="1" si="55">IF(AND(C728="No",B728&gt;D728),"yes","no")</f>
        <v>no</v>
      </c>
      <c r="F728" t="str">
        <f t="shared" ref="F728:F791" ca="1" si="56">IF(AND(C728="Yes",B728&lt;D728),"yes","no")</f>
        <v>no</v>
      </c>
      <c r="G728">
        <f t="shared" ref="G728:G791" ca="1" si="57">IF(E728="yes",-B728,IF(F728="yes",B728,0))</f>
        <v>0</v>
      </c>
    </row>
    <row r="729" spans="1:7">
      <c r="A729">
        <v>1931.02</v>
      </c>
      <c r="B729">
        <v>17.2</v>
      </c>
      <c r="C729" t="str">
        <f t="shared" ref="C729:C792" ca="1" si="58">IF(E728="yes","yes",IF(F728="yes","no",C728))</f>
        <v>no</v>
      </c>
      <c r="D729" s="19">
        <f t="shared" ca="1" si="54"/>
        <v>23.152499999999993</v>
      </c>
      <c r="E729" t="str">
        <f t="shared" ca="1" si="55"/>
        <v>no</v>
      </c>
      <c r="F729" t="str">
        <f t="shared" ca="1" si="56"/>
        <v>no</v>
      </c>
      <c r="G729">
        <f t="shared" ca="1" si="57"/>
        <v>0</v>
      </c>
    </row>
    <row r="730" spans="1:7">
      <c r="A730">
        <v>1931.03</v>
      </c>
      <c r="B730">
        <v>17.53</v>
      </c>
      <c r="C730" t="str">
        <f t="shared" ca="1" si="58"/>
        <v>no</v>
      </c>
      <c r="D730" s="19">
        <f t="shared" ca="1" si="54"/>
        <v>22.82791666666667</v>
      </c>
      <c r="E730" t="str">
        <f t="shared" ca="1" si="55"/>
        <v>no</v>
      </c>
      <c r="F730" t="str">
        <f t="shared" ca="1" si="56"/>
        <v>no</v>
      </c>
      <c r="G730">
        <f t="shared" ca="1" si="57"/>
        <v>0</v>
      </c>
    </row>
    <row r="731" spans="1:7">
      <c r="A731">
        <v>1931.04</v>
      </c>
      <c r="B731">
        <v>15.86</v>
      </c>
      <c r="C731" t="str">
        <f t="shared" ca="1" si="58"/>
        <v>no</v>
      </c>
      <c r="D731" s="19">
        <f t="shared" ca="1" si="54"/>
        <v>22.498750000000001</v>
      </c>
      <c r="E731" t="str">
        <f t="shared" ca="1" si="55"/>
        <v>no</v>
      </c>
      <c r="F731" t="str">
        <f t="shared" ca="1" si="56"/>
        <v>no</v>
      </c>
      <c r="G731">
        <f t="shared" ca="1" si="57"/>
        <v>0</v>
      </c>
    </row>
    <row r="732" spans="1:7">
      <c r="A732">
        <v>1931.05</v>
      </c>
      <c r="B732">
        <v>14.33</v>
      </c>
      <c r="C732" t="str">
        <f t="shared" ca="1" si="58"/>
        <v>no</v>
      </c>
      <c r="D732" s="19">
        <f t="shared" ca="1" si="54"/>
        <v>22.106250000000003</v>
      </c>
      <c r="E732" t="str">
        <f t="shared" ca="1" si="55"/>
        <v>no</v>
      </c>
      <c r="F732" t="str">
        <f t="shared" ca="1" si="56"/>
        <v>no</v>
      </c>
      <c r="G732">
        <f t="shared" ca="1" si="57"/>
        <v>0</v>
      </c>
    </row>
    <row r="733" spans="1:7">
      <c r="A733">
        <v>1931.06</v>
      </c>
      <c r="B733">
        <v>13.87</v>
      </c>
      <c r="C733" t="str">
        <f t="shared" ca="1" si="58"/>
        <v>no</v>
      </c>
      <c r="D733" s="19">
        <f t="shared" ca="1" si="54"/>
        <v>21.634166666666669</v>
      </c>
      <c r="E733" t="str">
        <f t="shared" ca="1" si="55"/>
        <v>no</v>
      </c>
      <c r="F733" t="str">
        <f t="shared" ca="1" si="56"/>
        <v>no</v>
      </c>
      <c r="G733">
        <f t="shared" ca="1" si="57"/>
        <v>0</v>
      </c>
    </row>
    <row r="734" spans="1:7">
      <c r="A734">
        <v>1931.07</v>
      </c>
      <c r="B734">
        <v>14.33</v>
      </c>
      <c r="C734" t="str">
        <f t="shared" ca="1" si="58"/>
        <v>no</v>
      </c>
      <c r="D734" s="19">
        <f t="shared" ca="1" si="54"/>
        <v>21.122499999999999</v>
      </c>
      <c r="E734" t="str">
        <f t="shared" ca="1" si="55"/>
        <v>no</v>
      </c>
      <c r="F734" t="str">
        <f t="shared" ca="1" si="56"/>
        <v>no</v>
      </c>
      <c r="G734">
        <f t="shared" ca="1" si="57"/>
        <v>0</v>
      </c>
    </row>
    <row r="735" spans="1:7">
      <c r="A735">
        <v>1931.08</v>
      </c>
      <c r="B735">
        <v>13.9</v>
      </c>
      <c r="C735" t="str">
        <f t="shared" ca="1" si="58"/>
        <v>no</v>
      </c>
      <c r="D735" s="19">
        <f t="shared" ca="1" si="54"/>
        <v>20.532916666666665</v>
      </c>
      <c r="E735" t="str">
        <f t="shared" ca="1" si="55"/>
        <v>no</v>
      </c>
      <c r="F735" t="str">
        <f t="shared" ca="1" si="56"/>
        <v>no</v>
      </c>
      <c r="G735">
        <f t="shared" ca="1" si="57"/>
        <v>0</v>
      </c>
    </row>
    <row r="736" spans="1:7">
      <c r="A736">
        <v>1931.09</v>
      </c>
      <c r="B736">
        <v>11.83</v>
      </c>
      <c r="C736" t="str">
        <f t="shared" ca="1" si="58"/>
        <v>no</v>
      </c>
      <c r="D736" s="19">
        <f t="shared" ca="1" si="54"/>
        <v>19.857916666666668</v>
      </c>
      <c r="E736" t="str">
        <f t="shared" ca="1" si="55"/>
        <v>no</v>
      </c>
      <c r="F736" t="str">
        <f t="shared" ca="1" si="56"/>
        <v>no</v>
      </c>
      <c r="G736">
        <f t="shared" ca="1" si="57"/>
        <v>0</v>
      </c>
    </row>
    <row r="737" spans="1:7">
      <c r="A737">
        <v>1931.1</v>
      </c>
      <c r="B737">
        <v>10.25</v>
      </c>
      <c r="C737" t="str">
        <f t="shared" ca="1" si="58"/>
        <v>no</v>
      </c>
      <c r="D737" s="19">
        <f t="shared" ref="D737:D800" ca="1" si="59">AVERAGE(OFFSET(B737,-$K$5,0,$K$5,1))</f>
        <v>19.046666666666663</v>
      </c>
      <c r="E737" t="str">
        <f t="shared" ca="1" si="55"/>
        <v>no</v>
      </c>
      <c r="F737" t="str">
        <f t="shared" ca="1" si="56"/>
        <v>no</v>
      </c>
      <c r="G737">
        <f t="shared" ca="1" si="57"/>
        <v>0</v>
      </c>
    </row>
    <row r="738" spans="1:7">
      <c r="A738">
        <v>1931.11</v>
      </c>
      <c r="B738">
        <v>10.39</v>
      </c>
      <c r="C738" t="str">
        <f t="shared" ca="1" si="58"/>
        <v>no</v>
      </c>
      <c r="D738" s="19">
        <f t="shared" ca="1" si="59"/>
        <v>18.307499999999997</v>
      </c>
      <c r="E738" t="str">
        <f t="shared" ca="1" si="55"/>
        <v>no</v>
      </c>
      <c r="F738" t="str">
        <f t="shared" ca="1" si="56"/>
        <v>no</v>
      </c>
      <c r="G738">
        <f t="shared" ca="1" si="57"/>
        <v>0</v>
      </c>
    </row>
    <row r="739" spans="1:7">
      <c r="A739">
        <v>1931.12</v>
      </c>
      <c r="B739">
        <v>8.44</v>
      </c>
      <c r="C739" t="str">
        <f t="shared" ca="1" si="58"/>
        <v>no</v>
      </c>
      <c r="D739" s="19">
        <f t="shared" ca="1" si="59"/>
        <v>17.882916666666667</v>
      </c>
      <c r="E739" t="str">
        <f t="shared" ca="1" si="55"/>
        <v>no</v>
      </c>
      <c r="F739" t="str">
        <f t="shared" ca="1" si="56"/>
        <v>no</v>
      </c>
      <c r="G739">
        <f t="shared" ca="1" si="57"/>
        <v>0</v>
      </c>
    </row>
    <row r="740" spans="1:7">
      <c r="A740">
        <v>1932.01</v>
      </c>
      <c r="B740">
        <v>8.3000000000000007</v>
      </c>
      <c r="C740" t="str">
        <f t="shared" ca="1" si="58"/>
        <v>no</v>
      </c>
      <c r="D740" s="19">
        <f t="shared" ca="1" si="59"/>
        <v>17.342916666666664</v>
      </c>
      <c r="E740" t="str">
        <f t="shared" ca="1" si="55"/>
        <v>no</v>
      </c>
      <c r="F740" t="str">
        <f t="shared" ca="1" si="56"/>
        <v>no</v>
      </c>
      <c r="G740">
        <f t="shared" ca="1" si="57"/>
        <v>0</v>
      </c>
    </row>
    <row r="741" spans="1:7">
      <c r="A741">
        <v>1932.02</v>
      </c>
      <c r="B741">
        <v>8.23</v>
      </c>
      <c r="C741" t="str">
        <f t="shared" ca="1" si="58"/>
        <v>no</v>
      </c>
      <c r="D741" s="19">
        <f t="shared" ca="1" si="59"/>
        <v>16.78416666666666</v>
      </c>
      <c r="E741" t="str">
        <f t="shared" ca="1" si="55"/>
        <v>no</v>
      </c>
      <c r="F741" t="str">
        <f t="shared" ca="1" si="56"/>
        <v>no</v>
      </c>
      <c r="G741">
        <f t="shared" ca="1" si="57"/>
        <v>0</v>
      </c>
    </row>
    <row r="742" spans="1:7">
      <c r="A742">
        <v>1932.03</v>
      </c>
      <c r="B742">
        <v>8.26</v>
      </c>
      <c r="C742" t="str">
        <f t="shared" ca="1" si="58"/>
        <v>no</v>
      </c>
      <c r="D742" s="19">
        <f t="shared" ca="1" si="59"/>
        <v>16.165833333333332</v>
      </c>
      <c r="E742" t="str">
        <f t="shared" ca="1" si="55"/>
        <v>no</v>
      </c>
      <c r="F742" t="str">
        <f t="shared" ca="1" si="56"/>
        <v>no</v>
      </c>
      <c r="G742">
        <f t="shared" ca="1" si="57"/>
        <v>0</v>
      </c>
    </row>
    <row r="743" spans="1:7">
      <c r="A743">
        <v>1932.04</v>
      </c>
      <c r="B743">
        <v>6.28</v>
      </c>
      <c r="C743" t="str">
        <f t="shared" ca="1" si="58"/>
        <v>no</v>
      </c>
      <c r="D743" s="19">
        <f t="shared" ca="1" si="59"/>
        <v>15.512499999999998</v>
      </c>
      <c r="E743" t="str">
        <f t="shared" ca="1" si="55"/>
        <v>no</v>
      </c>
      <c r="F743" t="str">
        <f t="shared" ca="1" si="56"/>
        <v>no</v>
      </c>
      <c r="G743">
        <f t="shared" ca="1" si="57"/>
        <v>0</v>
      </c>
    </row>
    <row r="744" spans="1:7">
      <c r="A744">
        <v>1932.05</v>
      </c>
      <c r="B744">
        <v>5.51</v>
      </c>
      <c r="C744" t="str">
        <f t="shared" ca="1" si="58"/>
        <v>no</v>
      </c>
      <c r="D744" s="19">
        <f t="shared" ca="1" si="59"/>
        <v>14.713333333333331</v>
      </c>
      <c r="E744" t="str">
        <f t="shared" ca="1" si="55"/>
        <v>no</v>
      </c>
      <c r="F744" t="str">
        <f t="shared" ca="1" si="56"/>
        <v>no</v>
      </c>
      <c r="G744">
        <f t="shared" ca="1" si="57"/>
        <v>0</v>
      </c>
    </row>
    <row r="745" spans="1:7">
      <c r="A745">
        <v>1932.06</v>
      </c>
      <c r="B745">
        <v>4.7699999999999996</v>
      </c>
      <c r="C745" t="str">
        <f t="shared" ca="1" si="58"/>
        <v>no</v>
      </c>
      <c r="D745" s="19">
        <f t="shared" ca="1" si="59"/>
        <v>13.945416666666665</v>
      </c>
      <c r="E745" t="str">
        <f t="shared" ca="1" si="55"/>
        <v>no</v>
      </c>
      <c r="F745" t="str">
        <f t="shared" ca="1" si="56"/>
        <v>no</v>
      </c>
      <c r="G745">
        <f t="shared" ca="1" si="57"/>
        <v>0</v>
      </c>
    </row>
    <row r="746" spans="1:7">
      <c r="A746">
        <v>1932.07</v>
      </c>
      <c r="B746">
        <v>5.01</v>
      </c>
      <c r="C746" t="str">
        <f t="shared" ca="1" si="58"/>
        <v>no</v>
      </c>
      <c r="D746" s="19">
        <f t="shared" ca="1" si="59"/>
        <v>13.2475</v>
      </c>
      <c r="E746" t="str">
        <f t="shared" ca="1" si="55"/>
        <v>no</v>
      </c>
      <c r="F746" t="str">
        <f t="shared" ca="1" si="56"/>
        <v>no</v>
      </c>
      <c r="G746">
        <f t="shared" ca="1" si="57"/>
        <v>0</v>
      </c>
    </row>
    <row r="747" spans="1:7">
      <c r="A747">
        <v>1932.08</v>
      </c>
      <c r="B747">
        <v>7.53</v>
      </c>
      <c r="C747" t="str">
        <f t="shared" ca="1" si="58"/>
        <v>no</v>
      </c>
      <c r="D747" s="19">
        <f t="shared" ca="1" si="59"/>
        <v>12.578749999999999</v>
      </c>
      <c r="E747" t="str">
        <f t="shared" ca="1" si="55"/>
        <v>no</v>
      </c>
      <c r="F747" t="str">
        <f t="shared" ca="1" si="56"/>
        <v>no</v>
      </c>
      <c r="G747">
        <f t="shared" ca="1" si="57"/>
        <v>0</v>
      </c>
    </row>
    <row r="748" spans="1:7">
      <c r="A748">
        <v>1932.09</v>
      </c>
      <c r="B748">
        <v>8.26</v>
      </c>
      <c r="C748" t="str">
        <f t="shared" ca="1" si="58"/>
        <v>no</v>
      </c>
      <c r="D748" s="19">
        <f t="shared" ca="1" si="59"/>
        <v>12.026249999999999</v>
      </c>
      <c r="E748" t="str">
        <f t="shared" ca="1" si="55"/>
        <v>no</v>
      </c>
      <c r="F748" t="str">
        <f t="shared" ca="1" si="56"/>
        <v>no</v>
      </c>
      <c r="G748">
        <f t="shared" ca="1" si="57"/>
        <v>0</v>
      </c>
    </row>
    <row r="749" spans="1:7">
      <c r="A749">
        <v>1932.1</v>
      </c>
      <c r="B749">
        <v>7.12</v>
      </c>
      <c r="C749" t="str">
        <f t="shared" ca="1" si="58"/>
        <v>no</v>
      </c>
      <c r="D749" s="19">
        <f t="shared" ca="1" si="59"/>
        <v>11.504583333333334</v>
      </c>
      <c r="E749" t="str">
        <f t="shared" ca="1" si="55"/>
        <v>no</v>
      </c>
      <c r="F749" t="str">
        <f t="shared" ca="1" si="56"/>
        <v>no</v>
      </c>
      <c r="G749">
        <f t="shared" ca="1" si="57"/>
        <v>0</v>
      </c>
    </row>
    <row r="750" spans="1:7">
      <c r="A750">
        <v>1932.11</v>
      </c>
      <c r="B750">
        <v>7.05</v>
      </c>
      <c r="C750" t="str">
        <f t="shared" ca="1" si="58"/>
        <v>no</v>
      </c>
      <c r="D750" s="19">
        <f t="shared" ca="1" si="59"/>
        <v>11.054583333333333</v>
      </c>
      <c r="E750" t="str">
        <f t="shared" ca="1" si="55"/>
        <v>no</v>
      </c>
      <c r="F750" t="str">
        <f t="shared" ca="1" si="56"/>
        <v>no</v>
      </c>
      <c r="G750">
        <f t="shared" ca="1" si="57"/>
        <v>0</v>
      </c>
    </row>
    <row r="751" spans="1:7">
      <c r="A751">
        <v>1932.12</v>
      </c>
      <c r="B751">
        <v>6.82</v>
      </c>
      <c r="C751" t="str">
        <f t="shared" ca="1" si="58"/>
        <v>no</v>
      </c>
      <c r="D751" s="19">
        <f t="shared" ca="1" si="59"/>
        <v>10.655833333333334</v>
      </c>
      <c r="E751" t="str">
        <f t="shared" ca="1" si="55"/>
        <v>no</v>
      </c>
      <c r="F751" t="str">
        <f t="shared" ca="1" si="56"/>
        <v>no</v>
      </c>
      <c r="G751">
        <f t="shared" ca="1" si="57"/>
        <v>0</v>
      </c>
    </row>
    <row r="752" spans="1:7">
      <c r="A752">
        <v>1933.01</v>
      </c>
      <c r="B752">
        <v>7.09</v>
      </c>
      <c r="C752" t="str">
        <f t="shared" ca="1" si="58"/>
        <v>no</v>
      </c>
      <c r="D752" s="19">
        <f t="shared" ca="1" si="59"/>
        <v>10.293750000000001</v>
      </c>
      <c r="E752" t="str">
        <f t="shared" ca="1" si="55"/>
        <v>no</v>
      </c>
      <c r="F752" t="str">
        <f t="shared" ca="1" si="56"/>
        <v>no</v>
      </c>
      <c r="G752">
        <f t="shared" ca="1" si="57"/>
        <v>0</v>
      </c>
    </row>
    <row r="753" spans="1:7">
      <c r="A753">
        <v>1933.02</v>
      </c>
      <c r="B753">
        <v>6.25</v>
      </c>
      <c r="C753" t="str">
        <f t="shared" ca="1" si="58"/>
        <v>no</v>
      </c>
      <c r="D753" s="19">
        <f t="shared" ca="1" si="59"/>
        <v>9.9233333333333338</v>
      </c>
      <c r="E753" t="str">
        <f t="shared" ca="1" si="55"/>
        <v>no</v>
      </c>
      <c r="F753" t="str">
        <f t="shared" ca="1" si="56"/>
        <v>no</v>
      </c>
      <c r="G753">
        <f t="shared" ca="1" si="57"/>
        <v>0</v>
      </c>
    </row>
    <row r="754" spans="1:7">
      <c r="A754">
        <v>1933.03</v>
      </c>
      <c r="B754">
        <v>6.23</v>
      </c>
      <c r="C754" t="str">
        <f t="shared" ca="1" si="58"/>
        <v>no</v>
      </c>
      <c r="D754" s="19">
        <f t="shared" ca="1" si="59"/>
        <v>9.4670833333333331</v>
      </c>
      <c r="E754" t="str">
        <f t="shared" ca="1" si="55"/>
        <v>no</v>
      </c>
      <c r="F754" t="str">
        <f t="shared" ca="1" si="56"/>
        <v>no</v>
      </c>
      <c r="G754">
        <f t="shared" ca="1" si="57"/>
        <v>0</v>
      </c>
    </row>
    <row r="755" spans="1:7">
      <c r="A755">
        <v>1933.04</v>
      </c>
      <c r="B755">
        <v>6.89</v>
      </c>
      <c r="C755" t="str">
        <f t="shared" ca="1" si="58"/>
        <v>no</v>
      </c>
      <c r="D755" s="19">
        <f t="shared" ca="1" si="59"/>
        <v>8.9962499999999981</v>
      </c>
      <c r="E755" t="str">
        <f t="shared" ca="1" si="55"/>
        <v>no</v>
      </c>
      <c r="F755" t="str">
        <f t="shared" ca="1" si="56"/>
        <v>no</v>
      </c>
      <c r="G755">
        <f t="shared" ca="1" si="57"/>
        <v>0</v>
      </c>
    </row>
    <row r="756" spans="1:7">
      <c r="A756">
        <v>1933.05</v>
      </c>
      <c r="B756">
        <v>8.8699999999999992</v>
      </c>
      <c r="C756" t="str">
        <f t="shared" ca="1" si="58"/>
        <v>no</v>
      </c>
      <c r="D756" s="19">
        <f t="shared" ca="1" si="59"/>
        <v>8.6224999999999987</v>
      </c>
      <c r="E756" t="str">
        <f t="shared" ca="1" si="55"/>
        <v>yes</v>
      </c>
      <c r="F756" t="str">
        <f t="shared" ca="1" si="56"/>
        <v>no</v>
      </c>
      <c r="G756">
        <f t="shared" ca="1" si="57"/>
        <v>-8.8699999999999992</v>
      </c>
    </row>
    <row r="757" spans="1:7">
      <c r="A757">
        <v>1933.06</v>
      </c>
      <c r="B757">
        <v>10.39</v>
      </c>
      <c r="C757" t="str">
        <f t="shared" ca="1" si="58"/>
        <v>yes</v>
      </c>
      <c r="D757" s="19">
        <f t="shared" ca="1" si="59"/>
        <v>8.3949999999999996</v>
      </c>
      <c r="E757" t="str">
        <f t="shared" ca="1" si="55"/>
        <v>no</v>
      </c>
      <c r="F757" t="str">
        <f t="shared" ca="1" si="56"/>
        <v>no</v>
      </c>
      <c r="G757">
        <f t="shared" ca="1" si="57"/>
        <v>0</v>
      </c>
    </row>
    <row r="758" spans="1:7">
      <c r="A758">
        <v>1933.07</v>
      </c>
      <c r="B758">
        <v>11.23</v>
      </c>
      <c r="C758" t="str">
        <f t="shared" ca="1" si="58"/>
        <v>yes</v>
      </c>
      <c r="D758" s="19">
        <f t="shared" ca="1" si="59"/>
        <v>8.25</v>
      </c>
      <c r="E758" t="str">
        <f t="shared" ca="1" si="55"/>
        <v>no</v>
      </c>
      <c r="F758" t="str">
        <f t="shared" ca="1" si="56"/>
        <v>no</v>
      </c>
      <c r="G758">
        <f t="shared" ca="1" si="57"/>
        <v>0</v>
      </c>
    </row>
    <row r="759" spans="1:7">
      <c r="A759">
        <v>1933.08</v>
      </c>
      <c r="B759">
        <v>10.67</v>
      </c>
      <c r="C759" t="str">
        <f t="shared" ca="1" si="58"/>
        <v>yes</v>
      </c>
      <c r="D759" s="19">
        <f t="shared" ca="1" si="59"/>
        <v>8.1208333333333336</v>
      </c>
      <c r="E759" t="str">
        <f t="shared" ca="1" si="55"/>
        <v>no</v>
      </c>
      <c r="F759" t="str">
        <f t="shared" ca="1" si="56"/>
        <v>no</v>
      </c>
      <c r="G759">
        <f t="shared" ca="1" si="57"/>
        <v>0</v>
      </c>
    </row>
    <row r="760" spans="1:7">
      <c r="A760">
        <v>1933.09</v>
      </c>
      <c r="B760">
        <v>10.58</v>
      </c>
      <c r="C760" t="str">
        <f t="shared" ca="1" si="58"/>
        <v>yes</v>
      </c>
      <c r="D760" s="19">
        <f t="shared" ca="1" si="59"/>
        <v>7.9862499999999983</v>
      </c>
      <c r="E760" t="str">
        <f t="shared" ca="1" si="55"/>
        <v>no</v>
      </c>
      <c r="F760" t="str">
        <f t="shared" ca="1" si="56"/>
        <v>no</v>
      </c>
      <c r="G760">
        <f t="shared" ca="1" si="57"/>
        <v>0</v>
      </c>
    </row>
    <row r="761" spans="1:7">
      <c r="A761">
        <v>1933.1</v>
      </c>
      <c r="B761">
        <v>9.5500000000000007</v>
      </c>
      <c r="C761" t="str">
        <f t="shared" ca="1" si="58"/>
        <v>yes</v>
      </c>
      <c r="D761" s="19">
        <f t="shared" ca="1" si="59"/>
        <v>7.9341666666666661</v>
      </c>
      <c r="E761" t="str">
        <f t="shared" ca="1" si="55"/>
        <v>no</v>
      </c>
      <c r="F761" t="str">
        <f t="shared" ca="1" si="56"/>
        <v>no</v>
      </c>
      <c r="G761">
        <f t="shared" ca="1" si="57"/>
        <v>0</v>
      </c>
    </row>
    <row r="762" spans="1:7">
      <c r="A762">
        <v>1933.11</v>
      </c>
      <c r="B762">
        <v>9.7799999999999994</v>
      </c>
      <c r="C762" t="str">
        <f t="shared" ca="1" si="58"/>
        <v>yes</v>
      </c>
      <c r="D762" s="19">
        <f t="shared" ca="1" si="59"/>
        <v>7.9050000000000002</v>
      </c>
      <c r="E762" t="str">
        <f t="shared" ca="1" si="55"/>
        <v>no</v>
      </c>
      <c r="F762" t="str">
        <f t="shared" ca="1" si="56"/>
        <v>no</v>
      </c>
      <c r="G762">
        <f t="shared" ca="1" si="57"/>
        <v>0</v>
      </c>
    </row>
    <row r="763" spans="1:7">
      <c r="A763">
        <v>1933.12</v>
      </c>
      <c r="B763">
        <v>9.9700000000000006</v>
      </c>
      <c r="C763" t="str">
        <f t="shared" ca="1" si="58"/>
        <v>yes</v>
      </c>
      <c r="D763" s="19">
        <f t="shared" ca="1" si="59"/>
        <v>7.8795833333333336</v>
      </c>
      <c r="E763" t="str">
        <f t="shared" ca="1" si="55"/>
        <v>no</v>
      </c>
      <c r="F763" t="str">
        <f t="shared" ca="1" si="56"/>
        <v>no</v>
      </c>
      <c r="G763">
        <f t="shared" ca="1" si="57"/>
        <v>0</v>
      </c>
    </row>
    <row r="764" spans="1:7">
      <c r="A764">
        <v>1934.01</v>
      </c>
      <c r="B764">
        <v>10.54</v>
      </c>
      <c r="C764" t="str">
        <f t="shared" ca="1" si="58"/>
        <v>yes</v>
      </c>
      <c r="D764" s="19">
        <f t="shared" ca="1" si="59"/>
        <v>7.9433333333333342</v>
      </c>
      <c r="E764" t="str">
        <f t="shared" ca="1" si="55"/>
        <v>no</v>
      </c>
      <c r="F764" t="str">
        <f t="shared" ca="1" si="56"/>
        <v>no</v>
      </c>
      <c r="G764">
        <f t="shared" ca="1" si="57"/>
        <v>0</v>
      </c>
    </row>
    <row r="765" spans="1:7">
      <c r="A765">
        <v>1934.02</v>
      </c>
      <c r="B765">
        <v>11.32</v>
      </c>
      <c r="C765" t="str">
        <f t="shared" ca="1" si="58"/>
        <v>yes</v>
      </c>
      <c r="D765" s="19">
        <f t="shared" ca="1" si="59"/>
        <v>8.0366666666666671</v>
      </c>
      <c r="E765" t="str">
        <f t="shared" ca="1" si="55"/>
        <v>no</v>
      </c>
      <c r="F765" t="str">
        <f t="shared" ca="1" si="56"/>
        <v>no</v>
      </c>
      <c r="G765">
        <f t="shared" ca="1" si="57"/>
        <v>0</v>
      </c>
    </row>
    <row r="766" spans="1:7">
      <c r="A766">
        <v>1934.03</v>
      </c>
      <c r="B766">
        <v>10.74</v>
      </c>
      <c r="C766" t="str">
        <f t="shared" ca="1" si="58"/>
        <v>yes</v>
      </c>
      <c r="D766" s="19">
        <f t="shared" ca="1" si="59"/>
        <v>8.1654166666666672</v>
      </c>
      <c r="E766" t="str">
        <f t="shared" ca="1" si="55"/>
        <v>no</v>
      </c>
      <c r="F766" t="str">
        <f t="shared" ca="1" si="56"/>
        <v>no</v>
      </c>
      <c r="G766">
        <f t="shared" ca="1" si="57"/>
        <v>0</v>
      </c>
    </row>
    <row r="767" spans="1:7">
      <c r="A767">
        <v>1934.04</v>
      </c>
      <c r="B767">
        <v>10.92</v>
      </c>
      <c r="C767" t="str">
        <f t="shared" ca="1" si="58"/>
        <v>yes</v>
      </c>
      <c r="D767" s="19">
        <f t="shared" ca="1" si="59"/>
        <v>8.2687500000000007</v>
      </c>
      <c r="E767" t="str">
        <f t="shared" ca="1" si="55"/>
        <v>no</v>
      </c>
      <c r="F767" t="str">
        <f t="shared" ca="1" si="56"/>
        <v>no</v>
      </c>
      <c r="G767">
        <f t="shared" ca="1" si="57"/>
        <v>0</v>
      </c>
    </row>
    <row r="768" spans="1:7">
      <c r="A768">
        <v>1934.05</v>
      </c>
      <c r="B768">
        <v>9.81</v>
      </c>
      <c r="C768" t="str">
        <f t="shared" ca="1" si="58"/>
        <v>yes</v>
      </c>
      <c r="D768" s="19">
        <f t="shared" ca="1" si="59"/>
        <v>8.4620833333333341</v>
      </c>
      <c r="E768" t="str">
        <f t="shared" ca="1" si="55"/>
        <v>no</v>
      </c>
      <c r="F768" t="str">
        <f t="shared" ca="1" si="56"/>
        <v>no</v>
      </c>
      <c r="G768">
        <f t="shared" ca="1" si="57"/>
        <v>0</v>
      </c>
    </row>
    <row r="769" spans="1:7">
      <c r="A769">
        <v>1934.06</v>
      </c>
      <c r="B769">
        <v>9.94</v>
      </c>
      <c r="C769" t="str">
        <f t="shared" ca="1" si="58"/>
        <v>yes</v>
      </c>
      <c r="D769" s="19">
        <f t="shared" ca="1" si="59"/>
        <v>8.6412499999999994</v>
      </c>
      <c r="E769" t="str">
        <f t="shared" ca="1" si="55"/>
        <v>no</v>
      </c>
      <c r="F769" t="str">
        <f t="shared" ca="1" si="56"/>
        <v>no</v>
      </c>
      <c r="G769">
        <f t="shared" ca="1" si="57"/>
        <v>0</v>
      </c>
    </row>
    <row r="770" spans="1:7">
      <c r="A770">
        <v>1934.07</v>
      </c>
      <c r="B770">
        <v>9.4700000000000006</v>
      </c>
      <c r="C770" t="str">
        <f t="shared" ca="1" si="58"/>
        <v>yes</v>
      </c>
      <c r="D770" s="19">
        <f t="shared" ca="1" si="59"/>
        <v>8.8566666666666674</v>
      </c>
      <c r="E770" t="str">
        <f t="shared" ca="1" si="55"/>
        <v>no</v>
      </c>
      <c r="F770" t="str">
        <f t="shared" ca="1" si="56"/>
        <v>no</v>
      </c>
      <c r="G770">
        <f t="shared" ca="1" si="57"/>
        <v>0</v>
      </c>
    </row>
    <row r="771" spans="1:7">
      <c r="A771">
        <v>1934.08</v>
      </c>
      <c r="B771">
        <v>9.1</v>
      </c>
      <c r="C771" t="str">
        <f t="shared" ca="1" si="58"/>
        <v>yes</v>
      </c>
      <c r="D771" s="19">
        <f t="shared" ca="1" si="59"/>
        <v>9.0424999999999986</v>
      </c>
      <c r="E771" t="str">
        <f t="shared" ca="1" si="55"/>
        <v>no</v>
      </c>
      <c r="F771" t="str">
        <f t="shared" ca="1" si="56"/>
        <v>no</v>
      </c>
      <c r="G771">
        <f t="shared" ca="1" si="57"/>
        <v>0</v>
      </c>
    </row>
    <row r="772" spans="1:7">
      <c r="A772">
        <v>1934.09</v>
      </c>
      <c r="B772">
        <v>8.8800000000000008</v>
      </c>
      <c r="C772" t="str">
        <f t="shared" ca="1" si="58"/>
        <v>yes</v>
      </c>
      <c r="D772" s="19">
        <f t="shared" ca="1" si="59"/>
        <v>9.1079166666666662</v>
      </c>
      <c r="E772" t="str">
        <f t="shared" ca="1" si="55"/>
        <v>no</v>
      </c>
      <c r="F772" t="str">
        <f t="shared" ca="1" si="56"/>
        <v>yes</v>
      </c>
      <c r="G772">
        <f t="shared" ca="1" si="57"/>
        <v>8.8800000000000008</v>
      </c>
    </row>
    <row r="773" spans="1:7">
      <c r="A773">
        <v>1934.1</v>
      </c>
      <c r="B773">
        <v>8.9499999999999993</v>
      </c>
      <c r="C773" t="str">
        <f t="shared" ca="1" si="58"/>
        <v>no</v>
      </c>
      <c r="D773" s="19">
        <f t="shared" ca="1" si="59"/>
        <v>9.1337499999999991</v>
      </c>
      <c r="E773" t="str">
        <f t="shared" ca="1" si="55"/>
        <v>no</v>
      </c>
      <c r="F773" t="str">
        <f t="shared" ca="1" si="56"/>
        <v>no</v>
      </c>
      <c r="G773">
        <f t="shared" ca="1" si="57"/>
        <v>0</v>
      </c>
    </row>
    <row r="774" spans="1:7">
      <c r="A774">
        <v>1934.11</v>
      </c>
      <c r="B774">
        <v>9.1999999999999993</v>
      </c>
      <c r="C774" t="str">
        <f t="shared" ca="1" si="58"/>
        <v>no</v>
      </c>
      <c r="D774" s="19">
        <f t="shared" ca="1" si="59"/>
        <v>9.2099999999999991</v>
      </c>
      <c r="E774" t="str">
        <f t="shared" ca="1" si="55"/>
        <v>no</v>
      </c>
      <c r="F774" t="str">
        <f t="shared" ca="1" si="56"/>
        <v>no</v>
      </c>
      <c r="G774">
        <f t="shared" ca="1" si="57"/>
        <v>0</v>
      </c>
    </row>
    <row r="775" spans="1:7">
      <c r="A775">
        <v>1934.12</v>
      </c>
      <c r="B775">
        <v>9.26</v>
      </c>
      <c r="C775" t="str">
        <f t="shared" ca="1" si="58"/>
        <v>no</v>
      </c>
      <c r="D775" s="19">
        <f t="shared" ca="1" si="59"/>
        <v>9.2995833333333309</v>
      </c>
      <c r="E775" t="str">
        <f t="shared" ca="1" si="55"/>
        <v>no</v>
      </c>
      <c r="F775" t="str">
        <f t="shared" ca="1" si="56"/>
        <v>no</v>
      </c>
      <c r="G775">
        <f t="shared" ca="1" si="57"/>
        <v>0</v>
      </c>
    </row>
    <row r="776" spans="1:7">
      <c r="A776">
        <v>1935.01</v>
      </c>
      <c r="B776">
        <v>9.26</v>
      </c>
      <c r="C776" t="str">
        <f t="shared" ca="1" si="58"/>
        <v>no</v>
      </c>
      <c r="D776" s="19">
        <f t="shared" ca="1" si="59"/>
        <v>9.4012499999999974</v>
      </c>
      <c r="E776" t="str">
        <f t="shared" ca="1" si="55"/>
        <v>no</v>
      </c>
      <c r="F776" t="str">
        <f t="shared" ca="1" si="56"/>
        <v>no</v>
      </c>
      <c r="G776">
        <f t="shared" ca="1" si="57"/>
        <v>0</v>
      </c>
    </row>
    <row r="777" spans="1:7">
      <c r="A777">
        <v>1935.02</v>
      </c>
      <c r="B777">
        <v>8.98</v>
      </c>
      <c r="C777" t="str">
        <f t="shared" ca="1" si="58"/>
        <v>no</v>
      </c>
      <c r="D777" s="19">
        <f t="shared" ca="1" si="59"/>
        <v>9.4916666666666636</v>
      </c>
      <c r="E777" t="str">
        <f t="shared" ca="1" si="55"/>
        <v>no</v>
      </c>
      <c r="F777" t="str">
        <f t="shared" ca="1" si="56"/>
        <v>no</v>
      </c>
      <c r="G777">
        <f t="shared" ca="1" si="57"/>
        <v>0</v>
      </c>
    </row>
    <row r="778" spans="1:7">
      <c r="A778">
        <v>1935.03</v>
      </c>
      <c r="B778">
        <v>8.41</v>
      </c>
      <c r="C778" t="str">
        <f t="shared" ca="1" si="58"/>
        <v>no</v>
      </c>
      <c r="D778" s="19">
        <f t="shared" ca="1" si="59"/>
        <v>9.6054166666666632</v>
      </c>
      <c r="E778" t="str">
        <f t="shared" ca="1" si="55"/>
        <v>no</v>
      </c>
      <c r="F778" t="str">
        <f t="shared" ca="1" si="56"/>
        <v>no</v>
      </c>
      <c r="G778">
        <f t="shared" ca="1" si="57"/>
        <v>0</v>
      </c>
    </row>
    <row r="779" spans="1:7">
      <c r="A779">
        <v>1935.04</v>
      </c>
      <c r="B779">
        <v>9.0399999999999991</v>
      </c>
      <c r="C779" t="str">
        <f t="shared" ca="1" si="58"/>
        <v>no</v>
      </c>
      <c r="D779" s="19">
        <f t="shared" ca="1" si="59"/>
        <v>9.6962499999999974</v>
      </c>
      <c r="E779" t="str">
        <f t="shared" ca="1" si="55"/>
        <v>no</v>
      </c>
      <c r="F779" t="str">
        <f t="shared" ca="1" si="56"/>
        <v>no</v>
      </c>
      <c r="G779">
        <f t="shared" ca="1" si="57"/>
        <v>0</v>
      </c>
    </row>
    <row r="780" spans="1:7">
      <c r="A780">
        <v>1935.05</v>
      </c>
      <c r="B780">
        <v>9.75</v>
      </c>
      <c r="C780" t="str">
        <f t="shared" ca="1" si="58"/>
        <v>no</v>
      </c>
      <c r="D780" s="19">
        <f t="shared" ca="1" si="59"/>
        <v>9.7858333333333292</v>
      </c>
      <c r="E780" t="str">
        <f t="shared" ca="1" si="55"/>
        <v>no</v>
      </c>
      <c r="F780" t="str">
        <f t="shared" ca="1" si="56"/>
        <v>no</v>
      </c>
      <c r="G780">
        <f t="shared" ca="1" si="57"/>
        <v>0</v>
      </c>
    </row>
    <row r="781" spans="1:7">
      <c r="A781">
        <v>1935.06</v>
      </c>
      <c r="B781">
        <v>10.119999999999999</v>
      </c>
      <c r="C781" t="str">
        <f t="shared" ca="1" si="58"/>
        <v>no</v>
      </c>
      <c r="D781" s="19">
        <f t="shared" ca="1" si="59"/>
        <v>9.8224999999999962</v>
      </c>
      <c r="E781" t="str">
        <f t="shared" ca="1" si="55"/>
        <v>yes</v>
      </c>
      <c r="F781" t="str">
        <f t="shared" ca="1" si="56"/>
        <v>no</v>
      </c>
      <c r="G781">
        <f t="shared" ca="1" si="57"/>
        <v>-10.119999999999999</v>
      </c>
    </row>
    <row r="782" spans="1:7">
      <c r="A782">
        <v>1935.07</v>
      </c>
      <c r="B782">
        <v>10.65</v>
      </c>
      <c r="C782" t="str">
        <f t="shared" ca="1" si="58"/>
        <v>yes</v>
      </c>
      <c r="D782" s="19">
        <f t="shared" ca="1" si="59"/>
        <v>9.8112499999999958</v>
      </c>
      <c r="E782" t="str">
        <f t="shared" ca="1" si="55"/>
        <v>no</v>
      </c>
      <c r="F782" t="str">
        <f t="shared" ca="1" si="56"/>
        <v>no</v>
      </c>
      <c r="G782">
        <f t="shared" ca="1" si="57"/>
        <v>0</v>
      </c>
    </row>
    <row r="783" spans="1:7">
      <c r="A783">
        <v>1935.08</v>
      </c>
      <c r="B783">
        <v>11.37</v>
      </c>
      <c r="C783" t="str">
        <f t="shared" ca="1" si="58"/>
        <v>yes</v>
      </c>
      <c r="D783" s="19">
        <f t="shared" ca="1" si="59"/>
        <v>9.7870833333333298</v>
      </c>
      <c r="E783" t="str">
        <f t="shared" ca="1" si="55"/>
        <v>no</v>
      </c>
      <c r="F783" t="str">
        <f t="shared" ca="1" si="56"/>
        <v>no</v>
      </c>
      <c r="G783">
        <f t="shared" ca="1" si="57"/>
        <v>0</v>
      </c>
    </row>
    <row r="784" spans="1:7">
      <c r="A784">
        <v>1935.09</v>
      </c>
      <c r="B784">
        <v>11.61</v>
      </c>
      <c r="C784" t="str">
        <f t="shared" ca="1" si="58"/>
        <v>yes</v>
      </c>
      <c r="D784" s="19">
        <f t="shared" ca="1" si="59"/>
        <v>9.8162499999999984</v>
      </c>
      <c r="E784" t="str">
        <f t="shared" ca="1" si="55"/>
        <v>no</v>
      </c>
      <c r="F784" t="str">
        <f t="shared" ca="1" si="56"/>
        <v>no</v>
      </c>
      <c r="G784">
        <f t="shared" ca="1" si="57"/>
        <v>0</v>
      </c>
    </row>
    <row r="785" spans="1:7">
      <c r="A785">
        <v>1935.1</v>
      </c>
      <c r="B785">
        <v>11.92</v>
      </c>
      <c r="C785" t="str">
        <f t="shared" ca="1" si="58"/>
        <v>yes</v>
      </c>
      <c r="D785" s="19">
        <f t="shared" ca="1" si="59"/>
        <v>9.8591666666666651</v>
      </c>
      <c r="E785" t="str">
        <f t="shared" ca="1" si="55"/>
        <v>no</v>
      </c>
      <c r="F785" t="str">
        <f t="shared" ca="1" si="56"/>
        <v>no</v>
      </c>
      <c r="G785">
        <f t="shared" ca="1" si="57"/>
        <v>0</v>
      </c>
    </row>
    <row r="786" spans="1:7">
      <c r="A786">
        <v>1935.11</v>
      </c>
      <c r="B786">
        <v>13.04</v>
      </c>
      <c r="C786" t="str">
        <f t="shared" ca="1" si="58"/>
        <v>yes</v>
      </c>
      <c r="D786" s="19">
        <f t="shared" ca="1" si="59"/>
        <v>9.9579166666666641</v>
      </c>
      <c r="E786" t="str">
        <f t="shared" ca="1" si="55"/>
        <v>no</v>
      </c>
      <c r="F786" t="str">
        <f t="shared" ca="1" si="56"/>
        <v>no</v>
      </c>
      <c r="G786">
        <f t="shared" ca="1" si="57"/>
        <v>0</v>
      </c>
    </row>
    <row r="787" spans="1:7">
      <c r="A787">
        <v>1935.12</v>
      </c>
      <c r="B787">
        <v>13.04</v>
      </c>
      <c r="C787" t="str">
        <f t="shared" ca="1" si="58"/>
        <v>yes</v>
      </c>
      <c r="D787" s="19">
        <f t="shared" ca="1" si="59"/>
        <v>10.093749999999998</v>
      </c>
      <c r="E787" t="str">
        <f t="shared" ca="1" si="55"/>
        <v>no</v>
      </c>
      <c r="F787" t="str">
        <f t="shared" ca="1" si="56"/>
        <v>no</v>
      </c>
      <c r="G787">
        <f t="shared" ca="1" si="57"/>
        <v>0</v>
      </c>
    </row>
    <row r="788" spans="1:7">
      <c r="A788">
        <v>1936.01</v>
      </c>
      <c r="B788">
        <v>13.76</v>
      </c>
      <c r="C788" t="str">
        <f t="shared" ca="1" si="58"/>
        <v>yes</v>
      </c>
      <c r="D788" s="19">
        <f t="shared" ca="1" si="59"/>
        <v>10.221666666666666</v>
      </c>
      <c r="E788" t="str">
        <f t="shared" ca="1" si="55"/>
        <v>no</v>
      </c>
      <c r="F788" t="str">
        <f t="shared" ca="1" si="56"/>
        <v>no</v>
      </c>
      <c r="G788">
        <f t="shared" ca="1" si="57"/>
        <v>0</v>
      </c>
    </row>
    <row r="789" spans="1:7">
      <c r="A789">
        <v>1936.02</v>
      </c>
      <c r="B789">
        <v>14.55</v>
      </c>
      <c r="C789" t="str">
        <f t="shared" ca="1" si="58"/>
        <v>yes</v>
      </c>
      <c r="D789" s="19">
        <f t="shared" ca="1" si="59"/>
        <v>10.355833333333333</v>
      </c>
      <c r="E789" t="str">
        <f t="shared" ca="1" si="55"/>
        <v>no</v>
      </c>
      <c r="F789" t="str">
        <f t="shared" ca="1" si="56"/>
        <v>no</v>
      </c>
      <c r="G789">
        <f t="shared" ca="1" si="57"/>
        <v>0</v>
      </c>
    </row>
    <row r="790" spans="1:7">
      <c r="A790">
        <v>1936.03</v>
      </c>
      <c r="B790">
        <v>14.86</v>
      </c>
      <c r="C790" t="str">
        <f t="shared" ca="1" si="58"/>
        <v>yes</v>
      </c>
      <c r="D790" s="19">
        <f t="shared" ca="1" si="59"/>
        <v>10.490416666666667</v>
      </c>
      <c r="E790" t="str">
        <f t="shared" ca="1" si="55"/>
        <v>no</v>
      </c>
      <c r="F790" t="str">
        <f t="shared" ca="1" si="56"/>
        <v>no</v>
      </c>
      <c r="G790">
        <f t="shared" ca="1" si="57"/>
        <v>0</v>
      </c>
    </row>
    <row r="791" spans="1:7">
      <c r="A791">
        <v>1936.04</v>
      </c>
      <c r="B791">
        <v>14.88</v>
      </c>
      <c r="C791" t="str">
        <f t="shared" ca="1" si="58"/>
        <v>yes</v>
      </c>
      <c r="D791" s="19">
        <f t="shared" ca="1" si="59"/>
        <v>10.662083333333333</v>
      </c>
      <c r="E791" t="str">
        <f t="shared" ca="1" si="55"/>
        <v>no</v>
      </c>
      <c r="F791" t="str">
        <f t="shared" ca="1" si="56"/>
        <v>no</v>
      </c>
      <c r="G791">
        <f t="shared" ca="1" si="57"/>
        <v>0</v>
      </c>
    </row>
    <row r="792" spans="1:7">
      <c r="A792">
        <v>1936.05</v>
      </c>
      <c r="B792">
        <v>14.09</v>
      </c>
      <c r="C792" t="str">
        <f t="shared" ca="1" si="58"/>
        <v>yes</v>
      </c>
      <c r="D792" s="19">
        <f t="shared" ca="1" si="59"/>
        <v>10.827083333333333</v>
      </c>
      <c r="E792" t="str">
        <f t="shared" ref="E792:E855" ca="1" si="60">IF(AND(C792="No",B792&gt;D792),"yes","no")</f>
        <v>no</v>
      </c>
      <c r="F792" t="str">
        <f t="shared" ref="F792:F855" ca="1" si="61">IF(AND(C792="Yes",B792&lt;D792),"yes","no")</f>
        <v>no</v>
      </c>
      <c r="G792">
        <f t="shared" ref="G792:G855" ca="1" si="62">IF(E792="yes",-B792,IF(F792="yes",B792,0))</f>
        <v>0</v>
      </c>
    </row>
    <row r="793" spans="1:7">
      <c r="A793">
        <v>1936.06</v>
      </c>
      <c r="B793">
        <v>14.69</v>
      </c>
      <c r="C793" t="str">
        <f t="shared" ref="C793:C856" ca="1" si="63">IF(E792="yes","yes",IF(F792="yes","no",C792))</f>
        <v>yes</v>
      </c>
      <c r="D793" s="19">
        <f t="shared" ca="1" si="59"/>
        <v>11.005416666666664</v>
      </c>
      <c r="E793" t="str">
        <f t="shared" ca="1" si="60"/>
        <v>no</v>
      </c>
      <c r="F793" t="str">
        <f t="shared" ca="1" si="61"/>
        <v>no</v>
      </c>
      <c r="G793">
        <f t="shared" ca="1" si="62"/>
        <v>0</v>
      </c>
    </row>
    <row r="794" spans="1:7">
      <c r="A794">
        <v>1936.07</v>
      </c>
      <c r="B794">
        <v>15.56</v>
      </c>
      <c r="C794" t="str">
        <f t="shared" ca="1" si="63"/>
        <v>yes</v>
      </c>
      <c r="D794" s="19">
        <f t="shared" ca="1" si="59"/>
        <v>11.203333333333333</v>
      </c>
      <c r="E794" t="str">
        <f t="shared" ca="1" si="60"/>
        <v>no</v>
      </c>
      <c r="F794" t="str">
        <f t="shared" ca="1" si="61"/>
        <v>no</v>
      </c>
      <c r="G794">
        <f t="shared" ca="1" si="62"/>
        <v>0</v>
      </c>
    </row>
    <row r="795" spans="1:7">
      <c r="A795">
        <v>1936.08</v>
      </c>
      <c r="B795">
        <v>15.87</v>
      </c>
      <c r="C795" t="str">
        <f t="shared" ca="1" si="63"/>
        <v>yes</v>
      </c>
      <c r="D795" s="19">
        <f t="shared" ca="1" si="59"/>
        <v>11.457083333333332</v>
      </c>
      <c r="E795" t="str">
        <f t="shared" ca="1" si="60"/>
        <v>no</v>
      </c>
      <c r="F795" t="str">
        <f t="shared" ca="1" si="61"/>
        <v>no</v>
      </c>
      <c r="G795">
        <f t="shared" ca="1" si="62"/>
        <v>0</v>
      </c>
    </row>
    <row r="796" spans="1:7">
      <c r="A796">
        <v>1936.09</v>
      </c>
      <c r="B796">
        <v>16.05</v>
      </c>
      <c r="C796" t="str">
        <f t="shared" ca="1" si="63"/>
        <v>yes</v>
      </c>
      <c r="D796" s="19">
        <f t="shared" ca="1" si="59"/>
        <v>11.739166666666664</v>
      </c>
      <c r="E796" t="str">
        <f t="shared" ca="1" si="60"/>
        <v>no</v>
      </c>
      <c r="F796" t="str">
        <f t="shared" ca="1" si="61"/>
        <v>no</v>
      </c>
      <c r="G796">
        <f t="shared" ca="1" si="62"/>
        <v>0</v>
      </c>
    </row>
    <row r="797" spans="1:7">
      <c r="A797">
        <v>1936.1</v>
      </c>
      <c r="B797">
        <v>16.89</v>
      </c>
      <c r="C797" t="str">
        <f t="shared" ca="1" si="63"/>
        <v>yes</v>
      </c>
      <c r="D797" s="19">
        <f t="shared" ca="1" si="59"/>
        <v>12.037916666666666</v>
      </c>
      <c r="E797" t="str">
        <f t="shared" ca="1" si="60"/>
        <v>no</v>
      </c>
      <c r="F797" t="str">
        <f t="shared" ca="1" si="61"/>
        <v>no</v>
      </c>
      <c r="G797">
        <f t="shared" ca="1" si="62"/>
        <v>0</v>
      </c>
    </row>
    <row r="798" spans="1:7">
      <c r="A798">
        <v>1936.11</v>
      </c>
      <c r="B798">
        <v>17.36</v>
      </c>
      <c r="C798" t="str">
        <f t="shared" ca="1" si="63"/>
        <v>yes</v>
      </c>
      <c r="D798" s="19">
        <f t="shared" ca="1" si="59"/>
        <v>12.368749999999999</v>
      </c>
      <c r="E798" t="str">
        <f t="shared" ca="1" si="60"/>
        <v>no</v>
      </c>
      <c r="F798" t="str">
        <f t="shared" ca="1" si="61"/>
        <v>no</v>
      </c>
      <c r="G798">
        <f t="shared" ca="1" si="62"/>
        <v>0</v>
      </c>
    </row>
    <row r="799" spans="1:7">
      <c r="A799">
        <v>1936.12</v>
      </c>
      <c r="B799">
        <v>17.059999999999999</v>
      </c>
      <c r="C799" t="str">
        <f t="shared" ca="1" si="63"/>
        <v>yes</v>
      </c>
      <c r="D799" s="19">
        <f t="shared" ca="1" si="59"/>
        <v>12.70875</v>
      </c>
      <c r="E799" t="str">
        <f t="shared" ca="1" si="60"/>
        <v>no</v>
      </c>
      <c r="F799" t="str">
        <f t="shared" ca="1" si="61"/>
        <v>no</v>
      </c>
      <c r="G799">
        <f t="shared" ca="1" si="62"/>
        <v>0</v>
      </c>
    </row>
    <row r="800" spans="1:7">
      <c r="A800">
        <v>1937.01</v>
      </c>
      <c r="B800">
        <v>17.59</v>
      </c>
      <c r="C800" t="str">
        <f t="shared" ca="1" si="63"/>
        <v>yes</v>
      </c>
      <c r="D800" s="19">
        <f t="shared" ca="1" si="59"/>
        <v>13.03375</v>
      </c>
      <c r="E800" t="str">
        <f t="shared" ca="1" si="60"/>
        <v>no</v>
      </c>
      <c r="F800" t="str">
        <f t="shared" ca="1" si="61"/>
        <v>no</v>
      </c>
      <c r="G800">
        <f t="shared" ca="1" si="62"/>
        <v>0</v>
      </c>
    </row>
    <row r="801" spans="1:7">
      <c r="A801">
        <v>1937.02</v>
      </c>
      <c r="B801">
        <v>18.11</v>
      </c>
      <c r="C801" t="str">
        <f t="shared" ca="1" si="63"/>
        <v>yes</v>
      </c>
      <c r="D801" s="19">
        <f t="shared" ref="D801:D864" ca="1" si="64">AVERAGE(OFFSET(B801,-$K$5,0,$K$5,1))</f>
        <v>13.380833333333333</v>
      </c>
      <c r="E801" t="str">
        <f t="shared" ca="1" si="60"/>
        <v>no</v>
      </c>
      <c r="F801" t="str">
        <f t="shared" ca="1" si="61"/>
        <v>no</v>
      </c>
      <c r="G801">
        <f t="shared" ca="1" si="62"/>
        <v>0</v>
      </c>
    </row>
    <row r="802" spans="1:7">
      <c r="A802">
        <v>1937.03</v>
      </c>
      <c r="B802">
        <v>18.09</v>
      </c>
      <c r="C802" t="str">
        <f t="shared" ca="1" si="63"/>
        <v>yes</v>
      </c>
      <c r="D802" s="19">
        <f t="shared" ca="1" si="64"/>
        <v>13.761250000000002</v>
      </c>
      <c r="E802" t="str">
        <f t="shared" ca="1" si="60"/>
        <v>no</v>
      </c>
      <c r="F802" t="str">
        <f t="shared" ca="1" si="61"/>
        <v>no</v>
      </c>
      <c r="G802">
        <f t="shared" ca="1" si="62"/>
        <v>0</v>
      </c>
    </row>
    <row r="803" spans="1:7">
      <c r="A803">
        <v>1937.04</v>
      </c>
      <c r="B803">
        <v>17.010000000000002</v>
      </c>
      <c r="C803" t="str">
        <f t="shared" ca="1" si="63"/>
        <v>yes</v>
      </c>
      <c r="D803" s="19">
        <f t="shared" ca="1" si="64"/>
        <v>14.164583333333333</v>
      </c>
      <c r="E803" t="str">
        <f t="shared" ca="1" si="60"/>
        <v>no</v>
      </c>
      <c r="F803" t="str">
        <f t="shared" ca="1" si="61"/>
        <v>no</v>
      </c>
      <c r="G803">
        <f t="shared" ca="1" si="62"/>
        <v>0</v>
      </c>
    </row>
    <row r="804" spans="1:7">
      <c r="A804">
        <v>1937.05</v>
      </c>
      <c r="B804">
        <v>16.25</v>
      </c>
      <c r="C804" t="str">
        <f t="shared" ca="1" si="63"/>
        <v>yes</v>
      </c>
      <c r="D804" s="19">
        <f t="shared" ca="1" si="64"/>
        <v>14.496666666666664</v>
      </c>
      <c r="E804" t="str">
        <f t="shared" ca="1" si="60"/>
        <v>no</v>
      </c>
      <c r="F804" t="str">
        <f t="shared" ca="1" si="61"/>
        <v>no</v>
      </c>
      <c r="G804">
        <f t="shared" ca="1" si="62"/>
        <v>0</v>
      </c>
    </row>
    <row r="805" spans="1:7">
      <c r="A805">
        <v>1937.06</v>
      </c>
      <c r="B805">
        <v>15.64</v>
      </c>
      <c r="C805" t="str">
        <f t="shared" ca="1" si="63"/>
        <v>yes</v>
      </c>
      <c r="D805" s="19">
        <f t="shared" ca="1" si="64"/>
        <v>14.7675</v>
      </c>
      <c r="E805" t="str">
        <f t="shared" ca="1" si="60"/>
        <v>no</v>
      </c>
      <c r="F805" t="str">
        <f t="shared" ca="1" si="61"/>
        <v>no</v>
      </c>
      <c r="G805">
        <f t="shared" ca="1" si="62"/>
        <v>0</v>
      </c>
    </row>
    <row r="806" spans="1:7">
      <c r="A806">
        <v>1937.07</v>
      </c>
      <c r="B806">
        <v>16.57</v>
      </c>
      <c r="C806" t="str">
        <f t="shared" ca="1" si="63"/>
        <v>yes</v>
      </c>
      <c r="D806" s="19">
        <f t="shared" ca="1" si="64"/>
        <v>14.9975</v>
      </c>
      <c r="E806" t="str">
        <f t="shared" ca="1" si="60"/>
        <v>no</v>
      </c>
      <c r="F806" t="str">
        <f t="shared" ca="1" si="61"/>
        <v>no</v>
      </c>
      <c r="G806">
        <f t="shared" ca="1" si="62"/>
        <v>0</v>
      </c>
    </row>
    <row r="807" spans="1:7">
      <c r="A807">
        <v>1937.08</v>
      </c>
      <c r="B807">
        <v>16.739999999999998</v>
      </c>
      <c r="C807" t="str">
        <f t="shared" ca="1" si="63"/>
        <v>yes</v>
      </c>
      <c r="D807" s="19">
        <f t="shared" ca="1" si="64"/>
        <v>15.244166666666665</v>
      </c>
      <c r="E807" t="str">
        <f t="shared" ca="1" si="60"/>
        <v>no</v>
      </c>
      <c r="F807" t="str">
        <f t="shared" ca="1" si="61"/>
        <v>no</v>
      </c>
      <c r="G807">
        <f t="shared" ca="1" si="62"/>
        <v>0</v>
      </c>
    </row>
    <row r="808" spans="1:7">
      <c r="A808">
        <v>1937.09</v>
      </c>
      <c r="B808">
        <v>14.37</v>
      </c>
      <c r="C808" t="str">
        <f t="shared" ca="1" si="63"/>
        <v>yes</v>
      </c>
      <c r="D808" s="19">
        <f t="shared" ca="1" si="64"/>
        <v>15.467916666666666</v>
      </c>
      <c r="E808" t="str">
        <f t="shared" ca="1" si="60"/>
        <v>no</v>
      </c>
      <c r="F808" t="str">
        <f t="shared" ca="1" si="61"/>
        <v>yes</v>
      </c>
      <c r="G808">
        <f t="shared" ca="1" si="62"/>
        <v>14.37</v>
      </c>
    </row>
    <row r="809" spans="1:7">
      <c r="A809">
        <v>1937.1</v>
      </c>
      <c r="B809">
        <v>12.28</v>
      </c>
      <c r="C809" t="str">
        <f t="shared" ca="1" si="63"/>
        <v>no</v>
      </c>
      <c r="D809" s="19">
        <f t="shared" ca="1" si="64"/>
        <v>15.582916666666664</v>
      </c>
      <c r="E809" t="str">
        <f t="shared" ca="1" si="60"/>
        <v>no</v>
      </c>
      <c r="F809" t="str">
        <f t="shared" ca="1" si="61"/>
        <v>no</v>
      </c>
      <c r="G809">
        <f t="shared" ca="1" si="62"/>
        <v>0</v>
      </c>
    </row>
    <row r="810" spans="1:7">
      <c r="A810">
        <v>1937.11</v>
      </c>
      <c r="B810">
        <v>11.2</v>
      </c>
      <c r="C810" t="str">
        <f t="shared" ca="1" si="63"/>
        <v>no</v>
      </c>
      <c r="D810" s="19">
        <f t="shared" ca="1" si="64"/>
        <v>15.597916666666665</v>
      </c>
      <c r="E810" t="str">
        <f t="shared" ca="1" si="60"/>
        <v>no</v>
      </c>
      <c r="F810" t="str">
        <f t="shared" ca="1" si="61"/>
        <v>no</v>
      </c>
      <c r="G810">
        <f t="shared" ca="1" si="62"/>
        <v>0</v>
      </c>
    </row>
    <row r="811" spans="1:7">
      <c r="A811">
        <v>1937.12</v>
      </c>
      <c r="B811">
        <v>11.02</v>
      </c>
      <c r="C811" t="str">
        <f t="shared" ca="1" si="63"/>
        <v>no</v>
      </c>
      <c r="D811" s="19">
        <f t="shared" ca="1" si="64"/>
        <v>15.52125</v>
      </c>
      <c r="E811" t="str">
        <f t="shared" ca="1" si="60"/>
        <v>no</v>
      </c>
      <c r="F811" t="str">
        <f t="shared" ca="1" si="61"/>
        <v>no</v>
      </c>
      <c r="G811">
        <f t="shared" ca="1" si="62"/>
        <v>0</v>
      </c>
    </row>
    <row r="812" spans="1:7">
      <c r="A812">
        <v>1938.01</v>
      </c>
      <c r="B812">
        <v>11.31</v>
      </c>
      <c r="C812" t="str">
        <f t="shared" ca="1" si="63"/>
        <v>no</v>
      </c>
      <c r="D812" s="19">
        <f t="shared" ca="1" si="64"/>
        <v>15.437083333333332</v>
      </c>
      <c r="E812" t="str">
        <f t="shared" ca="1" si="60"/>
        <v>no</v>
      </c>
      <c r="F812" t="str">
        <f t="shared" ca="1" si="61"/>
        <v>no</v>
      </c>
      <c r="G812">
        <f t="shared" ca="1" si="62"/>
        <v>0</v>
      </c>
    </row>
    <row r="813" spans="1:7">
      <c r="A813">
        <v>1938.02</v>
      </c>
      <c r="B813">
        <v>11.04</v>
      </c>
      <c r="C813" t="str">
        <f t="shared" ca="1" si="63"/>
        <v>no</v>
      </c>
      <c r="D813" s="19">
        <f t="shared" ca="1" si="64"/>
        <v>15.334999999999996</v>
      </c>
      <c r="E813" t="str">
        <f t="shared" ca="1" si="60"/>
        <v>no</v>
      </c>
      <c r="F813" t="str">
        <f t="shared" ca="1" si="61"/>
        <v>no</v>
      </c>
      <c r="G813">
        <f t="shared" ca="1" si="62"/>
        <v>0</v>
      </c>
    </row>
    <row r="814" spans="1:7">
      <c r="A814">
        <v>1938.03</v>
      </c>
      <c r="B814">
        <v>10.31</v>
      </c>
      <c r="C814" t="str">
        <f t="shared" ca="1" si="63"/>
        <v>no</v>
      </c>
      <c r="D814" s="19">
        <f t="shared" ca="1" si="64"/>
        <v>15.188749999999999</v>
      </c>
      <c r="E814" t="str">
        <f t="shared" ca="1" si="60"/>
        <v>no</v>
      </c>
      <c r="F814" t="str">
        <f t="shared" ca="1" si="61"/>
        <v>no</v>
      </c>
      <c r="G814">
        <f t="shared" ca="1" si="62"/>
        <v>0</v>
      </c>
    </row>
    <row r="815" spans="1:7">
      <c r="A815">
        <v>1938.04</v>
      </c>
      <c r="B815">
        <v>9.89</v>
      </c>
      <c r="C815" t="str">
        <f t="shared" ca="1" si="63"/>
        <v>no</v>
      </c>
      <c r="D815" s="19">
        <f t="shared" ca="1" si="64"/>
        <v>14.999166666666666</v>
      </c>
      <c r="E815" t="str">
        <f t="shared" ca="1" si="60"/>
        <v>no</v>
      </c>
      <c r="F815" t="str">
        <f t="shared" ca="1" si="61"/>
        <v>no</v>
      </c>
      <c r="G815">
        <f t="shared" ca="1" si="62"/>
        <v>0</v>
      </c>
    </row>
    <row r="816" spans="1:7">
      <c r="A816">
        <v>1938.05</v>
      </c>
      <c r="B816">
        <v>9.98</v>
      </c>
      <c r="C816" t="str">
        <f t="shared" ca="1" si="63"/>
        <v>no</v>
      </c>
      <c r="D816" s="19">
        <f t="shared" ca="1" si="64"/>
        <v>14.791249999999998</v>
      </c>
      <c r="E816" t="str">
        <f t="shared" ca="1" si="60"/>
        <v>no</v>
      </c>
      <c r="F816" t="str">
        <f t="shared" ca="1" si="61"/>
        <v>no</v>
      </c>
      <c r="G816">
        <f t="shared" ca="1" si="62"/>
        <v>0</v>
      </c>
    </row>
    <row r="817" spans="1:7">
      <c r="A817">
        <v>1938.06</v>
      </c>
      <c r="B817">
        <v>10.210000000000001</v>
      </c>
      <c r="C817" t="str">
        <f t="shared" ca="1" si="63"/>
        <v>no</v>
      </c>
      <c r="D817" s="19">
        <f t="shared" ca="1" si="64"/>
        <v>14.62</v>
      </c>
      <c r="E817" t="str">
        <f t="shared" ca="1" si="60"/>
        <v>no</v>
      </c>
      <c r="F817" t="str">
        <f t="shared" ca="1" si="61"/>
        <v>no</v>
      </c>
      <c r="G817">
        <f t="shared" ca="1" si="62"/>
        <v>0</v>
      </c>
    </row>
    <row r="818" spans="1:7">
      <c r="A818">
        <v>1938.07</v>
      </c>
      <c r="B818">
        <v>12.24</v>
      </c>
      <c r="C818" t="str">
        <f t="shared" ca="1" si="63"/>
        <v>no</v>
      </c>
      <c r="D818" s="19">
        <f t="shared" ca="1" si="64"/>
        <v>14.433333333333332</v>
      </c>
      <c r="E818" t="str">
        <f t="shared" ca="1" si="60"/>
        <v>no</v>
      </c>
      <c r="F818" t="str">
        <f t="shared" ca="1" si="61"/>
        <v>no</v>
      </c>
      <c r="G818">
        <f t="shared" ca="1" si="62"/>
        <v>0</v>
      </c>
    </row>
    <row r="819" spans="1:7">
      <c r="A819">
        <v>1938.08</v>
      </c>
      <c r="B819">
        <v>12.31</v>
      </c>
      <c r="C819" t="str">
        <f t="shared" ca="1" si="63"/>
        <v>no</v>
      </c>
      <c r="D819" s="19">
        <f t="shared" ca="1" si="64"/>
        <v>14.295000000000002</v>
      </c>
      <c r="E819" t="str">
        <f t="shared" ca="1" si="60"/>
        <v>no</v>
      </c>
      <c r="F819" t="str">
        <f t="shared" ca="1" si="61"/>
        <v>no</v>
      </c>
      <c r="G819">
        <f t="shared" ca="1" si="62"/>
        <v>0</v>
      </c>
    </row>
    <row r="820" spans="1:7">
      <c r="A820">
        <v>1938.09</v>
      </c>
      <c r="B820">
        <v>11.75</v>
      </c>
      <c r="C820" t="str">
        <f t="shared" ca="1" si="63"/>
        <v>no</v>
      </c>
      <c r="D820" s="19">
        <f t="shared" ca="1" si="64"/>
        <v>14.146666666666668</v>
      </c>
      <c r="E820" t="str">
        <f t="shared" ca="1" si="60"/>
        <v>no</v>
      </c>
      <c r="F820" t="str">
        <f t="shared" ca="1" si="61"/>
        <v>no</v>
      </c>
      <c r="G820">
        <f t="shared" ca="1" si="62"/>
        <v>0</v>
      </c>
    </row>
    <row r="821" spans="1:7">
      <c r="A821">
        <v>1938.1</v>
      </c>
      <c r="B821">
        <v>13.06</v>
      </c>
      <c r="C821" t="str">
        <f t="shared" ca="1" si="63"/>
        <v>no</v>
      </c>
      <c r="D821" s="19">
        <f t="shared" ca="1" si="64"/>
        <v>13.967500000000001</v>
      </c>
      <c r="E821" t="str">
        <f t="shared" ca="1" si="60"/>
        <v>no</v>
      </c>
      <c r="F821" t="str">
        <f t="shared" ca="1" si="61"/>
        <v>no</v>
      </c>
      <c r="G821">
        <f t="shared" ca="1" si="62"/>
        <v>0</v>
      </c>
    </row>
    <row r="822" spans="1:7">
      <c r="A822">
        <v>1938.11</v>
      </c>
      <c r="B822">
        <v>13.07</v>
      </c>
      <c r="C822" t="str">
        <f t="shared" ca="1" si="63"/>
        <v>no</v>
      </c>
      <c r="D822" s="19">
        <f t="shared" ca="1" si="64"/>
        <v>13.807916666666669</v>
      </c>
      <c r="E822" t="str">
        <f t="shared" ca="1" si="60"/>
        <v>no</v>
      </c>
      <c r="F822" t="str">
        <f t="shared" ca="1" si="61"/>
        <v>no</v>
      </c>
      <c r="G822">
        <f t="shared" ca="1" si="62"/>
        <v>0</v>
      </c>
    </row>
    <row r="823" spans="1:7">
      <c r="A823">
        <v>1938.12</v>
      </c>
      <c r="B823">
        <v>12.69</v>
      </c>
      <c r="C823" t="str">
        <f t="shared" ca="1" si="63"/>
        <v>no</v>
      </c>
      <c r="D823" s="19">
        <f t="shared" ca="1" si="64"/>
        <v>13.629166666666668</v>
      </c>
      <c r="E823" t="str">
        <f t="shared" ca="1" si="60"/>
        <v>no</v>
      </c>
      <c r="F823" t="str">
        <f t="shared" ca="1" si="61"/>
        <v>no</v>
      </c>
      <c r="G823">
        <f t="shared" ca="1" si="62"/>
        <v>0</v>
      </c>
    </row>
    <row r="824" spans="1:7">
      <c r="A824">
        <v>1939.01</v>
      </c>
      <c r="B824">
        <v>12.5</v>
      </c>
      <c r="C824" t="str">
        <f t="shared" ca="1" si="63"/>
        <v>no</v>
      </c>
      <c r="D824" s="19">
        <f t="shared" ca="1" si="64"/>
        <v>13.447083333333333</v>
      </c>
      <c r="E824" t="str">
        <f t="shared" ca="1" si="60"/>
        <v>no</v>
      </c>
      <c r="F824" t="str">
        <f t="shared" ca="1" si="61"/>
        <v>no</v>
      </c>
      <c r="G824">
        <f t="shared" ca="1" si="62"/>
        <v>0</v>
      </c>
    </row>
    <row r="825" spans="1:7">
      <c r="A825">
        <v>1939.02</v>
      </c>
      <c r="B825">
        <v>12.4</v>
      </c>
      <c r="C825" t="str">
        <f t="shared" ca="1" si="63"/>
        <v>no</v>
      </c>
      <c r="D825" s="19">
        <f t="shared" ca="1" si="64"/>
        <v>13.234999999999999</v>
      </c>
      <c r="E825" t="str">
        <f t="shared" ca="1" si="60"/>
        <v>no</v>
      </c>
      <c r="F825" t="str">
        <f t="shared" ca="1" si="61"/>
        <v>no</v>
      </c>
      <c r="G825">
        <f t="shared" ca="1" si="62"/>
        <v>0</v>
      </c>
    </row>
    <row r="826" spans="1:7">
      <c r="A826">
        <v>1939.03</v>
      </c>
      <c r="B826">
        <v>12.39</v>
      </c>
      <c r="C826" t="str">
        <f t="shared" ca="1" si="63"/>
        <v>no</v>
      </c>
      <c r="D826" s="19">
        <f t="shared" ca="1" si="64"/>
        <v>12.997083333333334</v>
      </c>
      <c r="E826" t="str">
        <f t="shared" ca="1" si="60"/>
        <v>no</v>
      </c>
      <c r="F826" t="str">
        <f t="shared" ca="1" si="61"/>
        <v>no</v>
      </c>
      <c r="G826">
        <f t="shared" ca="1" si="62"/>
        <v>0</v>
      </c>
    </row>
    <row r="827" spans="1:7">
      <c r="A827">
        <v>1939.04</v>
      </c>
      <c r="B827">
        <v>10.83</v>
      </c>
      <c r="C827" t="str">
        <f t="shared" ca="1" si="63"/>
        <v>no</v>
      </c>
      <c r="D827" s="19">
        <f t="shared" ca="1" si="64"/>
        <v>12.759583333333332</v>
      </c>
      <c r="E827" t="str">
        <f t="shared" ca="1" si="60"/>
        <v>no</v>
      </c>
      <c r="F827" t="str">
        <f t="shared" ca="1" si="61"/>
        <v>no</v>
      </c>
      <c r="G827">
        <f t="shared" ca="1" si="62"/>
        <v>0</v>
      </c>
    </row>
    <row r="828" spans="1:7">
      <c r="A828">
        <v>1939.05</v>
      </c>
      <c r="B828">
        <v>11.23</v>
      </c>
      <c r="C828" t="str">
        <f t="shared" ca="1" si="63"/>
        <v>no</v>
      </c>
      <c r="D828" s="19">
        <f t="shared" ca="1" si="64"/>
        <v>12.502083333333331</v>
      </c>
      <c r="E828" t="str">
        <f t="shared" ca="1" si="60"/>
        <v>no</v>
      </c>
      <c r="F828" t="str">
        <f t="shared" ca="1" si="61"/>
        <v>no</v>
      </c>
      <c r="G828">
        <f t="shared" ca="1" si="62"/>
        <v>0</v>
      </c>
    </row>
    <row r="829" spans="1:7">
      <c r="A829">
        <v>1939.06</v>
      </c>
      <c r="B829">
        <v>11.43</v>
      </c>
      <c r="C829" t="str">
        <f t="shared" ca="1" si="63"/>
        <v>no</v>
      </c>
      <c r="D829" s="19">
        <f t="shared" ca="1" si="64"/>
        <v>12.292916666666665</v>
      </c>
      <c r="E829" t="str">
        <f t="shared" ca="1" si="60"/>
        <v>no</v>
      </c>
      <c r="F829" t="str">
        <f t="shared" ca="1" si="61"/>
        <v>no</v>
      </c>
      <c r="G829">
        <f t="shared" ca="1" si="62"/>
        <v>0</v>
      </c>
    </row>
    <row r="830" spans="1:7">
      <c r="A830">
        <v>1939.07</v>
      </c>
      <c r="B830">
        <v>11.71</v>
      </c>
      <c r="C830" t="str">
        <f t="shared" ca="1" si="63"/>
        <v>no</v>
      </c>
      <c r="D830" s="19">
        <f t="shared" ca="1" si="64"/>
        <v>12.117500000000001</v>
      </c>
      <c r="E830" t="str">
        <f t="shared" ca="1" si="60"/>
        <v>no</v>
      </c>
      <c r="F830" t="str">
        <f t="shared" ca="1" si="61"/>
        <v>no</v>
      </c>
      <c r="G830">
        <f t="shared" ca="1" si="62"/>
        <v>0</v>
      </c>
    </row>
    <row r="831" spans="1:7">
      <c r="A831">
        <v>1939.08</v>
      </c>
      <c r="B831">
        <v>11.54</v>
      </c>
      <c r="C831" t="str">
        <f t="shared" ca="1" si="63"/>
        <v>no</v>
      </c>
      <c r="D831" s="19">
        <f t="shared" ca="1" si="64"/>
        <v>11.915000000000001</v>
      </c>
      <c r="E831" t="str">
        <f t="shared" ca="1" si="60"/>
        <v>no</v>
      </c>
      <c r="F831" t="str">
        <f t="shared" ca="1" si="61"/>
        <v>no</v>
      </c>
      <c r="G831">
        <f t="shared" ca="1" si="62"/>
        <v>0</v>
      </c>
    </row>
    <row r="832" spans="1:7">
      <c r="A832">
        <v>1939.09</v>
      </c>
      <c r="B832">
        <v>12.77</v>
      </c>
      <c r="C832" t="str">
        <f t="shared" ca="1" si="63"/>
        <v>no</v>
      </c>
      <c r="D832" s="19">
        <f t="shared" ca="1" si="64"/>
        <v>11.698333333333332</v>
      </c>
      <c r="E832" t="str">
        <f t="shared" ca="1" si="60"/>
        <v>yes</v>
      </c>
      <c r="F832" t="str">
        <f t="shared" ca="1" si="61"/>
        <v>no</v>
      </c>
      <c r="G832">
        <f t="shared" ca="1" si="62"/>
        <v>-12.77</v>
      </c>
    </row>
    <row r="833" spans="1:7">
      <c r="A833">
        <v>1939.1</v>
      </c>
      <c r="B833">
        <v>12.9</v>
      </c>
      <c r="C833" t="str">
        <f t="shared" ca="1" si="63"/>
        <v>yes</v>
      </c>
      <c r="D833" s="19">
        <f t="shared" ca="1" si="64"/>
        <v>11.631666666666668</v>
      </c>
      <c r="E833" t="str">
        <f t="shared" ca="1" si="60"/>
        <v>no</v>
      </c>
      <c r="F833" t="str">
        <f t="shared" ca="1" si="61"/>
        <v>no</v>
      </c>
      <c r="G833">
        <f t="shared" ca="1" si="62"/>
        <v>0</v>
      </c>
    </row>
    <row r="834" spans="1:7">
      <c r="A834">
        <v>1939.11</v>
      </c>
      <c r="B834">
        <v>12.67</v>
      </c>
      <c r="C834" t="str">
        <f t="shared" ca="1" si="63"/>
        <v>yes</v>
      </c>
      <c r="D834" s="19">
        <f t="shared" ca="1" si="64"/>
        <v>11.657499999999999</v>
      </c>
      <c r="E834" t="str">
        <f t="shared" ca="1" si="60"/>
        <v>no</v>
      </c>
      <c r="F834" t="str">
        <f t="shared" ca="1" si="61"/>
        <v>no</v>
      </c>
      <c r="G834">
        <f t="shared" ca="1" si="62"/>
        <v>0</v>
      </c>
    </row>
    <row r="835" spans="1:7">
      <c r="A835">
        <v>1939.12</v>
      </c>
      <c r="B835">
        <v>12.37</v>
      </c>
      <c r="C835" t="str">
        <f t="shared" ca="1" si="63"/>
        <v>yes</v>
      </c>
      <c r="D835" s="19">
        <f t="shared" ca="1" si="64"/>
        <v>11.718750000000002</v>
      </c>
      <c r="E835" t="str">
        <f t="shared" ca="1" si="60"/>
        <v>no</v>
      </c>
      <c r="F835" t="str">
        <f t="shared" ca="1" si="61"/>
        <v>no</v>
      </c>
      <c r="G835">
        <f t="shared" ca="1" si="62"/>
        <v>0</v>
      </c>
    </row>
    <row r="836" spans="1:7">
      <c r="A836">
        <v>1940.01</v>
      </c>
      <c r="B836">
        <v>12.3</v>
      </c>
      <c r="C836" t="str">
        <f t="shared" ca="1" si="63"/>
        <v>yes</v>
      </c>
      <c r="D836" s="19">
        <f t="shared" ca="1" si="64"/>
        <v>11.775000000000004</v>
      </c>
      <c r="E836" t="str">
        <f t="shared" ca="1" si="60"/>
        <v>no</v>
      </c>
      <c r="F836" t="str">
        <f t="shared" ca="1" si="61"/>
        <v>no</v>
      </c>
      <c r="G836">
        <f t="shared" ca="1" si="62"/>
        <v>0</v>
      </c>
    </row>
    <row r="837" spans="1:7">
      <c r="A837">
        <v>1940.02</v>
      </c>
      <c r="B837">
        <v>12.22</v>
      </c>
      <c r="C837" t="str">
        <f t="shared" ca="1" si="63"/>
        <v>yes</v>
      </c>
      <c r="D837" s="19">
        <f t="shared" ca="1" si="64"/>
        <v>11.816250000000004</v>
      </c>
      <c r="E837" t="str">
        <f t="shared" ca="1" si="60"/>
        <v>no</v>
      </c>
      <c r="F837" t="str">
        <f t="shared" ca="1" si="61"/>
        <v>no</v>
      </c>
      <c r="G837">
        <f t="shared" ca="1" si="62"/>
        <v>0</v>
      </c>
    </row>
    <row r="838" spans="1:7">
      <c r="A838">
        <v>1940.03</v>
      </c>
      <c r="B838">
        <v>12.15</v>
      </c>
      <c r="C838" t="str">
        <f t="shared" ca="1" si="63"/>
        <v>yes</v>
      </c>
      <c r="D838" s="19">
        <f t="shared" ca="1" si="64"/>
        <v>11.865416666666668</v>
      </c>
      <c r="E838" t="str">
        <f t="shared" ca="1" si="60"/>
        <v>no</v>
      </c>
      <c r="F838" t="str">
        <f t="shared" ca="1" si="61"/>
        <v>no</v>
      </c>
      <c r="G838">
        <f t="shared" ca="1" si="62"/>
        <v>0</v>
      </c>
    </row>
    <row r="839" spans="1:7">
      <c r="A839">
        <v>1940.04</v>
      </c>
      <c r="B839">
        <v>12.27</v>
      </c>
      <c r="C839" t="str">
        <f t="shared" ca="1" si="63"/>
        <v>yes</v>
      </c>
      <c r="D839" s="19">
        <f t="shared" ca="1" si="64"/>
        <v>11.942083333333334</v>
      </c>
      <c r="E839" t="str">
        <f t="shared" ca="1" si="60"/>
        <v>no</v>
      </c>
      <c r="F839" t="str">
        <f t="shared" ca="1" si="61"/>
        <v>no</v>
      </c>
      <c r="G839">
        <f t="shared" ca="1" si="62"/>
        <v>0</v>
      </c>
    </row>
    <row r="840" spans="1:7">
      <c r="A840">
        <v>1940.05</v>
      </c>
      <c r="B840">
        <v>10.58</v>
      </c>
      <c r="C840" t="str">
        <f t="shared" ca="1" si="63"/>
        <v>yes</v>
      </c>
      <c r="D840" s="19">
        <f t="shared" ca="1" si="64"/>
        <v>12.04125</v>
      </c>
      <c r="E840" t="str">
        <f t="shared" ca="1" si="60"/>
        <v>no</v>
      </c>
      <c r="F840" t="str">
        <f t="shared" ca="1" si="61"/>
        <v>yes</v>
      </c>
      <c r="G840">
        <f t="shared" ca="1" si="62"/>
        <v>10.58</v>
      </c>
    </row>
    <row r="841" spans="1:7">
      <c r="A841">
        <v>1940.06</v>
      </c>
      <c r="B841">
        <v>9.67</v>
      </c>
      <c r="C841" t="str">
        <f t="shared" ca="1" si="63"/>
        <v>no</v>
      </c>
      <c r="D841" s="19">
        <f t="shared" ca="1" si="64"/>
        <v>12.066249999999998</v>
      </c>
      <c r="E841" t="str">
        <f t="shared" ca="1" si="60"/>
        <v>no</v>
      </c>
      <c r="F841" t="str">
        <f t="shared" ca="1" si="61"/>
        <v>no</v>
      </c>
      <c r="G841">
        <f t="shared" ca="1" si="62"/>
        <v>0</v>
      </c>
    </row>
    <row r="842" spans="1:7">
      <c r="A842">
        <v>1940.07</v>
      </c>
      <c r="B842">
        <v>9.99</v>
      </c>
      <c r="C842" t="str">
        <f t="shared" ca="1" si="63"/>
        <v>no</v>
      </c>
      <c r="D842" s="19">
        <f t="shared" ca="1" si="64"/>
        <v>12.043750000000001</v>
      </c>
      <c r="E842" t="str">
        <f t="shared" ca="1" si="60"/>
        <v>no</v>
      </c>
      <c r="F842" t="str">
        <f t="shared" ca="1" si="61"/>
        <v>no</v>
      </c>
      <c r="G842">
        <f t="shared" ca="1" si="62"/>
        <v>0</v>
      </c>
    </row>
    <row r="843" spans="1:7">
      <c r="A843">
        <v>1940.08</v>
      </c>
      <c r="B843">
        <v>10.199999999999999</v>
      </c>
      <c r="C843" t="str">
        <f t="shared" ca="1" si="63"/>
        <v>no</v>
      </c>
      <c r="D843" s="19">
        <f t="shared" ca="1" si="64"/>
        <v>11.950000000000001</v>
      </c>
      <c r="E843" t="str">
        <f t="shared" ca="1" si="60"/>
        <v>no</v>
      </c>
      <c r="F843" t="str">
        <f t="shared" ca="1" si="61"/>
        <v>no</v>
      </c>
      <c r="G843">
        <f t="shared" ca="1" si="62"/>
        <v>0</v>
      </c>
    </row>
    <row r="844" spans="1:7">
      <c r="A844">
        <v>1940.09</v>
      </c>
      <c r="B844">
        <v>10.63</v>
      </c>
      <c r="C844" t="str">
        <f t="shared" ca="1" si="63"/>
        <v>no</v>
      </c>
      <c r="D844" s="19">
        <f t="shared" ca="1" si="64"/>
        <v>11.862083333333336</v>
      </c>
      <c r="E844" t="str">
        <f t="shared" ca="1" si="60"/>
        <v>no</v>
      </c>
      <c r="F844" t="str">
        <f t="shared" ca="1" si="61"/>
        <v>no</v>
      </c>
      <c r="G844">
        <f t="shared" ca="1" si="62"/>
        <v>0</v>
      </c>
    </row>
    <row r="845" spans="1:7">
      <c r="A845">
        <v>1940.1</v>
      </c>
      <c r="B845">
        <v>10.73</v>
      </c>
      <c r="C845" t="str">
        <f t="shared" ca="1" si="63"/>
        <v>no</v>
      </c>
      <c r="D845" s="19">
        <f t="shared" ca="1" si="64"/>
        <v>11.815416666666666</v>
      </c>
      <c r="E845" t="str">
        <f t="shared" ca="1" si="60"/>
        <v>no</v>
      </c>
      <c r="F845" t="str">
        <f t="shared" ca="1" si="61"/>
        <v>no</v>
      </c>
      <c r="G845">
        <f t="shared" ca="1" si="62"/>
        <v>0</v>
      </c>
    </row>
    <row r="846" spans="1:7">
      <c r="A846">
        <v>1940.11</v>
      </c>
      <c r="B846">
        <v>10.98</v>
      </c>
      <c r="C846" t="str">
        <f t="shared" ca="1" si="63"/>
        <v>no</v>
      </c>
      <c r="D846" s="19">
        <f t="shared" ca="1" si="64"/>
        <v>11.718333333333335</v>
      </c>
      <c r="E846" t="str">
        <f t="shared" ca="1" si="60"/>
        <v>no</v>
      </c>
      <c r="F846" t="str">
        <f t="shared" ca="1" si="61"/>
        <v>no</v>
      </c>
      <c r="G846">
        <f t="shared" ca="1" si="62"/>
        <v>0</v>
      </c>
    </row>
    <row r="847" spans="1:7">
      <c r="A847">
        <v>1940.12</v>
      </c>
      <c r="B847">
        <v>10.53</v>
      </c>
      <c r="C847" t="str">
        <f t="shared" ca="1" si="63"/>
        <v>no</v>
      </c>
      <c r="D847" s="19">
        <f t="shared" ca="1" si="64"/>
        <v>11.631250000000001</v>
      </c>
      <c r="E847" t="str">
        <f t="shared" ca="1" si="60"/>
        <v>no</v>
      </c>
      <c r="F847" t="str">
        <f t="shared" ca="1" si="61"/>
        <v>no</v>
      </c>
      <c r="G847">
        <f t="shared" ca="1" si="62"/>
        <v>0</v>
      </c>
    </row>
    <row r="848" spans="1:7">
      <c r="A848">
        <v>1941.01</v>
      </c>
      <c r="B848">
        <v>10.55</v>
      </c>
      <c r="C848" t="str">
        <f t="shared" ca="1" si="63"/>
        <v>no</v>
      </c>
      <c r="D848" s="19">
        <f t="shared" ca="1" si="64"/>
        <v>11.54125</v>
      </c>
      <c r="E848" t="str">
        <f t="shared" ca="1" si="60"/>
        <v>no</v>
      </c>
      <c r="F848" t="str">
        <f t="shared" ca="1" si="61"/>
        <v>no</v>
      </c>
      <c r="G848">
        <f t="shared" ca="1" si="62"/>
        <v>0</v>
      </c>
    </row>
    <row r="849" spans="1:7">
      <c r="A849">
        <v>1941.02</v>
      </c>
      <c r="B849">
        <v>9.89</v>
      </c>
      <c r="C849" t="str">
        <f t="shared" ca="1" si="63"/>
        <v>no</v>
      </c>
      <c r="D849" s="19">
        <f t="shared" ca="1" si="64"/>
        <v>11.46</v>
      </c>
      <c r="E849" t="str">
        <f t="shared" ca="1" si="60"/>
        <v>no</v>
      </c>
      <c r="F849" t="str">
        <f t="shared" ca="1" si="61"/>
        <v>no</v>
      </c>
      <c r="G849">
        <f t="shared" ca="1" si="62"/>
        <v>0</v>
      </c>
    </row>
    <row r="850" spans="1:7">
      <c r="A850">
        <v>1941.03</v>
      </c>
      <c r="B850">
        <v>9.9499999999999993</v>
      </c>
      <c r="C850" t="str">
        <f t="shared" ca="1" si="63"/>
        <v>no</v>
      </c>
      <c r="D850" s="19">
        <f t="shared" ca="1" si="64"/>
        <v>11.355416666666665</v>
      </c>
      <c r="E850" t="str">
        <f t="shared" ca="1" si="60"/>
        <v>no</v>
      </c>
      <c r="F850" t="str">
        <f t="shared" ca="1" si="61"/>
        <v>no</v>
      </c>
      <c r="G850">
        <f t="shared" ca="1" si="62"/>
        <v>0</v>
      </c>
    </row>
    <row r="851" spans="1:7">
      <c r="A851">
        <v>1941.04</v>
      </c>
      <c r="B851">
        <v>9.64</v>
      </c>
      <c r="C851" t="str">
        <f t="shared" ca="1" si="63"/>
        <v>no</v>
      </c>
      <c r="D851" s="19">
        <f t="shared" ca="1" si="64"/>
        <v>11.253750000000002</v>
      </c>
      <c r="E851" t="str">
        <f t="shared" ca="1" si="60"/>
        <v>no</v>
      </c>
      <c r="F851" t="str">
        <f t="shared" ca="1" si="61"/>
        <v>no</v>
      </c>
      <c r="G851">
        <f t="shared" ca="1" si="62"/>
        <v>0</v>
      </c>
    </row>
    <row r="852" spans="1:7">
      <c r="A852">
        <v>1941.05</v>
      </c>
      <c r="B852">
        <v>9.43</v>
      </c>
      <c r="C852" t="str">
        <f t="shared" ca="1" si="63"/>
        <v>no</v>
      </c>
      <c r="D852" s="19">
        <f t="shared" ca="1" si="64"/>
        <v>11.204166666666666</v>
      </c>
      <c r="E852" t="str">
        <f t="shared" ca="1" si="60"/>
        <v>no</v>
      </c>
      <c r="F852" t="str">
        <f t="shared" ca="1" si="61"/>
        <v>no</v>
      </c>
      <c r="G852">
        <f t="shared" ca="1" si="62"/>
        <v>0</v>
      </c>
    </row>
    <row r="853" spans="1:7">
      <c r="A853">
        <v>1941.06</v>
      </c>
      <c r="B853">
        <v>9.76</v>
      </c>
      <c r="C853" t="str">
        <f t="shared" ca="1" si="63"/>
        <v>no</v>
      </c>
      <c r="D853" s="19">
        <f t="shared" ca="1" si="64"/>
        <v>11.129166666666665</v>
      </c>
      <c r="E853" t="str">
        <f t="shared" ca="1" si="60"/>
        <v>no</v>
      </c>
      <c r="F853" t="str">
        <f t="shared" ca="1" si="61"/>
        <v>no</v>
      </c>
      <c r="G853">
        <f t="shared" ca="1" si="62"/>
        <v>0</v>
      </c>
    </row>
    <row r="854" spans="1:7">
      <c r="A854">
        <v>1941.07</v>
      </c>
      <c r="B854">
        <v>10.26</v>
      </c>
      <c r="C854" t="str">
        <f t="shared" ca="1" si="63"/>
        <v>no</v>
      </c>
      <c r="D854" s="19">
        <f t="shared" ca="1" si="64"/>
        <v>11.059583333333331</v>
      </c>
      <c r="E854" t="str">
        <f t="shared" ca="1" si="60"/>
        <v>no</v>
      </c>
      <c r="F854" t="str">
        <f t="shared" ca="1" si="61"/>
        <v>no</v>
      </c>
      <c r="G854">
        <f t="shared" ca="1" si="62"/>
        <v>0</v>
      </c>
    </row>
    <row r="855" spans="1:7">
      <c r="A855">
        <v>1941.08</v>
      </c>
      <c r="B855">
        <v>10.210000000000001</v>
      </c>
      <c r="C855" t="str">
        <f t="shared" ca="1" si="63"/>
        <v>no</v>
      </c>
      <c r="D855" s="19">
        <f t="shared" ca="1" si="64"/>
        <v>10.999166666666666</v>
      </c>
      <c r="E855" t="str">
        <f t="shared" ca="1" si="60"/>
        <v>no</v>
      </c>
      <c r="F855" t="str">
        <f t="shared" ca="1" si="61"/>
        <v>no</v>
      </c>
      <c r="G855">
        <f t="shared" ca="1" si="62"/>
        <v>0</v>
      </c>
    </row>
    <row r="856" spans="1:7">
      <c r="A856">
        <v>1941.09</v>
      </c>
      <c r="B856">
        <v>10.24</v>
      </c>
      <c r="C856" t="str">
        <f t="shared" ca="1" si="63"/>
        <v>no</v>
      </c>
      <c r="D856" s="19">
        <f t="shared" ca="1" si="64"/>
        <v>10.943749999999996</v>
      </c>
      <c r="E856" t="str">
        <f t="shared" ref="E856:E919" ca="1" si="65">IF(AND(C856="No",B856&gt;D856),"yes","no")</f>
        <v>no</v>
      </c>
      <c r="F856" t="str">
        <f t="shared" ref="F856:F919" ca="1" si="66">IF(AND(C856="Yes",B856&lt;D856),"yes","no")</f>
        <v>no</v>
      </c>
      <c r="G856">
        <f t="shared" ref="G856:G919" ca="1" si="67">IF(E856="yes",-B856,IF(F856="yes",B856,0))</f>
        <v>0</v>
      </c>
    </row>
    <row r="857" spans="1:7">
      <c r="A857">
        <v>1941.1</v>
      </c>
      <c r="B857">
        <v>9.83</v>
      </c>
      <c r="C857" t="str">
        <f t="shared" ref="C857:C920" ca="1" si="68">IF(E856="yes","yes",IF(F856="yes","no",C856))</f>
        <v>no</v>
      </c>
      <c r="D857" s="19">
        <f t="shared" ca="1" si="64"/>
        <v>10.838333333333331</v>
      </c>
      <c r="E857" t="str">
        <f t="shared" ca="1" si="65"/>
        <v>no</v>
      </c>
      <c r="F857" t="str">
        <f t="shared" ca="1" si="66"/>
        <v>no</v>
      </c>
      <c r="G857">
        <f t="shared" ca="1" si="67"/>
        <v>0</v>
      </c>
    </row>
    <row r="858" spans="1:7">
      <c r="A858">
        <v>1941.11</v>
      </c>
      <c r="B858">
        <v>9.3699999999999992</v>
      </c>
      <c r="C858" t="str">
        <f t="shared" ca="1" si="68"/>
        <v>no</v>
      </c>
      <c r="D858" s="19">
        <f t="shared" ca="1" si="64"/>
        <v>10.710416666666667</v>
      </c>
      <c r="E858" t="str">
        <f t="shared" ca="1" si="65"/>
        <v>no</v>
      </c>
      <c r="F858" t="str">
        <f t="shared" ca="1" si="66"/>
        <v>no</v>
      </c>
      <c r="G858">
        <f t="shared" ca="1" si="67"/>
        <v>0</v>
      </c>
    </row>
    <row r="859" spans="1:7">
      <c r="A859">
        <v>1941.12</v>
      </c>
      <c r="B859">
        <v>8.76</v>
      </c>
      <c r="C859" t="str">
        <f t="shared" ca="1" si="68"/>
        <v>no</v>
      </c>
      <c r="D859" s="19">
        <f t="shared" ca="1" si="64"/>
        <v>10.572916666666666</v>
      </c>
      <c r="E859" t="str">
        <f t="shared" ca="1" si="65"/>
        <v>no</v>
      </c>
      <c r="F859" t="str">
        <f t="shared" ca="1" si="66"/>
        <v>no</v>
      </c>
      <c r="G859">
        <f t="shared" ca="1" si="67"/>
        <v>0</v>
      </c>
    </row>
    <row r="860" spans="1:7">
      <c r="A860">
        <v>1942.01</v>
      </c>
      <c r="B860">
        <v>8.93</v>
      </c>
      <c r="C860" t="str">
        <f t="shared" ca="1" si="68"/>
        <v>no</v>
      </c>
      <c r="D860" s="19">
        <f t="shared" ca="1" si="64"/>
        <v>10.422499999999999</v>
      </c>
      <c r="E860" t="str">
        <f t="shared" ca="1" si="65"/>
        <v>no</v>
      </c>
      <c r="F860" t="str">
        <f t="shared" ca="1" si="66"/>
        <v>no</v>
      </c>
      <c r="G860">
        <f t="shared" ca="1" si="67"/>
        <v>0</v>
      </c>
    </row>
    <row r="861" spans="1:7">
      <c r="A861">
        <v>1942.02</v>
      </c>
      <c r="B861">
        <v>8.65</v>
      </c>
      <c r="C861" t="str">
        <f t="shared" ca="1" si="68"/>
        <v>no</v>
      </c>
      <c r="D861" s="19">
        <f t="shared" ca="1" si="64"/>
        <v>10.282083333333333</v>
      </c>
      <c r="E861" t="str">
        <f t="shared" ca="1" si="65"/>
        <v>no</v>
      </c>
      <c r="F861" t="str">
        <f t="shared" ca="1" si="66"/>
        <v>no</v>
      </c>
      <c r="G861">
        <f t="shared" ca="1" si="67"/>
        <v>0</v>
      </c>
    </row>
    <row r="862" spans="1:7">
      <c r="A862">
        <v>1942.03</v>
      </c>
      <c r="B862">
        <v>8.18</v>
      </c>
      <c r="C862" t="str">
        <f t="shared" ca="1" si="68"/>
        <v>no</v>
      </c>
      <c r="D862" s="19">
        <f t="shared" ca="1" si="64"/>
        <v>10.133333333333335</v>
      </c>
      <c r="E862" t="str">
        <f t="shared" ca="1" si="65"/>
        <v>no</v>
      </c>
      <c r="F862" t="str">
        <f t="shared" ca="1" si="66"/>
        <v>no</v>
      </c>
      <c r="G862">
        <f t="shared" ca="1" si="67"/>
        <v>0</v>
      </c>
    </row>
    <row r="863" spans="1:7">
      <c r="A863">
        <v>1942.04</v>
      </c>
      <c r="B863">
        <v>7.84</v>
      </c>
      <c r="C863" t="str">
        <f t="shared" ca="1" si="68"/>
        <v>no</v>
      </c>
      <c r="D863" s="19">
        <f t="shared" ca="1" si="64"/>
        <v>9.9679166666666692</v>
      </c>
      <c r="E863" t="str">
        <f t="shared" ca="1" si="65"/>
        <v>no</v>
      </c>
      <c r="F863" t="str">
        <f t="shared" ca="1" si="66"/>
        <v>no</v>
      </c>
      <c r="G863">
        <f t="shared" ca="1" si="67"/>
        <v>0</v>
      </c>
    </row>
    <row r="864" spans="1:7">
      <c r="A864">
        <v>1942.05</v>
      </c>
      <c r="B864">
        <v>7.93</v>
      </c>
      <c r="C864" t="str">
        <f t="shared" ca="1" si="68"/>
        <v>no</v>
      </c>
      <c r="D864" s="19">
        <f t="shared" ca="1" si="64"/>
        <v>9.783333333333335</v>
      </c>
      <c r="E864" t="str">
        <f t="shared" ca="1" si="65"/>
        <v>no</v>
      </c>
      <c r="F864" t="str">
        <f t="shared" ca="1" si="66"/>
        <v>no</v>
      </c>
      <c r="G864">
        <f t="shared" ca="1" si="67"/>
        <v>0</v>
      </c>
    </row>
    <row r="865" spans="1:7">
      <c r="A865">
        <v>1942.06</v>
      </c>
      <c r="B865">
        <v>8.33</v>
      </c>
      <c r="C865" t="str">
        <f t="shared" ca="1" si="68"/>
        <v>no</v>
      </c>
      <c r="D865" s="19">
        <f t="shared" ref="D865:D928" ca="1" si="69">AVERAGE(OFFSET(B865,-$K$5,0,$K$5,1))</f>
        <v>9.6729166666666675</v>
      </c>
      <c r="E865" t="str">
        <f t="shared" ca="1" si="65"/>
        <v>no</v>
      </c>
      <c r="F865" t="str">
        <f t="shared" ca="1" si="66"/>
        <v>no</v>
      </c>
      <c r="G865">
        <f t="shared" ca="1" si="67"/>
        <v>0</v>
      </c>
    </row>
    <row r="866" spans="1:7">
      <c r="A866">
        <v>1942.07</v>
      </c>
      <c r="B866">
        <v>8.64</v>
      </c>
      <c r="C866" t="str">
        <f t="shared" ca="1" si="68"/>
        <v>no</v>
      </c>
      <c r="D866" s="19">
        <f t="shared" ca="1" si="69"/>
        <v>9.617083333333337</v>
      </c>
      <c r="E866" t="str">
        <f t="shared" ca="1" si="65"/>
        <v>no</v>
      </c>
      <c r="F866" t="str">
        <f t="shared" ca="1" si="66"/>
        <v>no</v>
      </c>
      <c r="G866">
        <f t="shared" ca="1" si="67"/>
        <v>0</v>
      </c>
    </row>
    <row r="867" spans="1:7">
      <c r="A867">
        <v>1942.08</v>
      </c>
      <c r="B867">
        <v>8.59</v>
      </c>
      <c r="C867" t="str">
        <f t="shared" ca="1" si="68"/>
        <v>no</v>
      </c>
      <c r="D867" s="19">
        <f t="shared" ca="1" si="69"/>
        <v>9.5608333333333366</v>
      </c>
      <c r="E867" t="str">
        <f t="shared" ca="1" si="65"/>
        <v>no</v>
      </c>
      <c r="F867" t="str">
        <f t="shared" ca="1" si="66"/>
        <v>no</v>
      </c>
      <c r="G867">
        <f t="shared" ca="1" si="67"/>
        <v>0</v>
      </c>
    </row>
    <row r="868" spans="1:7">
      <c r="A868">
        <v>1942.09</v>
      </c>
      <c r="B868">
        <v>8.68</v>
      </c>
      <c r="C868" t="str">
        <f t="shared" ca="1" si="68"/>
        <v>no</v>
      </c>
      <c r="D868" s="19">
        <f t="shared" ca="1" si="69"/>
        <v>9.4937500000000039</v>
      </c>
      <c r="E868" t="str">
        <f t="shared" ca="1" si="65"/>
        <v>no</v>
      </c>
      <c r="F868" t="str">
        <f t="shared" ca="1" si="66"/>
        <v>no</v>
      </c>
      <c r="G868">
        <f t="shared" ca="1" si="67"/>
        <v>0</v>
      </c>
    </row>
    <row r="869" spans="1:7">
      <c r="A869">
        <v>1942.1</v>
      </c>
      <c r="B869">
        <v>9.32</v>
      </c>
      <c r="C869" t="str">
        <f t="shared" ca="1" si="68"/>
        <v>no</v>
      </c>
      <c r="D869" s="19">
        <f t="shared" ca="1" si="69"/>
        <v>9.4125000000000032</v>
      </c>
      <c r="E869" t="str">
        <f t="shared" ca="1" si="65"/>
        <v>no</v>
      </c>
      <c r="F869" t="str">
        <f t="shared" ca="1" si="66"/>
        <v>no</v>
      </c>
      <c r="G869">
        <f t="shared" ca="1" si="67"/>
        <v>0</v>
      </c>
    </row>
    <row r="870" spans="1:7">
      <c r="A870">
        <v>1942.11</v>
      </c>
      <c r="B870">
        <v>9.4700000000000006</v>
      </c>
      <c r="C870" t="str">
        <f t="shared" ca="1" si="68"/>
        <v>no</v>
      </c>
      <c r="D870" s="19">
        <f t="shared" ca="1" si="69"/>
        <v>9.3537500000000016</v>
      </c>
      <c r="E870" t="str">
        <f t="shared" ca="1" si="65"/>
        <v>yes</v>
      </c>
      <c r="F870" t="str">
        <f t="shared" ca="1" si="66"/>
        <v>no</v>
      </c>
      <c r="G870">
        <f t="shared" ca="1" si="67"/>
        <v>-9.4700000000000006</v>
      </c>
    </row>
    <row r="871" spans="1:7">
      <c r="A871">
        <v>1942.12</v>
      </c>
      <c r="B871">
        <v>9.52</v>
      </c>
      <c r="C871" t="str">
        <f t="shared" ca="1" si="68"/>
        <v>yes</v>
      </c>
      <c r="D871" s="19">
        <f t="shared" ca="1" si="69"/>
        <v>9.2908333333333335</v>
      </c>
      <c r="E871" t="str">
        <f t="shared" ca="1" si="65"/>
        <v>no</v>
      </c>
      <c r="F871" t="str">
        <f t="shared" ca="1" si="66"/>
        <v>no</v>
      </c>
      <c r="G871">
        <f t="shared" ca="1" si="67"/>
        <v>0</v>
      </c>
    </row>
    <row r="872" spans="1:7">
      <c r="A872">
        <v>1943.01</v>
      </c>
      <c r="B872">
        <v>10.09</v>
      </c>
      <c r="C872" t="str">
        <f t="shared" ca="1" si="68"/>
        <v>yes</v>
      </c>
      <c r="D872" s="19">
        <f t="shared" ca="1" si="69"/>
        <v>9.2487500000000029</v>
      </c>
      <c r="E872" t="str">
        <f t="shared" ca="1" si="65"/>
        <v>no</v>
      </c>
      <c r="F872" t="str">
        <f t="shared" ca="1" si="66"/>
        <v>no</v>
      </c>
      <c r="G872">
        <f t="shared" ca="1" si="67"/>
        <v>0</v>
      </c>
    </row>
    <row r="873" spans="1:7">
      <c r="A873">
        <v>1943.02</v>
      </c>
      <c r="B873">
        <v>10.69</v>
      </c>
      <c r="C873" t="str">
        <f t="shared" ca="1" si="68"/>
        <v>yes</v>
      </c>
      <c r="D873" s="19">
        <f t="shared" ca="1" si="69"/>
        <v>9.2295833333333359</v>
      </c>
      <c r="E873" t="str">
        <f t="shared" ca="1" si="65"/>
        <v>no</v>
      </c>
      <c r="F873" t="str">
        <f t="shared" ca="1" si="66"/>
        <v>no</v>
      </c>
      <c r="G873">
        <f t="shared" ca="1" si="67"/>
        <v>0</v>
      </c>
    </row>
    <row r="874" spans="1:7">
      <c r="A874">
        <v>1943.03</v>
      </c>
      <c r="B874">
        <v>11.07</v>
      </c>
      <c r="C874" t="str">
        <f t="shared" ca="1" si="68"/>
        <v>yes</v>
      </c>
      <c r="D874" s="19">
        <f t="shared" ca="1" si="69"/>
        <v>9.2629166666666691</v>
      </c>
      <c r="E874" t="str">
        <f t="shared" ca="1" si="65"/>
        <v>no</v>
      </c>
      <c r="F874" t="str">
        <f t="shared" ca="1" si="66"/>
        <v>no</v>
      </c>
      <c r="G874">
        <f t="shared" ca="1" si="67"/>
        <v>0</v>
      </c>
    </row>
    <row r="875" spans="1:7">
      <c r="A875">
        <v>1943.04</v>
      </c>
      <c r="B875">
        <v>11.44</v>
      </c>
      <c r="C875" t="str">
        <f t="shared" ca="1" si="68"/>
        <v>yes</v>
      </c>
      <c r="D875" s="19">
        <f t="shared" ca="1" si="69"/>
        <v>9.309583333333336</v>
      </c>
      <c r="E875" t="str">
        <f t="shared" ca="1" si="65"/>
        <v>no</v>
      </c>
      <c r="F875" t="str">
        <f t="shared" ca="1" si="66"/>
        <v>no</v>
      </c>
      <c r="G875">
        <f t="shared" ca="1" si="67"/>
        <v>0</v>
      </c>
    </row>
    <row r="876" spans="1:7">
      <c r="A876">
        <v>1943.05</v>
      </c>
      <c r="B876">
        <v>11.89</v>
      </c>
      <c r="C876" t="str">
        <f t="shared" ca="1" si="68"/>
        <v>yes</v>
      </c>
      <c r="D876" s="19">
        <f t="shared" ca="1" si="69"/>
        <v>9.3845833333333335</v>
      </c>
      <c r="E876" t="str">
        <f t="shared" ca="1" si="65"/>
        <v>no</v>
      </c>
      <c r="F876" t="str">
        <f t="shared" ca="1" si="66"/>
        <v>no</v>
      </c>
      <c r="G876">
        <f t="shared" ca="1" si="67"/>
        <v>0</v>
      </c>
    </row>
    <row r="877" spans="1:7">
      <c r="A877">
        <v>1943.06</v>
      </c>
      <c r="B877">
        <v>12.1</v>
      </c>
      <c r="C877" t="str">
        <f t="shared" ca="1" si="68"/>
        <v>yes</v>
      </c>
      <c r="D877" s="19">
        <f t="shared" ca="1" si="69"/>
        <v>9.4870833333333326</v>
      </c>
      <c r="E877" t="str">
        <f t="shared" ca="1" si="65"/>
        <v>no</v>
      </c>
      <c r="F877" t="str">
        <f t="shared" ca="1" si="66"/>
        <v>no</v>
      </c>
      <c r="G877">
        <f t="shared" ca="1" si="67"/>
        <v>0</v>
      </c>
    </row>
    <row r="878" spans="1:7">
      <c r="A878">
        <v>1943.07</v>
      </c>
      <c r="B878">
        <v>12.35</v>
      </c>
      <c r="C878" t="str">
        <f t="shared" ca="1" si="68"/>
        <v>yes</v>
      </c>
      <c r="D878" s="19">
        <f t="shared" ca="1" si="69"/>
        <v>9.5845833333333328</v>
      </c>
      <c r="E878" t="str">
        <f t="shared" ca="1" si="65"/>
        <v>no</v>
      </c>
      <c r="F878" t="str">
        <f t="shared" ca="1" si="66"/>
        <v>no</v>
      </c>
      <c r="G878">
        <f t="shared" ca="1" si="67"/>
        <v>0</v>
      </c>
    </row>
    <row r="879" spans="1:7">
      <c r="A879">
        <v>1943.08</v>
      </c>
      <c r="B879">
        <v>11.74</v>
      </c>
      <c r="C879" t="str">
        <f t="shared" ca="1" si="68"/>
        <v>yes</v>
      </c>
      <c r="D879" s="19">
        <f t="shared" ca="1" si="69"/>
        <v>9.6716666666666669</v>
      </c>
      <c r="E879" t="str">
        <f t="shared" ca="1" si="65"/>
        <v>no</v>
      </c>
      <c r="F879" t="str">
        <f t="shared" ca="1" si="66"/>
        <v>no</v>
      </c>
      <c r="G879">
        <f t="shared" ca="1" si="67"/>
        <v>0</v>
      </c>
    </row>
    <row r="880" spans="1:7">
      <c r="A880">
        <v>1943.09</v>
      </c>
      <c r="B880">
        <v>11.99</v>
      </c>
      <c r="C880" t="str">
        <f t="shared" ca="1" si="68"/>
        <v>yes</v>
      </c>
      <c r="D880" s="19">
        <f t="shared" ca="1" si="69"/>
        <v>9.7354166666666657</v>
      </c>
      <c r="E880" t="str">
        <f t="shared" ca="1" si="65"/>
        <v>no</v>
      </c>
      <c r="F880" t="str">
        <f t="shared" ca="1" si="66"/>
        <v>no</v>
      </c>
      <c r="G880">
        <f t="shared" ca="1" si="67"/>
        <v>0</v>
      </c>
    </row>
    <row r="881" spans="1:7">
      <c r="A881">
        <v>1943.1</v>
      </c>
      <c r="B881">
        <v>11.88</v>
      </c>
      <c r="C881" t="str">
        <f t="shared" ca="1" si="68"/>
        <v>yes</v>
      </c>
      <c r="D881" s="19">
        <f t="shared" ca="1" si="69"/>
        <v>9.8083333333333353</v>
      </c>
      <c r="E881" t="str">
        <f t="shared" ca="1" si="65"/>
        <v>no</v>
      </c>
      <c r="F881" t="str">
        <f t="shared" ca="1" si="66"/>
        <v>no</v>
      </c>
      <c r="G881">
        <f t="shared" ca="1" si="67"/>
        <v>0</v>
      </c>
    </row>
    <row r="882" spans="1:7">
      <c r="A882">
        <v>1943.11</v>
      </c>
      <c r="B882">
        <v>11.33</v>
      </c>
      <c r="C882" t="str">
        <f t="shared" ca="1" si="68"/>
        <v>yes</v>
      </c>
      <c r="D882" s="19">
        <f t="shared" ca="1" si="69"/>
        <v>9.8937499999999989</v>
      </c>
      <c r="E882" t="str">
        <f t="shared" ca="1" si="65"/>
        <v>no</v>
      </c>
      <c r="F882" t="str">
        <f t="shared" ca="1" si="66"/>
        <v>no</v>
      </c>
      <c r="G882">
        <f t="shared" ca="1" si="67"/>
        <v>0</v>
      </c>
    </row>
    <row r="883" spans="1:7">
      <c r="A883">
        <v>1943.12</v>
      </c>
      <c r="B883">
        <v>11.48</v>
      </c>
      <c r="C883" t="str">
        <f t="shared" ca="1" si="68"/>
        <v>yes</v>
      </c>
      <c r="D883" s="19">
        <f t="shared" ca="1" si="69"/>
        <v>9.9754166666666659</v>
      </c>
      <c r="E883" t="str">
        <f t="shared" ca="1" si="65"/>
        <v>no</v>
      </c>
      <c r="F883" t="str">
        <f t="shared" ca="1" si="66"/>
        <v>no</v>
      </c>
      <c r="G883">
        <f t="shared" ca="1" si="67"/>
        <v>0</v>
      </c>
    </row>
    <row r="884" spans="1:7">
      <c r="A884">
        <v>1944.01</v>
      </c>
      <c r="B884">
        <v>11.85</v>
      </c>
      <c r="C884" t="str">
        <f t="shared" ca="1" si="68"/>
        <v>yes</v>
      </c>
      <c r="D884" s="19">
        <f t="shared" ca="1" si="69"/>
        <v>10.088749999999999</v>
      </c>
      <c r="E884" t="str">
        <f t="shared" ca="1" si="65"/>
        <v>no</v>
      </c>
      <c r="F884" t="str">
        <f t="shared" ca="1" si="66"/>
        <v>no</v>
      </c>
      <c r="G884">
        <f t="shared" ca="1" si="67"/>
        <v>0</v>
      </c>
    </row>
    <row r="885" spans="1:7">
      <c r="A885">
        <v>1944.02</v>
      </c>
      <c r="B885">
        <v>11.77</v>
      </c>
      <c r="C885" t="str">
        <f t="shared" ca="1" si="68"/>
        <v>yes</v>
      </c>
      <c r="D885" s="19">
        <f t="shared" ca="1" si="69"/>
        <v>10.210416666666665</v>
      </c>
      <c r="E885" t="str">
        <f t="shared" ca="1" si="65"/>
        <v>no</v>
      </c>
      <c r="F885" t="str">
        <f t="shared" ca="1" si="66"/>
        <v>no</v>
      </c>
      <c r="G885">
        <f t="shared" ca="1" si="67"/>
        <v>0</v>
      </c>
    </row>
    <row r="886" spans="1:7">
      <c r="A886">
        <v>1944.03</v>
      </c>
      <c r="B886">
        <v>12.1</v>
      </c>
      <c r="C886" t="str">
        <f t="shared" ca="1" si="68"/>
        <v>yes</v>
      </c>
      <c r="D886" s="19">
        <f t="shared" ca="1" si="69"/>
        <v>10.340416666666668</v>
      </c>
      <c r="E886" t="str">
        <f t="shared" ca="1" si="65"/>
        <v>no</v>
      </c>
      <c r="F886" t="str">
        <f t="shared" ca="1" si="66"/>
        <v>no</v>
      </c>
      <c r="G886">
        <f t="shared" ca="1" si="67"/>
        <v>0</v>
      </c>
    </row>
    <row r="887" spans="1:7">
      <c r="A887">
        <v>1944.04</v>
      </c>
      <c r="B887">
        <v>11.89</v>
      </c>
      <c r="C887" t="str">
        <f t="shared" ca="1" si="68"/>
        <v>yes</v>
      </c>
      <c r="D887" s="19">
        <f t="shared" ca="1" si="69"/>
        <v>10.50375</v>
      </c>
      <c r="E887" t="str">
        <f t="shared" ca="1" si="65"/>
        <v>no</v>
      </c>
      <c r="F887" t="str">
        <f t="shared" ca="1" si="66"/>
        <v>no</v>
      </c>
      <c r="G887">
        <f t="shared" ca="1" si="67"/>
        <v>0</v>
      </c>
    </row>
    <row r="888" spans="1:7">
      <c r="A888">
        <v>1944.05</v>
      </c>
      <c r="B888">
        <v>12.1</v>
      </c>
      <c r="C888" t="str">
        <f t="shared" ca="1" si="68"/>
        <v>yes</v>
      </c>
      <c r="D888" s="19">
        <f t="shared" ca="1" si="69"/>
        <v>10.672499999999999</v>
      </c>
      <c r="E888" t="str">
        <f t="shared" ca="1" si="65"/>
        <v>no</v>
      </c>
      <c r="F888" t="str">
        <f t="shared" ca="1" si="66"/>
        <v>no</v>
      </c>
      <c r="G888">
        <f t="shared" ca="1" si="67"/>
        <v>0</v>
      </c>
    </row>
    <row r="889" spans="1:7">
      <c r="A889">
        <v>1944.06</v>
      </c>
      <c r="B889">
        <v>12.67</v>
      </c>
      <c r="C889" t="str">
        <f t="shared" ca="1" si="68"/>
        <v>yes</v>
      </c>
      <c r="D889" s="19">
        <f t="shared" ca="1" si="69"/>
        <v>10.846250000000003</v>
      </c>
      <c r="E889" t="str">
        <f t="shared" ca="1" si="65"/>
        <v>no</v>
      </c>
      <c r="F889" t="str">
        <f t="shared" ca="1" si="66"/>
        <v>no</v>
      </c>
      <c r="G889">
        <f t="shared" ca="1" si="67"/>
        <v>0</v>
      </c>
    </row>
    <row r="890" spans="1:7">
      <c r="A890">
        <v>1944.07</v>
      </c>
      <c r="B890">
        <v>13</v>
      </c>
      <c r="C890" t="str">
        <f t="shared" ca="1" si="68"/>
        <v>yes</v>
      </c>
      <c r="D890" s="19">
        <f t="shared" ca="1" si="69"/>
        <v>11.027083333333332</v>
      </c>
      <c r="E890" t="str">
        <f t="shared" ca="1" si="65"/>
        <v>no</v>
      </c>
      <c r="F890" t="str">
        <f t="shared" ca="1" si="66"/>
        <v>no</v>
      </c>
      <c r="G890">
        <f t="shared" ca="1" si="67"/>
        <v>0</v>
      </c>
    </row>
    <row r="891" spans="1:7">
      <c r="A891">
        <v>1944.08</v>
      </c>
      <c r="B891">
        <v>12.81</v>
      </c>
      <c r="C891" t="str">
        <f t="shared" ca="1" si="68"/>
        <v>yes</v>
      </c>
      <c r="D891" s="19">
        <f t="shared" ca="1" si="69"/>
        <v>11.20875</v>
      </c>
      <c r="E891" t="str">
        <f t="shared" ca="1" si="65"/>
        <v>no</v>
      </c>
      <c r="F891" t="str">
        <f t="shared" ca="1" si="66"/>
        <v>no</v>
      </c>
      <c r="G891">
        <f t="shared" ca="1" si="67"/>
        <v>0</v>
      </c>
    </row>
    <row r="892" spans="1:7">
      <c r="A892">
        <v>1944.09</v>
      </c>
      <c r="B892">
        <v>12.6</v>
      </c>
      <c r="C892" t="str">
        <f t="shared" ca="1" si="68"/>
        <v>yes</v>
      </c>
      <c r="D892" s="19">
        <f t="shared" ca="1" si="69"/>
        <v>11.384583333333332</v>
      </c>
      <c r="E892" t="str">
        <f t="shared" ca="1" si="65"/>
        <v>no</v>
      </c>
      <c r="F892" t="str">
        <f t="shared" ca="1" si="66"/>
        <v>no</v>
      </c>
      <c r="G892">
        <f t="shared" ca="1" si="67"/>
        <v>0</v>
      </c>
    </row>
    <row r="893" spans="1:7">
      <c r="A893">
        <v>1944.1</v>
      </c>
      <c r="B893">
        <v>12.91</v>
      </c>
      <c r="C893" t="str">
        <f t="shared" ca="1" si="68"/>
        <v>yes</v>
      </c>
      <c r="D893" s="19">
        <f t="shared" ca="1" si="69"/>
        <v>11.547916666666666</v>
      </c>
      <c r="E893" t="str">
        <f t="shared" ca="1" si="65"/>
        <v>no</v>
      </c>
      <c r="F893" t="str">
        <f t="shared" ca="1" si="66"/>
        <v>no</v>
      </c>
      <c r="G893">
        <f t="shared" ca="1" si="67"/>
        <v>0</v>
      </c>
    </row>
    <row r="894" spans="1:7">
      <c r="A894">
        <v>1944.11</v>
      </c>
      <c r="B894">
        <v>12.82</v>
      </c>
      <c r="C894" t="str">
        <f t="shared" ca="1" si="68"/>
        <v>yes</v>
      </c>
      <c r="D894" s="19">
        <f t="shared" ca="1" si="69"/>
        <v>11.6975</v>
      </c>
      <c r="E894" t="str">
        <f t="shared" ca="1" si="65"/>
        <v>no</v>
      </c>
      <c r="F894" t="str">
        <f t="shared" ca="1" si="66"/>
        <v>no</v>
      </c>
      <c r="G894">
        <f t="shared" ca="1" si="67"/>
        <v>0</v>
      </c>
    </row>
    <row r="895" spans="1:7">
      <c r="A895">
        <v>1944.12</v>
      </c>
      <c r="B895">
        <v>13.1</v>
      </c>
      <c r="C895" t="str">
        <f t="shared" ca="1" si="68"/>
        <v>yes</v>
      </c>
      <c r="D895" s="19">
        <f t="shared" ca="1" si="69"/>
        <v>11.837083333333332</v>
      </c>
      <c r="E895" t="str">
        <f t="shared" ca="1" si="65"/>
        <v>no</v>
      </c>
      <c r="F895" t="str">
        <f t="shared" ca="1" si="66"/>
        <v>no</v>
      </c>
      <c r="G895">
        <f t="shared" ca="1" si="67"/>
        <v>0</v>
      </c>
    </row>
    <row r="896" spans="1:7">
      <c r="A896">
        <v>1945.01</v>
      </c>
      <c r="B896">
        <v>13.49</v>
      </c>
      <c r="C896" t="str">
        <f t="shared" ca="1" si="68"/>
        <v>yes</v>
      </c>
      <c r="D896" s="19">
        <f t="shared" ca="1" si="69"/>
        <v>11.986249999999998</v>
      </c>
      <c r="E896" t="str">
        <f t="shared" ca="1" si="65"/>
        <v>no</v>
      </c>
      <c r="F896" t="str">
        <f t="shared" ca="1" si="66"/>
        <v>no</v>
      </c>
      <c r="G896">
        <f t="shared" ca="1" si="67"/>
        <v>0</v>
      </c>
    </row>
    <row r="897" spans="1:7">
      <c r="A897">
        <v>1945.02</v>
      </c>
      <c r="B897">
        <v>13.94</v>
      </c>
      <c r="C897" t="str">
        <f t="shared" ca="1" si="68"/>
        <v>yes</v>
      </c>
      <c r="D897" s="19">
        <f t="shared" ca="1" si="69"/>
        <v>12.127916666666666</v>
      </c>
      <c r="E897" t="str">
        <f t="shared" ca="1" si="65"/>
        <v>no</v>
      </c>
      <c r="F897" t="str">
        <f t="shared" ca="1" si="66"/>
        <v>no</v>
      </c>
      <c r="G897">
        <f t="shared" ca="1" si="67"/>
        <v>0</v>
      </c>
    </row>
    <row r="898" spans="1:7">
      <c r="A898">
        <v>1945.03</v>
      </c>
      <c r="B898">
        <v>13.93</v>
      </c>
      <c r="C898" t="str">
        <f t="shared" ca="1" si="68"/>
        <v>yes</v>
      </c>
      <c r="D898" s="19">
        <f t="shared" ca="1" si="69"/>
        <v>12.263333333333334</v>
      </c>
      <c r="E898" t="str">
        <f t="shared" ca="1" si="65"/>
        <v>no</v>
      </c>
      <c r="F898" t="str">
        <f t="shared" ca="1" si="66"/>
        <v>no</v>
      </c>
      <c r="G898">
        <f t="shared" ca="1" si="67"/>
        <v>0</v>
      </c>
    </row>
    <row r="899" spans="1:7">
      <c r="A899">
        <v>1945.04</v>
      </c>
      <c r="B899">
        <v>14.28</v>
      </c>
      <c r="C899" t="str">
        <f t="shared" ca="1" si="68"/>
        <v>yes</v>
      </c>
      <c r="D899" s="19">
        <f t="shared" ca="1" si="69"/>
        <v>12.382499999999999</v>
      </c>
      <c r="E899" t="str">
        <f t="shared" ca="1" si="65"/>
        <v>no</v>
      </c>
      <c r="F899" t="str">
        <f t="shared" ca="1" si="66"/>
        <v>no</v>
      </c>
      <c r="G899">
        <f t="shared" ca="1" si="67"/>
        <v>0</v>
      </c>
    </row>
    <row r="900" spans="1:7">
      <c r="A900">
        <v>1945.05</v>
      </c>
      <c r="B900">
        <v>14.82</v>
      </c>
      <c r="C900" t="str">
        <f t="shared" ca="1" si="68"/>
        <v>yes</v>
      </c>
      <c r="D900" s="19">
        <f t="shared" ca="1" si="69"/>
        <v>12.500833333333331</v>
      </c>
      <c r="E900" t="str">
        <f t="shared" ca="1" si="65"/>
        <v>no</v>
      </c>
      <c r="F900" t="str">
        <f t="shared" ca="1" si="66"/>
        <v>no</v>
      </c>
      <c r="G900">
        <f t="shared" ca="1" si="67"/>
        <v>0</v>
      </c>
    </row>
    <row r="901" spans="1:7">
      <c r="A901">
        <v>1945.06</v>
      </c>
      <c r="B901">
        <v>15.09</v>
      </c>
      <c r="C901" t="str">
        <f t="shared" ca="1" si="68"/>
        <v>yes</v>
      </c>
      <c r="D901" s="19">
        <f t="shared" ca="1" si="69"/>
        <v>12.622916666666663</v>
      </c>
      <c r="E901" t="str">
        <f t="shared" ca="1" si="65"/>
        <v>no</v>
      </c>
      <c r="F901" t="str">
        <f t="shared" ca="1" si="66"/>
        <v>no</v>
      </c>
      <c r="G901">
        <f t="shared" ca="1" si="67"/>
        <v>0</v>
      </c>
    </row>
    <row r="902" spans="1:7">
      <c r="A902">
        <v>1945.07</v>
      </c>
      <c r="B902">
        <v>14.78</v>
      </c>
      <c r="C902" t="str">
        <f t="shared" ca="1" si="68"/>
        <v>yes</v>
      </c>
      <c r="D902" s="19">
        <f t="shared" ca="1" si="69"/>
        <v>12.747499999999995</v>
      </c>
      <c r="E902" t="str">
        <f t="shared" ca="1" si="65"/>
        <v>no</v>
      </c>
      <c r="F902" t="str">
        <f t="shared" ca="1" si="66"/>
        <v>no</v>
      </c>
      <c r="G902">
        <f t="shared" ca="1" si="67"/>
        <v>0</v>
      </c>
    </row>
    <row r="903" spans="1:7">
      <c r="A903">
        <v>1945.08</v>
      </c>
      <c r="B903">
        <v>14.83</v>
      </c>
      <c r="C903" t="str">
        <f t="shared" ca="1" si="68"/>
        <v>yes</v>
      </c>
      <c r="D903" s="19">
        <f t="shared" ca="1" si="69"/>
        <v>12.848749999999995</v>
      </c>
      <c r="E903" t="str">
        <f t="shared" ca="1" si="65"/>
        <v>no</v>
      </c>
      <c r="F903" t="str">
        <f t="shared" ca="1" si="66"/>
        <v>no</v>
      </c>
      <c r="G903">
        <f t="shared" ca="1" si="67"/>
        <v>0</v>
      </c>
    </row>
    <row r="904" spans="1:7">
      <c r="A904">
        <v>1945.09</v>
      </c>
      <c r="B904">
        <v>15.84</v>
      </c>
      <c r="C904" t="str">
        <f t="shared" ca="1" si="68"/>
        <v>yes</v>
      </c>
      <c r="D904" s="19">
        <f t="shared" ca="1" si="69"/>
        <v>12.977499999999997</v>
      </c>
      <c r="E904" t="str">
        <f t="shared" ca="1" si="65"/>
        <v>no</v>
      </c>
      <c r="F904" t="str">
        <f t="shared" ca="1" si="66"/>
        <v>no</v>
      </c>
      <c r="G904">
        <f t="shared" ca="1" si="67"/>
        <v>0</v>
      </c>
    </row>
    <row r="905" spans="1:7">
      <c r="A905">
        <v>1945.1</v>
      </c>
      <c r="B905">
        <v>16.5</v>
      </c>
      <c r="C905" t="str">
        <f t="shared" ca="1" si="68"/>
        <v>yes</v>
      </c>
      <c r="D905" s="19">
        <f t="shared" ca="1" si="69"/>
        <v>13.137916666666662</v>
      </c>
      <c r="E905" t="str">
        <f t="shared" ca="1" si="65"/>
        <v>no</v>
      </c>
      <c r="F905" t="str">
        <f t="shared" ca="1" si="66"/>
        <v>no</v>
      </c>
      <c r="G905">
        <f t="shared" ca="1" si="67"/>
        <v>0</v>
      </c>
    </row>
    <row r="906" spans="1:7">
      <c r="A906">
        <v>1945.11</v>
      </c>
      <c r="B906">
        <v>17.04</v>
      </c>
      <c r="C906" t="str">
        <f t="shared" ca="1" si="68"/>
        <v>yes</v>
      </c>
      <c r="D906" s="19">
        <f t="shared" ca="1" si="69"/>
        <v>13.330416666666665</v>
      </c>
      <c r="E906" t="str">
        <f t="shared" ca="1" si="65"/>
        <v>no</v>
      </c>
      <c r="F906" t="str">
        <f t="shared" ca="1" si="66"/>
        <v>no</v>
      </c>
      <c r="G906">
        <f t="shared" ca="1" si="67"/>
        <v>0</v>
      </c>
    </row>
    <row r="907" spans="1:7">
      <c r="A907">
        <v>1945.12</v>
      </c>
      <c r="B907">
        <v>17.329999999999998</v>
      </c>
      <c r="C907" t="str">
        <f t="shared" ca="1" si="68"/>
        <v>yes</v>
      </c>
      <c r="D907" s="19">
        <f t="shared" ca="1" si="69"/>
        <v>13.568333333333333</v>
      </c>
      <c r="E907" t="str">
        <f t="shared" ca="1" si="65"/>
        <v>no</v>
      </c>
      <c r="F907" t="str">
        <f t="shared" ca="1" si="66"/>
        <v>no</v>
      </c>
      <c r="G907">
        <f t="shared" ca="1" si="67"/>
        <v>0</v>
      </c>
    </row>
    <row r="908" spans="1:7">
      <c r="A908">
        <v>1946.01</v>
      </c>
      <c r="B908">
        <v>18.02</v>
      </c>
      <c r="C908" t="str">
        <f t="shared" ca="1" si="68"/>
        <v>yes</v>
      </c>
      <c r="D908" s="19">
        <f t="shared" ca="1" si="69"/>
        <v>13.812083333333332</v>
      </c>
      <c r="E908" t="str">
        <f t="shared" ca="1" si="65"/>
        <v>no</v>
      </c>
      <c r="F908" t="str">
        <f t="shared" ca="1" si="66"/>
        <v>no</v>
      </c>
      <c r="G908">
        <f t="shared" ca="1" si="67"/>
        <v>0</v>
      </c>
    </row>
    <row r="909" spans="1:7">
      <c r="A909">
        <v>1946.02</v>
      </c>
      <c r="B909">
        <v>18.07</v>
      </c>
      <c r="C909" t="str">
        <f t="shared" ca="1" si="68"/>
        <v>yes</v>
      </c>
      <c r="D909" s="19">
        <f t="shared" ca="1" si="69"/>
        <v>14.069166666666666</v>
      </c>
      <c r="E909" t="str">
        <f t="shared" ca="1" si="65"/>
        <v>no</v>
      </c>
      <c r="F909" t="str">
        <f t="shared" ca="1" si="66"/>
        <v>no</v>
      </c>
      <c r="G909">
        <f t="shared" ca="1" si="67"/>
        <v>0</v>
      </c>
    </row>
    <row r="910" spans="1:7">
      <c r="A910">
        <v>1946.03</v>
      </c>
      <c r="B910">
        <v>17.53</v>
      </c>
      <c r="C910" t="str">
        <f t="shared" ca="1" si="68"/>
        <v>yes</v>
      </c>
      <c r="D910" s="19">
        <f t="shared" ca="1" si="69"/>
        <v>14.331666666666665</v>
      </c>
      <c r="E910" t="str">
        <f t="shared" ca="1" si="65"/>
        <v>no</v>
      </c>
      <c r="F910" t="str">
        <f t="shared" ca="1" si="66"/>
        <v>no</v>
      </c>
      <c r="G910">
        <f t="shared" ca="1" si="67"/>
        <v>0</v>
      </c>
    </row>
    <row r="911" spans="1:7">
      <c r="A911">
        <v>1946.04</v>
      </c>
      <c r="B911">
        <v>18.66</v>
      </c>
      <c r="C911" t="str">
        <f t="shared" ca="1" si="68"/>
        <v>yes</v>
      </c>
      <c r="D911" s="19">
        <f t="shared" ca="1" si="69"/>
        <v>14.557916666666666</v>
      </c>
      <c r="E911" t="str">
        <f t="shared" ca="1" si="65"/>
        <v>no</v>
      </c>
      <c r="F911" t="str">
        <f t="shared" ca="1" si="66"/>
        <v>no</v>
      </c>
      <c r="G911">
        <f t="shared" ca="1" si="67"/>
        <v>0</v>
      </c>
    </row>
    <row r="912" spans="1:7">
      <c r="A912">
        <v>1946.05</v>
      </c>
      <c r="B912">
        <v>18.7</v>
      </c>
      <c r="C912" t="str">
        <f t="shared" ca="1" si="68"/>
        <v>yes</v>
      </c>
      <c r="D912" s="19">
        <f t="shared" ca="1" si="69"/>
        <v>14.840000000000002</v>
      </c>
      <c r="E912" t="str">
        <f t="shared" ca="1" si="65"/>
        <v>no</v>
      </c>
      <c r="F912" t="str">
        <f t="shared" ca="1" si="66"/>
        <v>no</v>
      </c>
      <c r="G912">
        <f t="shared" ca="1" si="67"/>
        <v>0</v>
      </c>
    </row>
    <row r="913" spans="1:7">
      <c r="A913">
        <v>1946.06</v>
      </c>
      <c r="B913">
        <v>18.579999999999998</v>
      </c>
      <c r="C913" t="str">
        <f t="shared" ca="1" si="68"/>
        <v>yes</v>
      </c>
      <c r="D913" s="19">
        <f t="shared" ca="1" si="69"/>
        <v>15.115</v>
      </c>
      <c r="E913" t="str">
        <f t="shared" ca="1" si="65"/>
        <v>no</v>
      </c>
      <c r="F913" t="str">
        <f t="shared" ca="1" si="66"/>
        <v>no</v>
      </c>
      <c r="G913">
        <f t="shared" ca="1" si="67"/>
        <v>0</v>
      </c>
    </row>
    <row r="914" spans="1:7">
      <c r="A914">
        <v>1946.07</v>
      </c>
      <c r="B914">
        <v>18.05</v>
      </c>
      <c r="C914" t="str">
        <f t="shared" ca="1" si="68"/>
        <v>yes</v>
      </c>
      <c r="D914" s="19">
        <f t="shared" ca="1" si="69"/>
        <v>15.36125</v>
      </c>
      <c r="E914" t="str">
        <f t="shared" ca="1" si="65"/>
        <v>no</v>
      </c>
      <c r="F914" t="str">
        <f t="shared" ca="1" si="66"/>
        <v>no</v>
      </c>
      <c r="G914">
        <f t="shared" ca="1" si="67"/>
        <v>0</v>
      </c>
    </row>
    <row r="915" spans="1:7">
      <c r="A915">
        <v>1946.08</v>
      </c>
      <c r="B915">
        <v>17.7</v>
      </c>
      <c r="C915" t="str">
        <f t="shared" ca="1" si="68"/>
        <v>yes</v>
      </c>
      <c r="D915" s="19">
        <f t="shared" ca="1" si="69"/>
        <v>15.571666666666667</v>
      </c>
      <c r="E915" t="str">
        <f t="shared" ca="1" si="65"/>
        <v>no</v>
      </c>
      <c r="F915" t="str">
        <f t="shared" ca="1" si="66"/>
        <v>no</v>
      </c>
      <c r="G915">
        <f t="shared" ca="1" si="67"/>
        <v>0</v>
      </c>
    </row>
    <row r="916" spans="1:7">
      <c r="A916">
        <v>1946.09</v>
      </c>
      <c r="B916">
        <v>15.09</v>
      </c>
      <c r="C916" t="str">
        <f t="shared" ca="1" si="68"/>
        <v>yes</v>
      </c>
      <c r="D916" s="19">
        <f t="shared" ca="1" si="69"/>
        <v>15.77541666666667</v>
      </c>
      <c r="E916" t="str">
        <f t="shared" ca="1" si="65"/>
        <v>no</v>
      </c>
      <c r="F916" t="str">
        <f t="shared" ca="1" si="66"/>
        <v>yes</v>
      </c>
      <c r="G916">
        <f t="shared" ca="1" si="67"/>
        <v>15.09</v>
      </c>
    </row>
    <row r="917" spans="1:7">
      <c r="A917">
        <v>1946.1</v>
      </c>
      <c r="B917">
        <v>14.75</v>
      </c>
      <c r="C917" t="str">
        <f t="shared" ca="1" si="68"/>
        <v>no</v>
      </c>
      <c r="D917" s="19">
        <f t="shared" ca="1" si="69"/>
        <v>15.879166666666668</v>
      </c>
      <c r="E917" t="str">
        <f t="shared" ca="1" si="65"/>
        <v>no</v>
      </c>
      <c r="F917" t="str">
        <f t="shared" ca="1" si="66"/>
        <v>no</v>
      </c>
      <c r="G917">
        <f t="shared" ca="1" si="67"/>
        <v>0</v>
      </c>
    </row>
    <row r="918" spans="1:7">
      <c r="A918">
        <v>1946.11</v>
      </c>
      <c r="B918">
        <v>14.69</v>
      </c>
      <c r="C918" t="str">
        <f t="shared" ca="1" si="68"/>
        <v>no</v>
      </c>
      <c r="D918" s="19">
        <f t="shared" ca="1" si="69"/>
        <v>15.955833333333333</v>
      </c>
      <c r="E918" t="str">
        <f t="shared" ca="1" si="65"/>
        <v>no</v>
      </c>
      <c r="F918" t="str">
        <f t="shared" ca="1" si="66"/>
        <v>no</v>
      </c>
      <c r="G918">
        <f t="shared" ca="1" si="67"/>
        <v>0</v>
      </c>
    </row>
    <row r="919" spans="1:7">
      <c r="A919">
        <v>1946.12</v>
      </c>
      <c r="B919">
        <v>15.13</v>
      </c>
      <c r="C919" t="str">
        <f t="shared" ca="1" si="68"/>
        <v>no</v>
      </c>
      <c r="D919" s="19">
        <f t="shared" ca="1" si="69"/>
        <v>16.033750000000001</v>
      </c>
      <c r="E919" t="str">
        <f t="shared" ca="1" si="65"/>
        <v>no</v>
      </c>
      <c r="F919" t="str">
        <f t="shared" ca="1" si="66"/>
        <v>no</v>
      </c>
      <c r="G919">
        <f t="shared" ca="1" si="67"/>
        <v>0</v>
      </c>
    </row>
    <row r="920" spans="1:7">
      <c r="A920">
        <v>1947.01</v>
      </c>
      <c r="B920">
        <v>15.21</v>
      </c>
      <c r="C920" t="str">
        <f t="shared" ca="1" si="68"/>
        <v>no</v>
      </c>
      <c r="D920" s="19">
        <f t="shared" ca="1" si="69"/>
        <v>16.118333333333332</v>
      </c>
      <c r="E920" t="str">
        <f t="shared" ref="E920:E983" ca="1" si="70">IF(AND(C920="No",B920&gt;D920),"yes","no")</f>
        <v>no</v>
      </c>
      <c r="F920" t="str">
        <f t="shared" ref="F920:F983" ca="1" si="71">IF(AND(C920="Yes",B920&lt;D920),"yes","no")</f>
        <v>no</v>
      </c>
      <c r="G920">
        <f t="shared" ref="G920:G983" ca="1" si="72">IF(E920="yes",-B920,IF(F920="yes",B920,0))</f>
        <v>0</v>
      </c>
    </row>
    <row r="921" spans="1:7">
      <c r="A921">
        <v>1947.02</v>
      </c>
      <c r="B921">
        <v>15.8</v>
      </c>
      <c r="C921" t="str">
        <f t="shared" ref="C921:C984" ca="1" si="73">IF(E920="yes","yes",IF(F920="yes","no",C920))</f>
        <v>no</v>
      </c>
      <c r="D921" s="19">
        <f t="shared" ca="1" si="69"/>
        <v>16.189999999999998</v>
      </c>
      <c r="E921" t="str">
        <f t="shared" ca="1" si="70"/>
        <v>no</v>
      </c>
      <c r="F921" t="str">
        <f t="shared" ca="1" si="71"/>
        <v>no</v>
      </c>
      <c r="G921">
        <f t="shared" ca="1" si="72"/>
        <v>0</v>
      </c>
    </row>
    <row r="922" spans="1:7">
      <c r="A922">
        <v>1947.03</v>
      </c>
      <c r="B922">
        <v>15.16</v>
      </c>
      <c r="C922" t="str">
        <f t="shared" ca="1" si="73"/>
        <v>no</v>
      </c>
      <c r="D922" s="19">
        <f t="shared" ca="1" si="69"/>
        <v>16.267499999999998</v>
      </c>
      <c r="E922" t="str">
        <f t="shared" ca="1" si="70"/>
        <v>no</v>
      </c>
      <c r="F922" t="str">
        <f t="shared" ca="1" si="71"/>
        <v>no</v>
      </c>
      <c r="G922">
        <f t="shared" ca="1" si="72"/>
        <v>0</v>
      </c>
    </row>
    <row r="923" spans="1:7">
      <c r="A923">
        <v>1947.04</v>
      </c>
      <c r="B923">
        <v>14.6</v>
      </c>
      <c r="C923" t="str">
        <f t="shared" ca="1" si="73"/>
        <v>no</v>
      </c>
      <c r="D923" s="19">
        <f t="shared" ca="1" si="69"/>
        <v>16.318749999999998</v>
      </c>
      <c r="E923" t="str">
        <f t="shared" ca="1" si="70"/>
        <v>no</v>
      </c>
      <c r="F923" t="str">
        <f t="shared" ca="1" si="71"/>
        <v>no</v>
      </c>
      <c r="G923">
        <f t="shared" ca="1" si="72"/>
        <v>0</v>
      </c>
    </row>
    <row r="924" spans="1:7">
      <c r="A924">
        <v>1947.05</v>
      </c>
      <c r="B924">
        <v>14.34</v>
      </c>
      <c r="C924" t="str">
        <f t="shared" ca="1" si="73"/>
        <v>no</v>
      </c>
      <c r="D924" s="19">
        <f t="shared" ca="1" si="69"/>
        <v>16.332083333333333</v>
      </c>
      <c r="E924" t="str">
        <f t="shared" ca="1" si="70"/>
        <v>no</v>
      </c>
      <c r="F924" t="str">
        <f t="shared" ca="1" si="71"/>
        <v>no</v>
      </c>
      <c r="G924">
        <f t="shared" ca="1" si="72"/>
        <v>0</v>
      </c>
    </row>
    <row r="925" spans="1:7">
      <c r="A925">
        <v>1947.06</v>
      </c>
      <c r="B925">
        <v>14.84</v>
      </c>
      <c r="C925" t="str">
        <f t="shared" ca="1" si="73"/>
        <v>no</v>
      </c>
      <c r="D925" s="19">
        <f t="shared" ca="1" si="69"/>
        <v>16.31208333333333</v>
      </c>
      <c r="E925" t="str">
        <f t="shared" ca="1" si="70"/>
        <v>no</v>
      </c>
      <c r="F925" t="str">
        <f t="shared" ca="1" si="71"/>
        <v>no</v>
      </c>
      <c r="G925">
        <f t="shared" ca="1" si="72"/>
        <v>0</v>
      </c>
    </row>
    <row r="926" spans="1:7">
      <c r="A926">
        <v>1947.07</v>
      </c>
      <c r="B926">
        <v>15.77</v>
      </c>
      <c r="C926" t="str">
        <f t="shared" ca="1" si="73"/>
        <v>no</v>
      </c>
      <c r="D926" s="19">
        <f t="shared" ca="1" si="69"/>
        <v>16.301666666666666</v>
      </c>
      <c r="E926" t="str">
        <f t="shared" ca="1" si="70"/>
        <v>no</v>
      </c>
      <c r="F926" t="str">
        <f t="shared" ca="1" si="71"/>
        <v>no</v>
      </c>
      <c r="G926">
        <f t="shared" ca="1" si="72"/>
        <v>0</v>
      </c>
    </row>
    <row r="927" spans="1:7">
      <c r="A927">
        <v>1947.08</v>
      </c>
      <c r="B927">
        <v>15.46</v>
      </c>
      <c r="C927" t="str">
        <f t="shared" ca="1" si="73"/>
        <v>no</v>
      </c>
      <c r="D927" s="19">
        <f t="shared" ca="1" si="69"/>
        <v>16.342916666666664</v>
      </c>
      <c r="E927" t="str">
        <f t="shared" ca="1" si="70"/>
        <v>no</v>
      </c>
      <c r="F927" t="str">
        <f t="shared" ca="1" si="71"/>
        <v>no</v>
      </c>
      <c r="G927">
        <f t="shared" ca="1" si="72"/>
        <v>0</v>
      </c>
    </row>
    <row r="928" spans="1:7">
      <c r="A928">
        <v>1947.09</v>
      </c>
      <c r="B928">
        <v>15.06</v>
      </c>
      <c r="C928" t="str">
        <f t="shared" ca="1" si="73"/>
        <v>no</v>
      </c>
      <c r="D928" s="19">
        <f t="shared" ca="1" si="69"/>
        <v>16.369166666666665</v>
      </c>
      <c r="E928" t="str">
        <f t="shared" ca="1" si="70"/>
        <v>no</v>
      </c>
      <c r="F928" t="str">
        <f t="shared" ca="1" si="71"/>
        <v>no</v>
      </c>
      <c r="G928">
        <f t="shared" ca="1" si="72"/>
        <v>0</v>
      </c>
    </row>
    <row r="929" spans="1:7">
      <c r="A929">
        <v>1947.1</v>
      </c>
      <c r="B929">
        <v>15.45</v>
      </c>
      <c r="C929" t="str">
        <f t="shared" ca="1" si="73"/>
        <v>no</v>
      </c>
      <c r="D929" s="19">
        <f t="shared" ref="D929:D992" ca="1" si="74">AVERAGE(OFFSET(B929,-$K$5,0,$K$5,1))</f>
        <v>16.336666666666666</v>
      </c>
      <c r="E929" t="str">
        <f t="shared" ca="1" si="70"/>
        <v>no</v>
      </c>
      <c r="F929" t="str">
        <f t="shared" ca="1" si="71"/>
        <v>no</v>
      </c>
      <c r="G929">
        <f t="shared" ca="1" si="72"/>
        <v>0</v>
      </c>
    </row>
    <row r="930" spans="1:7">
      <c r="A930">
        <v>1947.11</v>
      </c>
      <c r="B930">
        <v>15.27</v>
      </c>
      <c r="C930" t="str">
        <f t="shared" ca="1" si="73"/>
        <v>no</v>
      </c>
      <c r="D930" s="19">
        <f t="shared" ca="1" si="74"/>
        <v>16.292916666666667</v>
      </c>
      <c r="E930" t="str">
        <f t="shared" ca="1" si="70"/>
        <v>no</v>
      </c>
      <c r="F930" t="str">
        <f t="shared" ca="1" si="71"/>
        <v>no</v>
      </c>
      <c r="G930">
        <f t="shared" ca="1" si="72"/>
        <v>0</v>
      </c>
    </row>
    <row r="931" spans="1:7">
      <c r="A931">
        <v>1947.12</v>
      </c>
      <c r="B931">
        <v>15.03</v>
      </c>
      <c r="C931" t="str">
        <f t="shared" ca="1" si="73"/>
        <v>no</v>
      </c>
      <c r="D931" s="19">
        <f t="shared" ca="1" si="74"/>
        <v>16.219166666666663</v>
      </c>
      <c r="E931" t="str">
        <f t="shared" ca="1" si="70"/>
        <v>no</v>
      </c>
      <c r="F931" t="str">
        <f t="shared" ca="1" si="71"/>
        <v>no</v>
      </c>
      <c r="G931">
        <f t="shared" ca="1" si="72"/>
        <v>0</v>
      </c>
    </row>
    <row r="932" spans="1:7">
      <c r="A932">
        <v>1948.01</v>
      </c>
      <c r="B932">
        <v>14.83</v>
      </c>
      <c r="C932" t="str">
        <f t="shared" ca="1" si="73"/>
        <v>no</v>
      </c>
      <c r="D932" s="19">
        <f t="shared" ca="1" si="74"/>
        <v>16.123333333333328</v>
      </c>
      <c r="E932" t="str">
        <f t="shared" ca="1" si="70"/>
        <v>no</v>
      </c>
      <c r="F932" t="str">
        <f t="shared" ca="1" si="71"/>
        <v>no</v>
      </c>
      <c r="G932">
        <f t="shared" ca="1" si="72"/>
        <v>0</v>
      </c>
    </row>
    <row r="933" spans="1:7">
      <c r="A933">
        <v>1948.02</v>
      </c>
      <c r="B933">
        <v>14.1</v>
      </c>
      <c r="C933" t="str">
        <f t="shared" ca="1" si="73"/>
        <v>no</v>
      </c>
      <c r="D933" s="19">
        <f t="shared" ca="1" si="74"/>
        <v>15.990416666666661</v>
      </c>
      <c r="E933" t="str">
        <f t="shared" ca="1" si="70"/>
        <v>no</v>
      </c>
      <c r="F933" t="str">
        <f t="shared" ca="1" si="71"/>
        <v>no</v>
      </c>
      <c r="G933">
        <f t="shared" ca="1" si="72"/>
        <v>0</v>
      </c>
    </row>
    <row r="934" spans="1:7">
      <c r="A934">
        <v>1948.03</v>
      </c>
      <c r="B934">
        <v>14.3</v>
      </c>
      <c r="C934" t="str">
        <f t="shared" ca="1" si="73"/>
        <v>no</v>
      </c>
      <c r="D934" s="19">
        <f t="shared" ca="1" si="74"/>
        <v>15.824999999999996</v>
      </c>
      <c r="E934" t="str">
        <f t="shared" ca="1" si="70"/>
        <v>no</v>
      </c>
      <c r="F934" t="str">
        <f t="shared" ca="1" si="71"/>
        <v>no</v>
      </c>
      <c r="G934">
        <f t="shared" ca="1" si="72"/>
        <v>0</v>
      </c>
    </row>
    <row r="935" spans="1:7">
      <c r="A935">
        <v>1948.04</v>
      </c>
      <c r="B935">
        <v>15.4</v>
      </c>
      <c r="C935" t="str">
        <f t="shared" ca="1" si="73"/>
        <v>no</v>
      </c>
      <c r="D935" s="19">
        <f t="shared" ca="1" si="74"/>
        <v>15.690416666666664</v>
      </c>
      <c r="E935" t="str">
        <f t="shared" ca="1" si="70"/>
        <v>no</v>
      </c>
      <c r="F935" t="str">
        <f t="shared" ca="1" si="71"/>
        <v>no</v>
      </c>
      <c r="G935">
        <f t="shared" ca="1" si="72"/>
        <v>0</v>
      </c>
    </row>
    <row r="936" spans="1:7">
      <c r="A936">
        <v>1948.05</v>
      </c>
      <c r="B936">
        <v>16.149999999999999</v>
      </c>
      <c r="C936" t="str">
        <f t="shared" ca="1" si="73"/>
        <v>no</v>
      </c>
      <c r="D936" s="19">
        <f t="shared" ca="1" si="74"/>
        <v>15.554583333333332</v>
      </c>
      <c r="E936" t="str">
        <f t="shared" ca="1" si="70"/>
        <v>yes</v>
      </c>
      <c r="F936" t="str">
        <f t="shared" ca="1" si="71"/>
        <v>no</v>
      </c>
      <c r="G936">
        <f t="shared" ca="1" si="72"/>
        <v>-16.149999999999999</v>
      </c>
    </row>
    <row r="937" spans="1:7">
      <c r="A937">
        <v>1948.06</v>
      </c>
      <c r="B937">
        <v>16.82</v>
      </c>
      <c r="C937" t="str">
        <f t="shared" ca="1" si="73"/>
        <v>yes</v>
      </c>
      <c r="D937" s="19">
        <f t="shared" ca="1" si="74"/>
        <v>15.448333333333331</v>
      </c>
      <c r="E937" t="str">
        <f t="shared" ca="1" si="70"/>
        <v>no</v>
      </c>
      <c r="F937" t="str">
        <f t="shared" ca="1" si="71"/>
        <v>no</v>
      </c>
      <c r="G937">
        <f t="shared" ca="1" si="72"/>
        <v>0</v>
      </c>
    </row>
    <row r="938" spans="1:7">
      <c r="A938">
        <v>1948.07</v>
      </c>
      <c r="B938">
        <v>16.420000000000002</v>
      </c>
      <c r="C938" t="str">
        <f t="shared" ca="1" si="73"/>
        <v>yes</v>
      </c>
      <c r="D938" s="19">
        <f t="shared" ca="1" si="74"/>
        <v>15.374999999999998</v>
      </c>
      <c r="E938" t="str">
        <f t="shared" ca="1" si="70"/>
        <v>no</v>
      </c>
      <c r="F938" t="str">
        <f t="shared" ca="1" si="71"/>
        <v>no</v>
      </c>
      <c r="G938">
        <f t="shared" ca="1" si="72"/>
        <v>0</v>
      </c>
    </row>
    <row r="939" spans="1:7">
      <c r="A939">
        <v>1948.08</v>
      </c>
      <c r="B939">
        <v>15.94</v>
      </c>
      <c r="C939" t="str">
        <f t="shared" ca="1" si="73"/>
        <v>yes</v>
      </c>
      <c r="D939" s="19">
        <f t="shared" ca="1" si="74"/>
        <v>15.307083333333333</v>
      </c>
      <c r="E939" t="str">
        <f t="shared" ca="1" si="70"/>
        <v>no</v>
      </c>
      <c r="F939" t="str">
        <f t="shared" ca="1" si="71"/>
        <v>no</v>
      </c>
      <c r="G939">
        <f t="shared" ca="1" si="72"/>
        <v>0</v>
      </c>
    </row>
    <row r="940" spans="1:7">
      <c r="A940">
        <v>1948.09</v>
      </c>
      <c r="B940">
        <v>15.76</v>
      </c>
      <c r="C940" t="str">
        <f t="shared" ca="1" si="73"/>
        <v>yes</v>
      </c>
      <c r="D940" s="19">
        <f t="shared" ca="1" si="74"/>
        <v>15.233750000000001</v>
      </c>
      <c r="E940" t="str">
        <f t="shared" ca="1" si="70"/>
        <v>no</v>
      </c>
      <c r="F940" t="str">
        <f t="shared" ca="1" si="71"/>
        <v>no</v>
      </c>
      <c r="G940">
        <f t="shared" ca="1" si="72"/>
        <v>0</v>
      </c>
    </row>
    <row r="941" spans="1:7">
      <c r="A941">
        <v>1948.1</v>
      </c>
      <c r="B941">
        <v>16.190000000000001</v>
      </c>
      <c r="C941" t="str">
        <f t="shared" ca="1" si="73"/>
        <v>yes</v>
      </c>
      <c r="D941" s="19">
        <f t="shared" ca="1" si="74"/>
        <v>15.261666666666665</v>
      </c>
      <c r="E941" t="str">
        <f t="shared" ca="1" si="70"/>
        <v>no</v>
      </c>
      <c r="F941" t="str">
        <f t="shared" ca="1" si="71"/>
        <v>no</v>
      </c>
      <c r="G941">
        <f t="shared" ca="1" si="72"/>
        <v>0</v>
      </c>
    </row>
    <row r="942" spans="1:7">
      <c r="A942">
        <v>1948.11</v>
      </c>
      <c r="B942">
        <v>15.29</v>
      </c>
      <c r="C942" t="str">
        <f t="shared" ca="1" si="73"/>
        <v>yes</v>
      </c>
      <c r="D942" s="19">
        <f t="shared" ca="1" si="74"/>
        <v>15.321666666666665</v>
      </c>
      <c r="E942" t="str">
        <f t="shared" ca="1" si="70"/>
        <v>no</v>
      </c>
      <c r="F942" t="str">
        <f t="shared" ca="1" si="71"/>
        <v>yes</v>
      </c>
      <c r="G942">
        <f t="shared" ca="1" si="72"/>
        <v>15.29</v>
      </c>
    </row>
    <row r="943" spans="1:7">
      <c r="A943">
        <v>1948.12</v>
      </c>
      <c r="B943">
        <v>15.19</v>
      </c>
      <c r="C943" t="str">
        <f t="shared" ca="1" si="73"/>
        <v>no</v>
      </c>
      <c r="D943" s="19">
        <f t="shared" ca="1" si="74"/>
        <v>15.346666666666669</v>
      </c>
      <c r="E943" t="str">
        <f t="shared" ca="1" si="70"/>
        <v>no</v>
      </c>
      <c r="F943" t="str">
        <f t="shared" ca="1" si="71"/>
        <v>no</v>
      </c>
      <c r="G943">
        <f t="shared" ca="1" si="72"/>
        <v>0</v>
      </c>
    </row>
    <row r="944" spans="1:7">
      <c r="A944">
        <v>1949.01</v>
      </c>
      <c r="B944">
        <v>15.36</v>
      </c>
      <c r="C944" t="str">
        <f t="shared" ca="1" si="73"/>
        <v>no</v>
      </c>
      <c r="D944" s="19">
        <f t="shared" ca="1" si="74"/>
        <v>15.349166666666669</v>
      </c>
      <c r="E944" t="str">
        <f t="shared" ca="1" si="70"/>
        <v>yes</v>
      </c>
      <c r="F944" t="str">
        <f t="shared" ca="1" si="71"/>
        <v>no</v>
      </c>
      <c r="G944">
        <f t="shared" ca="1" si="72"/>
        <v>-15.36</v>
      </c>
    </row>
    <row r="945" spans="1:7">
      <c r="A945">
        <v>1949.02</v>
      </c>
      <c r="B945">
        <v>14.77</v>
      </c>
      <c r="C945" t="str">
        <f t="shared" ca="1" si="73"/>
        <v>yes</v>
      </c>
      <c r="D945" s="19">
        <f t="shared" ca="1" si="74"/>
        <v>15.35541666666667</v>
      </c>
      <c r="E945" t="str">
        <f t="shared" ca="1" si="70"/>
        <v>no</v>
      </c>
      <c r="F945" t="str">
        <f t="shared" ca="1" si="71"/>
        <v>yes</v>
      </c>
      <c r="G945">
        <f t="shared" ca="1" si="72"/>
        <v>14.77</v>
      </c>
    </row>
    <row r="946" spans="1:7">
      <c r="A946">
        <v>1949.03</v>
      </c>
      <c r="B946">
        <v>14.91</v>
      </c>
      <c r="C946" t="str">
        <f t="shared" ca="1" si="73"/>
        <v>no</v>
      </c>
      <c r="D946" s="19">
        <f t="shared" ca="1" si="74"/>
        <v>15.3125</v>
      </c>
      <c r="E946" t="str">
        <f t="shared" ca="1" si="70"/>
        <v>no</v>
      </c>
      <c r="F946" t="str">
        <f t="shared" ca="1" si="71"/>
        <v>no</v>
      </c>
      <c r="G946">
        <f t="shared" ca="1" si="72"/>
        <v>0</v>
      </c>
    </row>
    <row r="947" spans="1:7">
      <c r="A947">
        <v>1949.04</v>
      </c>
      <c r="B947">
        <v>14.89</v>
      </c>
      <c r="C947" t="str">
        <f t="shared" ca="1" si="73"/>
        <v>no</v>
      </c>
      <c r="D947" s="19">
        <f t="shared" ca="1" si="74"/>
        <v>15.302083333333336</v>
      </c>
      <c r="E947" t="str">
        <f t="shared" ca="1" si="70"/>
        <v>no</v>
      </c>
      <c r="F947" t="str">
        <f t="shared" ca="1" si="71"/>
        <v>no</v>
      </c>
      <c r="G947">
        <f t="shared" ca="1" si="72"/>
        <v>0</v>
      </c>
    </row>
    <row r="948" spans="1:7">
      <c r="A948">
        <v>1949.05</v>
      </c>
      <c r="B948">
        <v>14.78</v>
      </c>
      <c r="C948" t="str">
        <f t="shared" ca="1" si="73"/>
        <v>no</v>
      </c>
      <c r="D948" s="19">
        <f t="shared" ca="1" si="74"/>
        <v>15.314166666666667</v>
      </c>
      <c r="E948" t="str">
        <f t="shared" ca="1" si="70"/>
        <v>no</v>
      </c>
      <c r="F948" t="str">
        <f t="shared" ca="1" si="71"/>
        <v>no</v>
      </c>
      <c r="G948">
        <f t="shared" ca="1" si="72"/>
        <v>0</v>
      </c>
    </row>
    <row r="949" spans="1:7">
      <c r="A949">
        <v>1949.06</v>
      </c>
      <c r="B949">
        <v>13.97</v>
      </c>
      <c r="C949" t="str">
        <f t="shared" ca="1" si="73"/>
        <v>no</v>
      </c>
      <c r="D949" s="19">
        <f t="shared" ca="1" si="74"/>
        <v>15.332500000000001</v>
      </c>
      <c r="E949" t="str">
        <f t="shared" ca="1" si="70"/>
        <v>no</v>
      </c>
      <c r="F949" t="str">
        <f t="shared" ca="1" si="71"/>
        <v>no</v>
      </c>
      <c r="G949">
        <f t="shared" ca="1" si="72"/>
        <v>0</v>
      </c>
    </row>
    <row r="950" spans="1:7">
      <c r="A950">
        <v>1949.07</v>
      </c>
      <c r="B950">
        <v>14.76</v>
      </c>
      <c r="C950" t="str">
        <f t="shared" ca="1" si="73"/>
        <v>no</v>
      </c>
      <c r="D950" s="19">
        <f t="shared" ca="1" si="74"/>
        <v>15.296250000000001</v>
      </c>
      <c r="E950" t="str">
        <f t="shared" ca="1" si="70"/>
        <v>no</v>
      </c>
      <c r="F950" t="str">
        <f t="shared" ca="1" si="71"/>
        <v>no</v>
      </c>
      <c r="G950">
        <f t="shared" ca="1" si="72"/>
        <v>0</v>
      </c>
    </row>
    <row r="951" spans="1:7">
      <c r="A951">
        <v>1949.08</v>
      </c>
      <c r="B951">
        <v>15.29</v>
      </c>
      <c r="C951" t="str">
        <f t="shared" ca="1" si="73"/>
        <v>no</v>
      </c>
      <c r="D951" s="19">
        <f t="shared" ca="1" si="74"/>
        <v>15.254166666666665</v>
      </c>
      <c r="E951" t="str">
        <f t="shared" ca="1" si="70"/>
        <v>yes</v>
      </c>
      <c r="F951" t="str">
        <f t="shared" ca="1" si="71"/>
        <v>no</v>
      </c>
      <c r="G951">
        <f t="shared" ca="1" si="72"/>
        <v>-15.29</v>
      </c>
    </row>
    <row r="952" spans="1:7">
      <c r="A952">
        <v>1949.09</v>
      </c>
      <c r="B952">
        <v>15.49</v>
      </c>
      <c r="C952" t="str">
        <f t="shared" ca="1" si="73"/>
        <v>yes</v>
      </c>
      <c r="D952" s="19">
        <f t="shared" ca="1" si="74"/>
        <v>15.247083333333331</v>
      </c>
      <c r="E952" t="str">
        <f t="shared" ca="1" si="70"/>
        <v>no</v>
      </c>
      <c r="F952" t="str">
        <f t="shared" ca="1" si="71"/>
        <v>no</v>
      </c>
      <c r="G952">
        <f t="shared" ca="1" si="72"/>
        <v>0</v>
      </c>
    </row>
    <row r="953" spans="1:7">
      <c r="A953">
        <v>1949.1</v>
      </c>
      <c r="B953">
        <v>15.89</v>
      </c>
      <c r="C953" t="str">
        <f t="shared" ca="1" si="73"/>
        <v>yes</v>
      </c>
      <c r="D953" s="19">
        <f t="shared" ca="1" si="74"/>
        <v>15.264999999999999</v>
      </c>
      <c r="E953" t="str">
        <f t="shared" ca="1" si="70"/>
        <v>no</v>
      </c>
      <c r="F953" t="str">
        <f t="shared" ca="1" si="71"/>
        <v>no</v>
      </c>
      <c r="G953">
        <f t="shared" ca="1" si="72"/>
        <v>0</v>
      </c>
    </row>
    <row r="954" spans="1:7">
      <c r="A954">
        <v>1949.11</v>
      </c>
      <c r="B954">
        <v>16.11</v>
      </c>
      <c r="C954" t="str">
        <f t="shared" ca="1" si="73"/>
        <v>yes</v>
      </c>
      <c r="D954" s="19">
        <f t="shared" ca="1" si="74"/>
        <v>15.283333333333331</v>
      </c>
      <c r="E954" t="str">
        <f t="shared" ca="1" si="70"/>
        <v>no</v>
      </c>
      <c r="F954" t="str">
        <f t="shared" ca="1" si="71"/>
        <v>no</v>
      </c>
      <c r="G954">
        <f t="shared" ca="1" si="72"/>
        <v>0</v>
      </c>
    </row>
    <row r="955" spans="1:7">
      <c r="A955">
        <v>1949.12</v>
      </c>
      <c r="B955">
        <v>16.54</v>
      </c>
      <c r="C955" t="str">
        <f t="shared" ca="1" si="73"/>
        <v>yes</v>
      </c>
      <c r="D955" s="19">
        <f t="shared" ca="1" si="74"/>
        <v>15.318333333333333</v>
      </c>
      <c r="E955" t="str">
        <f t="shared" ca="1" si="70"/>
        <v>no</v>
      </c>
      <c r="F955" t="str">
        <f t="shared" ca="1" si="71"/>
        <v>no</v>
      </c>
      <c r="G955">
        <f t="shared" ca="1" si="72"/>
        <v>0</v>
      </c>
    </row>
    <row r="956" spans="1:7">
      <c r="A956">
        <v>1950.01</v>
      </c>
      <c r="B956">
        <v>16.88</v>
      </c>
      <c r="C956" t="str">
        <f t="shared" ca="1" si="73"/>
        <v>yes</v>
      </c>
      <c r="D956" s="19">
        <f t="shared" ca="1" si="74"/>
        <v>15.381250000000001</v>
      </c>
      <c r="E956" t="str">
        <f t="shared" ca="1" si="70"/>
        <v>no</v>
      </c>
      <c r="F956" t="str">
        <f t="shared" ca="1" si="71"/>
        <v>no</v>
      </c>
      <c r="G956">
        <f t="shared" ca="1" si="72"/>
        <v>0</v>
      </c>
    </row>
    <row r="957" spans="1:7">
      <c r="A957">
        <v>1950.02</v>
      </c>
      <c r="B957">
        <v>17.21</v>
      </c>
      <c r="C957" t="str">
        <f t="shared" ca="1" si="73"/>
        <v>yes</v>
      </c>
      <c r="D957" s="19">
        <f t="shared" ca="1" si="74"/>
        <v>15.466666666666669</v>
      </c>
      <c r="E957" t="str">
        <f t="shared" ca="1" si="70"/>
        <v>no</v>
      </c>
      <c r="F957" t="str">
        <f t="shared" ca="1" si="71"/>
        <v>no</v>
      </c>
      <c r="G957">
        <f t="shared" ca="1" si="72"/>
        <v>0</v>
      </c>
    </row>
    <row r="958" spans="1:7">
      <c r="A958">
        <v>1950.03</v>
      </c>
      <c r="B958">
        <v>17.350000000000001</v>
      </c>
      <c r="C958" t="str">
        <f t="shared" ca="1" si="73"/>
        <v>yes</v>
      </c>
      <c r="D958" s="19">
        <f t="shared" ca="1" si="74"/>
        <v>15.59625</v>
      </c>
      <c r="E958" t="str">
        <f t="shared" ca="1" si="70"/>
        <v>no</v>
      </c>
      <c r="F958" t="str">
        <f t="shared" ca="1" si="71"/>
        <v>no</v>
      </c>
      <c r="G958">
        <f t="shared" ca="1" si="72"/>
        <v>0</v>
      </c>
    </row>
    <row r="959" spans="1:7">
      <c r="A959">
        <v>1950.04</v>
      </c>
      <c r="B959">
        <v>17.84</v>
      </c>
      <c r="C959" t="str">
        <f t="shared" ca="1" si="73"/>
        <v>yes</v>
      </c>
      <c r="D959" s="19">
        <f t="shared" ca="1" si="74"/>
        <v>15.723333333333334</v>
      </c>
      <c r="E959" t="str">
        <f t="shared" ca="1" si="70"/>
        <v>no</v>
      </c>
      <c r="F959" t="str">
        <f t="shared" ca="1" si="71"/>
        <v>no</v>
      </c>
      <c r="G959">
        <f t="shared" ca="1" si="72"/>
        <v>0</v>
      </c>
    </row>
    <row r="960" spans="1:7">
      <c r="A960">
        <v>1950.05</v>
      </c>
      <c r="B960">
        <v>18.440000000000001</v>
      </c>
      <c r="C960" t="str">
        <f t="shared" ca="1" si="73"/>
        <v>yes</v>
      </c>
      <c r="D960" s="19">
        <f t="shared" ca="1" si="74"/>
        <v>15.824999999999998</v>
      </c>
      <c r="E960" t="str">
        <f t="shared" ca="1" si="70"/>
        <v>no</v>
      </c>
      <c r="F960" t="str">
        <f t="shared" ca="1" si="71"/>
        <v>no</v>
      </c>
      <c r="G960">
        <f t="shared" ca="1" si="72"/>
        <v>0</v>
      </c>
    </row>
    <row r="961" spans="1:7">
      <c r="A961">
        <v>1950.06</v>
      </c>
      <c r="B961">
        <v>18.739999999999998</v>
      </c>
      <c r="C961" t="str">
        <f t="shared" ca="1" si="73"/>
        <v>yes</v>
      </c>
      <c r="D961" s="19">
        <f t="shared" ca="1" si="74"/>
        <v>15.920416666666666</v>
      </c>
      <c r="E961" t="str">
        <f t="shared" ca="1" si="70"/>
        <v>no</v>
      </c>
      <c r="F961" t="str">
        <f t="shared" ca="1" si="71"/>
        <v>no</v>
      </c>
      <c r="G961">
        <f t="shared" ca="1" si="72"/>
        <v>0</v>
      </c>
    </row>
    <row r="962" spans="1:7">
      <c r="A962">
        <v>1950.07</v>
      </c>
      <c r="B962">
        <v>17.38</v>
      </c>
      <c r="C962" t="str">
        <f t="shared" ca="1" si="73"/>
        <v>yes</v>
      </c>
      <c r="D962" s="19">
        <f t="shared" ca="1" si="74"/>
        <v>16.000416666666666</v>
      </c>
      <c r="E962" t="str">
        <f t="shared" ca="1" si="70"/>
        <v>no</v>
      </c>
      <c r="F962" t="str">
        <f t="shared" ca="1" si="71"/>
        <v>no</v>
      </c>
      <c r="G962">
        <f t="shared" ca="1" si="72"/>
        <v>0</v>
      </c>
    </row>
    <row r="963" spans="1:7">
      <c r="A963">
        <v>1950.08</v>
      </c>
      <c r="B963">
        <v>18.43</v>
      </c>
      <c r="C963" t="str">
        <f t="shared" ca="1" si="73"/>
        <v>yes</v>
      </c>
      <c r="D963" s="19">
        <f t="shared" ca="1" si="74"/>
        <v>16.040416666666669</v>
      </c>
      <c r="E963" t="str">
        <f t="shared" ca="1" si="70"/>
        <v>no</v>
      </c>
      <c r="F963" t="str">
        <f t="shared" ca="1" si="71"/>
        <v>no</v>
      </c>
      <c r="G963">
        <f t="shared" ca="1" si="72"/>
        <v>0</v>
      </c>
    </row>
    <row r="964" spans="1:7">
      <c r="A964">
        <v>1950.09</v>
      </c>
      <c r="B964">
        <v>19.079999999999998</v>
      </c>
      <c r="C964" t="str">
        <f t="shared" ca="1" si="73"/>
        <v>yes</v>
      </c>
      <c r="D964" s="19">
        <f t="shared" ca="1" si="74"/>
        <v>16.144166666666667</v>
      </c>
      <c r="E964" t="str">
        <f t="shared" ca="1" si="70"/>
        <v>no</v>
      </c>
      <c r="F964" t="str">
        <f t="shared" ca="1" si="71"/>
        <v>no</v>
      </c>
      <c r="G964">
        <f t="shared" ca="1" si="72"/>
        <v>0</v>
      </c>
    </row>
    <row r="965" spans="1:7">
      <c r="A965">
        <v>1950.1</v>
      </c>
      <c r="B965">
        <v>19.87</v>
      </c>
      <c r="C965" t="str">
        <f t="shared" ca="1" si="73"/>
        <v>yes</v>
      </c>
      <c r="D965" s="19">
        <f t="shared" ca="1" si="74"/>
        <v>16.282499999999999</v>
      </c>
      <c r="E965" t="str">
        <f t="shared" ca="1" si="70"/>
        <v>no</v>
      </c>
      <c r="F965" t="str">
        <f t="shared" ca="1" si="71"/>
        <v>no</v>
      </c>
      <c r="G965">
        <f t="shared" ca="1" si="72"/>
        <v>0</v>
      </c>
    </row>
    <row r="966" spans="1:7">
      <c r="A966">
        <v>1950.11</v>
      </c>
      <c r="B966">
        <v>19.829999999999998</v>
      </c>
      <c r="C966" t="str">
        <f t="shared" ca="1" si="73"/>
        <v>yes</v>
      </c>
      <c r="D966" s="19">
        <f t="shared" ca="1" si="74"/>
        <v>16.435833333333331</v>
      </c>
      <c r="E966" t="str">
        <f t="shared" ca="1" si="70"/>
        <v>no</v>
      </c>
      <c r="F966" t="str">
        <f t="shared" ca="1" si="71"/>
        <v>no</v>
      </c>
      <c r="G966">
        <f t="shared" ca="1" si="72"/>
        <v>0</v>
      </c>
    </row>
    <row r="967" spans="1:7">
      <c r="A967">
        <v>1950.12</v>
      </c>
      <c r="B967">
        <v>19.75</v>
      </c>
      <c r="C967" t="str">
        <f t="shared" ca="1" si="73"/>
        <v>yes</v>
      </c>
      <c r="D967" s="19">
        <f t="shared" ca="1" si="74"/>
        <v>16.625</v>
      </c>
      <c r="E967" t="str">
        <f t="shared" ca="1" si="70"/>
        <v>no</v>
      </c>
      <c r="F967" t="str">
        <f t="shared" ca="1" si="71"/>
        <v>no</v>
      </c>
      <c r="G967">
        <f t="shared" ca="1" si="72"/>
        <v>0</v>
      </c>
    </row>
    <row r="968" spans="1:7">
      <c r="A968">
        <v>1951.01</v>
      </c>
      <c r="B968">
        <v>21.21</v>
      </c>
      <c r="C968" t="str">
        <f t="shared" ca="1" si="73"/>
        <v>yes</v>
      </c>
      <c r="D968" s="19">
        <f t="shared" ca="1" si="74"/>
        <v>16.815000000000001</v>
      </c>
      <c r="E968" t="str">
        <f t="shared" ca="1" si="70"/>
        <v>no</v>
      </c>
      <c r="F968" t="str">
        <f t="shared" ca="1" si="71"/>
        <v>no</v>
      </c>
      <c r="G968">
        <f t="shared" ca="1" si="72"/>
        <v>0</v>
      </c>
    </row>
    <row r="969" spans="1:7">
      <c r="A969">
        <v>1951.02</v>
      </c>
      <c r="B969">
        <v>22</v>
      </c>
      <c r="C969" t="str">
        <f t="shared" ca="1" si="73"/>
        <v>yes</v>
      </c>
      <c r="D969" s="19">
        <f t="shared" ca="1" si="74"/>
        <v>17.05875</v>
      </c>
      <c r="E969" t="str">
        <f t="shared" ca="1" si="70"/>
        <v>no</v>
      </c>
      <c r="F969" t="str">
        <f t="shared" ca="1" si="71"/>
        <v>no</v>
      </c>
      <c r="G969">
        <f t="shared" ca="1" si="72"/>
        <v>0</v>
      </c>
    </row>
    <row r="970" spans="1:7">
      <c r="A970">
        <v>1951.03</v>
      </c>
      <c r="B970">
        <v>21.63</v>
      </c>
      <c r="C970" t="str">
        <f t="shared" ca="1" si="73"/>
        <v>yes</v>
      </c>
      <c r="D970" s="19">
        <f t="shared" ca="1" si="74"/>
        <v>17.359999999999996</v>
      </c>
      <c r="E970" t="str">
        <f t="shared" ca="1" si="70"/>
        <v>no</v>
      </c>
      <c r="F970" t="str">
        <f t="shared" ca="1" si="71"/>
        <v>no</v>
      </c>
      <c r="G970">
        <f t="shared" ca="1" si="72"/>
        <v>0</v>
      </c>
    </row>
    <row r="971" spans="1:7">
      <c r="A971">
        <v>1951.04</v>
      </c>
      <c r="B971">
        <v>21.92</v>
      </c>
      <c r="C971" t="str">
        <f t="shared" ca="1" si="73"/>
        <v>yes</v>
      </c>
      <c r="D971" s="19">
        <f t="shared" ca="1" si="74"/>
        <v>17.639999999999997</v>
      </c>
      <c r="E971" t="str">
        <f t="shared" ca="1" si="70"/>
        <v>no</v>
      </c>
      <c r="F971" t="str">
        <f t="shared" ca="1" si="71"/>
        <v>no</v>
      </c>
      <c r="G971">
        <f t="shared" ca="1" si="72"/>
        <v>0</v>
      </c>
    </row>
    <row r="972" spans="1:7">
      <c r="A972">
        <v>1951.05</v>
      </c>
      <c r="B972">
        <v>21.93</v>
      </c>
      <c r="C972" t="str">
        <f t="shared" ca="1" si="73"/>
        <v>yes</v>
      </c>
      <c r="D972" s="19">
        <f t="shared" ca="1" si="74"/>
        <v>17.932916666666664</v>
      </c>
      <c r="E972" t="str">
        <f t="shared" ca="1" si="70"/>
        <v>no</v>
      </c>
      <c r="F972" t="str">
        <f t="shared" ca="1" si="71"/>
        <v>no</v>
      </c>
      <c r="G972">
        <f t="shared" ca="1" si="72"/>
        <v>0</v>
      </c>
    </row>
    <row r="973" spans="1:7">
      <c r="A973">
        <v>1951.06</v>
      </c>
      <c r="B973">
        <v>21.55</v>
      </c>
      <c r="C973" t="str">
        <f t="shared" ca="1" si="73"/>
        <v>yes</v>
      </c>
      <c r="D973" s="19">
        <f t="shared" ca="1" si="74"/>
        <v>18.230833333333333</v>
      </c>
      <c r="E973" t="str">
        <f t="shared" ca="1" si="70"/>
        <v>no</v>
      </c>
      <c r="F973" t="str">
        <f t="shared" ca="1" si="71"/>
        <v>no</v>
      </c>
      <c r="G973">
        <f t="shared" ca="1" si="72"/>
        <v>0</v>
      </c>
    </row>
    <row r="974" spans="1:7">
      <c r="A974">
        <v>1951.07</v>
      </c>
      <c r="B974">
        <v>21.93</v>
      </c>
      <c r="C974" t="str">
        <f t="shared" ca="1" si="73"/>
        <v>yes</v>
      </c>
      <c r="D974" s="19">
        <f t="shared" ca="1" si="74"/>
        <v>18.546666666666667</v>
      </c>
      <c r="E974" t="str">
        <f t="shared" ca="1" si="70"/>
        <v>no</v>
      </c>
      <c r="F974" t="str">
        <f t="shared" ca="1" si="71"/>
        <v>no</v>
      </c>
      <c r="G974">
        <f t="shared" ca="1" si="72"/>
        <v>0</v>
      </c>
    </row>
    <row r="975" spans="1:7">
      <c r="A975">
        <v>1951.08</v>
      </c>
      <c r="B975">
        <v>22.89</v>
      </c>
      <c r="C975" t="str">
        <f t="shared" ca="1" si="73"/>
        <v>yes</v>
      </c>
      <c r="D975" s="19">
        <f t="shared" ca="1" si="74"/>
        <v>18.845416666666669</v>
      </c>
      <c r="E975" t="str">
        <f t="shared" ca="1" si="70"/>
        <v>no</v>
      </c>
      <c r="F975" t="str">
        <f t="shared" ca="1" si="71"/>
        <v>no</v>
      </c>
      <c r="G975">
        <f t="shared" ca="1" si="72"/>
        <v>0</v>
      </c>
    </row>
    <row r="976" spans="1:7">
      <c r="A976">
        <v>1951.09</v>
      </c>
      <c r="B976">
        <v>23.48</v>
      </c>
      <c r="C976" t="str">
        <f t="shared" ca="1" si="73"/>
        <v>yes</v>
      </c>
      <c r="D976" s="19">
        <f t="shared" ca="1" si="74"/>
        <v>19.162083333333332</v>
      </c>
      <c r="E976" t="str">
        <f t="shared" ca="1" si="70"/>
        <v>no</v>
      </c>
      <c r="F976" t="str">
        <f t="shared" ca="1" si="71"/>
        <v>no</v>
      </c>
      <c r="G976">
        <f t="shared" ca="1" si="72"/>
        <v>0</v>
      </c>
    </row>
    <row r="977" spans="1:7">
      <c r="A977">
        <v>1951.1</v>
      </c>
      <c r="B977">
        <v>23.36</v>
      </c>
      <c r="C977" t="str">
        <f t="shared" ca="1" si="73"/>
        <v>yes</v>
      </c>
      <c r="D977" s="19">
        <f t="shared" ca="1" si="74"/>
        <v>19.495000000000001</v>
      </c>
      <c r="E977" t="str">
        <f t="shared" ca="1" si="70"/>
        <v>no</v>
      </c>
      <c r="F977" t="str">
        <f t="shared" ca="1" si="71"/>
        <v>no</v>
      </c>
      <c r="G977">
        <f t="shared" ca="1" si="72"/>
        <v>0</v>
      </c>
    </row>
    <row r="978" spans="1:7">
      <c r="A978">
        <v>1951.11</v>
      </c>
      <c r="B978">
        <v>22.71</v>
      </c>
      <c r="C978" t="str">
        <f t="shared" ca="1" si="73"/>
        <v>yes</v>
      </c>
      <c r="D978" s="19">
        <f t="shared" ca="1" si="74"/>
        <v>19.806250000000002</v>
      </c>
      <c r="E978" t="str">
        <f t="shared" ca="1" si="70"/>
        <v>no</v>
      </c>
      <c r="F978" t="str">
        <f t="shared" ca="1" si="71"/>
        <v>no</v>
      </c>
      <c r="G978">
        <f t="shared" ca="1" si="72"/>
        <v>0</v>
      </c>
    </row>
    <row r="979" spans="1:7">
      <c r="A979">
        <v>1951.12</v>
      </c>
      <c r="B979">
        <v>23.41</v>
      </c>
      <c r="C979" t="str">
        <f t="shared" ca="1" si="73"/>
        <v>yes</v>
      </c>
      <c r="D979" s="19">
        <f t="shared" ca="1" si="74"/>
        <v>20.081250000000001</v>
      </c>
      <c r="E979" t="str">
        <f t="shared" ca="1" si="70"/>
        <v>no</v>
      </c>
      <c r="F979" t="str">
        <f t="shared" ca="1" si="71"/>
        <v>no</v>
      </c>
      <c r="G979">
        <f t="shared" ca="1" si="72"/>
        <v>0</v>
      </c>
    </row>
    <row r="980" spans="1:7">
      <c r="A980">
        <v>1952.01</v>
      </c>
      <c r="B980">
        <v>24.19</v>
      </c>
      <c r="C980" t="str">
        <f t="shared" ca="1" si="73"/>
        <v>yes</v>
      </c>
      <c r="D980" s="19">
        <f t="shared" ca="1" si="74"/>
        <v>20.367500000000003</v>
      </c>
      <c r="E980" t="str">
        <f t="shared" ca="1" si="70"/>
        <v>no</v>
      </c>
      <c r="F980" t="str">
        <f t="shared" ca="1" si="71"/>
        <v>no</v>
      </c>
      <c r="G980">
        <f t="shared" ca="1" si="72"/>
        <v>0</v>
      </c>
    </row>
    <row r="981" spans="1:7">
      <c r="A981">
        <v>1952.02</v>
      </c>
      <c r="B981">
        <v>23.75</v>
      </c>
      <c r="C981" t="str">
        <f t="shared" ca="1" si="73"/>
        <v>yes</v>
      </c>
      <c r="D981" s="19">
        <f t="shared" ca="1" si="74"/>
        <v>20.672083333333337</v>
      </c>
      <c r="E981" t="str">
        <f t="shared" ca="1" si="70"/>
        <v>no</v>
      </c>
      <c r="F981" t="str">
        <f t="shared" ca="1" si="71"/>
        <v>no</v>
      </c>
      <c r="G981">
        <f t="shared" ca="1" si="72"/>
        <v>0</v>
      </c>
    </row>
    <row r="982" spans="1:7">
      <c r="A982">
        <v>1952.03</v>
      </c>
      <c r="B982">
        <v>23.81</v>
      </c>
      <c r="C982" t="str">
        <f t="shared" ca="1" si="73"/>
        <v>yes</v>
      </c>
      <c r="D982" s="19">
        <f t="shared" ca="1" si="74"/>
        <v>20.944583333333334</v>
      </c>
      <c r="E982" t="str">
        <f t="shared" ca="1" si="70"/>
        <v>no</v>
      </c>
      <c r="F982" t="str">
        <f t="shared" ca="1" si="71"/>
        <v>no</v>
      </c>
      <c r="G982">
        <f t="shared" ca="1" si="72"/>
        <v>0</v>
      </c>
    </row>
    <row r="983" spans="1:7">
      <c r="A983">
        <v>1952.04</v>
      </c>
      <c r="B983">
        <v>23.74</v>
      </c>
      <c r="C983" t="str">
        <f t="shared" ca="1" si="73"/>
        <v>yes</v>
      </c>
      <c r="D983" s="19">
        <f t="shared" ca="1" si="74"/>
        <v>21.213750000000001</v>
      </c>
      <c r="E983" t="str">
        <f t="shared" ca="1" si="70"/>
        <v>no</v>
      </c>
      <c r="F983" t="str">
        <f t="shared" ca="1" si="71"/>
        <v>no</v>
      </c>
      <c r="G983">
        <f t="shared" ca="1" si="72"/>
        <v>0</v>
      </c>
    </row>
    <row r="984" spans="1:7">
      <c r="A984">
        <v>1952.05</v>
      </c>
      <c r="B984">
        <v>23.73</v>
      </c>
      <c r="C984" t="str">
        <f t="shared" ca="1" si="73"/>
        <v>yes</v>
      </c>
      <c r="D984" s="19">
        <f t="shared" ca="1" si="74"/>
        <v>21.459583333333338</v>
      </c>
      <c r="E984" t="str">
        <f t="shared" ref="E984:E1047" ca="1" si="75">IF(AND(C984="No",B984&gt;D984),"yes","no")</f>
        <v>no</v>
      </c>
      <c r="F984" t="str">
        <f t="shared" ref="F984:F1047" ca="1" si="76">IF(AND(C984="Yes",B984&lt;D984),"yes","no")</f>
        <v>no</v>
      </c>
      <c r="G984">
        <f t="shared" ref="G984:G1047" ca="1" si="77">IF(E984="yes",-B984,IF(F984="yes",B984,0))</f>
        <v>0</v>
      </c>
    </row>
    <row r="985" spans="1:7">
      <c r="A985">
        <v>1952.06</v>
      </c>
      <c r="B985">
        <v>24.38</v>
      </c>
      <c r="C985" t="str">
        <f t="shared" ref="C985:C1048" ca="1" si="78">IF(E984="yes","yes",IF(F984="yes","no",C984))</f>
        <v>yes</v>
      </c>
      <c r="D985" s="19">
        <f t="shared" ca="1" si="74"/>
        <v>21.680000000000003</v>
      </c>
      <c r="E985" t="str">
        <f t="shared" ca="1" si="75"/>
        <v>no</v>
      </c>
      <c r="F985" t="str">
        <f t="shared" ca="1" si="76"/>
        <v>no</v>
      </c>
      <c r="G985">
        <f t="shared" ca="1" si="77"/>
        <v>0</v>
      </c>
    </row>
    <row r="986" spans="1:7">
      <c r="A986">
        <v>1952.07</v>
      </c>
      <c r="B986">
        <v>25.08</v>
      </c>
      <c r="C986" t="str">
        <f t="shared" ca="1" si="78"/>
        <v>yes</v>
      </c>
      <c r="D986" s="19">
        <f t="shared" ca="1" si="74"/>
        <v>21.915000000000006</v>
      </c>
      <c r="E986" t="str">
        <f t="shared" ca="1" si="75"/>
        <v>no</v>
      </c>
      <c r="F986" t="str">
        <f t="shared" ca="1" si="76"/>
        <v>no</v>
      </c>
      <c r="G986">
        <f t="shared" ca="1" si="77"/>
        <v>0</v>
      </c>
    </row>
    <row r="987" spans="1:7">
      <c r="A987">
        <v>1952.08</v>
      </c>
      <c r="B987">
        <v>25.18</v>
      </c>
      <c r="C987" t="str">
        <f t="shared" ca="1" si="78"/>
        <v>yes</v>
      </c>
      <c r="D987" s="19">
        <f t="shared" ca="1" si="74"/>
        <v>22.235833333333336</v>
      </c>
      <c r="E987" t="str">
        <f t="shared" ca="1" si="75"/>
        <v>no</v>
      </c>
      <c r="F987" t="str">
        <f t="shared" ca="1" si="76"/>
        <v>no</v>
      </c>
      <c r="G987">
        <f t="shared" ca="1" si="77"/>
        <v>0</v>
      </c>
    </row>
    <row r="988" spans="1:7">
      <c r="A988">
        <v>1952.09</v>
      </c>
      <c r="B988">
        <v>24.78</v>
      </c>
      <c r="C988" t="str">
        <f t="shared" ca="1" si="78"/>
        <v>yes</v>
      </c>
      <c r="D988" s="19">
        <f t="shared" ca="1" si="74"/>
        <v>22.517083333333336</v>
      </c>
      <c r="E988" t="str">
        <f t="shared" ca="1" si="75"/>
        <v>no</v>
      </c>
      <c r="F988" t="str">
        <f t="shared" ca="1" si="76"/>
        <v>no</v>
      </c>
      <c r="G988">
        <f t="shared" ca="1" si="77"/>
        <v>0</v>
      </c>
    </row>
    <row r="989" spans="1:7">
      <c r="A989">
        <v>1952.1</v>
      </c>
      <c r="B989">
        <v>24.26</v>
      </c>
      <c r="C989" t="str">
        <f t="shared" ca="1" si="78"/>
        <v>yes</v>
      </c>
      <c r="D989" s="19">
        <f t="shared" ca="1" si="74"/>
        <v>22.754583333333333</v>
      </c>
      <c r="E989" t="str">
        <f t="shared" ca="1" si="75"/>
        <v>no</v>
      </c>
      <c r="F989" t="str">
        <f t="shared" ca="1" si="76"/>
        <v>no</v>
      </c>
      <c r="G989">
        <f t="shared" ca="1" si="77"/>
        <v>0</v>
      </c>
    </row>
    <row r="990" spans="1:7">
      <c r="A990">
        <v>1952.11</v>
      </c>
      <c r="B990">
        <v>25.03</v>
      </c>
      <c r="C990" t="str">
        <f t="shared" ca="1" si="78"/>
        <v>yes</v>
      </c>
      <c r="D990" s="19">
        <f t="shared" ca="1" si="74"/>
        <v>22.9375</v>
      </c>
      <c r="E990" t="str">
        <f t="shared" ca="1" si="75"/>
        <v>no</v>
      </c>
      <c r="F990" t="str">
        <f t="shared" ca="1" si="76"/>
        <v>no</v>
      </c>
      <c r="G990">
        <f t="shared" ca="1" si="77"/>
        <v>0</v>
      </c>
    </row>
    <row r="991" spans="1:7">
      <c r="A991">
        <v>1952.12</v>
      </c>
      <c r="B991">
        <v>26.04</v>
      </c>
      <c r="C991" t="str">
        <f t="shared" ca="1" si="78"/>
        <v>yes</v>
      </c>
      <c r="D991" s="19">
        <f t="shared" ca="1" si="74"/>
        <v>23.154166666666665</v>
      </c>
      <c r="E991" t="str">
        <f t="shared" ca="1" si="75"/>
        <v>no</v>
      </c>
      <c r="F991" t="str">
        <f t="shared" ca="1" si="76"/>
        <v>no</v>
      </c>
      <c r="G991">
        <f t="shared" ca="1" si="77"/>
        <v>0</v>
      </c>
    </row>
    <row r="992" spans="1:7">
      <c r="A992">
        <v>1953.01</v>
      </c>
      <c r="B992">
        <v>26.18</v>
      </c>
      <c r="C992" t="str">
        <f t="shared" ca="1" si="78"/>
        <v>yes</v>
      </c>
      <c r="D992" s="19">
        <f t="shared" ca="1" si="74"/>
        <v>23.416249999999994</v>
      </c>
      <c r="E992" t="str">
        <f t="shared" ca="1" si="75"/>
        <v>no</v>
      </c>
      <c r="F992" t="str">
        <f t="shared" ca="1" si="76"/>
        <v>no</v>
      </c>
      <c r="G992">
        <f t="shared" ca="1" si="77"/>
        <v>0</v>
      </c>
    </row>
    <row r="993" spans="1:7">
      <c r="A993">
        <v>1953.02</v>
      </c>
      <c r="B993">
        <v>25.86</v>
      </c>
      <c r="C993" t="str">
        <f t="shared" ca="1" si="78"/>
        <v>yes</v>
      </c>
      <c r="D993" s="19">
        <f t="shared" ref="D993:D1056" ca="1" si="79">AVERAGE(OFFSET(B993,-$K$5,0,$K$5,1))</f>
        <v>23.623333333333324</v>
      </c>
      <c r="E993" t="str">
        <f t="shared" ca="1" si="75"/>
        <v>no</v>
      </c>
      <c r="F993" t="str">
        <f t="shared" ca="1" si="76"/>
        <v>no</v>
      </c>
      <c r="G993">
        <f t="shared" ca="1" si="77"/>
        <v>0</v>
      </c>
    </row>
    <row r="994" spans="1:7">
      <c r="A994">
        <v>1953.03</v>
      </c>
      <c r="B994">
        <v>25.99</v>
      </c>
      <c r="C994" t="str">
        <f t="shared" ca="1" si="78"/>
        <v>yes</v>
      </c>
      <c r="D994" s="19">
        <f t="shared" ca="1" si="79"/>
        <v>23.78416666666666</v>
      </c>
      <c r="E994" t="str">
        <f t="shared" ca="1" si="75"/>
        <v>no</v>
      </c>
      <c r="F994" t="str">
        <f t="shared" ca="1" si="76"/>
        <v>no</v>
      </c>
      <c r="G994">
        <f t="shared" ca="1" si="77"/>
        <v>0</v>
      </c>
    </row>
    <row r="995" spans="1:7">
      <c r="A995">
        <v>1953.04</v>
      </c>
      <c r="B995">
        <v>24.71</v>
      </c>
      <c r="C995" t="str">
        <f t="shared" ca="1" si="78"/>
        <v>yes</v>
      </c>
      <c r="D995" s="19">
        <f t="shared" ca="1" si="79"/>
        <v>23.965833333333336</v>
      </c>
      <c r="E995" t="str">
        <f t="shared" ca="1" si="75"/>
        <v>no</v>
      </c>
      <c r="F995" t="str">
        <f t="shared" ca="1" si="76"/>
        <v>no</v>
      </c>
      <c r="G995">
        <f t="shared" ca="1" si="77"/>
        <v>0</v>
      </c>
    </row>
    <row r="996" spans="1:7">
      <c r="A996">
        <v>1953.05</v>
      </c>
      <c r="B996">
        <v>24.84</v>
      </c>
      <c r="C996" t="str">
        <f t="shared" ca="1" si="78"/>
        <v>yes</v>
      </c>
      <c r="D996" s="19">
        <f t="shared" ca="1" si="79"/>
        <v>24.082083333333333</v>
      </c>
      <c r="E996" t="str">
        <f t="shared" ca="1" si="75"/>
        <v>no</v>
      </c>
      <c r="F996" t="str">
        <f t="shared" ca="1" si="76"/>
        <v>no</v>
      </c>
      <c r="G996">
        <f t="shared" ca="1" si="77"/>
        <v>0</v>
      </c>
    </row>
    <row r="997" spans="1:7">
      <c r="A997">
        <v>1953.06</v>
      </c>
      <c r="B997">
        <v>23.95</v>
      </c>
      <c r="C997" t="str">
        <f t="shared" ca="1" si="78"/>
        <v>yes</v>
      </c>
      <c r="D997" s="19">
        <f t="shared" ca="1" si="79"/>
        <v>24.203333333333337</v>
      </c>
      <c r="E997" t="str">
        <f t="shared" ca="1" si="75"/>
        <v>no</v>
      </c>
      <c r="F997" t="str">
        <f t="shared" ca="1" si="76"/>
        <v>yes</v>
      </c>
      <c r="G997">
        <f t="shared" ca="1" si="77"/>
        <v>23.95</v>
      </c>
    </row>
    <row r="998" spans="1:7">
      <c r="A998">
        <v>1953.07</v>
      </c>
      <c r="B998">
        <v>24.29</v>
      </c>
      <c r="C998" t="str">
        <f t="shared" ca="1" si="78"/>
        <v>no</v>
      </c>
      <c r="D998" s="19">
        <f t="shared" ca="1" si="79"/>
        <v>24.303333333333338</v>
      </c>
      <c r="E998" t="str">
        <f t="shared" ca="1" si="75"/>
        <v>no</v>
      </c>
      <c r="F998" t="str">
        <f t="shared" ca="1" si="76"/>
        <v>no</v>
      </c>
      <c r="G998">
        <f t="shared" ca="1" si="77"/>
        <v>0</v>
      </c>
    </row>
    <row r="999" spans="1:7">
      <c r="A999">
        <v>1953.08</v>
      </c>
      <c r="B999">
        <v>24.39</v>
      </c>
      <c r="C999" t="str">
        <f t="shared" ca="1" si="78"/>
        <v>no</v>
      </c>
      <c r="D999" s="19">
        <f t="shared" ca="1" si="79"/>
        <v>24.401666666666671</v>
      </c>
      <c r="E999" t="str">
        <f t="shared" ca="1" si="75"/>
        <v>no</v>
      </c>
      <c r="F999" t="str">
        <f t="shared" ca="1" si="76"/>
        <v>no</v>
      </c>
      <c r="G999">
        <f t="shared" ca="1" si="77"/>
        <v>0</v>
      </c>
    </row>
    <row r="1000" spans="1:7">
      <c r="A1000">
        <v>1953.09</v>
      </c>
      <c r="B1000">
        <v>23.27</v>
      </c>
      <c r="C1000" t="str">
        <f t="shared" ca="1" si="78"/>
        <v>no</v>
      </c>
      <c r="D1000" s="19">
        <f t="shared" ca="1" si="79"/>
        <v>24.464166666666667</v>
      </c>
      <c r="E1000" t="str">
        <f t="shared" ca="1" si="75"/>
        <v>no</v>
      </c>
      <c r="F1000" t="str">
        <f t="shared" ca="1" si="76"/>
        <v>no</v>
      </c>
      <c r="G1000">
        <f t="shared" ca="1" si="77"/>
        <v>0</v>
      </c>
    </row>
    <row r="1001" spans="1:7">
      <c r="A1001">
        <v>1953.1</v>
      </c>
      <c r="B1001">
        <v>23.97</v>
      </c>
      <c r="C1001" t="str">
        <f t="shared" ca="1" si="78"/>
        <v>no</v>
      </c>
      <c r="D1001" s="19">
        <f t="shared" ca="1" si="79"/>
        <v>24.455416666666665</v>
      </c>
      <c r="E1001" t="str">
        <f t="shared" ca="1" si="75"/>
        <v>no</v>
      </c>
      <c r="F1001" t="str">
        <f t="shared" ca="1" si="76"/>
        <v>no</v>
      </c>
      <c r="G1001">
        <f t="shared" ca="1" si="77"/>
        <v>0</v>
      </c>
    </row>
    <row r="1002" spans="1:7">
      <c r="A1002">
        <v>1953.11</v>
      </c>
      <c r="B1002">
        <v>24.5</v>
      </c>
      <c r="C1002" t="str">
        <f t="shared" ca="1" si="78"/>
        <v>no</v>
      </c>
      <c r="D1002" s="19">
        <f t="shared" ca="1" si="79"/>
        <v>24.480833333333333</v>
      </c>
      <c r="E1002" t="str">
        <f t="shared" ca="1" si="75"/>
        <v>yes</v>
      </c>
      <c r="F1002" t="str">
        <f t="shared" ca="1" si="76"/>
        <v>no</v>
      </c>
      <c r="G1002">
        <f t="shared" ca="1" si="77"/>
        <v>-24.5</v>
      </c>
    </row>
    <row r="1003" spans="1:7">
      <c r="A1003">
        <v>1953.12</v>
      </c>
      <c r="B1003">
        <v>24.83</v>
      </c>
      <c r="C1003" t="str">
        <f t="shared" ca="1" si="78"/>
        <v>yes</v>
      </c>
      <c r="D1003" s="19">
        <f t="shared" ca="1" si="79"/>
        <v>24.55541666666667</v>
      </c>
      <c r="E1003" t="str">
        <f t="shared" ca="1" si="75"/>
        <v>no</v>
      </c>
      <c r="F1003" t="str">
        <f t="shared" ca="1" si="76"/>
        <v>no</v>
      </c>
      <c r="G1003">
        <f t="shared" ca="1" si="77"/>
        <v>0</v>
      </c>
    </row>
    <row r="1004" spans="1:7">
      <c r="A1004">
        <v>1954.01</v>
      </c>
      <c r="B1004">
        <v>25.46</v>
      </c>
      <c r="C1004" t="str">
        <f t="shared" ca="1" si="78"/>
        <v>yes</v>
      </c>
      <c r="D1004" s="19">
        <f t="shared" ca="1" si="79"/>
        <v>24.614583333333339</v>
      </c>
      <c r="E1004" t="str">
        <f t="shared" ca="1" si="75"/>
        <v>no</v>
      </c>
      <c r="F1004" t="str">
        <f t="shared" ca="1" si="76"/>
        <v>no</v>
      </c>
      <c r="G1004">
        <f t="shared" ca="1" si="77"/>
        <v>0</v>
      </c>
    </row>
    <row r="1005" spans="1:7">
      <c r="A1005">
        <v>1954.02</v>
      </c>
      <c r="B1005">
        <v>26.02</v>
      </c>
      <c r="C1005" t="str">
        <f t="shared" ca="1" si="78"/>
        <v>yes</v>
      </c>
      <c r="D1005" s="19">
        <f t="shared" ca="1" si="79"/>
        <v>24.667500000000004</v>
      </c>
      <c r="E1005" t="str">
        <f t="shared" ca="1" si="75"/>
        <v>no</v>
      </c>
      <c r="F1005" t="str">
        <f t="shared" ca="1" si="76"/>
        <v>no</v>
      </c>
      <c r="G1005">
        <f t="shared" ca="1" si="77"/>
        <v>0</v>
      </c>
    </row>
    <row r="1006" spans="1:7">
      <c r="A1006">
        <v>1954.03</v>
      </c>
      <c r="B1006">
        <v>26.57</v>
      </c>
      <c r="C1006" t="str">
        <f t="shared" ca="1" si="78"/>
        <v>yes</v>
      </c>
      <c r="D1006" s="19">
        <f t="shared" ca="1" si="79"/>
        <v>24.762083333333333</v>
      </c>
      <c r="E1006" t="str">
        <f t="shared" ca="1" si="75"/>
        <v>no</v>
      </c>
      <c r="F1006" t="str">
        <f t="shared" ca="1" si="76"/>
        <v>no</v>
      </c>
      <c r="G1006">
        <f t="shared" ca="1" si="77"/>
        <v>0</v>
      </c>
    </row>
    <row r="1007" spans="1:7">
      <c r="A1007">
        <v>1954.04</v>
      </c>
      <c r="B1007">
        <v>27.63</v>
      </c>
      <c r="C1007" t="str">
        <f t="shared" ca="1" si="78"/>
        <v>yes</v>
      </c>
      <c r="D1007" s="19">
        <f t="shared" ca="1" si="79"/>
        <v>24.877083333333335</v>
      </c>
      <c r="E1007" t="str">
        <f t="shared" ca="1" si="75"/>
        <v>no</v>
      </c>
      <c r="F1007" t="str">
        <f t="shared" ca="1" si="76"/>
        <v>no</v>
      </c>
      <c r="G1007">
        <f t="shared" ca="1" si="77"/>
        <v>0</v>
      </c>
    </row>
    <row r="1008" spans="1:7">
      <c r="A1008">
        <v>1954.05</v>
      </c>
      <c r="B1008">
        <v>28.73</v>
      </c>
      <c r="C1008" t="str">
        <f t="shared" ca="1" si="78"/>
        <v>yes</v>
      </c>
      <c r="D1008" s="19">
        <f t="shared" ca="1" si="79"/>
        <v>25.039166666666663</v>
      </c>
      <c r="E1008" t="str">
        <f t="shared" ca="1" si="75"/>
        <v>no</v>
      </c>
      <c r="F1008" t="str">
        <f t="shared" ca="1" si="76"/>
        <v>no</v>
      </c>
      <c r="G1008">
        <f t="shared" ca="1" si="77"/>
        <v>0</v>
      </c>
    </row>
    <row r="1009" spans="1:7">
      <c r="A1009">
        <v>1954.06</v>
      </c>
      <c r="B1009">
        <v>28.96</v>
      </c>
      <c r="C1009" t="str">
        <f t="shared" ca="1" si="78"/>
        <v>yes</v>
      </c>
      <c r="D1009" s="19">
        <f t="shared" ca="1" si="79"/>
        <v>25.247499999999999</v>
      </c>
      <c r="E1009" t="str">
        <f t="shared" ca="1" si="75"/>
        <v>no</v>
      </c>
      <c r="F1009" t="str">
        <f t="shared" ca="1" si="76"/>
        <v>no</v>
      </c>
      <c r="G1009">
        <f t="shared" ca="1" si="77"/>
        <v>0</v>
      </c>
    </row>
    <row r="1010" spans="1:7">
      <c r="A1010">
        <v>1954.07</v>
      </c>
      <c r="B1010">
        <v>30.13</v>
      </c>
      <c r="C1010" t="str">
        <f t="shared" ca="1" si="78"/>
        <v>yes</v>
      </c>
      <c r="D1010" s="19">
        <f t="shared" ca="1" si="79"/>
        <v>25.438333333333336</v>
      </c>
      <c r="E1010" t="str">
        <f t="shared" ca="1" si="75"/>
        <v>no</v>
      </c>
      <c r="F1010" t="str">
        <f t="shared" ca="1" si="76"/>
        <v>no</v>
      </c>
      <c r="G1010">
        <f t="shared" ca="1" si="77"/>
        <v>0</v>
      </c>
    </row>
    <row r="1011" spans="1:7">
      <c r="A1011">
        <v>1954.08</v>
      </c>
      <c r="B1011">
        <v>30.73</v>
      </c>
      <c r="C1011" t="str">
        <f t="shared" ca="1" si="78"/>
        <v>yes</v>
      </c>
      <c r="D1011" s="19">
        <f t="shared" ca="1" si="79"/>
        <v>25.648750000000003</v>
      </c>
      <c r="E1011" t="str">
        <f t="shared" ca="1" si="75"/>
        <v>no</v>
      </c>
      <c r="F1011" t="str">
        <f t="shared" ca="1" si="76"/>
        <v>no</v>
      </c>
      <c r="G1011">
        <f t="shared" ca="1" si="77"/>
        <v>0</v>
      </c>
    </row>
    <row r="1012" spans="1:7">
      <c r="A1012">
        <v>1954.09</v>
      </c>
      <c r="B1012">
        <v>31.45</v>
      </c>
      <c r="C1012" t="str">
        <f t="shared" ca="1" si="78"/>
        <v>yes</v>
      </c>
      <c r="D1012" s="19">
        <f t="shared" ca="1" si="79"/>
        <v>25.88</v>
      </c>
      <c r="E1012" t="str">
        <f t="shared" ca="1" si="75"/>
        <v>no</v>
      </c>
      <c r="F1012" t="str">
        <f t="shared" ca="1" si="76"/>
        <v>no</v>
      </c>
      <c r="G1012">
        <f t="shared" ca="1" si="77"/>
        <v>0</v>
      </c>
    </row>
    <row r="1013" spans="1:7">
      <c r="A1013">
        <v>1954.1</v>
      </c>
      <c r="B1013">
        <v>32.18</v>
      </c>
      <c r="C1013" t="str">
        <f t="shared" ca="1" si="78"/>
        <v>yes</v>
      </c>
      <c r="D1013" s="19">
        <f t="shared" ca="1" si="79"/>
        <v>26.157916666666665</v>
      </c>
      <c r="E1013" t="str">
        <f t="shared" ca="1" si="75"/>
        <v>no</v>
      </c>
      <c r="F1013" t="str">
        <f t="shared" ca="1" si="76"/>
        <v>no</v>
      </c>
      <c r="G1013">
        <f t="shared" ca="1" si="77"/>
        <v>0</v>
      </c>
    </row>
    <row r="1014" spans="1:7">
      <c r="A1014">
        <v>1954.11</v>
      </c>
      <c r="B1014">
        <v>33.44</v>
      </c>
      <c r="C1014" t="str">
        <f t="shared" ca="1" si="78"/>
        <v>yes</v>
      </c>
      <c r="D1014" s="19">
        <f t="shared" ca="1" si="79"/>
        <v>26.487916666666663</v>
      </c>
      <c r="E1014" t="str">
        <f t="shared" ca="1" si="75"/>
        <v>no</v>
      </c>
      <c r="F1014" t="str">
        <f t="shared" ca="1" si="76"/>
        <v>no</v>
      </c>
      <c r="G1014">
        <f t="shared" ca="1" si="77"/>
        <v>0</v>
      </c>
    </row>
    <row r="1015" spans="1:7">
      <c r="A1015">
        <v>1954.12</v>
      </c>
      <c r="B1015">
        <v>34.97</v>
      </c>
      <c r="C1015" t="str">
        <f t="shared" ca="1" si="78"/>
        <v>yes</v>
      </c>
      <c r="D1015" s="19">
        <f t="shared" ca="1" si="79"/>
        <v>26.838333333333328</v>
      </c>
      <c r="E1015" t="str">
        <f t="shared" ca="1" si="75"/>
        <v>no</v>
      </c>
      <c r="F1015" t="str">
        <f t="shared" ca="1" si="76"/>
        <v>no</v>
      </c>
      <c r="G1015">
        <f t="shared" ca="1" si="77"/>
        <v>0</v>
      </c>
    </row>
    <row r="1016" spans="1:7">
      <c r="A1016">
        <v>1955.01</v>
      </c>
      <c r="B1016">
        <v>35.6</v>
      </c>
      <c r="C1016" t="str">
        <f t="shared" ca="1" si="78"/>
        <v>yes</v>
      </c>
      <c r="D1016" s="19">
        <f t="shared" ca="1" si="79"/>
        <v>27.210416666666664</v>
      </c>
      <c r="E1016" t="str">
        <f t="shared" ca="1" si="75"/>
        <v>no</v>
      </c>
      <c r="F1016" t="str">
        <f t="shared" ca="1" si="76"/>
        <v>no</v>
      </c>
      <c r="G1016">
        <f t="shared" ca="1" si="77"/>
        <v>0</v>
      </c>
    </row>
    <row r="1017" spans="1:7">
      <c r="A1017">
        <v>1955.02</v>
      </c>
      <c r="B1017">
        <v>36.79</v>
      </c>
      <c r="C1017" t="str">
        <f t="shared" ca="1" si="78"/>
        <v>yes</v>
      </c>
      <c r="D1017" s="19">
        <f t="shared" ca="1" si="79"/>
        <v>27.602916666666662</v>
      </c>
      <c r="E1017" t="str">
        <f t="shared" ca="1" si="75"/>
        <v>no</v>
      </c>
      <c r="F1017" t="str">
        <f t="shared" ca="1" si="76"/>
        <v>no</v>
      </c>
      <c r="G1017">
        <f t="shared" ca="1" si="77"/>
        <v>0</v>
      </c>
    </row>
    <row r="1018" spans="1:7">
      <c r="A1018">
        <v>1955.03</v>
      </c>
      <c r="B1018">
        <v>36.5</v>
      </c>
      <c r="C1018" t="str">
        <f t="shared" ca="1" si="78"/>
        <v>yes</v>
      </c>
      <c r="D1018" s="19">
        <f t="shared" ca="1" si="79"/>
        <v>28.058333333333334</v>
      </c>
      <c r="E1018" t="str">
        <f t="shared" ca="1" si="75"/>
        <v>no</v>
      </c>
      <c r="F1018" t="str">
        <f t="shared" ca="1" si="76"/>
        <v>no</v>
      </c>
      <c r="G1018">
        <f t="shared" ca="1" si="77"/>
        <v>0</v>
      </c>
    </row>
    <row r="1019" spans="1:7">
      <c r="A1019">
        <v>1955.04</v>
      </c>
      <c r="B1019">
        <v>37.76</v>
      </c>
      <c r="C1019" t="str">
        <f t="shared" ca="1" si="78"/>
        <v>yes</v>
      </c>
      <c r="D1019" s="19">
        <f t="shared" ca="1" si="79"/>
        <v>28.49625</v>
      </c>
      <c r="E1019" t="str">
        <f t="shared" ca="1" si="75"/>
        <v>no</v>
      </c>
      <c r="F1019" t="str">
        <f t="shared" ca="1" si="76"/>
        <v>no</v>
      </c>
      <c r="G1019">
        <f t="shared" ca="1" si="77"/>
        <v>0</v>
      </c>
    </row>
    <row r="1020" spans="1:7">
      <c r="A1020">
        <v>1955.05</v>
      </c>
      <c r="B1020">
        <v>37.6</v>
      </c>
      <c r="C1020" t="str">
        <f t="shared" ca="1" si="78"/>
        <v>yes</v>
      </c>
      <c r="D1020" s="19">
        <f t="shared" ca="1" si="79"/>
        <v>29.039999999999996</v>
      </c>
      <c r="E1020" t="str">
        <f t="shared" ca="1" si="75"/>
        <v>no</v>
      </c>
      <c r="F1020" t="str">
        <f t="shared" ca="1" si="76"/>
        <v>no</v>
      </c>
      <c r="G1020">
        <f t="shared" ca="1" si="77"/>
        <v>0</v>
      </c>
    </row>
    <row r="1021" spans="1:7">
      <c r="A1021">
        <v>1955.06</v>
      </c>
      <c r="B1021">
        <v>39.78</v>
      </c>
      <c r="C1021" t="str">
        <f t="shared" ca="1" si="78"/>
        <v>yes</v>
      </c>
      <c r="D1021" s="19">
        <f t="shared" ca="1" si="79"/>
        <v>29.571666666666669</v>
      </c>
      <c r="E1021" t="str">
        <f t="shared" ca="1" si="75"/>
        <v>no</v>
      </c>
      <c r="F1021" t="str">
        <f t="shared" ca="1" si="76"/>
        <v>no</v>
      </c>
      <c r="G1021">
        <f t="shared" ca="1" si="77"/>
        <v>0</v>
      </c>
    </row>
    <row r="1022" spans="1:7">
      <c r="A1022">
        <v>1955.07</v>
      </c>
      <c r="B1022">
        <v>42.69</v>
      </c>
      <c r="C1022" t="str">
        <f t="shared" ca="1" si="78"/>
        <v>yes</v>
      </c>
      <c r="D1022" s="19">
        <f t="shared" ca="1" si="79"/>
        <v>30.231249999999999</v>
      </c>
      <c r="E1022" t="str">
        <f t="shared" ca="1" si="75"/>
        <v>no</v>
      </c>
      <c r="F1022" t="str">
        <f t="shared" ca="1" si="76"/>
        <v>no</v>
      </c>
      <c r="G1022">
        <f t="shared" ca="1" si="77"/>
        <v>0</v>
      </c>
    </row>
    <row r="1023" spans="1:7">
      <c r="A1023">
        <v>1955.08</v>
      </c>
      <c r="B1023">
        <v>42.43</v>
      </c>
      <c r="C1023" t="str">
        <f t="shared" ca="1" si="78"/>
        <v>yes</v>
      </c>
      <c r="D1023" s="19">
        <f t="shared" ca="1" si="79"/>
        <v>30.997916666666669</v>
      </c>
      <c r="E1023" t="str">
        <f t="shared" ca="1" si="75"/>
        <v>no</v>
      </c>
      <c r="F1023" t="str">
        <f t="shared" ca="1" si="76"/>
        <v>no</v>
      </c>
      <c r="G1023">
        <f t="shared" ca="1" si="77"/>
        <v>0</v>
      </c>
    </row>
    <row r="1024" spans="1:7">
      <c r="A1024">
        <v>1955.09</v>
      </c>
      <c r="B1024">
        <v>44.34</v>
      </c>
      <c r="C1024" t="str">
        <f t="shared" ca="1" si="78"/>
        <v>yes</v>
      </c>
      <c r="D1024" s="19">
        <f t="shared" ca="1" si="79"/>
        <v>31.74958333333333</v>
      </c>
      <c r="E1024" t="str">
        <f t="shared" ca="1" si="75"/>
        <v>no</v>
      </c>
      <c r="F1024" t="str">
        <f t="shared" ca="1" si="76"/>
        <v>no</v>
      </c>
      <c r="G1024">
        <f t="shared" ca="1" si="77"/>
        <v>0</v>
      </c>
    </row>
    <row r="1025" spans="1:7">
      <c r="A1025">
        <v>1955.1</v>
      </c>
      <c r="B1025">
        <v>42.11</v>
      </c>
      <c r="C1025" t="str">
        <f t="shared" ca="1" si="78"/>
        <v>yes</v>
      </c>
      <c r="D1025" s="19">
        <f t="shared" ca="1" si="79"/>
        <v>32.627499999999998</v>
      </c>
      <c r="E1025" t="str">
        <f t="shared" ca="1" si="75"/>
        <v>no</v>
      </c>
      <c r="F1025" t="str">
        <f t="shared" ca="1" si="76"/>
        <v>no</v>
      </c>
      <c r="G1025">
        <f t="shared" ca="1" si="77"/>
        <v>0</v>
      </c>
    </row>
    <row r="1026" spans="1:7">
      <c r="A1026">
        <v>1955.11</v>
      </c>
      <c r="B1026">
        <v>44.95</v>
      </c>
      <c r="C1026" t="str">
        <f t="shared" ca="1" si="78"/>
        <v>yes</v>
      </c>
      <c r="D1026" s="19">
        <f t="shared" ca="1" si="79"/>
        <v>33.383333333333333</v>
      </c>
      <c r="E1026" t="str">
        <f t="shared" ca="1" si="75"/>
        <v>no</v>
      </c>
      <c r="F1026" t="str">
        <f t="shared" ca="1" si="76"/>
        <v>no</v>
      </c>
      <c r="G1026">
        <f t="shared" ca="1" si="77"/>
        <v>0</v>
      </c>
    </row>
    <row r="1027" spans="1:7">
      <c r="A1027">
        <v>1955.12</v>
      </c>
      <c r="B1027">
        <v>45.37</v>
      </c>
      <c r="C1027" t="str">
        <f t="shared" ca="1" si="78"/>
        <v>yes</v>
      </c>
      <c r="D1027" s="19">
        <f t="shared" ca="1" si="79"/>
        <v>34.235416666666673</v>
      </c>
      <c r="E1027" t="str">
        <f t="shared" ca="1" si="75"/>
        <v>no</v>
      </c>
      <c r="F1027" t="str">
        <f t="shared" ca="1" si="76"/>
        <v>no</v>
      </c>
      <c r="G1027">
        <f t="shared" ca="1" si="77"/>
        <v>0</v>
      </c>
    </row>
    <row r="1028" spans="1:7">
      <c r="A1028">
        <v>1956.01</v>
      </c>
      <c r="B1028">
        <v>44.15</v>
      </c>
      <c r="C1028" t="str">
        <f t="shared" ca="1" si="78"/>
        <v>yes</v>
      </c>
      <c r="D1028" s="19">
        <f t="shared" ca="1" si="79"/>
        <v>35.091250000000002</v>
      </c>
      <c r="E1028" t="str">
        <f t="shared" ca="1" si="75"/>
        <v>no</v>
      </c>
      <c r="F1028" t="str">
        <f t="shared" ca="1" si="76"/>
        <v>no</v>
      </c>
      <c r="G1028">
        <f t="shared" ca="1" si="77"/>
        <v>0</v>
      </c>
    </row>
    <row r="1029" spans="1:7">
      <c r="A1029">
        <v>1956.02</v>
      </c>
      <c r="B1029">
        <v>44.43</v>
      </c>
      <c r="C1029" t="str">
        <f t="shared" ca="1" si="78"/>
        <v>yes</v>
      </c>
      <c r="D1029" s="19">
        <f t="shared" ca="1" si="79"/>
        <v>35.869999999999997</v>
      </c>
      <c r="E1029" t="str">
        <f t="shared" ca="1" si="75"/>
        <v>no</v>
      </c>
      <c r="F1029" t="str">
        <f t="shared" ca="1" si="76"/>
        <v>no</v>
      </c>
      <c r="G1029">
        <f t="shared" ca="1" si="77"/>
        <v>0</v>
      </c>
    </row>
    <row r="1030" spans="1:7">
      <c r="A1030">
        <v>1956.03</v>
      </c>
      <c r="B1030">
        <v>47.49</v>
      </c>
      <c r="C1030" t="str">
        <f t="shared" ca="1" si="78"/>
        <v>yes</v>
      </c>
      <c r="D1030" s="19">
        <f t="shared" ca="1" si="79"/>
        <v>36.637083333333329</v>
      </c>
      <c r="E1030" t="str">
        <f t="shared" ca="1" si="75"/>
        <v>no</v>
      </c>
      <c r="F1030" t="str">
        <f t="shared" ca="1" si="76"/>
        <v>no</v>
      </c>
      <c r="G1030">
        <f t="shared" ca="1" si="77"/>
        <v>0</v>
      </c>
    </row>
    <row r="1031" spans="1:7">
      <c r="A1031">
        <v>1956.04</v>
      </c>
      <c r="B1031">
        <v>48.05</v>
      </c>
      <c r="C1031" t="str">
        <f t="shared" ca="1" si="78"/>
        <v>yes</v>
      </c>
      <c r="D1031" s="19">
        <f t="shared" ca="1" si="79"/>
        <v>37.508749999999999</v>
      </c>
      <c r="E1031" t="str">
        <f t="shared" ca="1" si="75"/>
        <v>no</v>
      </c>
      <c r="F1031" t="str">
        <f t="shared" ca="1" si="76"/>
        <v>no</v>
      </c>
      <c r="G1031">
        <f t="shared" ca="1" si="77"/>
        <v>0</v>
      </c>
    </row>
    <row r="1032" spans="1:7">
      <c r="A1032">
        <v>1956.05</v>
      </c>
      <c r="B1032">
        <v>46.54</v>
      </c>
      <c r="C1032" t="str">
        <f t="shared" ca="1" si="78"/>
        <v>yes</v>
      </c>
      <c r="D1032" s="19">
        <f t="shared" ca="1" si="79"/>
        <v>38.359583333333326</v>
      </c>
      <c r="E1032" t="str">
        <f t="shared" ca="1" si="75"/>
        <v>no</v>
      </c>
      <c r="F1032" t="str">
        <f t="shared" ca="1" si="76"/>
        <v>no</v>
      </c>
      <c r="G1032">
        <f t="shared" ca="1" si="77"/>
        <v>0</v>
      </c>
    </row>
    <row r="1033" spans="1:7">
      <c r="A1033">
        <v>1956.06</v>
      </c>
      <c r="B1033">
        <v>46.27</v>
      </c>
      <c r="C1033" t="str">
        <f t="shared" ca="1" si="78"/>
        <v>yes</v>
      </c>
      <c r="D1033" s="19">
        <f t="shared" ca="1" si="79"/>
        <v>39.101666666666667</v>
      </c>
      <c r="E1033" t="str">
        <f t="shared" ca="1" si="75"/>
        <v>no</v>
      </c>
      <c r="F1033" t="str">
        <f t="shared" ca="1" si="76"/>
        <v>no</v>
      </c>
      <c r="G1033">
        <f t="shared" ca="1" si="77"/>
        <v>0</v>
      </c>
    </row>
    <row r="1034" spans="1:7">
      <c r="A1034">
        <v>1956.07</v>
      </c>
      <c r="B1034">
        <v>48.78</v>
      </c>
      <c r="C1034" t="str">
        <f t="shared" ca="1" si="78"/>
        <v>yes</v>
      </c>
      <c r="D1034" s="19">
        <f t="shared" ca="1" si="79"/>
        <v>39.822916666666664</v>
      </c>
      <c r="E1034" t="str">
        <f t="shared" ca="1" si="75"/>
        <v>no</v>
      </c>
      <c r="F1034" t="str">
        <f t="shared" ca="1" si="76"/>
        <v>no</v>
      </c>
      <c r="G1034">
        <f t="shared" ca="1" si="77"/>
        <v>0</v>
      </c>
    </row>
    <row r="1035" spans="1:7">
      <c r="A1035">
        <v>1956.08</v>
      </c>
      <c r="B1035">
        <v>48.49</v>
      </c>
      <c r="C1035" t="str">
        <f t="shared" ca="1" si="78"/>
        <v>yes</v>
      </c>
      <c r="D1035" s="19">
        <f t="shared" ca="1" si="79"/>
        <v>40.599999999999994</v>
      </c>
      <c r="E1035" t="str">
        <f t="shared" ca="1" si="75"/>
        <v>no</v>
      </c>
      <c r="F1035" t="str">
        <f t="shared" ca="1" si="76"/>
        <v>no</v>
      </c>
      <c r="G1035">
        <f t="shared" ca="1" si="77"/>
        <v>0</v>
      </c>
    </row>
    <row r="1036" spans="1:7">
      <c r="A1036">
        <v>1956.09</v>
      </c>
      <c r="B1036">
        <v>46.84</v>
      </c>
      <c r="C1036" t="str">
        <f t="shared" ca="1" si="78"/>
        <v>yes</v>
      </c>
      <c r="D1036" s="19">
        <f t="shared" ca="1" si="79"/>
        <v>41.339999999999996</v>
      </c>
      <c r="E1036" t="str">
        <f t="shared" ca="1" si="75"/>
        <v>no</v>
      </c>
      <c r="F1036" t="str">
        <f t="shared" ca="1" si="76"/>
        <v>no</v>
      </c>
      <c r="G1036">
        <f t="shared" ca="1" si="77"/>
        <v>0</v>
      </c>
    </row>
    <row r="1037" spans="1:7">
      <c r="A1037">
        <v>1956.1</v>
      </c>
      <c r="B1037">
        <v>46.24</v>
      </c>
      <c r="C1037" t="str">
        <f t="shared" ca="1" si="78"/>
        <v>yes</v>
      </c>
      <c r="D1037" s="19">
        <f t="shared" ca="1" si="79"/>
        <v>41.981249999999996</v>
      </c>
      <c r="E1037" t="str">
        <f t="shared" ca="1" si="75"/>
        <v>no</v>
      </c>
      <c r="F1037" t="str">
        <f t="shared" ca="1" si="76"/>
        <v>no</v>
      </c>
      <c r="G1037">
        <f t="shared" ca="1" si="77"/>
        <v>0</v>
      </c>
    </row>
    <row r="1038" spans="1:7">
      <c r="A1038">
        <v>1956.11</v>
      </c>
      <c r="B1038">
        <v>45.76</v>
      </c>
      <c r="C1038" t="str">
        <f t="shared" ca="1" si="78"/>
        <v>yes</v>
      </c>
      <c r="D1038" s="19">
        <f t="shared" ca="1" si="79"/>
        <v>42.567083333333322</v>
      </c>
      <c r="E1038" t="str">
        <f t="shared" ca="1" si="75"/>
        <v>no</v>
      </c>
      <c r="F1038" t="str">
        <f t="shared" ca="1" si="76"/>
        <v>no</v>
      </c>
      <c r="G1038">
        <f t="shared" ca="1" si="77"/>
        <v>0</v>
      </c>
    </row>
    <row r="1039" spans="1:7">
      <c r="A1039">
        <v>1956.12</v>
      </c>
      <c r="B1039">
        <v>46.44</v>
      </c>
      <c r="C1039" t="str">
        <f t="shared" ca="1" si="78"/>
        <v>yes</v>
      </c>
      <c r="D1039" s="19">
        <f t="shared" ca="1" si="79"/>
        <v>43.080416666666657</v>
      </c>
      <c r="E1039" t="str">
        <f t="shared" ca="1" si="75"/>
        <v>no</v>
      </c>
      <c r="F1039" t="str">
        <f t="shared" ca="1" si="76"/>
        <v>no</v>
      </c>
      <c r="G1039">
        <f t="shared" ca="1" si="77"/>
        <v>0</v>
      </c>
    </row>
    <row r="1040" spans="1:7">
      <c r="A1040">
        <v>1957.01</v>
      </c>
      <c r="B1040">
        <v>45.43</v>
      </c>
      <c r="C1040" t="str">
        <f t="shared" ca="1" si="78"/>
        <v>yes</v>
      </c>
      <c r="D1040" s="19">
        <f t="shared" ca="1" si="79"/>
        <v>43.55833333333333</v>
      </c>
      <c r="E1040" t="str">
        <f t="shared" ca="1" si="75"/>
        <v>no</v>
      </c>
      <c r="F1040" t="str">
        <f t="shared" ca="1" si="76"/>
        <v>no</v>
      </c>
      <c r="G1040">
        <f t="shared" ca="1" si="77"/>
        <v>0</v>
      </c>
    </row>
    <row r="1041" spans="1:7">
      <c r="A1041">
        <v>1957.02</v>
      </c>
      <c r="B1041">
        <v>43.47</v>
      </c>
      <c r="C1041" t="str">
        <f t="shared" ca="1" si="78"/>
        <v>yes</v>
      </c>
      <c r="D1041" s="19">
        <f t="shared" ca="1" si="79"/>
        <v>43.967916666666667</v>
      </c>
      <c r="E1041" t="str">
        <f t="shared" ca="1" si="75"/>
        <v>no</v>
      </c>
      <c r="F1041" t="str">
        <f t="shared" ca="1" si="76"/>
        <v>yes</v>
      </c>
      <c r="G1041">
        <f t="shared" ca="1" si="77"/>
        <v>43.47</v>
      </c>
    </row>
    <row r="1042" spans="1:7">
      <c r="A1042">
        <v>1957.03</v>
      </c>
      <c r="B1042">
        <v>44.03</v>
      </c>
      <c r="C1042" t="str">
        <f t="shared" ca="1" si="78"/>
        <v>no</v>
      </c>
      <c r="D1042" s="19">
        <f t="shared" ca="1" si="79"/>
        <v>44.246249999999996</v>
      </c>
      <c r="E1042" t="str">
        <f t="shared" ca="1" si="75"/>
        <v>no</v>
      </c>
      <c r="F1042" t="str">
        <f t="shared" ca="1" si="76"/>
        <v>no</v>
      </c>
      <c r="G1042">
        <f t="shared" ca="1" si="77"/>
        <v>0</v>
      </c>
    </row>
    <row r="1043" spans="1:7">
      <c r="A1043">
        <v>1957.04</v>
      </c>
      <c r="B1043">
        <v>45.05</v>
      </c>
      <c r="C1043" t="str">
        <f t="shared" ca="1" si="78"/>
        <v>no</v>
      </c>
      <c r="D1043" s="19">
        <f t="shared" ca="1" si="79"/>
        <v>44.559999999999981</v>
      </c>
      <c r="E1043" t="str">
        <f t="shared" ca="1" si="75"/>
        <v>yes</v>
      </c>
      <c r="F1043" t="str">
        <f t="shared" ca="1" si="76"/>
        <v>no</v>
      </c>
      <c r="G1043">
        <f t="shared" ca="1" si="77"/>
        <v>-45.05</v>
      </c>
    </row>
    <row r="1044" spans="1:7">
      <c r="A1044">
        <v>1957.05</v>
      </c>
      <c r="B1044">
        <v>46.78</v>
      </c>
      <c r="C1044" t="str">
        <f t="shared" ca="1" si="78"/>
        <v>yes</v>
      </c>
      <c r="D1044" s="19">
        <f t="shared" ca="1" si="79"/>
        <v>44.863750000000003</v>
      </c>
      <c r="E1044" t="str">
        <f t="shared" ca="1" si="75"/>
        <v>no</v>
      </c>
      <c r="F1044" t="str">
        <f t="shared" ca="1" si="76"/>
        <v>no</v>
      </c>
      <c r="G1044">
        <f t="shared" ca="1" si="77"/>
        <v>0</v>
      </c>
    </row>
    <row r="1045" spans="1:7">
      <c r="A1045">
        <v>1957.06</v>
      </c>
      <c r="B1045">
        <v>47.55</v>
      </c>
      <c r="C1045" t="str">
        <f t="shared" ca="1" si="78"/>
        <v>yes</v>
      </c>
      <c r="D1045" s="19">
        <f t="shared" ca="1" si="79"/>
        <v>45.246250000000003</v>
      </c>
      <c r="E1045" t="str">
        <f t="shared" ca="1" si="75"/>
        <v>no</v>
      </c>
      <c r="F1045" t="str">
        <f t="shared" ca="1" si="76"/>
        <v>no</v>
      </c>
      <c r="G1045">
        <f t="shared" ca="1" si="77"/>
        <v>0</v>
      </c>
    </row>
    <row r="1046" spans="1:7">
      <c r="A1046">
        <v>1957.07</v>
      </c>
      <c r="B1046">
        <v>48.51</v>
      </c>
      <c r="C1046" t="str">
        <f t="shared" ca="1" si="78"/>
        <v>yes</v>
      </c>
      <c r="D1046" s="19">
        <f t="shared" ca="1" si="79"/>
        <v>45.57</v>
      </c>
      <c r="E1046" t="str">
        <f t="shared" ca="1" si="75"/>
        <v>no</v>
      </c>
      <c r="F1046" t="str">
        <f t="shared" ca="1" si="76"/>
        <v>no</v>
      </c>
      <c r="G1046">
        <f t="shared" ca="1" si="77"/>
        <v>0</v>
      </c>
    </row>
    <row r="1047" spans="1:7">
      <c r="A1047">
        <v>1957.08</v>
      </c>
      <c r="B1047">
        <v>45.84</v>
      </c>
      <c r="C1047" t="str">
        <f t="shared" ca="1" si="78"/>
        <v>yes</v>
      </c>
      <c r="D1047" s="19">
        <f t="shared" ca="1" si="79"/>
        <v>45.8125</v>
      </c>
      <c r="E1047" t="str">
        <f t="shared" ca="1" si="75"/>
        <v>no</v>
      </c>
      <c r="F1047" t="str">
        <f t="shared" ca="1" si="76"/>
        <v>no</v>
      </c>
      <c r="G1047">
        <f t="shared" ca="1" si="77"/>
        <v>0</v>
      </c>
    </row>
    <row r="1048" spans="1:7">
      <c r="A1048">
        <v>1957.09</v>
      </c>
      <c r="B1048">
        <v>43.98</v>
      </c>
      <c r="C1048" t="str">
        <f t="shared" ca="1" si="78"/>
        <v>yes</v>
      </c>
      <c r="D1048" s="19">
        <f t="shared" ca="1" si="79"/>
        <v>45.954583333333325</v>
      </c>
      <c r="E1048" t="str">
        <f t="shared" ref="E1048:E1111" ca="1" si="80">IF(AND(C1048="No",B1048&gt;D1048),"yes","no")</f>
        <v>no</v>
      </c>
      <c r="F1048" t="str">
        <f t="shared" ref="F1048:F1111" ca="1" si="81">IF(AND(C1048="Yes",B1048&lt;D1048),"yes","no")</f>
        <v>yes</v>
      </c>
      <c r="G1048">
        <f t="shared" ref="G1048:G1111" ca="1" si="82">IF(E1048="yes",-B1048,IF(F1048="yes",B1048,0))</f>
        <v>43.98</v>
      </c>
    </row>
    <row r="1049" spans="1:7">
      <c r="A1049">
        <v>1957.1</v>
      </c>
      <c r="B1049">
        <v>41.24</v>
      </c>
      <c r="C1049" t="str">
        <f t="shared" ref="C1049:C1112" ca="1" si="83">IF(E1048="yes","yes",IF(F1048="yes","no",C1048))</f>
        <v>no</v>
      </c>
      <c r="D1049" s="19">
        <f t="shared" ca="1" si="79"/>
        <v>45.939583333333331</v>
      </c>
      <c r="E1049" t="str">
        <f t="shared" ca="1" si="80"/>
        <v>no</v>
      </c>
      <c r="F1049" t="str">
        <f t="shared" ca="1" si="81"/>
        <v>no</v>
      </c>
      <c r="G1049">
        <f t="shared" ca="1" si="82"/>
        <v>0</v>
      </c>
    </row>
    <row r="1050" spans="1:7">
      <c r="A1050">
        <v>1957.11</v>
      </c>
      <c r="B1050">
        <v>40.35</v>
      </c>
      <c r="C1050" t="str">
        <f t="shared" ca="1" si="83"/>
        <v>no</v>
      </c>
      <c r="D1050" s="19">
        <f t="shared" ca="1" si="79"/>
        <v>45.903333333333329</v>
      </c>
      <c r="E1050" t="str">
        <f t="shared" ca="1" si="80"/>
        <v>no</v>
      </c>
      <c r="F1050" t="str">
        <f t="shared" ca="1" si="81"/>
        <v>no</v>
      </c>
      <c r="G1050">
        <f t="shared" ca="1" si="82"/>
        <v>0</v>
      </c>
    </row>
    <row r="1051" spans="1:7">
      <c r="A1051">
        <v>1957.12</v>
      </c>
      <c r="B1051">
        <v>40.33</v>
      </c>
      <c r="C1051" t="str">
        <f t="shared" ca="1" si="83"/>
        <v>no</v>
      </c>
      <c r="D1051" s="19">
        <f t="shared" ca="1" si="79"/>
        <v>45.711666666666666</v>
      </c>
      <c r="E1051" t="str">
        <f t="shared" ca="1" si="80"/>
        <v>no</v>
      </c>
      <c r="F1051" t="str">
        <f t="shared" ca="1" si="81"/>
        <v>no</v>
      </c>
      <c r="G1051">
        <f t="shared" ca="1" si="82"/>
        <v>0</v>
      </c>
    </row>
    <row r="1052" spans="1:7">
      <c r="A1052">
        <v>1958.01</v>
      </c>
      <c r="B1052">
        <v>41.12</v>
      </c>
      <c r="C1052" t="str">
        <f t="shared" ca="1" si="83"/>
        <v>no</v>
      </c>
      <c r="D1052" s="19">
        <f t="shared" ca="1" si="79"/>
        <v>45.501666666666658</v>
      </c>
      <c r="E1052" t="str">
        <f t="shared" ca="1" si="80"/>
        <v>no</v>
      </c>
      <c r="F1052" t="str">
        <f t="shared" ca="1" si="81"/>
        <v>no</v>
      </c>
      <c r="G1052">
        <f t="shared" ca="1" si="82"/>
        <v>0</v>
      </c>
    </row>
    <row r="1053" spans="1:7">
      <c r="A1053">
        <v>1958.02</v>
      </c>
      <c r="B1053">
        <v>41.26</v>
      </c>
      <c r="C1053" t="str">
        <f t="shared" ca="1" si="83"/>
        <v>no</v>
      </c>
      <c r="D1053" s="19">
        <f t="shared" ca="1" si="79"/>
        <v>45.375416666666659</v>
      </c>
      <c r="E1053" t="str">
        <f t="shared" ca="1" si="80"/>
        <v>no</v>
      </c>
      <c r="F1053" t="str">
        <f t="shared" ca="1" si="81"/>
        <v>no</v>
      </c>
      <c r="G1053">
        <f t="shared" ca="1" si="82"/>
        <v>0</v>
      </c>
    </row>
    <row r="1054" spans="1:7">
      <c r="A1054">
        <v>1958.03</v>
      </c>
      <c r="B1054">
        <v>42.11</v>
      </c>
      <c r="C1054" t="str">
        <f t="shared" ca="1" si="83"/>
        <v>no</v>
      </c>
      <c r="D1054" s="19">
        <f t="shared" ca="1" si="79"/>
        <v>45.243333333333332</v>
      </c>
      <c r="E1054" t="str">
        <f t="shared" ca="1" si="80"/>
        <v>no</v>
      </c>
      <c r="F1054" t="str">
        <f t="shared" ca="1" si="81"/>
        <v>no</v>
      </c>
      <c r="G1054">
        <f t="shared" ca="1" si="82"/>
        <v>0</v>
      </c>
    </row>
    <row r="1055" spans="1:7">
      <c r="A1055">
        <v>1958.04</v>
      </c>
      <c r="B1055">
        <v>42.34</v>
      </c>
      <c r="C1055" t="str">
        <f t="shared" ca="1" si="83"/>
        <v>no</v>
      </c>
      <c r="D1055" s="19">
        <f t="shared" ca="1" si="79"/>
        <v>45.019166666666671</v>
      </c>
      <c r="E1055" t="str">
        <f t="shared" ca="1" si="80"/>
        <v>no</v>
      </c>
      <c r="F1055" t="str">
        <f t="shared" ca="1" si="81"/>
        <v>no</v>
      </c>
      <c r="G1055">
        <f t="shared" ca="1" si="82"/>
        <v>0</v>
      </c>
    </row>
    <row r="1056" spans="1:7">
      <c r="A1056">
        <v>1958.05</v>
      </c>
      <c r="B1056">
        <v>43.7</v>
      </c>
      <c r="C1056" t="str">
        <f t="shared" ca="1" si="83"/>
        <v>no</v>
      </c>
      <c r="D1056" s="19">
        <f t="shared" ca="1" si="79"/>
        <v>44.781249999999993</v>
      </c>
      <c r="E1056" t="str">
        <f t="shared" ca="1" si="80"/>
        <v>no</v>
      </c>
      <c r="F1056" t="str">
        <f t="shared" ca="1" si="81"/>
        <v>no</v>
      </c>
      <c r="G1056">
        <f t="shared" ca="1" si="82"/>
        <v>0</v>
      </c>
    </row>
    <row r="1057" spans="1:7">
      <c r="A1057">
        <v>1958.06</v>
      </c>
      <c r="B1057">
        <v>44.75</v>
      </c>
      <c r="C1057" t="str">
        <f t="shared" ca="1" si="83"/>
        <v>no</v>
      </c>
      <c r="D1057" s="19">
        <f t="shared" ref="D1057:D1120" ca="1" si="84">AVERAGE(OFFSET(B1057,-$K$5,0,$K$5,1))</f>
        <v>44.662916666666668</v>
      </c>
      <c r="E1057" t="str">
        <f t="shared" ca="1" si="80"/>
        <v>yes</v>
      </c>
      <c r="F1057" t="str">
        <f t="shared" ca="1" si="81"/>
        <v>no</v>
      </c>
      <c r="G1057">
        <f t="shared" ca="1" si="82"/>
        <v>-44.75</v>
      </c>
    </row>
    <row r="1058" spans="1:7">
      <c r="A1058">
        <v>1958.07</v>
      </c>
      <c r="B1058">
        <v>45.98</v>
      </c>
      <c r="C1058" t="str">
        <f t="shared" ca="1" si="83"/>
        <v>yes</v>
      </c>
      <c r="D1058" s="19">
        <f t="shared" ca="1" si="84"/>
        <v>44.599583333333335</v>
      </c>
      <c r="E1058" t="str">
        <f t="shared" ca="1" si="80"/>
        <v>no</v>
      </c>
      <c r="F1058" t="str">
        <f t="shared" ca="1" si="81"/>
        <v>no</v>
      </c>
      <c r="G1058">
        <f t="shared" ca="1" si="82"/>
        <v>0</v>
      </c>
    </row>
    <row r="1059" spans="1:7">
      <c r="A1059">
        <v>1958.08</v>
      </c>
      <c r="B1059">
        <v>47.7</v>
      </c>
      <c r="C1059" t="str">
        <f t="shared" ca="1" si="83"/>
        <v>yes</v>
      </c>
      <c r="D1059" s="19">
        <f t="shared" ca="1" si="84"/>
        <v>44.482916666666675</v>
      </c>
      <c r="E1059" t="str">
        <f t="shared" ca="1" si="80"/>
        <v>no</v>
      </c>
      <c r="F1059" t="str">
        <f t="shared" ca="1" si="81"/>
        <v>no</v>
      </c>
      <c r="G1059">
        <f t="shared" ca="1" si="82"/>
        <v>0</v>
      </c>
    </row>
    <row r="1060" spans="1:7">
      <c r="A1060">
        <v>1958.09</v>
      </c>
      <c r="B1060">
        <v>48.96</v>
      </c>
      <c r="C1060" t="str">
        <f t="shared" ca="1" si="83"/>
        <v>yes</v>
      </c>
      <c r="D1060" s="19">
        <f t="shared" ca="1" si="84"/>
        <v>44.45000000000001</v>
      </c>
      <c r="E1060" t="str">
        <f t="shared" ca="1" si="80"/>
        <v>no</v>
      </c>
      <c r="F1060" t="str">
        <f t="shared" ca="1" si="81"/>
        <v>no</v>
      </c>
      <c r="G1060">
        <f t="shared" ca="1" si="82"/>
        <v>0</v>
      </c>
    </row>
    <row r="1061" spans="1:7">
      <c r="A1061">
        <v>1958.1</v>
      </c>
      <c r="B1061">
        <v>50.95</v>
      </c>
      <c r="C1061" t="str">
        <f t="shared" ca="1" si="83"/>
        <v>yes</v>
      </c>
      <c r="D1061" s="19">
        <f t="shared" ca="1" si="84"/>
        <v>44.538333333333348</v>
      </c>
      <c r="E1061" t="str">
        <f t="shared" ca="1" si="80"/>
        <v>no</v>
      </c>
      <c r="F1061" t="str">
        <f t="shared" ca="1" si="81"/>
        <v>no</v>
      </c>
      <c r="G1061">
        <f t="shared" ca="1" si="82"/>
        <v>0</v>
      </c>
    </row>
    <row r="1062" spans="1:7">
      <c r="A1062">
        <v>1958.11</v>
      </c>
      <c r="B1062">
        <v>52.5</v>
      </c>
      <c r="C1062" t="str">
        <f t="shared" ca="1" si="83"/>
        <v>yes</v>
      </c>
      <c r="D1062" s="19">
        <f t="shared" ca="1" si="84"/>
        <v>44.734583333333347</v>
      </c>
      <c r="E1062" t="str">
        <f t="shared" ca="1" si="80"/>
        <v>no</v>
      </c>
      <c r="F1062" t="str">
        <f t="shared" ca="1" si="81"/>
        <v>no</v>
      </c>
      <c r="G1062">
        <f t="shared" ca="1" si="82"/>
        <v>0</v>
      </c>
    </row>
    <row r="1063" spans="1:7">
      <c r="A1063">
        <v>1958.12</v>
      </c>
      <c r="B1063">
        <v>53.49</v>
      </c>
      <c r="C1063" t="str">
        <f t="shared" ca="1" si="83"/>
        <v>yes</v>
      </c>
      <c r="D1063" s="19">
        <f t="shared" ca="1" si="84"/>
        <v>45.015416666666681</v>
      </c>
      <c r="E1063" t="str">
        <f t="shared" ca="1" si="80"/>
        <v>no</v>
      </c>
      <c r="F1063" t="str">
        <f t="shared" ca="1" si="81"/>
        <v>no</v>
      </c>
      <c r="G1063">
        <f t="shared" ca="1" si="82"/>
        <v>0</v>
      </c>
    </row>
    <row r="1064" spans="1:7">
      <c r="A1064">
        <v>1959.01</v>
      </c>
      <c r="B1064">
        <v>55.62</v>
      </c>
      <c r="C1064" t="str">
        <f t="shared" ca="1" si="83"/>
        <v>yes</v>
      </c>
      <c r="D1064" s="19">
        <f t="shared" ca="1" si="84"/>
        <v>45.309166666666677</v>
      </c>
      <c r="E1064" t="str">
        <f t="shared" ca="1" si="80"/>
        <v>no</v>
      </c>
      <c r="F1064" t="str">
        <f t="shared" ca="1" si="81"/>
        <v>no</v>
      </c>
      <c r="G1064">
        <f t="shared" ca="1" si="82"/>
        <v>0</v>
      </c>
    </row>
    <row r="1065" spans="1:7">
      <c r="A1065">
        <v>1959.02</v>
      </c>
      <c r="B1065">
        <v>54.77</v>
      </c>
      <c r="C1065" t="str">
        <f t="shared" ca="1" si="83"/>
        <v>yes</v>
      </c>
      <c r="D1065" s="19">
        <f t="shared" ca="1" si="84"/>
        <v>45.733750000000008</v>
      </c>
      <c r="E1065" t="str">
        <f t="shared" ca="1" si="80"/>
        <v>no</v>
      </c>
      <c r="F1065" t="str">
        <f t="shared" ca="1" si="81"/>
        <v>no</v>
      </c>
      <c r="G1065">
        <f t="shared" ca="1" si="82"/>
        <v>0</v>
      </c>
    </row>
    <row r="1066" spans="1:7">
      <c r="A1066">
        <v>1959.03</v>
      </c>
      <c r="B1066">
        <v>56.16</v>
      </c>
      <c r="C1066" t="str">
        <f t="shared" ca="1" si="83"/>
        <v>yes</v>
      </c>
      <c r="D1066" s="19">
        <f t="shared" ca="1" si="84"/>
        <v>46.204583333333346</v>
      </c>
      <c r="E1066" t="str">
        <f t="shared" ca="1" si="80"/>
        <v>no</v>
      </c>
      <c r="F1066" t="str">
        <f t="shared" ca="1" si="81"/>
        <v>no</v>
      </c>
      <c r="G1066">
        <f t="shared" ca="1" si="82"/>
        <v>0</v>
      </c>
    </row>
    <row r="1067" spans="1:7">
      <c r="A1067">
        <v>1959.04</v>
      </c>
      <c r="B1067">
        <v>57.1</v>
      </c>
      <c r="C1067" t="str">
        <f t="shared" ca="1" si="83"/>
        <v>yes</v>
      </c>
      <c r="D1067" s="19">
        <f t="shared" ca="1" si="84"/>
        <v>46.710000000000015</v>
      </c>
      <c r="E1067" t="str">
        <f t="shared" ca="1" si="80"/>
        <v>no</v>
      </c>
      <c r="F1067" t="str">
        <f t="shared" ca="1" si="81"/>
        <v>no</v>
      </c>
      <c r="G1067">
        <f t="shared" ca="1" si="82"/>
        <v>0</v>
      </c>
    </row>
    <row r="1068" spans="1:7">
      <c r="A1068">
        <v>1959.05</v>
      </c>
      <c r="B1068">
        <v>57.96</v>
      </c>
      <c r="C1068" t="str">
        <f t="shared" ca="1" si="83"/>
        <v>yes</v>
      </c>
      <c r="D1068" s="19">
        <f t="shared" ca="1" si="84"/>
        <v>47.212083333333339</v>
      </c>
      <c r="E1068" t="str">
        <f t="shared" ca="1" si="80"/>
        <v>no</v>
      </c>
      <c r="F1068" t="str">
        <f t="shared" ca="1" si="81"/>
        <v>no</v>
      </c>
      <c r="G1068">
        <f t="shared" ca="1" si="82"/>
        <v>0</v>
      </c>
    </row>
    <row r="1069" spans="1:7">
      <c r="A1069">
        <v>1959.06</v>
      </c>
      <c r="B1069">
        <v>57.46</v>
      </c>
      <c r="C1069" t="str">
        <f t="shared" ca="1" si="83"/>
        <v>yes</v>
      </c>
      <c r="D1069" s="19">
        <f t="shared" ca="1" si="84"/>
        <v>47.677916666666675</v>
      </c>
      <c r="E1069" t="str">
        <f t="shared" ca="1" si="80"/>
        <v>no</v>
      </c>
      <c r="F1069" t="str">
        <f t="shared" ca="1" si="81"/>
        <v>no</v>
      </c>
      <c r="G1069">
        <f t="shared" ca="1" si="82"/>
        <v>0</v>
      </c>
    </row>
    <row r="1070" spans="1:7">
      <c r="A1070">
        <v>1959.07</v>
      </c>
      <c r="B1070">
        <v>59.74</v>
      </c>
      <c r="C1070" t="str">
        <f t="shared" ca="1" si="83"/>
        <v>yes</v>
      </c>
      <c r="D1070" s="19">
        <f t="shared" ca="1" si="84"/>
        <v>48.090833333333336</v>
      </c>
      <c r="E1070" t="str">
        <f t="shared" ca="1" si="80"/>
        <v>no</v>
      </c>
      <c r="F1070" t="str">
        <f t="shared" ca="1" si="81"/>
        <v>no</v>
      </c>
      <c r="G1070">
        <f t="shared" ca="1" si="82"/>
        <v>0</v>
      </c>
    </row>
    <row r="1071" spans="1:7">
      <c r="A1071">
        <v>1959.08</v>
      </c>
      <c r="B1071">
        <v>59.4</v>
      </c>
      <c r="C1071" t="str">
        <f t="shared" ca="1" si="83"/>
        <v>yes</v>
      </c>
      <c r="D1071" s="19">
        <f t="shared" ca="1" si="84"/>
        <v>48.558750000000003</v>
      </c>
      <c r="E1071" t="str">
        <f t="shared" ca="1" si="80"/>
        <v>no</v>
      </c>
      <c r="F1071" t="str">
        <f t="shared" ca="1" si="81"/>
        <v>no</v>
      </c>
      <c r="G1071">
        <f t="shared" ca="1" si="82"/>
        <v>0</v>
      </c>
    </row>
    <row r="1072" spans="1:7">
      <c r="A1072">
        <v>1959.09</v>
      </c>
      <c r="B1072">
        <v>57.05</v>
      </c>
      <c r="C1072" t="str">
        <f t="shared" ca="1" si="83"/>
        <v>yes</v>
      </c>
      <c r="D1072" s="19">
        <f t="shared" ca="1" si="84"/>
        <v>49.123750000000008</v>
      </c>
      <c r="E1072" t="str">
        <f t="shared" ca="1" si="80"/>
        <v>no</v>
      </c>
      <c r="F1072" t="str">
        <f t="shared" ca="1" si="81"/>
        <v>no</v>
      </c>
      <c r="G1072">
        <f t="shared" ca="1" si="82"/>
        <v>0</v>
      </c>
    </row>
    <row r="1073" spans="1:7">
      <c r="A1073">
        <v>1959.1</v>
      </c>
      <c r="B1073">
        <v>57</v>
      </c>
      <c r="C1073" t="str">
        <f t="shared" ca="1" si="83"/>
        <v>yes</v>
      </c>
      <c r="D1073" s="19">
        <f t="shared" ca="1" si="84"/>
        <v>49.668333333333344</v>
      </c>
      <c r="E1073" t="str">
        <f t="shared" ca="1" si="80"/>
        <v>no</v>
      </c>
      <c r="F1073" t="str">
        <f t="shared" ca="1" si="81"/>
        <v>no</v>
      </c>
      <c r="G1073">
        <f t="shared" ca="1" si="82"/>
        <v>0</v>
      </c>
    </row>
    <row r="1074" spans="1:7">
      <c r="A1074">
        <v>1959.11</v>
      </c>
      <c r="B1074">
        <v>57.23</v>
      </c>
      <c r="C1074" t="str">
        <f t="shared" ca="1" si="83"/>
        <v>yes</v>
      </c>
      <c r="D1074" s="19">
        <f t="shared" ca="1" si="84"/>
        <v>50.32500000000001</v>
      </c>
      <c r="E1074" t="str">
        <f t="shared" ca="1" si="80"/>
        <v>no</v>
      </c>
      <c r="F1074" t="str">
        <f t="shared" ca="1" si="81"/>
        <v>no</v>
      </c>
      <c r="G1074">
        <f t="shared" ca="1" si="82"/>
        <v>0</v>
      </c>
    </row>
    <row r="1075" spans="1:7">
      <c r="A1075">
        <v>1959.12</v>
      </c>
      <c r="B1075">
        <v>59.06</v>
      </c>
      <c r="C1075" t="str">
        <f t="shared" ca="1" si="83"/>
        <v>yes</v>
      </c>
      <c r="D1075" s="19">
        <f t="shared" ca="1" si="84"/>
        <v>51.028333333333336</v>
      </c>
      <c r="E1075" t="str">
        <f t="shared" ca="1" si="80"/>
        <v>no</v>
      </c>
      <c r="F1075" t="str">
        <f t="shared" ca="1" si="81"/>
        <v>no</v>
      </c>
      <c r="G1075">
        <f t="shared" ca="1" si="82"/>
        <v>0</v>
      </c>
    </row>
    <row r="1076" spans="1:7">
      <c r="A1076">
        <v>1960.01</v>
      </c>
      <c r="B1076">
        <v>58.03</v>
      </c>
      <c r="C1076" t="str">
        <f t="shared" ca="1" si="83"/>
        <v>yes</v>
      </c>
      <c r="D1076" s="19">
        <f t="shared" ca="1" si="84"/>
        <v>51.808749999999996</v>
      </c>
      <c r="E1076" t="str">
        <f t="shared" ca="1" si="80"/>
        <v>no</v>
      </c>
      <c r="F1076" t="str">
        <f t="shared" ca="1" si="81"/>
        <v>no</v>
      </c>
      <c r="G1076">
        <f t="shared" ca="1" si="82"/>
        <v>0</v>
      </c>
    </row>
    <row r="1077" spans="1:7">
      <c r="A1077">
        <v>1960.02</v>
      </c>
      <c r="B1077">
        <v>55.78</v>
      </c>
      <c r="C1077" t="str">
        <f t="shared" ca="1" si="83"/>
        <v>yes</v>
      </c>
      <c r="D1077" s="19">
        <f t="shared" ca="1" si="84"/>
        <v>52.513333333333328</v>
      </c>
      <c r="E1077" t="str">
        <f t="shared" ca="1" si="80"/>
        <v>no</v>
      </c>
      <c r="F1077" t="str">
        <f t="shared" ca="1" si="81"/>
        <v>no</v>
      </c>
      <c r="G1077">
        <f t="shared" ca="1" si="82"/>
        <v>0</v>
      </c>
    </row>
    <row r="1078" spans="1:7">
      <c r="A1078">
        <v>1960.03</v>
      </c>
      <c r="B1078">
        <v>55.02</v>
      </c>
      <c r="C1078" t="str">
        <f t="shared" ca="1" si="83"/>
        <v>yes</v>
      </c>
      <c r="D1078" s="19">
        <f t="shared" ca="1" si="84"/>
        <v>53.118333333333318</v>
      </c>
      <c r="E1078" t="str">
        <f t="shared" ca="1" si="80"/>
        <v>no</v>
      </c>
      <c r="F1078" t="str">
        <f t="shared" ca="1" si="81"/>
        <v>no</v>
      </c>
      <c r="G1078">
        <f t="shared" ca="1" si="82"/>
        <v>0</v>
      </c>
    </row>
    <row r="1079" spans="1:7">
      <c r="A1079">
        <v>1960.04</v>
      </c>
      <c r="B1079">
        <v>55.73</v>
      </c>
      <c r="C1079" t="str">
        <f t="shared" ca="1" si="83"/>
        <v>yes</v>
      </c>
      <c r="D1079" s="19">
        <f t="shared" ca="1" si="84"/>
        <v>53.656249999999993</v>
      </c>
      <c r="E1079" t="str">
        <f t="shared" ca="1" si="80"/>
        <v>no</v>
      </c>
      <c r="F1079" t="str">
        <f t="shared" ca="1" si="81"/>
        <v>no</v>
      </c>
      <c r="G1079">
        <f t="shared" ca="1" si="82"/>
        <v>0</v>
      </c>
    </row>
    <row r="1080" spans="1:7">
      <c r="A1080">
        <v>1960.05</v>
      </c>
      <c r="B1080">
        <v>55.22</v>
      </c>
      <c r="C1080" t="str">
        <f t="shared" ca="1" si="83"/>
        <v>yes</v>
      </c>
      <c r="D1080" s="19">
        <f t="shared" ca="1" si="84"/>
        <v>54.214166666666671</v>
      </c>
      <c r="E1080" t="str">
        <f t="shared" ca="1" si="80"/>
        <v>no</v>
      </c>
      <c r="F1080" t="str">
        <f t="shared" ca="1" si="81"/>
        <v>no</v>
      </c>
      <c r="G1080">
        <f t="shared" ca="1" si="82"/>
        <v>0</v>
      </c>
    </row>
    <row r="1081" spans="1:7">
      <c r="A1081">
        <v>1960.06</v>
      </c>
      <c r="B1081">
        <v>57.26</v>
      </c>
      <c r="C1081" t="str">
        <f t="shared" ca="1" si="83"/>
        <v>yes</v>
      </c>
      <c r="D1081" s="19">
        <f t="shared" ca="1" si="84"/>
        <v>54.694166666666668</v>
      </c>
      <c r="E1081" t="str">
        <f t="shared" ca="1" si="80"/>
        <v>no</v>
      </c>
      <c r="F1081" t="str">
        <f t="shared" ca="1" si="81"/>
        <v>no</v>
      </c>
      <c r="G1081">
        <f t="shared" ca="1" si="82"/>
        <v>0</v>
      </c>
    </row>
    <row r="1082" spans="1:7">
      <c r="A1082">
        <v>1960.07</v>
      </c>
      <c r="B1082">
        <v>55.84</v>
      </c>
      <c r="C1082" t="str">
        <f t="shared" ca="1" si="83"/>
        <v>yes</v>
      </c>
      <c r="D1082" s="19">
        <f t="shared" ca="1" si="84"/>
        <v>55.21541666666667</v>
      </c>
      <c r="E1082" t="str">
        <f t="shared" ca="1" si="80"/>
        <v>no</v>
      </c>
      <c r="F1082" t="str">
        <f t="shared" ca="1" si="81"/>
        <v>no</v>
      </c>
      <c r="G1082">
        <f t="shared" ca="1" si="82"/>
        <v>0</v>
      </c>
    </row>
    <row r="1083" spans="1:7">
      <c r="A1083">
        <v>1960.08</v>
      </c>
      <c r="B1083">
        <v>56.51</v>
      </c>
      <c r="C1083" t="str">
        <f t="shared" ca="1" si="83"/>
        <v>yes</v>
      </c>
      <c r="D1083" s="19">
        <f t="shared" ca="1" si="84"/>
        <v>55.626249999999999</v>
      </c>
      <c r="E1083" t="str">
        <f t="shared" ca="1" si="80"/>
        <v>no</v>
      </c>
      <c r="F1083" t="str">
        <f t="shared" ca="1" si="81"/>
        <v>no</v>
      </c>
      <c r="G1083">
        <f t="shared" ca="1" si="82"/>
        <v>0</v>
      </c>
    </row>
    <row r="1084" spans="1:7">
      <c r="A1084">
        <v>1960.09</v>
      </c>
      <c r="B1084">
        <v>54.81</v>
      </c>
      <c r="C1084" t="str">
        <f t="shared" ca="1" si="83"/>
        <v>yes</v>
      </c>
      <c r="D1084" s="19">
        <f t="shared" ca="1" si="84"/>
        <v>55.993333333333318</v>
      </c>
      <c r="E1084" t="str">
        <f t="shared" ca="1" si="80"/>
        <v>no</v>
      </c>
      <c r="F1084" t="str">
        <f t="shared" ca="1" si="81"/>
        <v>yes</v>
      </c>
      <c r="G1084">
        <f t="shared" ca="1" si="82"/>
        <v>54.81</v>
      </c>
    </row>
    <row r="1085" spans="1:7">
      <c r="A1085">
        <v>1960.1</v>
      </c>
      <c r="B1085">
        <v>53.73</v>
      </c>
      <c r="C1085" t="str">
        <f t="shared" ca="1" si="83"/>
        <v>no</v>
      </c>
      <c r="D1085" s="19">
        <f t="shared" ca="1" si="84"/>
        <v>56.237083333333324</v>
      </c>
      <c r="E1085" t="str">
        <f t="shared" ca="1" si="80"/>
        <v>no</v>
      </c>
      <c r="F1085" t="str">
        <f t="shared" ca="1" si="81"/>
        <v>no</v>
      </c>
      <c r="G1085">
        <f t="shared" ca="1" si="82"/>
        <v>0</v>
      </c>
    </row>
    <row r="1086" spans="1:7">
      <c r="A1086">
        <v>1960.11</v>
      </c>
      <c r="B1086">
        <v>55.47</v>
      </c>
      <c r="C1086" t="str">
        <f t="shared" ca="1" si="83"/>
        <v>no</v>
      </c>
      <c r="D1086" s="19">
        <f t="shared" ca="1" si="84"/>
        <v>56.352916666666658</v>
      </c>
      <c r="E1086" t="str">
        <f t="shared" ca="1" si="80"/>
        <v>no</v>
      </c>
      <c r="F1086" t="str">
        <f t="shared" ca="1" si="81"/>
        <v>no</v>
      </c>
      <c r="G1086">
        <f t="shared" ca="1" si="82"/>
        <v>0</v>
      </c>
    </row>
    <row r="1087" spans="1:7">
      <c r="A1087">
        <v>1960.12</v>
      </c>
      <c r="B1087">
        <v>56.8</v>
      </c>
      <c r="C1087" t="str">
        <f t="shared" ca="1" si="83"/>
        <v>no</v>
      </c>
      <c r="D1087" s="19">
        <f t="shared" ca="1" si="84"/>
        <v>56.476666666666659</v>
      </c>
      <c r="E1087" t="str">
        <f t="shared" ca="1" si="80"/>
        <v>yes</v>
      </c>
      <c r="F1087" t="str">
        <f t="shared" ca="1" si="81"/>
        <v>no</v>
      </c>
      <c r="G1087">
        <f t="shared" ca="1" si="82"/>
        <v>-56.8</v>
      </c>
    </row>
    <row r="1088" spans="1:7">
      <c r="A1088">
        <v>1961.01</v>
      </c>
      <c r="B1088">
        <v>59.72</v>
      </c>
      <c r="C1088" t="str">
        <f t="shared" ca="1" si="83"/>
        <v>yes</v>
      </c>
      <c r="D1088" s="19">
        <f t="shared" ca="1" si="84"/>
        <v>56.614583333333321</v>
      </c>
      <c r="E1088" t="str">
        <f t="shared" ca="1" si="80"/>
        <v>no</v>
      </c>
      <c r="F1088" t="str">
        <f t="shared" ca="1" si="81"/>
        <v>no</v>
      </c>
      <c r="G1088">
        <f t="shared" ca="1" si="82"/>
        <v>0</v>
      </c>
    </row>
    <row r="1089" spans="1:7">
      <c r="A1089">
        <v>1961.02</v>
      </c>
      <c r="B1089">
        <v>62.17</v>
      </c>
      <c r="C1089" t="str">
        <f t="shared" ca="1" si="83"/>
        <v>yes</v>
      </c>
      <c r="D1089" s="19">
        <f t="shared" ca="1" si="84"/>
        <v>56.785416666666663</v>
      </c>
      <c r="E1089" t="str">
        <f t="shared" ca="1" si="80"/>
        <v>no</v>
      </c>
      <c r="F1089" t="str">
        <f t="shared" ca="1" si="81"/>
        <v>no</v>
      </c>
      <c r="G1089">
        <f t="shared" ca="1" si="82"/>
        <v>0</v>
      </c>
    </row>
    <row r="1090" spans="1:7">
      <c r="A1090">
        <v>1961.03</v>
      </c>
      <c r="B1090">
        <v>64.12</v>
      </c>
      <c r="C1090" t="str">
        <f t="shared" ca="1" si="83"/>
        <v>yes</v>
      </c>
      <c r="D1090" s="19">
        <f t="shared" ca="1" si="84"/>
        <v>57.093750000000007</v>
      </c>
      <c r="E1090" t="str">
        <f t="shared" ca="1" si="80"/>
        <v>no</v>
      </c>
      <c r="F1090" t="str">
        <f t="shared" ca="1" si="81"/>
        <v>no</v>
      </c>
      <c r="G1090">
        <f t="shared" ca="1" si="82"/>
        <v>0</v>
      </c>
    </row>
    <row r="1091" spans="1:7">
      <c r="A1091">
        <v>1961.04</v>
      </c>
      <c r="B1091">
        <v>65.83</v>
      </c>
      <c r="C1091" t="str">
        <f t="shared" ca="1" si="83"/>
        <v>yes</v>
      </c>
      <c r="D1091" s="19">
        <f t="shared" ca="1" si="84"/>
        <v>57.425416666666671</v>
      </c>
      <c r="E1091" t="str">
        <f t="shared" ca="1" si="80"/>
        <v>no</v>
      </c>
      <c r="F1091" t="str">
        <f t="shared" ca="1" si="81"/>
        <v>no</v>
      </c>
      <c r="G1091">
        <f t="shared" ca="1" si="82"/>
        <v>0</v>
      </c>
    </row>
    <row r="1092" spans="1:7">
      <c r="A1092">
        <v>1961.05</v>
      </c>
      <c r="B1092">
        <v>66.5</v>
      </c>
      <c r="C1092" t="str">
        <f t="shared" ca="1" si="83"/>
        <v>yes</v>
      </c>
      <c r="D1092" s="19">
        <f t="shared" ca="1" si="84"/>
        <v>57.789166666666667</v>
      </c>
      <c r="E1092" t="str">
        <f t="shared" ca="1" si="80"/>
        <v>no</v>
      </c>
      <c r="F1092" t="str">
        <f t="shared" ca="1" si="81"/>
        <v>no</v>
      </c>
      <c r="G1092">
        <f t="shared" ca="1" si="82"/>
        <v>0</v>
      </c>
    </row>
    <row r="1093" spans="1:7">
      <c r="A1093">
        <v>1961.06</v>
      </c>
      <c r="B1093">
        <v>65.62</v>
      </c>
      <c r="C1093" t="str">
        <f t="shared" ca="1" si="83"/>
        <v>yes</v>
      </c>
      <c r="D1093" s="19">
        <f t="shared" ca="1" si="84"/>
        <v>58.145000000000003</v>
      </c>
      <c r="E1093" t="str">
        <f t="shared" ca="1" si="80"/>
        <v>no</v>
      </c>
      <c r="F1093" t="str">
        <f t="shared" ca="1" si="81"/>
        <v>no</v>
      </c>
      <c r="G1093">
        <f t="shared" ca="1" si="82"/>
        <v>0</v>
      </c>
    </row>
    <row r="1094" spans="1:7">
      <c r="A1094">
        <v>1961.07</v>
      </c>
      <c r="B1094">
        <v>65.44</v>
      </c>
      <c r="C1094" t="str">
        <f t="shared" ca="1" si="83"/>
        <v>yes</v>
      </c>
      <c r="D1094" s="19">
        <f t="shared" ca="1" si="84"/>
        <v>58.484999999999992</v>
      </c>
      <c r="E1094" t="str">
        <f t="shared" ca="1" si="80"/>
        <v>no</v>
      </c>
      <c r="F1094" t="str">
        <f t="shared" ca="1" si="81"/>
        <v>no</v>
      </c>
      <c r="G1094">
        <f t="shared" ca="1" si="82"/>
        <v>0</v>
      </c>
    </row>
    <row r="1095" spans="1:7">
      <c r="A1095">
        <v>1961.08</v>
      </c>
      <c r="B1095">
        <v>67.790000000000006</v>
      </c>
      <c r="C1095" t="str">
        <f t="shared" ca="1" si="83"/>
        <v>yes</v>
      </c>
      <c r="D1095" s="19">
        <f t="shared" ca="1" si="84"/>
        <v>58.722500000000004</v>
      </c>
      <c r="E1095" t="str">
        <f t="shared" ca="1" si="80"/>
        <v>no</v>
      </c>
      <c r="F1095" t="str">
        <f t="shared" ca="1" si="81"/>
        <v>no</v>
      </c>
      <c r="G1095">
        <f t="shared" ca="1" si="82"/>
        <v>0</v>
      </c>
    </row>
    <row r="1096" spans="1:7">
      <c r="A1096">
        <v>1961.09</v>
      </c>
      <c r="B1096">
        <v>67.260000000000005</v>
      </c>
      <c r="C1096" t="str">
        <f t="shared" ca="1" si="83"/>
        <v>yes</v>
      </c>
      <c r="D1096" s="19">
        <f t="shared" ca="1" si="84"/>
        <v>59.072083333333332</v>
      </c>
      <c r="E1096" t="str">
        <f t="shared" ca="1" si="80"/>
        <v>no</v>
      </c>
      <c r="F1096" t="str">
        <f t="shared" ca="1" si="81"/>
        <v>no</v>
      </c>
      <c r="G1096">
        <f t="shared" ca="1" si="82"/>
        <v>0</v>
      </c>
    </row>
    <row r="1097" spans="1:7">
      <c r="A1097">
        <v>1961.1</v>
      </c>
      <c r="B1097">
        <v>68</v>
      </c>
      <c r="C1097" t="str">
        <f t="shared" ca="1" si="83"/>
        <v>yes</v>
      </c>
      <c r="D1097" s="19">
        <f t="shared" ca="1" si="84"/>
        <v>59.497499999999995</v>
      </c>
      <c r="E1097" t="str">
        <f t="shared" ca="1" si="80"/>
        <v>no</v>
      </c>
      <c r="F1097" t="str">
        <f t="shared" ca="1" si="81"/>
        <v>no</v>
      </c>
      <c r="G1097">
        <f t="shared" ca="1" si="82"/>
        <v>0</v>
      </c>
    </row>
    <row r="1098" spans="1:7">
      <c r="A1098">
        <v>1961.11</v>
      </c>
      <c r="B1098">
        <v>71.08</v>
      </c>
      <c r="C1098" t="str">
        <f t="shared" ca="1" si="83"/>
        <v>yes</v>
      </c>
      <c r="D1098" s="19">
        <f t="shared" ca="1" si="84"/>
        <v>59.955833333333324</v>
      </c>
      <c r="E1098" t="str">
        <f t="shared" ca="1" si="80"/>
        <v>no</v>
      </c>
      <c r="F1098" t="str">
        <f t="shared" ca="1" si="81"/>
        <v>no</v>
      </c>
      <c r="G1098">
        <f t="shared" ca="1" si="82"/>
        <v>0</v>
      </c>
    </row>
    <row r="1099" spans="1:7">
      <c r="A1099">
        <v>1961.12</v>
      </c>
      <c r="B1099">
        <v>71.739999999999995</v>
      </c>
      <c r="C1099" t="str">
        <f t="shared" ca="1" si="83"/>
        <v>yes</v>
      </c>
      <c r="D1099" s="19">
        <f t="shared" ca="1" si="84"/>
        <v>60.532916666666658</v>
      </c>
      <c r="E1099" t="str">
        <f t="shared" ca="1" si="80"/>
        <v>no</v>
      </c>
      <c r="F1099" t="str">
        <f t="shared" ca="1" si="81"/>
        <v>no</v>
      </c>
      <c r="G1099">
        <f t="shared" ca="1" si="82"/>
        <v>0</v>
      </c>
    </row>
    <row r="1100" spans="1:7">
      <c r="A1100">
        <v>1962.01</v>
      </c>
      <c r="B1100">
        <v>69.069999999999993</v>
      </c>
      <c r="C1100" t="str">
        <f t="shared" ca="1" si="83"/>
        <v>yes</v>
      </c>
      <c r="D1100" s="19">
        <f t="shared" ca="1" si="84"/>
        <v>61.061249999999994</v>
      </c>
      <c r="E1100" t="str">
        <f t="shared" ca="1" si="80"/>
        <v>no</v>
      </c>
      <c r="F1100" t="str">
        <f t="shared" ca="1" si="81"/>
        <v>no</v>
      </c>
      <c r="G1100">
        <f t="shared" ca="1" si="82"/>
        <v>0</v>
      </c>
    </row>
    <row r="1101" spans="1:7">
      <c r="A1101">
        <v>1962.02</v>
      </c>
      <c r="B1101">
        <v>70.22</v>
      </c>
      <c r="C1101" t="str">
        <f t="shared" ca="1" si="83"/>
        <v>yes</v>
      </c>
      <c r="D1101" s="19">
        <f t="shared" ca="1" si="84"/>
        <v>61.521249999999988</v>
      </c>
      <c r="E1101" t="str">
        <f t="shared" ca="1" si="80"/>
        <v>no</v>
      </c>
      <c r="F1101" t="str">
        <f t="shared" ca="1" si="81"/>
        <v>no</v>
      </c>
      <c r="G1101">
        <f t="shared" ca="1" si="82"/>
        <v>0</v>
      </c>
    </row>
    <row r="1102" spans="1:7">
      <c r="A1102">
        <v>1962.03</v>
      </c>
      <c r="B1102">
        <v>70.290000000000006</v>
      </c>
      <c r="C1102" t="str">
        <f t="shared" ca="1" si="83"/>
        <v>yes</v>
      </c>
      <c r="D1102" s="19">
        <f t="shared" ca="1" si="84"/>
        <v>62.122916666666661</v>
      </c>
      <c r="E1102" t="str">
        <f t="shared" ca="1" si="80"/>
        <v>no</v>
      </c>
      <c r="F1102" t="str">
        <f t="shared" ca="1" si="81"/>
        <v>no</v>
      </c>
      <c r="G1102">
        <f t="shared" ca="1" si="82"/>
        <v>0</v>
      </c>
    </row>
    <row r="1103" spans="1:7">
      <c r="A1103">
        <v>1962.04</v>
      </c>
      <c r="B1103">
        <v>68.05</v>
      </c>
      <c r="C1103" t="str">
        <f t="shared" ca="1" si="83"/>
        <v>yes</v>
      </c>
      <c r="D1103" s="19">
        <f t="shared" ca="1" si="84"/>
        <v>62.759166666666658</v>
      </c>
      <c r="E1103" t="str">
        <f t="shared" ca="1" si="80"/>
        <v>no</v>
      </c>
      <c r="F1103" t="str">
        <f t="shared" ca="1" si="81"/>
        <v>no</v>
      </c>
      <c r="G1103">
        <f t="shared" ca="1" si="82"/>
        <v>0</v>
      </c>
    </row>
    <row r="1104" spans="1:7">
      <c r="A1104">
        <v>1962.05</v>
      </c>
      <c r="B1104">
        <v>62.99</v>
      </c>
      <c r="C1104" t="str">
        <f t="shared" ca="1" si="83"/>
        <v>yes</v>
      </c>
      <c r="D1104" s="19">
        <f t="shared" ca="1" si="84"/>
        <v>63.272499999999987</v>
      </c>
      <c r="E1104" t="str">
        <f t="shared" ca="1" si="80"/>
        <v>no</v>
      </c>
      <c r="F1104" t="str">
        <f t="shared" ca="1" si="81"/>
        <v>yes</v>
      </c>
      <c r="G1104">
        <f t="shared" ca="1" si="82"/>
        <v>62.99</v>
      </c>
    </row>
    <row r="1105" spans="1:7">
      <c r="A1105">
        <v>1962.06</v>
      </c>
      <c r="B1105">
        <v>55.63</v>
      </c>
      <c r="C1105" t="str">
        <f t="shared" ca="1" si="83"/>
        <v>no</v>
      </c>
      <c r="D1105" s="19">
        <f t="shared" ca="1" si="84"/>
        <v>63.596249999999991</v>
      </c>
      <c r="E1105" t="str">
        <f t="shared" ca="1" si="80"/>
        <v>no</v>
      </c>
      <c r="F1105" t="str">
        <f t="shared" ca="1" si="81"/>
        <v>no</v>
      </c>
      <c r="G1105">
        <f t="shared" ca="1" si="82"/>
        <v>0</v>
      </c>
    </row>
    <row r="1106" spans="1:7">
      <c r="A1106">
        <v>1962.07</v>
      </c>
      <c r="B1106">
        <v>56.97</v>
      </c>
      <c r="C1106" t="str">
        <f t="shared" ca="1" si="83"/>
        <v>no</v>
      </c>
      <c r="D1106" s="19">
        <f t="shared" ca="1" si="84"/>
        <v>63.528333333333336</v>
      </c>
      <c r="E1106" t="str">
        <f t="shared" ca="1" si="80"/>
        <v>no</v>
      </c>
      <c r="F1106" t="str">
        <f t="shared" ca="1" si="81"/>
        <v>no</v>
      </c>
      <c r="G1106">
        <f t="shared" ca="1" si="82"/>
        <v>0</v>
      </c>
    </row>
    <row r="1107" spans="1:7">
      <c r="A1107">
        <v>1962.08</v>
      </c>
      <c r="B1107">
        <v>58.52</v>
      </c>
      <c r="C1107" t="str">
        <f t="shared" ca="1" si="83"/>
        <v>no</v>
      </c>
      <c r="D1107" s="19">
        <f t="shared" ca="1" si="84"/>
        <v>63.575416666666662</v>
      </c>
      <c r="E1107" t="str">
        <f t="shared" ca="1" si="80"/>
        <v>no</v>
      </c>
      <c r="F1107" t="str">
        <f t="shared" ca="1" si="81"/>
        <v>no</v>
      </c>
      <c r="G1107">
        <f t="shared" ca="1" si="82"/>
        <v>0</v>
      </c>
    </row>
    <row r="1108" spans="1:7">
      <c r="A1108">
        <v>1962.09</v>
      </c>
      <c r="B1108">
        <v>58</v>
      </c>
      <c r="C1108" t="str">
        <f t="shared" ca="1" si="83"/>
        <v>no</v>
      </c>
      <c r="D1108" s="19">
        <f t="shared" ca="1" si="84"/>
        <v>63.659166666666671</v>
      </c>
      <c r="E1108" t="str">
        <f t="shared" ca="1" si="80"/>
        <v>no</v>
      </c>
      <c r="F1108" t="str">
        <f t="shared" ca="1" si="81"/>
        <v>no</v>
      </c>
      <c r="G1108">
        <f t="shared" ca="1" si="82"/>
        <v>0</v>
      </c>
    </row>
    <row r="1109" spans="1:7">
      <c r="A1109">
        <v>1962.1</v>
      </c>
      <c r="B1109">
        <v>56.17</v>
      </c>
      <c r="C1109" t="str">
        <f t="shared" ca="1" si="83"/>
        <v>no</v>
      </c>
      <c r="D1109" s="19">
        <f t="shared" ca="1" si="84"/>
        <v>63.792083333333345</v>
      </c>
      <c r="E1109" t="str">
        <f t="shared" ca="1" si="80"/>
        <v>no</v>
      </c>
      <c r="F1109" t="str">
        <f t="shared" ca="1" si="81"/>
        <v>no</v>
      </c>
      <c r="G1109">
        <f t="shared" ca="1" si="82"/>
        <v>0</v>
      </c>
    </row>
    <row r="1110" spans="1:7">
      <c r="A1110">
        <v>1962.11</v>
      </c>
      <c r="B1110">
        <v>60.04</v>
      </c>
      <c r="C1110" t="str">
        <f t="shared" ca="1" si="83"/>
        <v>no</v>
      </c>
      <c r="D1110" s="19">
        <f t="shared" ca="1" si="84"/>
        <v>63.893750000000011</v>
      </c>
      <c r="E1110" t="str">
        <f t="shared" ca="1" si="80"/>
        <v>no</v>
      </c>
      <c r="F1110" t="str">
        <f t="shared" ca="1" si="81"/>
        <v>no</v>
      </c>
      <c r="G1110">
        <f t="shared" ca="1" si="82"/>
        <v>0</v>
      </c>
    </row>
    <row r="1111" spans="1:7">
      <c r="A1111">
        <v>1962.12</v>
      </c>
      <c r="B1111">
        <v>62.64</v>
      </c>
      <c r="C1111" t="str">
        <f t="shared" ca="1" si="83"/>
        <v>no</v>
      </c>
      <c r="D1111" s="19">
        <f t="shared" ca="1" si="84"/>
        <v>64.084166666666675</v>
      </c>
      <c r="E1111" t="str">
        <f t="shared" ca="1" si="80"/>
        <v>no</v>
      </c>
      <c r="F1111" t="str">
        <f t="shared" ca="1" si="81"/>
        <v>no</v>
      </c>
      <c r="G1111">
        <f t="shared" ca="1" si="82"/>
        <v>0</v>
      </c>
    </row>
    <row r="1112" spans="1:7">
      <c r="A1112">
        <v>1963.01</v>
      </c>
      <c r="B1112">
        <v>65.06</v>
      </c>
      <c r="C1112" t="str">
        <f t="shared" ca="1" si="83"/>
        <v>no</v>
      </c>
      <c r="D1112" s="19">
        <f t="shared" ca="1" si="84"/>
        <v>64.327500000000001</v>
      </c>
      <c r="E1112" t="str">
        <f t="shared" ref="E1112:E1175" ca="1" si="85">IF(AND(C1112="No",B1112&gt;D1112),"yes","no")</f>
        <v>yes</v>
      </c>
      <c r="F1112" t="str">
        <f t="shared" ref="F1112:F1175" ca="1" si="86">IF(AND(C1112="Yes",B1112&lt;D1112),"yes","no")</f>
        <v>no</v>
      </c>
      <c r="G1112">
        <f t="shared" ref="G1112:G1175" ca="1" si="87">IF(E1112="yes",-B1112,IF(F1112="yes",B1112,0))</f>
        <v>-65.06</v>
      </c>
    </row>
    <row r="1113" spans="1:7">
      <c r="A1113">
        <v>1963.02</v>
      </c>
      <c r="B1113">
        <v>65.92</v>
      </c>
      <c r="C1113" t="str">
        <f t="shared" ref="C1113:C1176" ca="1" si="88">IF(E1112="yes","yes",IF(F1112="yes","no",C1112))</f>
        <v>yes</v>
      </c>
      <c r="D1113" s="19">
        <f t="shared" ca="1" si="84"/>
        <v>64.550000000000011</v>
      </c>
      <c r="E1113" t="str">
        <f t="shared" ca="1" si="85"/>
        <v>no</v>
      </c>
      <c r="F1113" t="str">
        <f t="shared" ca="1" si="86"/>
        <v>no</v>
      </c>
      <c r="G1113">
        <f t="shared" ca="1" si="87"/>
        <v>0</v>
      </c>
    </row>
    <row r="1114" spans="1:7">
      <c r="A1114">
        <v>1963.03</v>
      </c>
      <c r="B1114">
        <v>65.67</v>
      </c>
      <c r="C1114" t="str">
        <f t="shared" ca="1" si="88"/>
        <v>yes</v>
      </c>
      <c r="D1114" s="19">
        <f t="shared" ca="1" si="84"/>
        <v>64.706250000000011</v>
      </c>
      <c r="E1114" t="str">
        <f t="shared" ca="1" si="85"/>
        <v>no</v>
      </c>
      <c r="F1114" t="str">
        <f t="shared" ca="1" si="86"/>
        <v>no</v>
      </c>
      <c r="G1114">
        <f t="shared" ca="1" si="87"/>
        <v>0</v>
      </c>
    </row>
    <row r="1115" spans="1:7">
      <c r="A1115">
        <v>1963.04</v>
      </c>
      <c r="B1115">
        <v>68.760000000000005</v>
      </c>
      <c r="C1115" t="str">
        <f t="shared" ca="1" si="88"/>
        <v>yes</v>
      </c>
      <c r="D1115" s="19">
        <f t="shared" ca="1" si="84"/>
        <v>64.770833333333329</v>
      </c>
      <c r="E1115" t="str">
        <f t="shared" ca="1" si="85"/>
        <v>no</v>
      </c>
      <c r="F1115" t="str">
        <f t="shared" ca="1" si="86"/>
        <v>no</v>
      </c>
      <c r="G1115">
        <f t="shared" ca="1" si="87"/>
        <v>0</v>
      </c>
    </row>
    <row r="1116" spans="1:7">
      <c r="A1116">
        <v>1963.05</v>
      </c>
      <c r="B1116">
        <v>70.14</v>
      </c>
      <c r="C1116" t="str">
        <f t="shared" ca="1" si="88"/>
        <v>yes</v>
      </c>
      <c r="D1116" s="19">
        <f t="shared" ca="1" si="84"/>
        <v>64.892916666666679</v>
      </c>
      <c r="E1116" t="str">
        <f t="shared" ca="1" si="85"/>
        <v>no</v>
      </c>
      <c r="F1116" t="str">
        <f t="shared" ca="1" si="86"/>
        <v>no</v>
      </c>
      <c r="G1116">
        <f t="shared" ca="1" si="87"/>
        <v>0</v>
      </c>
    </row>
    <row r="1117" spans="1:7">
      <c r="A1117">
        <v>1963.06</v>
      </c>
      <c r="B1117">
        <v>70.11</v>
      </c>
      <c r="C1117" t="str">
        <f t="shared" ca="1" si="88"/>
        <v>yes</v>
      </c>
      <c r="D1117" s="19">
        <f t="shared" ca="1" si="84"/>
        <v>65.04458333333335</v>
      </c>
      <c r="E1117" t="str">
        <f t="shared" ca="1" si="85"/>
        <v>no</v>
      </c>
      <c r="F1117" t="str">
        <f t="shared" ca="1" si="86"/>
        <v>no</v>
      </c>
      <c r="G1117">
        <f t="shared" ca="1" si="87"/>
        <v>0</v>
      </c>
    </row>
    <row r="1118" spans="1:7">
      <c r="A1118">
        <v>1963.07</v>
      </c>
      <c r="B1118">
        <v>69.069999999999993</v>
      </c>
      <c r="C1118" t="str">
        <f t="shared" ca="1" si="88"/>
        <v>yes</v>
      </c>
      <c r="D1118" s="19">
        <f t="shared" ca="1" si="84"/>
        <v>65.231666666666669</v>
      </c>
      <c r="E1118" t="str">
        <f t="shared" ca="1" si="85"/>
        <v>no</v>
      </c>
      <c r="F1118" t="str">
        <f t="shared" ca="1" si="86"/>
        <v>no</v>
      </c>
      <c r="G1118">
        <f t="shared" ca="1" si="87"/>
        <v>0</v>
      </c>
    </row>
    <row r="1119" spans="1:7">
      <c r="A1119">
        <v>1963.08</v>
      </c>
      <c r="B1119">
        <v>70.98</v>
      </c>
      <c r="C1119" t="str">
        <f t="shared" ca="1" si="88"/>
        <v>yes</v>
      </c>
      <c r="D1119" s="19">
        <f t="shared" ca="1" si="84"/>
        <v>65.382916666666674</v>
      </c>
      <c r="E1119" t="str">
        <f t="shared" ca="1" si="85"/>
        <v>no</v>
      </c>
      <c r="F1119" t="str">
        <f t="shared" ca="1" si="86"/>
        <v>no</v>
      </c>
      <c r="G1119">
        <f t="shared" ca="1" si="87"/>
        <v>0</v>
      </c>
    </row>
    <row r="1120" spans="1:7">
      <c r="A1120">
        <v>1963.09</v>
      </c>
      <c r="B1120">
        <v>72.849999999999994</v>
      </c>
      <c r="C1120" t="str">
        <f t="shared" ca="1" si="88"/>
        <v>yes</v>
      </c>
      <c r="D1120" s="19">
        <f t="shared" ca="1" si="84"/>
        <v>65.515833333333333</v>
      </c>
      <c r="E1120" t="str">
        <f t="shared" ca="1" si="85"/>
        <v>no</v>
      </c>
      <c r="F1120" t="str">
        <f t="shared" ca="1" si="86"/>
        <v>no</v>
      </c>
      <c r="G1120">
        <f t="shared" ca="1" si="87"/>
        <v>0</v>
      </c>
    </row>
    <row r="1121" spans="1:7">
      <c r="A1121">
        <v>1963.1</v>
      </c>
      <c r="B1121">
        <v>73.03</v>
      </c>
      <c r="C1121" t="str">
        <f t="shared" ca="1" si="88"/>
        <v>yes</v>
      </c>
      <c r="D1121" s="19">
        <f t="shared" ref="D1121:D1184" ca="1" si="89">AVERAGE(OFFSET(B1121,-$K$5,0,$K$5,1))</f>
        <v>65.748750000000001</v>
      </c>
      <c r="E1121" t="str">
        <f t="shared" ca="1" si="85"/>
        <v>no</v>
      </c>
      <c r="F1121" t="str">
        <f t="shared" ca="1" si="86"/>
        <v>no</v>
      </c>
      <c r="G1121">
        <f t="shared" ca="1" si="87"/>
        <v>0</v>
      </c>
    </row>
    <row r="1122" spans="1:7">
      <c r="A1122">
        <v>1963.11</v>
      </c>
      <c r="B1122">
        <v>72.62</v>
      </c>
      <c r="C1122" t="str">
        <f t="shared" ca="1" si="88"/>
        <v>yes</v>
      </c>
      <c r="D1122" s="19">
        <f t="shared" ca="1" si="89"/>
        <v>65.958333333333329</v>
      </c>
      <c r="E1122" t="str">
        <f t="shared" ca="1" si="85"/>
        <v>no</v>
      </c>
      <c r="F1122" t="str">
        <f t="shared" ca="1" si="86"/>
        <v>no</v>
      </c>
      <c r="G1122">
        <f t="shared" ca="1" si="87"/>
        <v>0</v>
      </c>
    </row>
    <row r="1123" spans="1:7">
      <c r="A1123">
        <v>1963.12</v>
      </c>
      <c r="B1123">
        <v>74.17</v>
      </c>
      <c r="C1123" t="str">
        <f t="shared" ca="1" si="88"/>
        <v>yes</v>
      </c>
      <c r="D1123" s="19">
        <f t="shared" ca="1" si="89"/>
        <v>66.02249999999998</v>
      </c>
      <c r="E1123" t="str">
        <f t="shared" ca="1" si="85"/>
        <v>no</v>
      </c>
      <c r="F1123" t="str">
        <f t="shared" ca="1" si="86"/>
        <v>no</v>
      </c>
      <c r="G1123">
        <f t="shared" ca="1" si="87"/>
        <v>0</v>
      </c>
    </row>
    <row r="1124" spans="1:7">
      <c r="A1124">
        <v>1964.01</v>
      </c>
      <c r="B1124">
        <v>76.45</v>
      </c>
      <c r="C1124" t="str">
        <f t="shared" ca="1" si="88"/>
        <v>yes</v>
      </c>
      <c r="D1124" s="19">
        <f t="shared" ca="1" si="89"/>
        <v>66.123749999999987</v>
      </c>
      <c r="E1124" t="str">
        <f t="shared" ca="1" si="85"/>
        <v>no</v>
      </c>
      <c r="F1124" t="str">
        <f t="shared" ca="1" si="86"/>
        <v>no</v>
      </c>
      <c r="G1124">
        <f t="shared" ca="1" si="87"/>
        <v>0</v>
      </c>
    </row>
    <row r="1125" spans="1:7">
      <c r="A1125">
        <v>1964.02</v>
      </c>
      <c r="B1125">
        <v>77.39</v>
      </c>
      <c r="C1125" t="str">
        <f t="shared" ca="1" si="88"/>
        <v>yes</v>
      </c>
      <c r="D1125" s="19">
        <f t="shared" ca="1" si="89"/>
        <v>66.431249999999991</v>
      </c>
      <c r="E1125" t="str">
        <f t="shared" ca="1" si="85"/>
        <v>no</v>
      </c>
      <c r="F1125" t="str">
        <f t="shared" ca="1" si="86"/>
        <v>no</v>
      </c>
      <c r="G1125">
        <f t="shared" ca="1" si="87"/>
        <v>0</v>
      </c>
    </row>
    <row r="1126" spans="1:7">
      <c r="A1126">
        <v>1964.03</v>
      </c>
      <c r="B1126">
        <v>78.8</v>
      </c>
      <c r="C1126" t="str">
        <f t="shared" ca="1" si="88"/>
        <v>yes</v>
      </c>
      <c r="D1126" s="19">
        <f t="shared" ca="1" si="89"/>
        <v>66.73</v>
      </c>
      <c r="E1126" t="str">
        <f t="shared" ca="1" si="85"/>
        <v>no</v>
      </c>
      <c r="F1126" t="str">
        <f t="shared" ca="1" si="86"/>
        <v>no</v>
      </c>
      <c r="G1126">
        <f t="shared" ca="1" si="87"/>
        <v>0</v>
      </c>
    </row>
    <row r="1127" spans="1:7">
      <c r="A1127">
        <v>1964.04</v>
      </c>
      <c r="B1127">
        <v>79.94</v>
      </c>
      <c r="C1127" t="str">
        <f t="shared" ca="1" si="88"/>
        <v>yes</v>
      </c>
      <c r="D1127" s="19">
        <f t="shared" ca="1" si="89"/>
        <v>67.084583333333327</v>
      </c>
      <c r="E1127" t="str">
        <f t="shared" ca="1" si="85"/>
        <v>no</v>
      </c>
      <c r="F1127" t="str">
        <f t="shared" ca="1" si="86"/>
        <v>no</v>
      </c>
      <c r="G1127">
        <f t="shared" ca="1" si="87"/>
        <v>0</v>
      </c>
    </row>
    <row r="1128" spans="1:7">
      <c r="A1128">
        <v>1964.05</v>
      </c>
      <c r="B1128">
        <v>80.72</v>
      </c>
      <c r="C1128" t="str">
        <f t="shared" ca="1" si="88"/>
        <v>yes</v>
      </c>
      <c r="D1128" s="19">
        <f t="shared" ca="1" si="89"/>
        <v>67.58</v>
      </c>
      <c r="E1128" t="str">
        <f t="shared" ca="1" si="85"/>
        <v>no</v>
      </c>
      <c r="F1128" t="str">
        <f t="shared" ca="1" si="86"/>
        <v>no</v>
      </c>
      <c r="G1128">
        <f t="shared" ca="1" si="87"/>
        <v>0</v>
      </c>
    </row>
    <row r="1129" spans="1:7">
      <c r="A1129">
        <v>1964.06</v>
      </c>
      <c r="B1129">
        <v>80.239999999999995</v>
      </c>
      <c r="C1129" t="str">
        <f t="shared" ca="1" si="88"/>
        <v>yes</v>
      </c>
      <c r="D1129" s="19">
        <f t="shared" ca="1" si="89"/>
        <v>68.318750000000009</v>
      </c>
      <c r="E1129" t="str">
        <f t="shared" ca="1" si="85"/>
        <v>no</v>
      </c>
      <c r="F1129" t="str">
        <f t="shared" ca="1" si="86"/>
        <v>no</v>
      </c>
      <c r="G1129">
        <f t="shared" ca="1" si="87"/>
        <v>0</v>
      </c>
    </row>
    <row r="1130" spans="1:7">
      <c r="A1130">
        <v>1964.07</v>
      </c>
      <c r="B1130">
        <v>83.22</v>
      </c>
      <c r="C1130" t="str">
        <f t="shared" ca="1" si="88"/>
        <v>yes</v>
      </c>
      <c r="D1130" s="19">
        <f t="shared" ca="1" si="89"/>
        <v>69.34416666666668</v>
      </c>
      <c r="E1130" t="str">
        <f t="shared" ca="1" si="85"/>
        <v>no</v>
      </c>
      <c r="F1130" t="str">
        <f t="shared" ca="1" si="86"/>
        <v>no</v>
      </c>
      <c r="G1130">
        <f t="shared" ca="1" si="87"/>
        <v>0</v>
      </c>
    </row>
    <row r="1131" spans="1:7">
      <c r="A1131">
        <v>1964.08</v>
      </c>
      <c r="B1131">
        <v>82</v>
      </c>
      <c r="C1131" t="str">
        <f t="shared" ca="1" si="88"/>
        <v>yes</v>
      </c>
      <c r="D1131" s="19">
        <f t="shared" ca="1" si="89"/>
        <v>70.43791666666668</v>
      </c>
      <c r="E1131" t="str">
        <f t="shared" ca="1" si="85"/>
        <v>no</v>
      </c>
      <c r="F1131" t="str">
        <f t="shared" ca="1" si="86"/>
        <v>no</v>
      </c>
      <c r="G1131">
        <f t="shared" ca="1" si="87"/>
        <v>0</v>
      </c>
    </row>
    <row r="1132" spans="1:7">
      <c r="A1132">
        <v>1964.09</v>
      </c>
      <c r="B1132">
        <v>83.41</v>
      </c>
      <c r="C1132" t="str">
        <f t="shared" ca="1" si="88"/>
        <v>yes</v>
      </c>
      <c r="D1132" s="19">
        <f t="shared" ca="1" si="89"/>
        <v>71.416250000000019</v>
      </c>
      <c r="E1132" t="str">
        <f t="shared" ca="1" si="85"/>
        <v>no</v>
      </c>
      <c r="F1132" t="str">
        <f t="shared" ca="1" si="86"/>
        <v>no</v>
      </c>
      <c r="G1132">
        <f t="shared" ca="1" si="87"/>
        <v>0</v>
      </c>
    </row>
    <row r="1133" spans="1:7">
      <c r="A1133">
        <v>1964.1</v>
      </c>
      <c r="B1133">
        <v>84.85</v>
      </c>
      <c r="C1133" t="str">
        <f t="shared" ca="1" si="88"/>
        <v>yes</v>
      </c>
      <c r="D1133" s="19">
        <f t="shared" ca="1" si="89"/>
        <v>72.475000000000009</v>
      </c>
      <c r="E1133" t="str">
        <f t="shared" ca="1" si="85"/>
        <v>no</v>
      </c>
      <c r="F1133" t="str">
        <f t="shared" ca="1" si="86"/>
        <v>no</v>
      </c>
      <c r="G1133">
        <f t="shared" ca="1" si="87"/>
        <v>0</v>
      </c>
    </row>
    <row r="1134" spans="1:7">
      <c r="A1134">
        <v>1964.11</v>
      </c>
      <c r="B1134">
        <v>85.44</v>
      </c>
      <c r="C1134" t="str">
        <f t="shared" ca="1" si="88"/>
        <v>yes</v>
      </c>
      <c r="D1134" s="19">
        <f t="shared" ca="1" si="89"/>
        <v>73.67</v>
      </c>
      <c r="E1134" t="str">
        <f t="shared" ca="1" si="85"/>
        <v>no</v>
      </c>
      <c r="F1134" t="str">
        <f t="shared" ca="1" si="86"/>
        <v>no</v>
      </c>
      <c r="G1134">
        <f t="shared" ca="1" si="87"/>
        <v>0</v>
      </c>
    </row>
    <row r="1135" spans="1:7">
      <c r="A1135">
        <v>1964.12</v>
      </c>
      <c r="B1135">
        <v>83.96</v>
      </c>
      <c r="C1135" t="str">
        <f t="shared" ca="1" si="88"/>
        <v>yes</v>
      </c>
      <c r="D1135" s="19">
        <f t="shared" ca="1" si="89"/>
        <v>74.728333333333339</v>
      </c>
      <c r="E1135" t="str">
        <f t="shared" ca="1" si="85"/>
        <v>no</v>
      </c>
      <c r="F1135" t="str">
        <f t="shared" ca="1" si="86"/>
        <v>no</v>
      </c>
      <c r="G1135">
        <f t="shared" ca="1" si="87"/>
        <v>0</v>
      </c>
    </row>
    <row r="1136" spans="1:7">
      <c r="A1136">
        <v>1965.01</v>
      </c>
      <c r="B1136">
        <v>86.12</v>
      </c>
      <c r="C1136" t="str">
        <f t="shared" ca="1" si="88"/>
        <v>yes</v>
      </c>
      <c r="D1136" s="19">
        <f t="shared" ca="1" si="89"/>
        <v>75.616666666666674</v>
      </c>
      <c r="E1136" t="str">
        <f t="shared" ca="1" si="85"/>
        <v>no</v>
      </c>
      <c r="F1136" t="str">
        <f t="shared" ca="1" si="86"/>
        <v>no</v>
      </c>
      <c r="G1136">
        <f t="shared" ca="1" si="87"/>
        <v>0</v>
      </c>
    </row>
    <row r="1137" spans="1:7">
      <c r="A1137">
        <v>1965.02</v>
      </c>
      <c r="B1137">
        <v>86.75</v>
      </c>
      <c r="C1137" t="str">
        <f t="shared" ca="1" si="88"/>
        <v>yes</v>
      </c>
      <c r="D1137" s="19">
        <f t="shared" ca="1" si="89"/>
        <v>76.494166666666672</v>
      </c>
      <c r="E1137" t="str">
        <f t="shared" ca="1" si="85"/>
        <v>no</v>
      </c>
      <c r="F1137" t="str">
        <f t="shared" ca="1" si="86"/>
        <v>no</v>
      </c>
      <c r="G1137">
        <f t="shared" ca="1" si="87"/>
        <v>0</v>
      </c>
    </row>
    <row r="1138" spans="1:7">
      <c r="A1138">
        <v>1965.03</v>
      </c>
      <c r="B1138">
        <v>86.83</v>
      </c>
      <c r="C1138" t="str">
        <f t="shared" ca="1" si="88"/>
        <v>yes</v>
      </c>
      <c r="D1138" s="19">
        <f t="shared" ca="1" si="89"/>
        <v>77.362083333333331</v>
      </c>
      <c r="E1138" t="str">
        <f t="shared" ca="1" si="85"/>
        <v>no</v>
      </c>
      <c r="F1138" t="str">
        <f t="shared" ca="1" si="86"/>
        <v>no</v>
      </c>
      <c r="G1138">
        <f t="shared" ca="1" si="87"/>
        <v>0</v>
      </c>
    </row>
    <row r="1139" spans="1:7">
      <c r="A1139">
        <v>1965.04</v>
      </c>
      <c r="B1139">
        <v>87.97</v>
      </c>
      <c r="C1139" t="str">
        <f t="shared" ca="1" si="88"/>
        <v>yes</v>
      </c>
      <c r="D1139" s="19">
        <f t="shared" ca="1" si="89"/>
        <v>78.243749999999991</v>
      </c>
      <c r="E1139" t="str">
        <f t="shared" ca="1" si="85"/>
        <v>no</v>
      </c>
      <c r="F1139" t="str">
        <f t="shared" ca="1" si="86"/>
        <v>no</v>
      </c>
      <c r="G1139">
        <f t="shared" ca="1" si="87"/>
        <v>0</v>
      </c>
    </row>
    <row r="1140" spans="1:7">
      <c r="A1140">
        <v>1965.05</v>
      </c>
      <c r="B1140">
        <v>89.28</v>
      </c>
      <c r="C1140" t="str">
        <f t="shared" ca="1" si="88"/>
        <v>yes</v>
      </c>
      <c r="D1140" s="19">
        <f t="shared" ca="1" si="89"/>
        <v>79.044166666666669</v>
      </c>
      <c r="E1140" t="str">
        <f t="shared" ca="1" si="85"/>
        <v>no</v>
      </c>
      <c r="F1140" t="str">
        <f t="shared" ca="1" si="86"/>
        <v>no</v>
      </c>
      <c r="G1140">
        <f t="shared" ca="1" si="87"/>
        <v>0</v>
      </c>
    </row>
    <row r="1141" spans="1:7">
      <c r="A1141">
        <v>1965.06</v>
      </c>
      <c r="B1141">
        <v>85.04</v>
      </c>
      <c r="C1141" t="str">
        <f t="shared" ca="1" si="88"/>
        <v>yes</v>
      </c>
      <c r="D1141" s="19">
        <f t="shared" ca="1" si="89"/>
        <v>79.841666666666654</v>
      </c>
      <c r="E1141" t="str">
        <f t="shared" ca="1" si="85"/>
        <v>no</v>
      </c>
      <c r="F1141" t="str">
        <f t="shared" ca="1" si="86"/>
        <v>no</v>
      </c>
      <c r="G1141">
        <f t="shared" ca="1" si="87"/>
        <v>0</v>
      </c>
    </row>
    <row r="1142" spans="1:7">
      <c r="A1142">
        <v>1965.07</v>
      </c>
      <c r="B1142">
        <v>84.91</v>
      </c>
      <c r="C1142" t="str">
        <f t="shared" ca="1" si="88"/>
        <v>yes</v>
      </c>
      <c r="D1142" s="19">
        <f t="shared" ca="1" si="89"/>
        <v>80.463750000000005</v>
      </c>
      <c r="E1142" t="str">
        <f t="shared" ca="1" si="85"/>
        <v>no</v>
      </c>
      <c r="F1142" t="str">
        <f t="shared" ca="1" si="86"/>
        <v>no</v>
      </c>
      <c r="G1142">
        <f t="shared" ca="1" si="87"/>
        <v>0</v>
      </c>
    </row>
    <row r="1143" spans="1:7">
      <c r="A1143">
        <v>1965.08</v>
      </c>
      <c r="B1143">
        <v>86.49</v>
      </c>
      <c r="C1143" t="str">
        <f t="shared" ca="1" si="88"/>
        <v>yes</v>
      </c>
      <c r="D1143" s="19">
        <f t="shared" ca="1" si="89"/>
        <v>81.123750000000001</v>
      </c>
      <c r="E1143" t="str">
        <f t="shared" ca="1" si="85"/>
        <v>no</v>
      </c>
      <c r="F1143" t="str">
        <f t="shared" ca="1" si="86"/>
        <v>no</v>
      </c>
      <c r="G1143">
        <f t="shared" ca="1" si="87"/>
        <v>0</v>
      </c>
    </row>
    <row r="1144" spans="1:7">
      <c r="A1144">
        <v>1965.09</v>
      </c>
      <c r="B1144">
        <v>89.38</v>
      </c>
      <c r="C1144" t="str">
        <f t="shared" ca="1" si="88"/>
        <v>yes</v>
      </c>
      <c r="D1144" s="19">
        <f t="shared" ca="1" si="89"/>
        <v>81.77</v>
      </c>
      <c r="E1144" t="str">
        <f t="shared" ca="1" si="85"/>
        <v>no</v>
      </c>
      <c r="F1144" t="str">
        <f t="shared" ca="1" si="86"/>
        <v>no</v>
      </c>
      <c r="G1144">
        <f t="shared" ca="1" si="87"/>
        <v>0</v>
      </c>
    </row>
    <row r="1145" spans="1:7">
      <c r="A1145">
        <v>1965.1</v>
      </c>
      <c r="B1145">
        <v>91.39</v>
      </c>
      <c r="C1145" t="str">
        <f t="shared" ca="1" si="88"/>
        <v>yes</v>
      </c>
      <c r="D1145" s="19">
        <f t="shared" ca="1" si="89"/>
        <v>82.458750000000009</v>
      </c>
      <c r="E1145" t="str">
        <f t="shared" ca="1" si="85"/>
        <v>no</v>
      </c>
      <c r="F1145" t="str">
        <f t="shared" ca="1" si="86"/>
        <v>no</v>
      </c>
      <c r="G1145">
        <f t="shared" ca="1" si="87"/>
        <v>0</v>
      </c>
    </row>
    <row r="1146" spans="1:7">
      <c r="A1146">
        <v>1965.11</v>
      </c>
      <c r="B1146">
        <v>92.15</v>
      </c>
      <c r="C1146" t="str">
        <f t="shared" ca="1" si="88"/>
        <v>yes</v>
      </c>
      <c r="D1146" s="19">
        <f t="shared" ca="1" si="89"/>
        <v>83.22375000000001</v>
      </c>
      <c r="E1146" t="str">
        <f t="shared" ca="1" si="85"/>
        <v>no</v>
      </c>
      <c r="F1146" t="str">
        <f t="shared" ca="1" si="86"/>
        <v>no</v>
      </c>
      <c r="G1146">
        <f t="shared" ca="1" si="87"/>
        <v>0</v>
      </c>
    </row>
    <row r="1147" spans="1:7">
      <c r="A1147">
        <v>1965.12</v>
      </c>
      <c r="B1147">
        <v>91.73</v>
      </c>
      <c r="C1147" t="str">
        <f t="shared" ca="1" si="88"/>
        <v>yes</v>
      </c>
      <c r="D1147" s="19">
        <f t="shared" ca="1" si="89"/>
        <v>84.037500000000009</v>
      </c>
      <c r="E1147" t="str">
        <f t="shared" ca="1" si="85"/>
        <v>no</v>
      </c>
      <c r="F1147" t="str">
        <f t="shared" ca="1" si="86"/>
        <v>no</v>
      </c>
      <c r="G1147">
        <f t="shared" ca="1" si="87"/>
        <v>0</v>
      </c>
    </row>
    <row r="1148" spans="1:7">
      <c r="A1148">
        <v>1966.01</v>
      </c>
      <c r="B1148">
        <v>93.32</v>
      </c>
      <c r="C1148" t="str">
        <f t="shared" ca="1" si="88"/>
        <v>yes</v>
      </c>
      <c r="D1148" s="19">
        <f t="shared" ca="1" si="89"/>
        <v>84.769166666666678</v>
      </c>
      <c r="E1148" t="str">
        <f t="shared" ca="1" si="85"/>
        <v>no</v>
      </c>
      <c r="F1148" t="str">
        <f t="shared" ca="1" si="86"/>
        <v>no</v>
      </c>
      <c r="G1148">
        <f t="shared" ca="1" si="87"/>
        <v>0</v>
      </c>
    </row>
    <row r="1149" spans="1:7">
      <c r="A1149">
        <v>1966.02</v>
      </c>
      <c r="B1149">
        <v>92.69</v>
      </c>
      <c r="C1149" t="str">
        <f t="shared" ca="1" si="88"/>
        <v>yes</v>
      </c>
      <c r="D1149" s="19">
        <f t="shared" ca="1" si="89"/>
        <v>85.472083333333345</v>
      </c>
      <c r="E1149" t="str">
        <f t="shared" ca="1" si="85"/>
        <v>no</v>
      </c>
      <c r="F1149" t="str">
        <f t="shared" ca="1" si="86"/>
        <v>no</v>
      </c>
      <c r="G1149">
        <f t="shared" ca="1" si="87"/>
        <v>0</v>
      </c>
    </row>
    <row r="1150" spans="1:7">
      <c r="A1150">
        <v>1966.03</v>
      </c>
      <c r="B1150">
        <v>88.88</v>
      </c>
      <c r="C1150" t="str">
        <f t="shared" ca="1" si="88"/>
        <v>yes</v>
      </c>
      <c r="D1150" s="19">
        <f t="shared" ca="1" si="89"/>
        <v>86.109583333333333</v>
      </c>
      <c r="E1150" t="str">
        <f t="shared" ca="1" si="85"/>
        <v>no</v>
      </c>
      <c r="F1150" t="str">
        <f t="shared" ca="1" si="86"/>
        <v>no</v>
      </c>
      <c r="G1150">
        <f t="shared" ca="1" si="87"/>
        <v>0</v>
      </c>
    </row>
    <row r="1151" spans="1:7">
      <c r="A1151">
        <v>1966.04</v>
      </c>
      <c r="B1151">
        <v>91.6</v>
      </c>
      <c r="C1151" t="str">
        <f t="shared" ca="1" si="88"/>
        <v>yes</v>
      </c>
      <c r="D1151" s="19">
        <f t="shared" ca="1" si="89"/>
        <v>86.529583333333349</v>
      </c>
      <c r="E1151" t="str">
        <f t="shared" ca="1" si="85"/>
        <v>no</v>
      </c>
      <c r="F1151" t="str">
        <f t="shared" ca="1" si="86"/>
        <v>no</v>
      </c>
      <c r="G1151">
        <f t="shared" ca="1" si="87"/>
        <v>0</v>
      </c>
    </row>
    <row r="1152" spans="1:7">
      <c r="A1152">
        <v>1966.05</v>
      </c>
      <c r="B1152">
        <v>86.78</v>
      </c>
      <c r="C1152" t="str">
        <f t="shared" ca="1" si="88"/>
        <v>yes</v>
      </c>
      <c r="D1152" s="19">
        <f t="shared" ca="1" si="89"/>
        <v>87.015416666666681</v>
      </c>
      <c r="E1152" t="str">
        <f t="shared" ca="1" si="85"/>
        <v>no</v>
      </c>
      <c r="F1152" t="str">
        <f t="shared" ca="1" si="86"/>
        <v>yes</v>
      </c>
      <c r="G1152">
        <f t="shared" ca="1" si="87"/>
        <v>86.78</v>
      </c>
    </row>
    <row r="1153" spans="1:7">
      <c r="A1153">
        <v>1966.06</v>
      </c>
      <c r="B1153">
        <v>86.06</v>
      </c>
      <c r="C1153" t="str">
        <f t="shared" ca="1" si="88"/>
        <v>no</v>
      </c>
      <c r="D1153" s="19">
        <f t="shared" ca="1" si="89"/>
        <v>87.267916666666693</v>
      </c>
      <c r="E1153" t="str">
        <f t="shared" ca="1" si="85"/>
        <v>no</v>
      </c>
      <c r="F1153" t="str">
        <f t="shared" ca="1" si="86"/>
        <v>no</v>
      </c>
      <c r="G1153">
        <f t="shared" ca="1" si="87"/>
        <v>0</v>
      </c>
    </row>
    <row r="1154" spans="1:7">
      <c r="A1154">
        <v>1966.07</v>
      </c>
      <c r="B1154">
        <v>85.84</v>
      </c>
      <c r="C1154" t="str">
        <f t="shared" ca="1" si="88"/>
        <v>no</v>
      </c>
      <c r="D1154" s="19">
        <f t="shared" ca="1" si="89"/>
        <v>87.510416666666686</v>
      </c>
      <c r="E1154" t="str">
        <f t="shared" ca="1" si="85"/>
        <v>no</v>
      </c>
      <c r="F1154" t="str">
        <f t="shared" ca="1" si="86"/>
        <v>no</v>
      </c>
      <c r="G1154">
        <f t="shared" ca="1" si="87"/>
        <v>0</v>
      </c>
    </row>
    <row r="1155" spans="1:7">
      <c r="A1155">
        <v>1966.08</v>
      </c>
      <c r="B1155">
        <v>80.650000000000006</v>
      </c>
      <c r="C1155" t="str">
        <f t="shared" ca="1" si="88"/>
        <v>no</v>
      </c>
      <c r="D1155" s="19">
        <f t="shared" ca="1" si="89"/>
        <v>87.619583333333324</v>
      </c>
      <c r="E1155" t="str">
        <f t="shared" ca="1" si="85"/>
        <v>no</v>
      </c>
      <c r="F1155" t="str">
        <f t="shared" ca="1" si="86"/>
        <v>no</v>
      </c>
      <c r="G1155">
        <f t="shared" ca="1" si="87"/>
        <v>0</v>
      </c>
    </row>
    <row r="1156" spans="1:7">
      <c r="A1156">
        <v>1966.09</v>
      </c>
      <c r="B1156">
        <v>77.81</v>
      </c>
      <c r="C1156" t="str">
        <f t="shared" ca="1" si="88"/>
        <v>no</v>
      </c>
      <c r="D1156" s="19">
        <f t="shared" ca="1" si="89"/>
        <v>87.563333333333333</v>
      </c>
      <c r="E1156" t="str">
        <f t="shared" ca="1" si="85"/>
        <v>no</v>
      </c>
      <c r="F1156" t="str">
        <f t="shared" ca="1" si="86"/>
        <v>no</v>
      </c>
      <c r="G1156">
        <f t="shared" ca="1" si="87"/>
        <v>0</v>
      </c>
    </row>
    <row r="1157" spans="1:7">
      <c r="A1157">
        <v>1966.1</v>
      </c>
      <c r="B1157">
        <v>77.13</v>
      </c>
      <c r="C1157" t="str">
        <f t="shared" ca="1" si="88"/>
        <v>no</v>
      </c>
      <c r="D1157" s="19">
        <f t="shared" ca="1" si="89"/>
        <v>87.33</v>
      </c>
      <c r="E1157" t="str">
        <f t="shared" ca="1" si="85"/>
        <v>no</v>
      </c>
      <c r="F1157" t="str">
        <f t="shared" ca="1" si="86"/>
        <v>no</v>
      </c>
      <c r="G1157">
        <f t="shared" ca="1" si="87"/>
        <v>0</v>
      </c>
    </row>
    <row r="1158" spans="1:7">
      <c r="A1158">
        <v>1966.11</v>
      </c>
      <c r="B1158">
        <v>80.989999999999995</v>
      </c>
      <c r="C1158" t="str">
        <f t="shared" ca="1" si="88"/>
        <v>no</v>
      </c>
      <c r="D1158" s="19">
        <f t="shared" ca="1" si="89"/>
        <v>87.008333333333326</v>
      </c>
      <c r="E1158" t="str">
        <f t="shared" ca="1" si="85"/>
        <v>no</v>
      </c>
      <c r="F1158" t="str">
        <f t="shared" ca="1" si="86"/>
        <v>no</v>
      </c>
      <c r="G1158">
        <f t="shared" ca="1" si="87"/>
        <v>0</v>
      </c>
    </row>
    <row r="1159" spans="1:7">
      <c r="A1159">
        <v>1966.12</v>
      </c>
      <c r="B1159">
        <v>81.33</v>
      </c>
      <c r="C1159" t="str">
        <f t="shared" ca="1" si="88"/>
        <v>no</v>
      </c>
      <c r="D1159" s="19">
        <f t="shared" ca="1" si="89"/>
        <v>86.822916666666643</v>
      </c>
      <c r="E1159" t="str">
        <f t="shared" ca="1" si="85"/>
        <v>no</v>
      </c>
      <c r="F1159" t="str">
        <f t="shared" ca="1" si="86"/>
        <v>no</v>
      </c>
      <c r="G1159">
        <f t="shared" ca="1" si="87"/>
        <v>0</v>
      </c>
    </row>
    <row r="1160" spans="1:7">
      <c r="A1160">
        <v>1967.01</v>
      </c>
      <c r="B1160">
        <v>84.45</v>
      </c>
      <c r="C1160" t="str">
        <f t="shared" ca="1" si="88"/>
        <v>no</v>
      </c>
      <c r="D1160" s="19">
        <f t="shared" ca="1" si="89"/>
        <v>86.713333333333324</v>
      </c>
      <c r="E1160" t="str">
        <f t="shared" ca="1" si="85"/>
        <v>no</v>
      </c>
      <c r="F1160" t="str">
        <f t="shared" ca="1" si="86"/>
        <v>no</v>
      </c>
      <c r="G1160">
        <f t="shared" ca="1" si="87"/>
        <v>0</v>
      </c>
    </row>
    <row r="1161" spans="1:7">
      <c r="A1161">
        <v>1967.02</v>
      </c>
      <c r="B1161">
        <v>87.36</v>
      </c>
      <c r="C1161" t="str">
        <f t="shared" ca="1" si="88"/>
        <v>no</v>
      </c>
      <c r="D1161" s="19">
        <f t="shared" ca="1" si="89"/>
        <v>86.643749999999997</v>
      </c>
      <c r="E1161" t="str">
        <f t="shared" ca="1" si="85"/>
        <v>yes</v>
      </c>
      <c r="F1161" t="str">
        <f t="shared" ca="1" si="86"/>
        <v>no</v>
      </c>
      <c r="G1161">
        <f t="shared" ca="1" si="87"/>
        <v>-87.36</v>
      </c>
    </row>
    <row r="1162" spans="1:7">
      <c r="A1162">
        <v>1967.03</v>
      </c>
      <c r="B1162">
        <v>89.42</v>
      </c>
      <c r="C1162" t="str">
        <f t="shared" ca="1" si="88"/>
        <v>yes</v>
      </c>
      <c r="D1162" s="19">
        <f t="shared" ca="1" si="89"/>
        <v>86.669166666666669</v>
      </c>
      <c r="E1162" t="str">
        <f t="shared" ca="1" si="85"/>
        <v>no</v>
      </c>
      <c r="F1162" t="str">
        <f t="shared" ca="1" si="86"/>
        <v>no</v>
      </c>
      <c r="G1162">
        <f t="shared" ca="1" si="87"/>
        <v>0</v>
      </c>
    </row>
    <row r="1163" spans="1:7">
      <c r="A1163">
        <v>1967.04</v>
      </c>
      <c r="B1163">
        <v>90.96</v>
      </c>
      <c r="C1163" t="str">
        <f t="shared" ca="1" si="88"/>
        <v>yes</v>
      </c>
      <c r="D1163" s="19">
        <f t="shared" ca="1" si="89"/>
        <v>86.777083333333323</v>
      </c>
      <c r="E1163" t="str">
        <f t="shared" ca="1" si="85"/>
        <v>no</v>
      </c>
      <c r="F1163" t="str">
        <f t="shared" ca="1" si="86"/>
        <v>no</v>
      </c>
      <c r="G1163">
        <f t="shared" ca="1" si="87"/>
        <v>0</v>
      </c>
    </row>
    <row r="1164" spans="1:7">
      <c r="A1164">
        <v>1967.05</v>
      </c>
      <c r="B1164">
        <v>92.59</v>
      </c>
      <c r="C1164" t="str">
        <f t="shared" ca="1" si="88"/>
        <v>yes</v>
      </c>
      <c r="D1164" s="19">
        <f t="shared" ca="1" si="89"/>
        <v>86.901666666666657</v>
      </c>
      <c r="E1164" t="str">
        <f t="shared" ca="1" si="85"/>
        <v>no</v>
      </c>
      <c r="F1164" t="str">
        <f t="shared" ca="1" si="86"/>
        <v>no</v>
      </c>
      <c r="G1164">
        <f t="shared" ca="1" si="87"/>
        <v>0</v>
      </c>
    </row>
    <row r="1165" spans="1:7">
      <c r="A1165">
        <v>1967.06</v>
      </c>
      <c r="B1165">
        <v>91.43</v>
      </c>
      <c r="C1165" t="str">
        <f t="shared" ca="1" si="88"/>
        <v>yes</v>
      </c>
      <c r="D1165" s="19">
        <f t="shared" ca="1" si="89"/>
        <v>87.039583333333326</v>
      </c>
      <c r="E1165" t="str">
        <f t="shared" ca="1" si="85"/>
        <v>no</v>
      </c>
      <c r="F1165" t="str">
        <f t="shared" ca="1" si="86"/>
        <v>no</v>
      </c>
      <c r="G1165">
        <f t="shared" ca="1" si="87"/>
        <v>0</v>
      </c>
    </row>
    <row r="1166" spans="1:7">
      <c r="A1166">
        <v>1967.07</v>
      </c>
      <c r="B1166">
        <v>93.01</v>
      </c>
      <c r="C1166" t="str">
        <f t="shared" ca="1" si="88"/>
        <v>yes</v>
      </c>
      <c r="D1166" s="19">
        <f t="shared" ca="1" si="89"/>
        <v>87.305833333333325</v>
      </c>
      <c r="E1166" t="str">
        <f t="shared" ca="1" si="85"/>
        <v>no</v>
      </c>
      <c r="F1166" t="str">
        <f t="shared" ca="1" si="86"/>
        <v>no</v>
      </c>
      <c r="G1166">
        <f t="shared" ca="1" si="87"/>
        <v>0</v>
      </c>
    </row>
    <row r="1167" spans="1:7">
      <c r="A1167">
        <v>1967.08</v>
      </c>
      <c r="B1167">
        <v>94.49</v>
      </c>
      <c r="C1167" t="str">
        <f t="shared" ca="1" si="88"/>
        <v>yes</v>
      </c>
      <c r="D1167" s="19">
        <f t="shared" ca="1" si="89"/>
        <v>87.643333333333331</v>
      </c>
      <c r="E1167" t="str">
        <f t="shared" ca="1" si="85"/>
        <v>no</v>
      </c>
      <c r="F1167" t="str">
        <f t="shared" ca="1" si="86"/>
        <v>no</v>
      </c>
      <c r="G1167">
        <f t="shared" ca="1" si="87"/>
        <v>0</v>
      </c>
    </row>
    <row r="1168" spans="1:7">
      <c r="A1168">
        <v>1967.09</v>
      </c>
      <c r="B1168">
        <v>95.81</v>
      </c>
      <c r="C1168" t="str">
        <f t="shared" ca="1" si="88"/>
        <v>yes</v>
      </c>
      <c r="D1168" s="19">
        <f t="shared" ca="1" si="89"/>
        <v>87.976666666666645</v>
      </c>
      <c r="E1168" t="str">
        <f t="shared" ca="1" si="85"/>
        <v>no</v>
      </c>
      <c r="F1168" t="str">
        <f t="shared" ca="1" si="86"/>
        <v>no</v>
      </c>
      <c r="G1168">
        <f t="shared" ca="1" si="87"/>
        <v>0</v>
      </c>
    </row>
    <row r="1169" spans="1:7">
      <c r="A1169">
        <v>1967.1</v>
      </c>
      <c r="B1169">
        <v>95.66</v>
      </c>
      <c r="C1169" t="str">
        <f t="shared" ca="1" si="88"/>
        <v>yes</v>
      </c>
      <c r="D1169" s="19">
        <f t="shared" ca="1" si="89"/>
        <v>88.244583333333352</v>
      </c>
      <c r="E1169" t="str">
        <f t="shared" ca="1" si="85"/>
        <v>no</v>
      </c>
      <c r="F1169" t="str">
        <f t="shared" ca="1" si="86"/>
        <v>no</v>
      </c>
      <c r="G1169">
        <f t="shared" ca="1" si="87"/>
        <v>0</v>
      </c>
    </row>
    <row r="1170" spans="1:7">
      <c r="A1170">
        <v>1967.11</v>
      </c>
      <c r="B1170">
        <v>92.66</v>
      </c>
      <c r="C1170" t="str">
        <f t="shared" ca="1" si="88"/>
        <v>yes</v>
      </c>
      <c r="D1170" s="19">
        <f t="shared" ca="1" si="89"/>
        <v>88.422499999999999</v>
      </c>
      <c r="E1170" t="str">
        <f t="shared" ca="1" si="85"/>
        <v>no</v>
      </c>
      <c r="F1170" t="str">
        <f t="shared" ca="1" si="86"/>
        <v>no</v>
      </c>
      <c r="G1170">
        <f t="shared" ca="1" si="87"/>
        <v>0</v>
      </c>
    </row>
    <row r="1171" spans="1:7">
      <c r="A1171">
        <v>1967.12</v>
      </c>
      <c r="B1171">
        <v>95.3</v>
      </c>
      <c r="C1171" t="str">
        <f t="shared" ca="1" si="88"/>
        <v>yes</v>
      </c>
      <c r="D1171" s="19">
        <f t="shared" ca="1" si="89"/>
        <v>88.44374999999998</v>
      </c>
      <c r="E1171" t="str">
        <f t="shared" ca="1" si="85"/>
        <v>no</v>
      </c>
      <c r="F1171" t="str">
        <f t="shared" ca="1" si="86"/>
        <v>no</v>
      </c>
      <c r="G1171">
        <f t="shared" ca="1" si="87"/>
        <v>0</v>
      </c>
    </row>
    <row r="1172" spans="1:7">
      <c r="A1172">
        <v>1968.01</v>
      </c>
      <c r="B1172">
        <v>95.04</v>
      </c>
      <c r="C1172" t="str">
        <f t="shared" ca="1" si="88"/>
        <v>yes</v>
      </c>
      <c r="D1172" s="19">
        <f t="shared" ca="1" si="89"/>
        <v>88.592500000000015</v>
      </c>
      <c r="E1172" t="str">
        <f t="shared" ca="1" si="85"/>
        <v>no</v>
      </c>
      <c r="F1172" t="str">
        <f t="shared" ca="1" si="86"/>
        <v>no</v>
      </c>
      <c r="G1172">
        <f t="shared" ca="1" si="87"/>
        <v>0</v>
      </c>
    </row>
    <row r="1173" spans="1:7">
      <c r="A1173">
        <v>1968.02</v>
      </c>
      <c r="B1173">
        <v>90.75</v>
      </c>
      <c r="C1173" t="str">
        <f t="shared" ca="1" si="88"/>
        <v>yes</v>
      </c>
      <c r="D1173" s="19">
        <f t="shared" ca="1" si="89"/>
        <v>88.664166666666674</v>
      </c>
      <c r="E1173" t="str">
        <f t="shared" ca="1" si="85"/>
        <v>no</v>
      </c>
      <c r="F1173" t="str">
        <f t="shared" ca="1" si="86"/>
        <v>no</v>
      </c>
      <c r="G1173">
        <f t="shared" ca="1" si="87"/>
        <v>0</v>
      </c>
    </row>
    <row r="1174" spans="1:7">
      <c r="A1174">
        <v>1968.03</v>
      </c>
      <c r="B1174">
        <v>89.09</v>
      </c>
      <c r="C1174" t="str">
        <f t="shared" ca="1" si="88"/>
        <v>yes</v>
      </c>
      <c r="D1174" s="19">
        <f t="shared" ca="1" si="89"/>
        <v>88.583333333333329</v>
      </c>
      <c r="E1174" t="str">
        <f t="shared" ca="1" si="85"/>
        <v>no</v>
      </c>
      <c r="F1174" t="str">
        <f t="shared" ca="1" si="86"/>
        <v>no</v>
      </c>
      <c r="G1174">
        <f t="shared" ca="1" si="87"/>
        <v>0</v>
      </c>
    </row>
    <row r="1175" spans="1:7">
      <c r="A1175">
        <v>1968.04</v>
      </c>
      <c r="B1175">
        <v>95.67</v>
      </c>
      <c r="C1175" t="str">
        <f t="shared" ca="1" si="88"/>
        <v>yes</v>
      </c>
      <c r="D1175" s="19">
        <f t="shared" ca="1" si="89"/>
        <v>88.592083333333335</v>
      </c>
      <c r="E1175" t="str">
        <f t="shared" ca="1" si="85"/>
        <v>no</v>
      </c>
      <c r="F1175" t="str">
        <f t="shared" ca="1" si="86"/>
        <v>no</v>
      </c>
      <c r="G1175">
        <f t="shared" ca="1" si="87"/>
        <v>0</v>
      </c>
    </row>
    <row r="1176" spans="1:7">
      <c r="A1176">
        <v>1968.05</v>
      </c>
      <c r="B1176">
        <v>97.87</v>
      </c>
      <c r="C1176" t="str">
        <f t="shared" ca="1" si="88"/>
        <v>yes</v>
      </c>
      <c r="D1176" s="19">
        <f t="shared" ca="1" si="89"/>
        <v>88.76166666666667</v>
      </c>
      <c r="E1176" t="str">
        <f t="shared" ref="E1176:E1239" ca="1" si="90">IF(AND(C1176="No",B1176&gt;D1176),"yes","no")</f>
        <v>no</v>
      </c>
      <c r="F1176" t="str">
        <f t="shared" ref="F1176:F1239" ca="1" si="91">IF(AND(C1176="Yes",B1176&lt;D1176),"yes","no")</f>
        <v>no</v>
      </c>
      <c r="G1176">
        <f t="shared" ref="G1176:G1239" ca="1" si="92">IF(E1176="yes",-B1176,IF(F1176="yes",B1176,0))</f>
        <v>0</v>
      </c>
    </row>
    <row r="1177" spans="1:7">
      <c r="A1177">
        <v>1968.06</v>
      </c>
      <c r="B1177">
        <v>100.5</v>
      </c>
      <c r="C1177" t="str">
        <f t="shared" ref="C1177:C1240" ca="1" si="93">IF(E1176="yes","yes",IF(F1176="yes","no",C1176))</f>
        <v>yes</v>
      </c>
      <c r="D1177" s="19">
        <f t="shared" ca="1" si="89"/>
        <v>89.22375000000001</v>
      </c>
      <c r="E1177" t="str">
        <f t="shared" ca="1" si="90"/>
        <v>no</v>
      </c>
      <c r="F1177" t="str">
        <f t="shared" ca="1" si="91"/>
        <v>no</v>
      </c>
      <c r="G1177">
        <f t="shared" ca="1" si="92"/>
        <v>0</v>
      </c>
    </row>
    <row r="1178" spans="1:7">
      <c r="A1178">
        <v>1968.07</v>
      </c>
      <c r="B1178">
        <v>100.3</v>
      </c>
      <c r="C1178" t="str">
        <f t="shared" ca="1" si="93"/>
        <v>yes</v>
      </c>
      <c r="D1178" s="19">
        <f t="shared" ca="1" si="89"/>
        <v>89.825416666666669</v>
      </c>
      <c r="E1178" t="str">
        <f t="shared" ca="1" si="90"/>
        <v>no</v>
      </c>
      <c r="F1178" t="str">
        <f t="shared" ca="1" si="91"/>
        <v>no</v>
      </c>
      <c r="G1178">
        <f t="shared" ca="1" si="92"/>
        <v>0</v>
      </c>
    </row>
    <row r="1179" spans="1:7">
      <c r="A1179">
        <v>1968.08</v>
      </c>
      <c r="B1179">
        <v>98.11</v>
      </c>
      <c r="C1179" t="str">
        <f t="shared" ca="1" si="93"/>
        <v>yes</v>
      </c>
      <c r="D1179" s="19">
        <f t="shared" ca="1" si="89"/>
        <v>90.427916666666661</v>
      </c>
      <c r="E1179" t="str">
        <f t="shared" ca="1" si="90"/>
        <v>no</v>
      </c>
      <c r="F1179" t="str">
        <f t="shared" ca="1" si="91"/>
        <v>no</v>
      </c>
      <c r="G1179">
        <f t="shared" ca="1" si="92"/>
        <v>0</v>
      </c>
    </row>
    <row r="1180" spans="1:7">
      <c r="A1180">
        <v>1968.09</v>
      </c>
      <c r="B1180">
        <v>101.3</v>
      </c>
      <c r="C1180" t="str">
        <f t="shared" ca="1" si="93"/>
        <v>yes</v>
      </c>
      <c r="D1180" s="19">
        <f t="shared" ca="1" si="89"/>
        <v>91.155416666666682</v>
      </c>
      <c r="E1180" t="str">
        <f t="shared" ca="1" si="90"/>
        <v>no</v>
      </c>
      <c r="F1180" t="str">
        <f t="shared" ca="1" si="91"/>
        <v>no</v>
      </c>
      <c r="G1180">
        <f t="shared" ca="1" si="92"/>
        <v>0</v>
      </c>
    </row>
    <row r="1181" spans="1:7">
      <c r="A1181">
        <v>1968.1</v>
      </c>
      <c r="B1181">
        <v>103.8</v>
      </c>
      <c r="C1181" t="str">
        <f t="shared" ca="1" si="93"/>
        <v>yes</v>
      </c>
      <c r="D1181" s="19">
        <f t="shared" ca="1" si="89"/>
        <v>92.134166666666673</v>
      </c>
      <c r="E1181" t="str">
        <f t="shared" ca="1" si="90"/>
        <v>no</v>
      </c>
      <c r="F1181" t="str">
        <f t="shared" ca="1" si="91"/>
        <v>no</v>
      </c>
      <c r="G1181">
        <f t="shared" ca="1" si="92"/>
        <v>0</v>
      </c>
    </row>
    <row r="1182" spans="1:7">
      <c r="A1182">
        <v>1968.11</v>
      </c>
      <c r="B1182">
        <v>105.4</v>
      </c>
      <c r="C1182" t="str">
        <f t="shared" ca="1" si="93"/>
        <v>yes</v>
      </c>
      <c r="D1182" s="19">
        <f t="shared" ca="1" si="89"/>
        <v>93.245416666666685</v>
      </c>
      <c r="E1182" t="str">
        <f t="shared" ca="1" si="90"/>
        <v>no</v>
      </c>
      <c r="F1182" t="str">
        <f t="shared" ca="1" si="91"/>
        <v>no</v>
      </c>
      <c r="G1182">
        <f t="shared" ca="1" si="92"/>
        <v>0</v>
      </c>
    </row>
    <row r="1183" spans="1:7">
      <c r="A1183">
        <v>1968.12</v>
      </c>
      <c r="B1183">
        <v>106.5</v>
      </c>
      <c r="C1183" t="str">
        <f t="shared" ca="1" si="93"/>
        <v>yes</v>
      </c>
      <c r="D1183" s="19">
        <f t="shared" ca="1" si="89"/>
        <v>94.262500000000003</v>
      </c>
      <c r="E1183" t="str">
        <f t="shared" ca="1" si="90"/>
        <v>no</v>
      </c>
      <c r="F1183" t="str">
        <f t="shared" ca="1" si="91"/>
        <v>no</v>
      </c>
      <c r="G1183">
        <f t="shared" ca="1" si="92"/>
        <v>0</v>
      </c>
    </row>
    <row r="1184" spans="1:7">
      <c r="A1184">
        <v>1969.01</v>
      </c>
      <c r="B1184">
        <v>102</v>
      </c>
      <c r="C1184" t="str">
        <f t="shared" ca="1" si="93"/>
        <v>yes</v>
      </c>
      <c r="D1184" s="19">
        <f t="shared" ca="1" si="89"/>
        <v>95.311249999999987</v>
      </c>
      <c r="E1184" t="str">
        <f t="shared" ca="1" si="90"/>
        <v>no</v>
      </c>
      <c r="F1184" t="str">
        <f t="shared" ca="1" si="91"/>
        <v>no</v>
      </c>
      <c r="G1184">
        <f t="shared" ca="1" si="92"/>
        <v>0</v>
      </c>
    </row>
    <row r="1185" spans="1:7">
      <c r="A1185">
        <v>1969.02</v>
      </c>
      <c r="B1185">
        <v>101.5</v>
      </c>
      <c r="C1185" t="str">
        <f t="shared" ca="1" si="93"/>
        <v>yes</v>
      </c>
      <c r="D1185" s="19">
        <f t="shared" ref="D1185:D1248" ca="1" si="94">AVERAGE(OFFSET(B1185,-$K$5,0,$K$5,1))</f>
        <v>96.042500000000004</v>
      </c>
      <c r="E1185" t="str">
        <f t="shared" ca="1" si="90"/>
        <v>no</v>
      </c>
      <c r="F1185" t="str">
        <f t="shared" ca="1" si="91"/>
        <v>no</v>
      </c>
      <c r="G1185">
        <f t="shared" ca="1" si="92"/>
        <v>0</v>
      </c>
    </row>
    <row r="1186" spans="1:7">
      <c r="A1186">
        <v>1969.03</v>
      </c>
      <c r="B1186">
        <v>99.3</v>
      </c>
      <c r="C1186" t="str">
        <f t="shared" ca="1" si="93"/>
        <v>yes</v>
      </c>
      <c r="D1186" s="19">
        <f t="shared" ca="1" si="94"/>
        <v>96.631666666666661</v>
      </c>
      <c r="E1186" t="str">
        <f t="shared" ca="1" si="90"/>
        <v>no</v>
      </c>
      <c r="F1186" t="str">
        <f t="shared" ca="1" si="91"/>
        <v>no</v>
      </c>
      <c r="G1186">
        <f t="shared" ca="1" si="92"/>
        <v>0</v>
      </c>
    </row>
    <row r="1187" spans="1:7">
      <c r="A1187">
        <v>1969.04</v>
      </c>
      <c r="B1187">
        <v>101.3</v>
      </c>
      <c r="C1187" t="str">
        <f t="shared" ca="1" si="93"/>
        <v>yes</v>
      </c>
      <c r="D1187" s="19">
        <f t="shared" ca="1" si="94"/>
        <v>97.043333333333337</v>
      </c>
      <c r="E1187" t="str">
        <f t="shared" ca="1" si="90"/>
        <v>no</v>
      </c>
      <c r="F1187" t="str">
        <f t="shared" ca="1" si="91"/>
        <v>no</v>
      </c>
      <c r="G1187">
        <f t="shared" ca="1" si="92"/>
        <v>0</v>
      </c>
    </row>
    <row r="1188" spans="1:7">
      <c r="A1188">
        <v>1969.05</v>
      </c>
      <c r="B1188">
        <v>104.6</v>
      </c>
      <c r="C1188" t="str">
        <f t="shared" ca="1" si="93"/>
        <v>yes</v>
      </c>
      <c r="D1188" s="19">
        <f t="shared" ca="1" si="94"/>
        <v>97.474166666666676</v>
      </c>
      <c r="E1188" t="str">
        <f t="shared" ca="1" si="90"/>
        <v>no</v>
      </c>
      <c r="F1188" t="str">
        <f t="shared" ca="1" si="91"/>
        <v>no</v>
      </c>
      <c r="G1188">
        <f t="shared" ca="1" si="92"/>
        <v>0</v>
      </c>
    </row>
    <row r="1189" spans="1:7">
      <c r="A1189">
        <v>1969.06</v>
      </c>
      <c r="B1189">
        <v>99.14</v>
      </c>
      <c r="C1189" t="str">
        <f t="shared" ca="1" si="93"/>
        <v>yes</v>
      </c>
      <c r="D1189" s="19">
        <f t="shared" ca="1" si="94"/>
        <v>97.974583333333328</v>
      </c>
      <c r="E1189" t="str">
        <f t="shared" ca="1" si="90"/>
        <v>no</v>
      </c>
      <c r="F1189" t="str">
        <f t="shared" ca="1" si="91"/>
        <v>no</v>
      </c>
      <c r="G1189">
        <f t="shared" ca="1" si="92"/>
        <v>0</v>
      </c>
    </row>
    <row r="1190" spans="1:7">
      <c r="A1190">
        <v>1969.07</v>
      </c>
      <c r="B1190">
        <v>94.71</v>
      </c>
      <c r="C1190" t="str">
        <f t="shared" ca="1" si="93"/>
        <v>yes</v>
      </c>
      <c r="D1190" s="19">
        <f t="shared" ca="1" si="94"/>
        <v>98.295833333333334</v>
      </c>
      <c r="E1190" t="str">
        <f t="shared" ca="1" si="90"/>
        <v>no</v>
      </c>
      <c r="F1190" t="str">
        <f t="shared" ca="1" si="91"/>
        <v>yes</v>
      </c>
      <c r="G1190">
        <f t="shared" ca="1" si="92"/>
        <v>94.71</v>
      </c>
    </row>
    <row r="1191" spans="1:7">
      <c r="A1191">
        <v>1969.08</v>
      </c>
      <c r="B1191">
        <v>94.18</v>
      </c>
      <c r="C1191" t="str">
        <f t="shared" ca="1" si="93"/>
        <v>no</v>
      </c>
      <c r="D1191" s="19">
        <f t="shared" ca="1" si="94"/>
        <v>98.36666666666666</v>
      </c>
      <c r="E1191" t="str">
        <f t="shared" ca="1" si="90"/>
        <v>no</v>
      </c>
      <c r="F1191" t="str">
        <f t="shared" ca="1" si="91"/>
        <v>no</v>
      </c>
      <c r="G1191">
        <f t="shared" ca="1" si="92"/>
        <v>0</v>
      </c>
    </row>
    <row r="1192" spans="1:7">
      <c r="A1192">
        <v>1969.09</v>
      </c>
      <c r="B1192">
        <v>94.51</v>
      </c>
      <c r="C1192" t="str">
        <f t="shared" ca="1" si="93"/>
        <v>no</v>
      </c>
      <c r="D1192" s="19">
        <f t="shared" ca="1" si="94"/>
        <v>98.353749999999991</v>
      </c>
      <c r="E1192" t="str">
        <f t="shared" ca="1" si="90"/>
        <v>no</v>
      </c>
      <c r="F1192" t="str">
        <f t="shared" ca="1" si="91"/>
        <v>no</v>
      </c>
      <c r="G1192">
        <f t="shared" ca="1" si="92"/>
        <v>0</v>
      </c>
    </row>
    <row r="1193" spans="1:7">
      <c r="A1193">
        <v>1969.1</v>
      </c>
      <c r="B1193">
        <v>95.52</v>
      </c>
      <c r="C1193" t="str">
        <f t="shared" ca="1" si="93"/>
        <v>no</v>
      </c>
      <c r="D1193" s="19">
        <f t="shared" ca="1" si="94"/>
        <v>98.299583333333317</v>
      </c>
      <c r="E1193" t="str">
        <f t="shared" ca="1" si="90"/>
        <v>no</v>
      </c>
      <c r="F1193" t="str">
        <f t="shared" ca="1" si="91"/>
        <v>no</v>
      </c>
      <c r="G1193">
        <f t="shared" ca="1" si="92"/>
        <v>0</v>
      </c>
    </row>
    <row r="1194" spans="1:7">
      <c r="A1194">
        <v>1969.11</v>
      </c>
      <c r="B1194">
        <v>96.21</v>
      </c>
      <c r="C1194" t="str">
        <f t="shared" ca="1" si="93"/>
        <v>no</v>
      </c>
      <c r="D1194" s="19">
        <f t="shared" ca="1" si="94"/>
        <v>98.293749999999989</v>
      </c>
      <c r="E1194" t="str">
        <f t="shared" ca="1" si="90"/>
        <v>no</v>
      </c>
      <c r="F1194" t="str">
        <f t="shared" ca="1" si="91"/>
        <v>no</v>
      </c>
      <c r="G1194">
        <f t="shared" ca="1" si="92"/>
        <v>0</v>
      </c>
    </row>
    <row r="1195" spans="1:7">
      <c r="A1195">
        <v>1969.12</v>
      </c>
      <c r="B1195">
        <v>91.11</v>
      </c>
      <c r="C1195" t="str">
        <f t="shared" ca="1" si="93"/>
        <v>no</v>
      </c>
      <c r="D1195" s="19">
        <f t="shared" ca="1" si="94"/>
        <v>98.441666666666677</v>
      </c>
      <c r="E1195" t="str">
        <f t="shared" ca="1" si="90"/>
        <v>no</v>
      </c>
      <c r="F1195" t="str">
        <f t="shared" ca="1" si="91"/>
        <v>no</v>
      </c>
      <c r="G1195">
        <f t="shared" ca="1" si="92"/>
        <v>0</v>
      </c>
    </row>
    <row r="1196" spans="1:7">
      <c r="A1196">
        <v>1970.01</v>
      </c>
      <c r="B1196">
        <v>90.31</v>
      </c>
      <c r="C1196" t="str">
        <f t="shared" ca="1" si="93"/>
        <v>no</v>
      </c>
      <c r="D1196" s="19">
        <f t="shared" ca="1" si="94"/>
        <v>98.267083333333346</v>
      </c>
      <c r="E1196" t="str">
        <f t="shared" ca="1" si="90"/>
        <v>no</v>
      </c>
      <c r="F1196" t="str">
        <f t="shared" ca="1" si="91"/>
        <v>no</v>
      </c>
      <c r="G1196">
        <f t="shared" ca="1" si="92"/>
        <v>0</v>
      </c>
    </row>
    <row r="1197" spans="1:7">
      <c r="A1197">
        <v>1970.02</v>
      </c>
      <c r="B1197">
        <v>87.16</v>
      </c>
      <c r="C1197" t="str">
        <f t="shared" ca="1" si="93"/>
        <v>no</v>
      </c>
      <c r="D1197" s="19">
        <f t="shared" ca="1" si="94"/>
        <v>98.070000000000007</v>
      </c>
      <c r="E1197" t="str">
        <f t="shared" ca="1" si="90"/>
        <v>no</v>
      </c>
      <c r="F1197" t="str">
        <f t="shared" ca="1" si="91"/>
        <v>no</v>
      </c>
      <c r="G1197">
        <f t="shared" ca="1" si="92"/>
        <v>0</v>
      </c>
    </row>
    <row r="1198" spans="1:7">
      <c r="A1198">
        <v>1970.03</v>
      </c>
      <c r="B1198">
        <v>88.65</v>
      </c>
      <c r="C1198" t="str">
        <f t="shared" ca="1" si="93"/>
        <v>no</v>
      </c>
      <c r="D1198" s="19">
        <f t="shared" ca="1" si="94"/>
        <v>97.920416666666654</v>
      </c>
      <c r="E1198" t="str">
        <f t="shared" ca="1" si="90"/>
        <v>no</v>
      </c>
      <c r="F1198" t="str">
        <f t="shared" ca="1" si="91"/>
        <v>no</v>
      </c>
      <c r="G1198">
        <f t="shared" ca="1" si="92"/>
        <v>0</v>
      </c>
    </row>
    <row r="1199" spans="1:7">
      <c r="A1199">
        <v>1970.04</v>
      </c>
      <c r="B1199">
        <v>85.95</v>
      </c>
      <c r="C1199" t="str">
        <f t="shared" ca="1" si="93"/>
        <v>no</v>
      </c>
      <c r="D1199" s="19">
        <f t="shared" ca="1" si="94"/>
        <v>97.902083333333323</v>
      </c>
      <c r="E1199" t="str">
        <f t="shared" ca="1" si="90"/>
        <v>no</v>
      </c>
      <c r="F1199" t="str">
        <f t="shared" ca="1" si="91"/>
        <v>no</v>
      </c>
      <c r="G1199">
        <f t="shared" ca="1" si="92"/>
        <v>0</v>
      </c>
    </row>
    <row r="1200" spans="1:7">
      <c r="A1200">
        <v>1970.05</v>
      </c>
      <c r="B1200">
        <v>76.06</v>
      </c>
      <c r="C1200" t="str">
        <f t="shared" ca="1" si="93"/>
        <v>no</v>
      </c>
      <c r="D1200" s="19">
        <f t="shared" ca="1" si="94"/>
        <v>97.497083333333322</v>
      </c>
      <c r="E1200" t="str">
        <f t="shared" ca="1" si="90"/>
        <v>no</v>
      </c>
      <c r="F1200" t="str">
        <f t="shared" ca="1" si="91"/>
        <v>no</v>
      </c>
      <c r="G1200">
        <f t="shared" ca="1" si="92"/>
        <v>0</v>
      </c>
    </row>
    <row r="1201" spans="1:7">
      <c r="A1201">
        <v>1970.06</v>
      </c>
      <c r="B1201">
        <v>75.59</v>
      </c>
      <c r="C1201" t="str">
        <f t="shared" ca="1" si="93"/>
        <v>no</v>
      </c>
      <c r="D1201" s="19">
        <f t="shared" ca="1" si="94"/>
        <v>96.588333333333324</v>
      </c>
      <c r="E1201" t="str">
        <f t="shared" ca="1" si="90"/>
        <v>no</v>
      </c>
      <c r="F1201" t="str">
        <f t="shared" ca="1" si="91"/>
        <v>no</v>
      </c>
      <c r="G1201">
        <f t="shared" ca="1" si="92"/>
        <v>0</v>
      </c>
    </row>
    <row r="1202" spans="1:7">
      <c r="A1202">
        <v>1970.07</v>
      </c>
      <c r="B1202">
        <v>75.72</v>
      </c>
      <c r="C1202" t="str">
        <f t="shared" ca="1" si="93"/>
        <v>no</v>
      </c>
      <c r="D1202" s="19">
        <f t="shared" ca="1" si="94"/>
        <v>95.550416666666663</v>
      </c>
      <c r="E1202" t="str">
        <f t="shared" ca="1" si="90"/>
        <v>no</v>
      </c>
      <c r="F1202" t="str">
        <f t="shared" ca="1" si="91"/>
        <v>no</v>
      </c>
      <c r="G1202">
        <f t="shared" ca="1" si="92"/>
        <v>0</v>
      </c>
    </row>
    <row r="1203" spans="1:7">
      <c r="A1203">
        <v>1970.08</v>
      </c>
      <c r="B1203">
        <v>77.92</v>
      </c>
      <c r="C1203" t="str">
        <f t="shared" ca="1" si="93"/>
        <v>no</v>
      </c>
      <c r="D1203" s="19">
        <f t="shared" ca="1" si="94"/>
        <v>94.526250000000005</v>
      </c>
      <c r="E1203" t="str">
        <f t="shared" ca="1" si="90"/>
        <v>no</v>
      </c>
      <c r="F1203" t="str">
        <f t="shared" ca="1" si="91"/>
        <v>no</v>
      </c>
      <c r="G1203">
        <f t="shared" ca="1" si="92"/>
        <v>0</v>
      </c>
    </row>
    <row r="1204" spans="1:7">
      <c r="A1204">
        <v>1970.09</v>
      </c>
      <c r="B1204">
        <v>82.58</v>
      </c>
      <c r="C1204" t="str">
        <f t="shared" ca="1" si="93"/>
        <v>no</v>
      </c>
      <c r="D1204" s="19">
        <f t="shared" ca="1" si="94"/>
        <v>93.685000000000002</v>
      </c>
      <c r="E1204" t="str">
        <f t="shared" ca="1" si="90"/>
        <v>no</v>
      </c>
      <c r="F1204" t="str">
        <f t="shared" ca="1" si="91"/>
        <v>no</v>
      </c>
      <c r="G1204">
        <f t="shared" ca="1" si="92"/>
        <v>0</v>
      </c>
    </row>
    <row r="1205" spans="1:7">
      <c r="A1205">
        <v>1970.1</v>
      </c>
      <c r="B1205">
        <v>84.37</v>
      </c>
      <c r="C1205" t="str">
        <f t="shared" ca="1" si="93"/>
        <v>no</v>
      </c>
      <c r="D1205" s="19">
        <f t="shared" ca="1" si="94"/>
        <v>92.904999999999987</v>
      </c>
      <c r="E1205" t="str">
        <f t="shared" ca="1" si="90"/>
        <v>no</v>
      </c>
      <c r="F1205" t="str">
        <f t="shared" ca="1" si="91"/>
        <v>no</v>
      </c>
      <c r="G1205">
        <f t="shared" ca="1" si="92"/>
        <v>0</v>
      </c>
    </row>
    <row r="1206" spans="1:7">
      <c r="A1206">
        <v>1970.11</v>
      </c>
      <c r="B1206">
        <v>84.28</v>
      </c>
      <c r="C1206" t="str">
        <f t="shared" ca="1" si="93"/>
        <v>no</v>
      </c>
      <c r="D1206" s="19">
        <f t="shared" ca="1" si="94"/>
        <v>92.095416666666665</v>
      </c>
      <c r="E1206" t="str">
        <f t="shared" ca="1" si="90"/>
        <v>no</v>
      </c>
      <c r="F1206" t="str">
        <f t="shared" ca="1" si="91"/>
        <v>no</v>
      </c>
      <c r="G1206">
        <f t="shared" ca="1" si="92"/>
        <v>0</v>
      </c>
    </row>
    <row r="1207" spans="1:7">
      <c r="A1207">
        <v>1970.12</v>
      </c>
      <c r="B1207">
        <v>90.05</v>
      </c>
      <c r="C1207" t="str">
        <f t="shared" ca="1" si="93"/>
        <v>no</v>
      </c>
      <c r="D1207" s="19">
        <f t="shared" ca="1" si="94"/>
        <v>91.21541666666667</v>
      </c>
      <c r="E1207" t="str">
        <f t="shared" ca="1" si="90"/>
        <v>no</v>
      </c>
      <c r="F1207" t="str">
        <f t="shared" ca="1" si="91"/>
        <v>no</v>
      </c>
      <c r="G1207">
        <f t="shared" ca="1" si="92"/>
        <v>0</v>
      </c>
    </row>
    <row r="1208" spans="1:7">
      <c r="A1208">
        <v>1971.01</v>
      </c>
      <c r="B1208">
        <v>93.49</v>
      </c>
      <c r="C1208" t="str">
        <f t="shared" ca="1" si="93"/>
        <v>no</v>
      </c>
      <c r="D1208" s="19">
        <f t="shared" ca="1" si="94"/>
        <v>90.530000000000015</v>
      </c>
      <c r="E1208" t="str">
        <f t="shared" ca="1" si="90"/>
        <v>yes</v>
      </c>
      <c r="F1208" t="str">
        <f t="shared" ca="1" si="91"/>
        <v>no</v>
      </c>
      <c r="G1208">
        <f t="shared" ca="1" si="92"/>
        <v>-93.49</v>
      </c>
    </row>
    <row r="1209" spans="1:7">
      <c r="A1209">
        <v>1971.02</v>
      </c>
      <c r="B1209">
        <v>97.11</v>
      </c>
      <c r="C1209" t="str">
        <f t="shared" ca="1" si="93"/>
        <v>yes</v>
      </c>
      <c r="D1209" s="19">
        <f t="shared" ca="1" si="94"/>
        <v>90.175416666666649</v>
      </c>
      <c r="E1209" t="str">
        <f t="shared" ca="1" si="90"/>
        <v>no</v>
      </c>
      <c r="F1209" t="str">
        <f t="shared" ca="1" si="91"/>
        <v>no</v>
      </c>
      <c r="G1209">
        <f t="shared" ca="1" si="92"/>
        <v>0</v>
      </c>
    </row>
    <row r="1210" spans="1:7">
      <c r="A1210">
        <v>1971.03</v>
      </c>
      <c r="B1210">
        <v>99.6</v>
      </c>
      <c r="C1210" t="str">
        <f t="shared" ca="1" si="93"/>
        <v>yes</v>
      </c>
      <c r="D1210" s="19">
        <f t="shared" ca="1" si="94"/>
        <v>89.992500000000007</v>
      </c>
      <c r="E1210" t="str">
        <f t="shared" ca="1" si="90"/>
        <v>no</v>
      </c>
      <c r="F1210" t="str">
        <f t="shared" ca="1" si="91"/>
        <v>no</v>
      </c>
      <c r="G1210">
        <f t="shared" ca="1" si="92"/>
        <v>0</v>
      </c>
    </row>
    <row r="1211" spans="1:7">
      <c r="A1211">
        <v>1971.04</v>
      </c>
      <c r="B1211">
        <v>103</v>
      </c>
      <c r="C1211" t="str">
        <f t="shared" ca="1" si="93"/>
        <v>yes</v>
      </c>
      <c r="D1211" s="19">
        <f t="shared" ca="1" si="94"/>
        <v>90.004999999999995</v>
      </c>
      <c r="E1211" t="str">
        <f t="shared" ca="1" si="90"/>
        <v>no</v>
      </c>
      <c r="F1211" t="str">
        <f t="shared" ca="1" si="91"/>
        <v>no</v>
      </c>
      <c r="G1211">
        <f t="shared" ca="1" si="92"/>
        <v>0</v>
      </c>
    </row>
    <row r="1212" spans="1:7">
      <c r="A1212">
        <v>1971.05</v>
      </c>
      <c r="B1212">
        <v>101.6</v>
      </c>
      <c r="C1212" t="str">
        <f t="shared" ca="1" si="93"/>
        <v>yes</v>
      </c>
      <c r="D1212" s="19">
        <f t="shared" ca="1" si="94"/>
        <v>90.075833333333321</v>
      </c>
      <c r="E1212" t="str">
        <f t="shared" ca="1" si="90"/>
        <v>no</v>
      </c>
      <c r="F1212" t="str">
        <f t="shared" ca="1" si="91"/>
        <v>no</v>
      </c>
      <c r="G1212">
        <f t="shared" ca="1" si="92"/>
        <v>0</v>
      </c>
    </row>
    <row r="1213" spans="1:7">
      <c r="A1213">
        <v>1971.06</v>
      </c>
      <c r="B1213">
        <v>99.72</v>
      </c>
      <c r="C1213" t="str">
        <f t="shared" ca="1" si="93"/>
        <v>yes</v>
      </c>
      <c r="D1213" s="19">
        <f t="shared" ca="1" si="94"/>
        <v>89.950833333333321</v>
      </c>
      <c r="E1213" t="str">
        <f t="shared" ca="1" si="90"/>
        <v>no</v>
      </c>
      <c r="F1213" t="str">
        <f t="shared" ca="1" si="91"/>
        <v>no</v>
      </c>
      <c r="G1213">
        <f t="shared" ca="1" si="92"/>
        <v>0</v>
      </c>
    </row>
    <row r="1214" spans="1:7">
      <c r="A1214">
        <v>1971.07</v>
      </c>
      <c r="B1214">
        <v>99</v>
      </c>
      <c r="C1214" t="str">
        <f t="shared" ca="1" si="93"/>
        <v>yes</v>
      </c>
      <c r="D1214" s="19">
        <f t="shared" ca="1" si="94"/>
        <v>89.974999999999966</v>
      </c>
      <c r="E1214" t="str">
        <f t="shared" ca="1" si="90"/>
        <v>no</v>
      </c>
      <c r="F1214" t="str">
        <f t="shared" ca="1" si="91"/>
        <v>no</v>
      </c>
      <c r="G1214">
        <f t="shared" ca="1" si="92"/>
        <v>0</v>
      </c>
    </row>
    <row r="1215" spans="1:7">
      <c r="A1215">
        <v>1971.08</v>
      </c>
      <c r="B1215">
        <v>97.24</v>
      </c>
      <c r="C1215" t="str">
        <f t="shared" ca="1" si="93"/>
        <v>yes</v>
      </c>
      <c r="D1215" s="19">
        <f t="shared" ca="1" si="94"/>
        <v>90.15374999999996</v>
      </c>
      <c r="E1215" t="str">
        <f t="shared" ca="1" si="90"/>
        <v>no</v>
      </c>
      <c r="F1215" t="str">
        <f t="shared" ca="1" si="91"/>
        <v>no</v>
      </c>
      <c r="G1215">
        <f t="shared" ca="1" si="92"/>
        <v>0</v>
      </c>
    </row>
    <row r="1216" spans="1:7">
      <c r="A1216">
        <v>1971.09</v>
      </c>
      <c r="B1216">
        <v>99.4</v>
      </c>
      <c r="C1216" t="str">
        <f t="shared" ca="1" si="93"/>
        <v>yes</v>
      </c>
      <c r="D1216" s="19">
        <f t="shared" ca="1" si="94"/>
        <v>90.281249999999957</v>
      </c>
      <c r="E1216" t="str">
        <f t="shared" ca="1" si="90"/>
        <v>no</v>
      </c>
      <c r="F1216" t="str">
        <f t="shared" ca="1" si="91"/>
        <v>no</v>
      </c>
      <c r="G1216">
        <f t="shared" ca="1" si="92"/>
        <v>0</v>
      </c>
    </row>
    <row r="1217" spans="1:7">
      <c r="A1217">
        <v>1971.1</v>
      </c>
      <c r="B1217">
        <v>97.29</v>
      </c>
      <c r="C1217" t="str">
        <f t="shared" ca="1" si="93"/>
        <v>yes</v>
      </c>
      <c r="D1217" s="19">
        <f t="shared" ca="1" si="94"/>
        <v>90.484999999999999</v>
      </c>
      <c r="E1217" t="str">
        <f t="shared" ca="1" si="90"/>
        <v>no</v>
      </c>
      <c r="F1217" t="str">
        <f t="shared" ca="1" si="91"/>
        <v>no</v>
      </c>
      <c r="G1217">
        <f t="shared" ca="1" si="92"/>
        <v>0</v>
      </c>
    </row>
    <row r="1218" spans="1:7">
      <c r="A1218">
        <v>1971.11</v>
      </c>
      <c r="B1218">
        <v>92.78</v>
      </c>
      <c r="C1218" t="str">
        <f t="shared" ca="1" si="93"/>
        <v>yes</v>
      </c>
      <c r="D1218" s="19">
        <f t="shared" ca="1" si="94"/>
        <v>90.558749999999989</v>
      </c>
      <c r="E1218" t="str">
        <f t="shared" ca="1" si="90"/>
        <v>no</v>
      </c>
      <c r="F1218" t="str">
        <f t="shared" ca="1" si="91"/>
        <v>no</v>
      </c>
      <c r="G1218">
        <f t="shared" ca="1" si="92"/>
        <v>0</v>
      </c>
    </row>
    <row r="1219" spans="1:7">
      <c r="A1219">
        <v>1971.12</v>
      </c>
      <c r="B1219">
        <v>99.17</v>
      </c>
      <c r="C1219" t="str">
        <f t="shared" ca="1" si="93"/>
        <v>yes</v>
      </c>
      <c r="D1219" s="19">
        <f t="shared" ca="1" si="94"/>
        <v>90.415833333333339</v>
      </c>
      <c r="E1219" t="str">
        <f t="shared" ca="1" si="90"/>
        <v>no</v>
      </c>
      <c r="F1219" t="str">
        <f t="shared" ca="1" si="91"/>
        <v>no</v>
      </c>
      <c r="G1219">
        <f t="shared" ca="1" si="92"/>
        <v>0</v>
      </c>
    </row>
    <row r="1220" spans="1:7">
      <c r="A1220">
        <v>1972.01</v>
      </c>
      <c r="B1220">
        <v>103.3</v>
      </c>
      <c r="C1220" t="str">
        <f t="shared" ca="1" si="93"/>
        <v>yes</v>
      </c>
      <c r="D1220" s="19">
        <f t="shared" ca="1" si="94"/>
        <v>90.751666666666665</v>
      </c>
      <c r="E1220" t="str">
        <f t="shared" ca="1" si="90"/>
        <v>no</v>
      </c>
      <c r="F1220" t="str">
        <f t="shared" ca="1" si="91"/>
        <v>no</v>
      </c>
      <c r="G1220">
        <f t="shared" ca="1" si="92"/>
        <v>0</v>
      </c>
    </row>
    <row r="1221" spans="1:7">
      <c r="A1221">
        <v>1972.02</v>
      </c>
      <c r="B1221">
        <v>105.2</v>
      </c>
      <c r="C1221" t="str">
        <f t="shared" ca="1" si="93"/>
        <v>yes</v>
      </c>
      <c r="D1221" s="19">
        <f t="shared" ca="1" si="94"/>
        <v>91.292916666666656</v>
      </c>
      <c r="E1221" t="str">
        <f t="shared" ca="1" si="90"/>
        <v>no</v>
      </c>
      <c r="F1221" t="str">
        <f t="shared" ca="1" si="91"/>
        <v>no</v>
      </c>
      <c r="G1221">
        <f t="shared" ca="1" si="92"/>
        <v>0</v>
      </c>
    </row>
    <row r="1222" spans="1:7">
      <c r="A1222">
        <v>1972.03</v>
      </c>
      <c r="B1222">
        <v>107.7</v>
      </c>
      <c r="C1222" t="str">
        <f t="shared" ca="1" si="93"/>
        <v>yes</v>
      </c>
      <c r="D1222" s="19">
        <f t="shared" ca="1" si="94"/>
        <v>92.044583333333321</v>
      </c>
      <c r="E1222" t="str">
        <f t="shared" ca="1" si="90"/>
        <v>no</v>
      </c>
      <c r="F1222" t="str">
        <f t="shared" ca="1" si="91"/>
        <v>no</v>
      </c>
      <c r="G1222">
        <f t="shared" ca="1" si="92"/>
        <v>0</v>
      </c>
    </row>
    <row r="1223" spans="1:7">
      <c r="A1223">
        <v>1972.04</v>
      </c>
      <c r="B1223">
        <v>108.8</v>
      </c>
      <c r="C1223" t="str">
        <f t="shared" ca="1" si="93"/>
        <v>yes</v>
      </c>
      <c r="D1223" s="19">
        <f t="shared" ca="1" si="94"/>
        <v>92.838333333333324</v>
      </c>
      <c r="E1223" t="str">
        <f t="shared" ca="1" si="90"/>
        <v>no</v>
      </c>
      <c r="F1223" t="str">
        <f t="shared" ca="1" si="91"/>
        <v>no</v>
      </c>
      <c r="G1223">
        <f t="shared" ca="1" si="92"/>
        <v>0</v>
      </c>
    </row>
    <row r="1224" spans="1:7">
      <c r="A1224">
        <v>1972.05</v>
      </c>
      <c r="B1224">
        <v>107.7</v>
      </c>
      <c r="C1224" t="str">
        <f t="shared" ca="1" si="93"/>
        <v>yes</v>
      </c>
      <c r="D1224" s="19">
        <f t="shared" ca="1" si="94"/>
        <v>93.790416666666673</v>
      </c>
      <c r="E1224" t="str">
        <f t="shared" ca="1" si="90"/>
        <v>no</v>
      </c>
      <c r="F1224" t="str">
        <f t="shared" ca="1" si="91"/>
        <v>no</v>
      </c>
      <c r="G1224">
        <f t="shared" ca="1" si="92"/>
        <v>0</v>
      </c>
    </row>
    <row r="1225" spans="1:7">
      <c r="A1225">
        <v>1972.06</v>
      </c>
      <c r="B1225">
        <v>108</v>
      </c>
      <c r="C1225" t="str">
        <f t="shared" ca="1" si="93"/>
        <v>yes</v>
      </c>
      <c r="D1225" s="19">
        <f t="shared" ca="1" si="94"/>
        <v>95.108750000000001</v>
      </c>
      <c r="E1225" t="str">
        <f t="shared" ca="1" si="90"/>
        <v>no</v>
      </c>
      <c r="F1225" t="str">
        <f t="shared" ca="1" si="91"/>
        <v>no</v>
      </c>
      <c r="G1225">
        <f t="shared" ca="1" si="92"/>
        <v>0</v>
      </c>
    </row>
    <row r="1226" spans="1:7">
      <c r="A1226">
        <v>1972.07</v>
      </c>
      <c r="B1226">
        <v>107.2</v>
      </c>
      <c r="C1226" t="str">
        <f t="shared" ca="1" si="93"/>
        <v>yes</v>
      </c>
      <c r="D1226" s="19">
        <f t="shared" ca="1" si="94"/>
        <v>96.459166666666661</v>
      </c>
      <c r="E1226" t="str">
        <f t="shared" ca="1" si="90"/>
        <v>no</v>
      </c>
      <c r="F1226" t="str">
        <f t="shared" ca="1" si="91"/>
        <v>no</v>
      </c>
      <c r="G1226">
        <f t="shared" ca="1" si="92"/>
        <v>0</v>
      </c>
    </row>
    <row r="1227" spans="1:7">
      <c r="A1227">
        <v>1972.08</v>
      </c>
      <c r="B1227">
        <v>111</v>
      </c>
      <c r="C1227" t="str">
        <f t="shared" ca="1" si="93"/>
        <v>yes</v>
      </c>
      <c r="D1227" s="19">
        <f t="shared" ca="1" si="94"/>
        <v>97.770833333333329</v>
      </c>
      <c r="E1227" t="str">
        <f t="shared" ca="1" si="90"/>
        <v>no</v>
      </c>
      <c r="F1227" t="str">
        <f t="shared" ca="1" si="91"/>
        <v>no</v>
      </c>
      <c r="G1227">
        <f t="shared" ca="1" si="92"/>
        <v>0</v>
      </c>
    </row>
    <row r="1228" spans="1:7">
      <c r="A1228">
        <v>1972.09</v>
      </c>
      <c r="B1228">
        <v>109.4</v>
      </c>
      <c r="C1228" t="str">
        <f t="shared" ca="1" si="93"/>
        <v>yes</v>
      </c>
      <c r="D1228" s="19">
        <f t="shared" ca="1" si="94"/>
        <v>99.149166666666659</v>
      </c>
      <c r="E1228" t="str">
        <f t="shared" ca="1" si="90"/>
        <v>no</v>
      </c>
      <c r="F1228" t="str">
        <f t="shared" ca="1" si="91"/>
        <v>no</v>
      </c>
      <c r="G1228">
        <f t="shared" ca="1" si="92"/>
        <v>0</v>
      </c>
    </row>
    <row r="1229" spans="1:7">
      <c r="A1229">
        <v>1972.1</v>
      </c>
      <c r="B1229">
        <v>109.6</v>
      </c>
      <c r="C1229" t="str">
        <f t="shared" ca="1" si="93"/>
        <v>yes</v>
      </c>
      <c r="D1229" s="19">
        <f t="shared" ca="1" si="94"/>
        <v>100.26666666666667</v>
      </c>
      <c r="E1229" t="str">
        <f t="shared" ca="1" si="90"/>
        <v>no</v>
      </c>
      <c r="F1229" t="str">
        <f t="shared" ca="1" si="91"/>
        <v>no</v>
      </c>
      <c r="G1229">
        <f t="shared" ca="1" si="92"/>
        <v>0</v>
      </c>
    </row>
    <row r="1230" spans="1:7">
      <c r="A1230">
        <v>1972.11</v>
      </c>
      <c r="B1230">
        <v>115.1</v>
      </c>
      <c r="C1230" t="str">
        <f t="shared" ca="1" si="93"/>
        <v>yes</v>
      </c>
      <c r="D1230" s="19">
        <f t="shared" ca="1" si="94"/>
        <v>101.31791666666668</v>
      </c>
      <c r="E1230" t="str">
        <f t="shared" ca="1" si="90"/>
        <v>no</v>
      </c>
      <c r="F1230" t="str">
        <f t="shared" ca="1" si="91"/>
        <v>no</v>
      </c>
      <c r="G1230">
        <f t="shared" ca="1" si="92"/>
        <v>0</v>
      </c>
    </row>
    <row r="1231" spans="1:7">
      <c r="A1231">
        <v>1972.12</v>
      </c>
      <c r="B1231">
        <v>117.5</v>
      </c>
      <c r="C1231" t="str">
        <f t="shared" ca="1" si="93"/>
        <v>yes</v>
      </c>
      <c r="D1231" s="19">
        <f t="shared" ca="1" si="94"/>
        <v>102.60208333333334</v>
      </c>
      <c r="E1231" t="str">
        <f t="shared" ca="1" si="90"/>
        <v>no</v>
      </c>
      <c r="F1231" t="str">
        <f t="shared" ca="1" si="91"/>
        <v>no</v>
      </c>
      <c r="G1231">
        <f t="shared" ca="1" si="92"/>
        <v>0</v>
      </c>
    </row>
    <row r="1232" spans="1:7">
      <c r="A1232">
        <v>1973.01</v>
      </c>
      <c r="B1232">
        <v>118.4</v>
      </c>
      <c r="C1232" t="str">
        <f t="shared" ca="1" si="93"/>
        <v>yes</v>
      </c>
      <c r="D1232" s="19">
        <f t="shared" ca="1" si="94"/>
        <v>103.74583333333334</v>
      </c>
      <c r="E1232" t="str">
        <f t="shared" ca="1" si="90"/>
        <v>no</v>
      </c>
      <c r="F1232" t="str">
        <f t="shared" ca="1" si="91"/>
        <v>no</v>
      </c>
      <c r="G1232">
        <f t="shared" ca="1" si="92"/>
        <v>0</v>
      </c>
    </row>
    <row r="1233" spans="1:7">
      <c r="A1233">
        <v>1973.02</v>
      </c>
      <c r="B1233">
        <v>114.2</v>
      </c>
      <c r="C1233" t="str">
        <f t="shared" ca="1" si="93"/>
        <v>yes</v>
      </c>
      <c r="D1233" s="19">
        <f t="shared" ca="1" si="94"/>
        <v>104.78375</v>
      </c>
      <c r="E1233" t="str">
        <f t="shared" ca="1" si="90"/>
        <v>no</v>
      </c>
      <c r="F1233" t="str">
        <f t="shared" ca="1" si="91"/>
        <v>no</v>
      </c>
      <c r="G1233">
        <f t="shared" ca="1" si="92"/>
        <v>0</v>
      </c>
    </row>
    <row r="1234" spans="1:7">
      <c r="A1234">
        <v>1973.03</v>
      </c>
      <c r="B1234">
        <v>112.4</v>
      </c>
      <c r="C1234" t="str">
        <f t="shared" ca="1" si="93"/>
        <v>yes</v>
      </c>
      <c r="D1234" s="19">
        <f t="shared" ca="1" si="94"/>
        <v>105.49583333333334</v>
      </c>
      <c r="E1234" t="str">
        <f t="shared" ca="1" si="90"/>
        <v>no</v>
      </c>
      <c r="F1234" t="str">
        <f t="shared" ca="1" si="91"/>
        <v>no</v>
      </c>
      <c r="G1234">
        <f t="shared" ca="1" si="92"/>
        <v>0</v>
      </c>
    </row>
    <row r="1235" spans="1:7">
      <c r="A1235">
        <v>1973.04</v>
      </c>
      <c r="B1235">
        <v>110.3</v>
      </c>
      <c r="C1235" t="str">
        <f t="shared" ca="1" si="93"/>
        <v>yes</v>
      </c>
      <c r="D1235" s="19">
        <f t="shared" ca="1" si="94"/>
        <v>106.02916666666665</v>
      </c>
      <c r="E1235" t="str">
        <f t="shared" ca="1" si="90"/>
        <v>no</v>
      </c>
      <c r="F1235" t="str">
        <f t="shared" ca="1" si="91"/>
        <v>no</v>
      </c>
      <c r="G1235">
        <f t="shared" ca="1" si="92"/>
        <v>0</v>
      </c>
    </row>
    <row r="1236" spans="1:7">
      <c r="A1236">
        <v>1973.05</v>
      </c>
      <c r="B1236">
        <v>107.2</v>
      </c>
      <c r="C1236" t="str">
        <f t="shared" ca="1" si="93"/>
        <v>yes</v>
      </c>
      <c r="D1236" s="19">
        <f t="shared" ca="1" si="94"/>
        <v>106.33333333333333</v>
      </c>
      <c r="E1236" t="str">
        <f t="shared" ca="1" si="90"/>
        <v>no</v>
      </c>
      <c r="F1236" t="str">
        <f t="shared" ca="1" si="91"/>
        <v>no</v>
      </c>
      <c r="G1236">
        <f t="shared" ca="1" si="92"/>
        <v>0</v>
      </c>
    </row>
    <row r="1237" spans="1:7">
      <c r="A1237">
        <v>1973.06</v>
      </c>
      <c r="B1237">
        <v>104.8</v>
      </c>
      <c r="C1237" t="str">
        <f t="shared" ca="1" si="93"/>
        <v>yes</v>
      </c>
      <c r="D1237" s="19">
        <f t="shared" ca="1" si="94"/>
        <v>106.56666666666666</v>
      </c>
      <c r="E1237" t="str">
        <f t="shared" ca="1" si="90"/>
        <v>no</v>
      </c>
      <c r="F1237" t="str">
        <f t="shared" ca="1" si="91"/>
        <v>yes</v>
      </c>
      <c r="G1237">
        <f t="shared" ca="1" si="92"/>
        <v>104.8</v>
      </c>
    </row>
    <row r="1238" spans="1:7">
      <c r="A1238">
        <v>1973.07</v>
      </c>
      <c r="B1238">
        <v>105.8</v>
      </c>
      <c r="C1238" t="str">
        <f t="shared" ca="1" si="93"/>
        <v>no</v>
      </c>
      <c r="D1238" s="19">
        <f t="shared" ca="1" si="94"/>
        <v>106.77833333333335</v>
      </c>
      <c r="E1238" t="str">
        <f t="shared" ca="1" si="90"/>
        <v>no</v>
      </c>
      <c r="F1238" t="str">
        <f t="shared" ca="1" si="91"/>
        <v>no</v>
      </c>
      <c r="G1238">
        <f t="shared" ca="1" si="92"/>
        <v>0</v>
      </c>
    </row>
    <row r="1239" spans="1:7">
      <c r="A1239">
        <v>1973.08</v>
      </c>
      <c r="B1239">
        <v>103.8</v>
      </c>
      <c r="C1239" t="str">
        <f t="shared" ca="1" si="93"/>
        <v>no</v>
      </c>
      <c r="D1239" s="19">
        <f t="shared" ca="1" si="94"/>
        <v>107.06166666666668</v>
      </c>
      <c r="E1239" t="str">
        <f t="shared" ca="1" si="90"/>
        <v>no</v>
      </c>
      <c r="F1239" t="str">
        <f t="shared" ca="1" si="91"/>
        <v>no</v>
      </c>
      <c r="G1239">
        <f t="shared" ca="1" si="92"/>
        <v>0</v>
      </c>
    </row>
    <row r="1240" spans="1:7">
      <c r="A1240">
        <v>1973.09</v>
      </c>
      <c r="B1240">
        <v>105.6</v>
      </c>
      <c r="C1240" t="str">
        <f t="shared" ca="1" si="93"/>
        <v>no</v>
      </c>
      <c r="D1240" s="19">
        <f t="shared" ca="1" si="94"/>
        <v>107.33500000000004</v>
      </c>
      <c r="E1240" t="str">
        <f t="shared" ref="E1240:E1303" ca="1" si="95">IF(AND(C1240="No",B1240&gt;D1240),"yes","no")</f>
        <v>no</v>
      </c>
      <c r="F1240" t="str">
        <f t="shared" ref="F1240:F1303" ca="1" si="96">IF(AND(C1240="Yes",B1240&lt;D1240),"yes","no")</f>
        <v>no</v>
      </c>
      <c r="G1240">
        <f t="shared" ref="G1240:G1303" ca="1" si="97">IF(E1240="yes",-B1240,IF(F1240="yes",B1240,0))</f>
        <v>0</v>
      </c>
    </row>
    <row r="1241" spans="1:7">
      <c r="A1241">
        <v>1973.1</v>
      </c>
      <c r="B1241">
        <v>109.8</v>
      </c>
      <c r="C1241" t="str">
        <f t="shared" ref="C1241:C1304" ca="1" si="98">IF(E1240="yes","yes",IF(F1240="yes","no",C1240))</f>
        <v>no</v>
      </c>
      <c r="D1241" s="19">
        <f t="shared" ca="1" si="94"/>
        <v>107.59333333333336</v>
      </c>
      <c r="E1241" t="str">
        <f t="shared" ca="1" si="95"/>
        <v>yes</v>
      </c>
      <c r="F1241" t="str">
        <f t="shared" ca="1" si="96"/>
        <v>no</v>
      </c>
      <c r="G1241">
        <f t="shared" ca="1" si="97"/>
        <v>-109.8</v>
      </c>
    </row>
    <row r="1242" spans="1:7">
      <c r="A1242">
        <v>1973.11</v>
      </c>
      <c r="B1242">
        <v>102</v>
      </c>
      <c r="C1242" t="str">
        <f t="shared" ca="1" si="98"/>
        <v>yes</v>
      </c>
      <c r="D1242" s="19">
        <f t="shared" ca="1" si="94"/>
        <v>108.11458333333336</v>
      </c>
      <c r="E1242" t="str">
        <f t="shared" ca="1" si="95"/>
        <v>no</v>
      </c>
      <c r="F1242" t="str">
        <f t="shared" ca="1" si="96"/>
        <v>yes</v>
      </c>
      <c r="G1242">
        <f t="shared" ca="1" si="97"/>
        <v>102</v>
      </c>
    </row>
    <row r="1243" spans="1:7">
      <c r="A1243">
        <v>1973.12</v>
      </c>
      <c r="B1243">
        <v>94.78</v>
      </c>
      <c r="C1243" t="str">
        <f t="shared" ca="1" si="98"/>
        <v>no</v>
      </c>
      <c r="D1243" s="19">
        <f t="shared" ca="1" si="94"/>
        <v>108.49875000000003</v>
      </c>
      <c r="E1243" t="str">
        <f t="shared" ca="1" si="95"/>
        <v>no</v>
      </c>
      <c r="F1243" t="str">
        <f t="shared" ca="1" si="96"/>
        <v>no</v>
      </c>
      <c r="G1243">
        <f t="shared" ca="1" si="97"/>
        <v>0</v>
      </c>
    </row>
    <row r="1244" spans="1:7">
      <c r="A1244">
        <v>1974.01</v>
      </c>
      <c r="B1244">
        <v>96.11</v>
      </c>
      <c r="C1244" t="str">
        <f t="shared" ca="1" si="98"/>
        <v>no</v>
      </c>
      <c r="D1244" s="19">
        <f t="shared" ca="1" si="94"/>
        <v>108.31583333333337</v>
      </c>
      <c r="E1244" t="str">
        <f t="shared" ca="1" si="95"/>
        <v>no</v>
      </c>
      <c r="F1244" t="str">
        <f t="shared" ca="1" si="96"/>
        <v>no</v>
      </c>
      <c r="G1244">
        <f t="shared" ca="1" si="97"/>
        <v>0</v>
      </c>
    </row>
    <row r="1245" spans="1:7">
      <c r="A1245">
        <v>1974.02</v>
      </c>
      <c r="B1245">
        <v>93.45</v>
      </c>
      <c r="C1245" t="str">
        <f t="shared" ca="1" si="98"/>
        <v>no</v>
      </c>
      <c r="D1245" s="19">
        <f t="shared" ca="1" si="94"/>
        <v>108.01625000000003</v>
      </c>
      <c r="E1245" t="str">
        <f t="shared" ca="1" si="95"/>
        <v>no</v>
      </c>
      <c r="F1245" t="str">
        <f t="shared" ca="1" si="96"/>
        <v>no</v>
      </c>
      <c r="G1245">
        <f t="shared" ca="1" si="97"/>
        <v>0</v>
      </c>
    </row>
    <row r="1246" spans="1:7">
      <c r="A1246">
        <v>1974.03</v>
      </c>
      <c r="B1246">
        <v>97.44</v>
      </c>
      <c r="C1246" t="str">
        <f t="shared" ca="1" si="98"/>
        <v>no</v>
      </c>
      <c r="D1246" s="19">
        <f t="shared" ca="1" si="94"/>
        <v>107.52666666666669</v>
      </c>
      <c r="E1246" t="str">
        <f t="shared" ca="1" si="95"/>
        <v>no</v>
      </c>
      <c r="F1246" t="str">
        <f t="shared" ca="1" si="96"/>
        <v>no</v>
      </c>
      <c r="G1246">
        <f t="shared" ca="1" si="97"/>
        <v>0</v>
      </c>
    </row>
    <row r="1247" spans="1:7">
      <c r="A1247">
        <v>1974.04</v>
      </c>
      <c r="B1247">
        <v>92.46</v>
      </c>
      <c r="C1247" t="str">
        <f t="shared" ca="1" si="98"/>
        <v>no</v>
      </c>
      <c r="D1247" s="19">
        <f t="shared" ca="1" si="94"/>
        <v>107.09916666666668</v>
      </c>
      <c r="E1247" t="str">
        <f t="shared" ca="1" si="95"/>
        <v>no</v>
      </c>
      <c r="F1247" t="str">
        <f t="shared" ca="1" si="96"/>
        <v>no</v>
      </c>
      <c r="G1247">
        <f t="shared" ca="1" si="97"/>
        <v>0</v>
      </c>
    </row>
    <row r="1248" spans="1:7">
      <c r="A1248">
        <v>1974.05</v>
      </c>
      <c r="B1248">
        <v>89.67</v>
      </c>
      <c r="C1248" t="str">
        <f t="shared" ca="1" si="98"/>
        <v>no</v>
      </c>
      <c r="D1248" s="19">
        <f t="shared" ca="1" si="94"/>
        <v>106.41833333333334</v>
      </c>
      <c r="E1248" t="str">
        <f t="shared" ca="1" si="95"/>
        <v>no</v>
      </c>
      <c r="F1248" t="str">
        <f t="shared" ca="1" si="96"/>
        <v>no</v>
      </c>
      <c r="G1248">
        <f t="shared" ca="1" si="97"/>
        <v>0</v>
      </c>
    </row>
    <row r="1249" spans="1:7">
      <c r="A1249">
        <v>1974.06</v>
      </c>
      <c r="B1249">
        <v>89.79</v>
      </c>
      <c r="C1249" t="str">
        <f t="shared" ca="1" si="98"/>
        <v>no</v>
      </c>
      <c r="D1249" s="19">
        <f t="shared" ref="D1249:D1312" ca="1" si="99">AVERAGE(OFFSET(B1249,-$K$5,0,$K$5,1))</f>
        <v>105.66708333333334</v>
      </c>
      <c r="E1249" t="str">
        <f t="shared" ca="1" si="95"/>
        <v>no</v>
      </c>
      <c r="F1249" t="str">
        <f t="shared" ca="1" si="96"/>
        <v>no</v>
      </c>
      <c r="G1249">
        <f t="shared" ca="1" si="97"/>
        <v>0</v>
      </c>
    </row>
    <row r="1250" spans="1:7">
      <c r="A1250">
        <v>1974.07</v>
      </c>
      <c r="B1250">
        <v>79.31</v>
      </c>
      <c r="C1250" t="str">
        <f t="shared" ca="1" si="98"/>
        <v>no</v>
      </c>
      <c r="D1250" s="19">
        <f t="shared" ca="1" si="99"/>
        <v>104.90833333333332</v>
      </c>
      <c r="E1250" t="str">
        <f t="shared" ca="1" si="95"/>
        <v>no</v>
      </c>
      <c r="F1250" t="str">
        <f t="shared" ca="1" si="96"/>
        <v>no</v>
      </c>
      <c r="G1250">
        <f t="shared" ca="1" si="97"/>
        <v>0</v>
      </c>
    </row>
    <row r="1251" spans="1:7">
      <c r="A1251">
        <v>1974.08</v>
      </c>
      <c r="B1251">
        <v>76.03</v>
      </c>
      <c r="C1251" t="str">
        <f t="shared" ca="1" si="98"/>
        <v>no</v>
      </c>
      <c r="D1251" s="19">
        <f t="shared" ca="1" si="99"/>
        <v>103.74624999999997</v>
      </c>
      <c r="E1251" t="str">
        <f t="shared" ca="1" si="95"/>
        <v>no</v>
      </c>
      <c r="F1251" t="str">
        <f t="shared" ca="1" si="96"/>
        <v>no</v>
      </c>
      <c r="G1251">
        <f t="shared" ca="1" si="97"/>
        <v>0</v>
      </c>
    </row>
    <row r="1252" spans="1:7">
      <c r="A1252">
        <v>1974.09</v>
      </c>
      <c r="B1252">
        <v>68.12</v>
      </c>
      <c r="C1252" t="str">
        <f t="shared" ca="1" si="98"/>
        <v>no</v>
      </c>
      <c r="D1252" s="19">
        <f t="shared" ca="1" si="99"/>
        <v>102.28916666666667</v>
      </c>
      <c r="E1252" t="str">
        <f t="shared" ca="1" si="95"/>
        <v>no</v>
      </c>
      <c r="F1252" t="str">
        <f t="shared" ca="1" si="96"/>
        <v>no</v>
      </c>
      <c r="G1252">
        <f t="shared" ca="1" si="97"/>
        <v>0</v>
      </c>
    </row>
    <row r="1253" spans="1:7">
      <c r="A1253">
        <v>1974.1</v>
      </c>
      <c r="B1253">
        <v>69.44</v>
      </c>
      <c r="C1253" t="str">
        <f t="shared" ca="1" si="98"/>
        <v>no</v>
      </c>
      <c r="D1253" s="19">
        <f t="shared" ca="1" si="99"/>
        <v>100.56916666666666</v>
      </c>
      <c r="E1253" t="str">
        <f t="shared" ca="1" si="95"/>
        <v>no</v>
      </c>
      <c r="F1253" t="str">
        <f t="shared" ca="1" si="96"/>
        <v>no</v>
      </c>
      <c r="G1253">
        <f t="shared" ca="1" si="97"/>
        <v>0</v>
      </c>
    </row>
    <row r="1254" spans="1:7">
      <c r="A1254">
        <v>1974.11</v>
      </c>
      <c r="B1254">
        <v>71.739999999999995</v>
      </c>
      <c r="C1254" t="str">
        <f t="shared" ca="1" si="98"/>
        <v>no</v>
      </c>
      <c r="D1254" s="19">
        <f t="shared" ca="1" si="99"/>
        <v>98.895833333333329</v>
      </c>
      <c r="E1254" t="str">
        <f t="shared" ca="1" si="95"/>
        <v>no</v>
      </c>
      <c r="F1254" t="str">
        <f t="shared" ca="1" si="96"/>
        <v>no</v>
      </c>
      <c r="G1254">
        <f t="shared" ca="1" si="97"/>
        <v>0</v>
      </c>
    </row>
    <row r="1255" spans="1:7">
      <c r="A1255">
        <v>1974.12</v>
      </c>
      <c r="B1255">
        <v>67.069999999999993</v>
      </c>
      <c r="C1255" t="str">
        <f t="shared" ca="1" si="98"/>
        <v>no</v>
      </c>
      <c r="D1255" s="19">
        <f t="shared" ca="1" si="99"/>
        <v>97.089166666666642</v>
      </c>
      <c r="E1255" t="str">
        <f t="shared" ca="1" si="95"/>
        <v>no</v>
      </c>
      <c r="F1255" t="str">
        <f t="shared" ca="1" si="96"/>
        <v>no</v>
      </c>
      <c r="G1255">
        <f t="shared" ca="1" si="97"/>
        <v>0</v>
      </c>
    </row>
    <row r="1256" spans="1:7">
      <c r="A1256">
        <v>1975.01</v>
      </c>
      <c r="B1256">
        <v>72.56</v>
      </c>
      <c r="C1256" t="str">
        <f t="shared" ca="1" si="98"/>
        <v>no</v>
      </c>
      <c r="D1256" s="19">
        <f t="shared" ca="1" si="99"/>
        <v>94.987916666666663</v>
      </c>
      <c r="E1256" t="str">
        <f t="shared" ca="1" si="95"/>
        <v>no</v>
      </c>
      <c r="F1256" t="str">
        <f t="shared" ca="1" si="96"/>
        <v>no</v>
      </c>
      <c r="G1256">
        <f t="shared" ca="1" si="97"/>
        <v>0</v>
      </c>
    </row>
    <row r="1257" spans="1:7">
      <c r="A1257">
        <v>1975.02</v>
      </c>
      <c r="B1257">
        <v>80.099999999999994</v>
      </c>
      <c r="C1257" t="str">
        <f t="shared" ca="1" si="98"/>
        <v>no</v>
      </c>
      <c r="D1257" s="19">
        <f t="shared" ca="1" si="99"/>
        <v>93.077916666666667</v>
      </c>
      <c r="E1257" t="str">
        <f t="shared" ca="1" si="95"/>
        <v>no</v>
      </c>
      <c r="F1257" t="str">
        <f t="shared" ca="1" si="96"/>
        <v>no</v>
      </c>
      <c r="G1257">
        <f t="shared" ca="1" si="97"/>
        <v>0</v>
      </c>
    </row>
    <row r="1258" spans="1:7">
      <c r="A1258">
        <v>1975.03</v>
      </c>
      <c r="B1258">
        <v>83.78</v>
      </c>
      <c r="C1258" t="str">
        <f t="shared" ca="1" si="98"/>
        <v>no</v>
      </c>
      <c r="D1258" s="19">
        <f t="shared" ca="1" si="99"/>
        <v>91.657083333333333</v>
      </c>
      <c r="E1258" t="str">
        <f t="shared" ca="1" si="95"/>
        <v>no</v>
      </c>
      <c r="F1258" t="str">
        <f t="shared" ca="1" si="96"/>
        <v>no</v>
      </c>
      <c r="G1258">
        <f t="shared" ca="1" si="97"/>
        <v>0</v>
      </c>
    </row>
    <row r="1259" spans="1:7">
      <c r="A1259">
        <v>1975.04</v>
      </c>
      <c r="B1259">
        <v>84.72</v>
      </c>
      <c r="C1259" t="str">
        <f t="shared" ca="1" si="98"/>
        <v>no</v>
      </c>
      <c r="D1259" s="19">
        <f t="shared" ca="1" si="99"/>
        <v>90.464583333333337</v>
      </c>
      <c r="E1259" t="str">
        <f t="shared" ca="1" si="95"/>
        <v>no</v>
      </c>
      <c r="F1259" t="str">
        <f t="shared" ca="1" si="96"/>
        <v>no</v>
      </c>
      <c r="G1259">
        <f t="shared" ca="1" si="97"/>
        <v>0</v>
      </c>
    </row>
    <row r="1260" spans="1:7">
      <c r="A1260">
        <v>1975.05</v>
      </c>
      <c r="B1260">
        <v>90.1</v>
      </c>
      <c r="C1260" t="str">
        <f t="shared" ca="1" si="98"/>
        <v>no</v>
      </c>
      <c r="D1260" s="19">
        <f t="shared" ca="1" si="99"/>
        <v>89.398749999999993</v>
      </c>
      <c r="E1260" t="str">
        <f t="shared" ca="1" si="95"/>
        <v>yes</v>
      </c>
      <c r="F1260" t="str">
        <f t="shared" ca="1" si="96"/>
        <v>no</v>
      </c>
      <c r="G1260">
        <f t="shared" ca="1" si="97"/>
        <v>-90.1</v>
      </c>
    </row>
    <row r="1261" spans="1:7">
      <c r="A1261">
        <v>1975.06</v>
      </c>
      <c r="B1261">
        <v>92.4</v>
      </c>
      <c r="C1261" t="str">
        <f t="shared" ca="1" si="98"/>
        <v>yes</v>
      </c>
      <c r="D1261" s="19">
        <f t="shared" ca="1" si="99"/>
        <v>88.686249999999987</v>
      </c>
      <c r="E1261" t="str">
        <f t="shared" ca="1" si="95"/>
        <v>no</v>
      </c>
      <c r="F1261" t="str">
        <f t="shared" ca="1" si="96"/>
        <v>no</v>
      </c>
      <c r="G1261">
        <f t="shared" ca="1" si="97"/>
        <v>0</v>
      </c>
    </row>
    <row r="1262" spans="1:7">
      <c r="A1262">
        <v>1975.07</v>
      </c>
      <c r="B1262">
        <v>92.49</v>
      </c>
      <c r="C1262" t="str">
        <f t="shared" ca="1" si="98"/>
        <v>yes</v>
      </c>
      <c r="D1262" s="19">
        <f t="shared" ca="1" si="99"/>
        <v>88.169583333333321</v>
      </c>
      <c r="E1262" t="str">
        <f t="shared" ca="1" si="95"/>
        <v>no</v>
      </c>
      <c r="F1262" t="str">
        <f t="shared" ca="1" si="96"/>
        <v>no</v>
      </c>
      <c r="G1262">
        <f t="shared" ca="1" si="97"/>
        <v>0</v>
      </c>
    </row>
    <row r="1263" spans="1:7">
      <c r="A1263">
        <v>1975.08</v>
      </c>
      <c r="B1263">
        <v>85.71</v>
      </c>
      <c r="C1263" t="str">
        <f t="shared" ca="1" si="98"/>
        <v>yes</v>
      </c>
      <c r="D1263" s="19">
        <f t="shared" ca="1" si="99"/>
        <v>87.614999999999995</v>
      </c>
      <c r="E1263" t="str">
        <f t="shared" ca="1" si="95"/>
        <v>no</v>
      </c>
      <c r="F1263" t="str">
        <f t="shared" ca="1" si="96"/>
        <v>yes</v>
      </c>
      <c r="G1263">
        <f t="shared" ca="1" si="97"/>
        <v>85.71</v>
      </c>
    </row>
    <row r="1264" spans="1:7">
      <c r="A1264">
        <v>1975.09</v>
      </c>
      <c r="B1264">
        <v>84.67</v>
      </c>
      <c r="C1264" t="str">
        <f t="shared" ca="1" si="98"/>
        <v>no</v>
      </c>
      <c r="D1264" s="19">
        <f t="shared" ca="1" si="99"/>
        <v>86.861249999999984</v>
      </c>
      <c r="E1264" t="str">
        <f t="shared" ca="1" si="95"/>
        <v>no</v>
      </c>
      <c r="F1264" t="str">
        <f t="shared" ca="1" si="96"/>
        <v>no</v>
      </c>
      <c r="G1264">
        <f t="shared" ca="1" si="97"/>
        <v>0</v>
      </c>
    </row>
    <row r="1265" spans="1:7">
      <c r="A1265">
        <v>1975.1</v>
      </c>
      <c r="B1265">
        <v>88.57</v>
      </c>
      <c r="C1265" t="str">
        <f t="shared" ca="1" si="98"/>
        <v>no</v>
      </c>
      <c r="D1265" s="19">
        <f t="shared" ca="1" si="99"/>
        <v>85.989166666666662</v>
      </c>
      <c r="E1265" t="str">
        <f t="shared" ca="1" si="95"/>
        <v>yes</v>
      </c>
      <c r="F1265" t="str">
        <f t="shared" ca="1" si="96"/>
        <v>no</v>
      </c>
      <c r="G1265">
        <f t="shared" ca="1" si="97"/>
        <v>-88.57</v>
      </c>
    </row>
    <row r="1266" spans="1:7">
      <c r="A1266">
        <v>1975.11</v>
      </c>
      <c r="B1266">
        <v>90.07</v>
      </c>
      <c r="C1266" t="str">
        <f t="shared" ca="1" si="98"/>
        <v>yes</v>
      </c>
      <c r="D1266" s="19">
        <f t="shared" ca="1" si="99"/>
        <v>85.104583333333323</v>
      </c>
      <c r="E1266" t="str">
        <f t="shared" ca="1" si="95"/>
        <v>no</v>
      </c>
      <c r="F1266" t="str">
        <f t="shared" ca="1" si="96"/>
        <v>no</v>
      </c>
      <c r="G1266">
        <f t="shared" ca="1" si="97"/>
        <v>0</v>
      </c>
    </row>
    <row r="1267" spans="1:7">
      <c r="A1267">
        <v>1975.12</v>
      </c>
      <c r="B1267">
        <v>88.7</v>
      </c>
      <c r="C1267" t="str">
        <f t="shared" ca="1" si="98"/>
        <v>yes</v>
      </c>
      <c r="D1267" s="19">
        <f t="shared" ca="1" si="99"/>
        <v>84.607499999999987</v>
      </c>
      <c r="E1267" t="str">
        <f t="shared" ca="1" si="95"/>
        <v>no</v>
      </c>
      <c r="F1267" t="str">
        <f t="shared" ca="1" si="96"/>
        <v>no</v>
      </c>
      <c r="G1267">
        <f t="shared" ca="1" si="97"/>
        <v>0</v>
      </c>
    </row>
    <row r="1268" spans="1:7">
      <c r="A1268">
        <v>1976.01</v>
      </c>
      <c r="B1268">
        <v>96.86</v>
      </c>
      <c r="C1268" t="str">
        <f t="shared" ca="1" si="98"/>
        <v>yes</v>
      </c>
      <c r="D1268" s="19">
        <f t="shared" ca="1" si="99"/>
        <v>84.354166666666657</v>
      </c>
      <c r="E1268" t="str">
        <f t="shared" ca="1" si="95"/>
        <v>no</v>
      </c>
      <c r="F1268" t="str">
        <f t="shared" ca="1" si="96"/>
        <v>no</v>
      </c>
      <c r="G1268">
        <f t="shared" ca="1" si="97"/>
        <v>0</v>
      </c>
    </row>
    <row r="1269" spans="1:7">
      <c r="A1269">
        <v>1976.02</v>
      </c>
      <c r="B1269">
        <v>100.6</v>
      </c>
      <c r="C1269" t="str">
        <f t="shared" ca="1" si="98"/>
        <v>yes</v>
      </c>
      <c r="D1269" s="19">
        <f t="shared" ca="1" si="99"/>
        <v>84.385416666666657</v>
      </c>
      <c r="E1269" t="str">
        <f t="shared" ca="1" si="95"/>
        <v>no</v>
      </c>
      <c r="F1269" t="str">
        <f t="shared" ca="1" si="96"/>
        <v>no</v>
      </c>
      <c r="G1269">
        <f t="shared" ca="1" si="97"/>
        <v>0</v>
      </c>
    </row>
    <row r="1270" spans="1:7">
      <c r="A1270">
        <v>1976.03</v>
      </c>
      <c r="B1270">
        <v>101.1</v>
      </c>
      <c r="C1270" t="str">
        <f t="shared" ca="1" si="98"/>
        <v>yes</v>
      </c>
      <c r="D1270" s="19">
        <f t="shared" ca="1" si="99"/>
        <v>84.683333333333323</v>
      </c>
      <c r="E1270" t="str">
        <f t="shared" ca="1" si="95"/>
        <v>no</v>
      </c>
      <c r="F1270" t="str">
        <f t="shared" ca="1" si="96"/>
        <v>no</v>
      </c>
      <c r="G1270">
        <f t="shared" ca="1" si="97"/>
        <v>0</v>
      </c>
    </row>
    <row r="1271" spans="1:7">
      <c r="A1271">
        <v>1976.04</v>
      </c>
      <c r="B1271">
        <v>101.9</v>
      </c>
      <c r="C1271" t="str">
        <f t="shared" ca="1" si="98"/>
        <v>yes</v>
      </c>
      <c r="D1271" s="19">
        <f t="shared" ca="1" si="99"/>
        <v>84.835833333333312</v>
      </c>
      <c r="E1271" t="str">
        <f t="shared" ca="1" si="95"/>
        <v>no</v>
      </c>
      <c r="F1271" t="str">
        <f t="shared" ca="1" si="96"/>
        <v>no</v>
      </c>
      <c r="G1271">
        <f t="shared" ca="1" si="97"/>
        <v>0</v>
      </c>
    </row>
    <row r="1272" spans="1:7">
      <c r="A1272">
        <v>1976.05</v>
      </c>
      <c r="B1272">
        <v>101.2</v>
      </c>
      <c r="C1272" t="str">
        <f t="shared" ca="1" si="98"/>
        <v>yes</v>
      </c>
      <c r="D1272" s="19">
        <f t="shared" ca="1" si="99"/>
        <v>85.229166666666657</v>
      </c>
      <c r="E1272" t="str">
        <f t="shared" ca="1" si="95"/>
        <v>no</v>
      </c>
      <c r="F1272" t="str">
        <f t="shared" ca="1" si="96"/>
        <v>no</v>
      </c>
      <c r="G1272">
        <f t="shared" ca="1" si="97"/>
        <v>0</v>
      </c>
    </row>
    <row r="1273" spans="1:7">
      <c r="A1273">
        <v>1976.06</v>
      </c>
      <c r="B1273">
        <v>101.8</v>
      </c>
      <c r="C1273" t="str">
        <f t="shared" ca="1" si="98"/>
        <v>yes</v>
      </c>
      <c r="D1273" s="19">
        <f t="shared" ca="1" si="99"/>
        <v>85.709583333333327</v>
      </c>
      <c r="E1273" t="str">
        <f t="shared" ca="1" si="95"/>
        <v>no</v>
      </c>
      <c r="F1273" t="str">
        <f t="shared" ca="1" si="96"/>
        <v>no</v>
      </c>
      <c r="G1273">
        <f t="shared" ca="1" si="97"/>
        <v>0</v>
      </c>
    </row>
    <row r="1274" spans="1:7">
      <c r="A1274">
        <v>1976.07</v>
      </c>
      <c r="B1274">
        <v>104.2</v>
      </c>
      <c r="C1274" t="str">
        <f t="shared" ca="1" si="98"/>
        <v>yes</v>
      </c>
      <c r="D1274" s="19">
        <f t="shared" ca="1" si="99"/>
        <v>86.21</v>
      </c>
      <c r="E1274" t="str">
        <f t="shared" ca="1" si="95"/>
        <v>no</v>
      </c>
      <c r="F1274" t="str">
        <f t="shared" ca="1" si="96"/>
        <v>no</v>
      </c>
      <c r="G1274">
        <f t="shared" ca="1" si="97"/>
        <v>0</v>
      </c>
    </row>
    <row r="1275" spans="1:7">
      <c r="A1275">
        <v>1976.08</v>
      </c>
      <c r="B1275">
        <v>103.3</v>
      </c>
      <c r="C1275" t="str">
        <f t="shared" ca="1" si="98"/>
        <v>yes</v>
      </c>
      <c r="D1275" s="19">
        <f t="shared" ca="1" si="99"/>
        <v>87.247083333333322</v>
      </c>
      <c r="E1275" t="str">
        <f t="shared" ca="1" si="95"/>
        <v>no</v>
      </c>
      <c r="F1275" t="str">
        <f t="shared" ca="1" si="96"/>
        <v>no</v>
      </c>
      <c r="G1275">
        <f t="shared" ca="1" si="97"/>
        <v>0</v>
      </c>
    </row>
    <row r="1276" spans="1:7">
      <c r="A1276">
        <v>1976.09</v>
      </c>
      <c r="B1276">
        <v>105.5</v>
      </c>
      <c r="C1276" t="str">
        <f t="shared" ca="1" si="98"/>
        <v>yes</v>
      </c>
      <c r="D1276" s="19">
        <f t="shared" ca="1" si="99"/>
        <v>88.383333333333326</v>
      </c>
      <c r="E1276" t="str">
        <f t="shared" ca="1" si="95"/>
        <v>no</v>
      </c>
      <c r="F1276" t="str">
        <f t="shared" ca="1" si="96"/>
        <v>no</v>
      </c>
      <c r="G1276">
        <f t="shared" ca="1" si="97"/>
        <v>0</v>
      </c>
    </row>
    <row r="1277" spans="1:7">
      <c r="A1277">
        <v>1976.1</v>
      </c>
      <c r="B1277">
        <v>101.9</v>
      </c>
      <c r="C1277" t="str">
        <f t="shared" ca="1" si="98"/>
        <v>yes</v>
      </c>
      <c r="D1277" s="19">
        <f t="shared" ca="1" si="99"/>
        <v>89.94083333333333</v>
      </c>
      <c r="E1277" t="str">
        <f t="shared" ca="1" si="95"/>
        <v>no</v>
      </c>
      <c r="F1277" t="str">
        <f t="shared" ca="1" si="96"/>
        <v>no</v>
      </c>
      <c r="G1277">
        <f t="shared" ca="1" si="97"/>
        <v>0</v>
      </c>
    </row>
    <row r="1278" spans="1:7">
      <c r="A1278">
        <v>1976.11</v>
      </c>
      <c r="B1278">
        <v>101.2</v>
      </c>
      <c r="C1278" t="str">
        <f t="shared" ca="1" si="98"/>
        <v>yes</v>
      </c>
      <c r="D1278" s="19">
        <f t="shared" ca="1" si="99"/>
        <v>91.293333333333337</v>
      </c>
      <c r="E1278" t="str">
        <f t="shared" ca="1" si="95"/>
        <v>no</v>
      </c>
      <c r="F1278" t="str">
        <f t="shared" ca="1" si="96"/>
        <v>no</v>
      </c>
      <c r="G1278">
        <f t="shared" ca="1" si="97"/>
        <v>0</v>
      </c>
    </row>
    <row r="1279" spans="1:7">
      <c r="A1279">
        <v>1976.12</v>
      </c>
      <c r="B1279">
        <v>104.7</v>
      </c>
      <c r="C1279" t="str">
        <f t="shared" ca="1" si="98"/>
        <v>yes</v>
      </c>
      <c r="D1279" s="19">
        <f t="shared" ca="1" si="99"/>
        <v>92.520833333333314</v>
      </c>
      <c r="E1279" t="str">
        <f t="shared" ca="1" si="95"/>
        <v>no</v>
      </c>
      <c r="F1279" t="str">
        <f t="shared" ca="1" si="96"/>
        <v>no</v>
      </c>
      <c r="G1279">
        <f t="shared" ca="1" si="97"/>
        <v>0</v>
      </c>
    </row>
    <row r="1280" spans="1:7">
      <c r="A1280">
        <v>1977.01</v>
      </c>
      <c r="B1280">
        <v>103.8</v>
      </c>
      <c r="C1280" t="str">
        <f t="shared" ca="1" si="98"/>
        <v>yes</v>
      </c>
      <c r="D1280" s="19">
        <f t="shared" ca="1" si="99"/>
        <v>94.088749999999962</v>
      </c>
      <c r="E1280" t="str">
        <f t="shared" ca="1" si="95"/>
        <v>no</v>
      </c>
      <c r="F1280" t="str">
        <f t="shared" ca="1" si="96"/>
        <v>no</v>
      </c>
      <c r="G1280">
        <f t="shared" ca="1" si="97"/>
        <v>0</v>
      </c>
    </row>
    <row r="1281" spans="1:7">
      <c r="A1281">
        <v>1977.02</v>
      </c>
      <c r="B1281">
        <v>101</v>
      </c>
      <c r="C1281" t="str">
        <f t="shared" ca="1" si="98"/>
        <v>yes</v>
      </c>
      <c r="D1281" s="19">
        <f t="shared" ca="1" si="99"/>
        <v>95.390416666666667</v>
      </c>
      <c r="E1281" t="str">
        <f t="shared" ca="1" si="95"/>
        <v>no</v>
      </c>
      <c r="F1281" t="str">
        <f t="shared" ca="1" si="96"/>
        <v>no</v>
      </c>
      <c r="G1281">
        <f t="shared" ca="1" si="97"/>
        <v>0</v>
      </c>
    </row>
    <row r="1282" spans="1:7">
      <c r="A1282">
        <v>1977.03</v>
      </c>
      <c r="B1282">
        <v>100.6</v>
      </c>
      <c r="C1282" t="str">
        <f t="shared" ca="1" si="98"/>
        <v>yes</v>
      </c>
      <c r="D1282" s="19">
        <f t="shared" ca="1" si="99"/>
        <v>96.261250000000018</v>
      </c>
      <c r="E1282" t="str">
        <f t="shared" ca="1" si="95"/>
        <v>no</v>
      </c>
      <c r="F1282" t="str">
        <f t="shared" ca="1" si="96"/>
        <v>no</v>
      </c>
      <c r="G1282">
        <f t="shared" ca="1" si="97"/>
        <v>0</v>
      </c>
    </row>
    <row r="1283" spans="1:7">
      <c r="A1283">
        <v>1977.04</v>
      </c>
      <c r="B1283">
        <v>99.05</v>
      </c>
      <c r="C1283" t="str">
        <f t="shared" ca="1" si="98"/>
        <v>yes</v>
      </c>
      <c r="D1283" s="19">
        <f t="shared" ca="1" si="99"/>
        <v>96.962083333333339</v>
      </c>
      <c r="E1283" t="str">
        <f t="shared" ca="1" si="95"/>
        <v>no</v>
      </c>
      <c r="F1283" t="str">
        <f t="shared" ca="1" si="96"/>
        <v>no</v>
      </c>
      <c r="G1283">
        <f t="shared" ca="1" si="97"/>
        <v>0</v>
      </c>
    </row>
    <row r="1284" spans="1:7">
      <c r="A1284">
        <v>1977.05</v>
      </c>
      <c r="B1284">
        <v>98.76</v>
      </c>
      <c r="C1284" t="str">
        <f t="shared" ca="1" si="98"/>
        <v>yes</v>
      </c>
      <c r="D1284" s="19">
        <f t="shared" ca="1" si="99"/>
        <v>97.559166666666684</v>
      </c>
      <c r="E1284" t="str">
        <f t="shared" ca="1" si="95"/>
        <v>no</v>
      </c>
      <c r="F1284" t="str">
        <f t="shared" ca="1" si="96"/>
        <v>no</v>
      </c>
      <c r="G1284">
        <f t="shared" ca="1" si="97"/>
        <v>0</v>
      </c>
    </row>
    <row r="1285" spans="1:7">
      <c r="A1285">
        <v>1977.06</v>
      </c>
      <c r="B1285">
        <v>99.29</v>
      </c>
      <c r="C1285" t="str">
        <f t="shared" ca="1" si="98"/>
        <v>yes</v>
      </c>
      <c r="D1285" s="19">
        <f t="shared" ca="1" si="99"/>
        <v>97.920000000000016</v>
      </c>
      <c r="E1285" t="str">
        <f t="shared" ca="1" si="95"/>
        <v>no</v>
      </c>
      <c r="F1285" t="str">
        <f t="shared" ca="1" si="96"/>
        <v>no</v>
      </c>
      <c r="G1285">
        <f t="shared" ca="1" si="97"/>
        <v>0</v>
      </c>
    </row>
    <row r="1286" spans="1:7">
      <c r="A1286">
        <v>1977.07</v>
      </c>
      <c r="B1286">
        <v>100.2</v>
      </c>
      <c r="C1286" t="str">
        <f t="shared" ca="1" si="98"/>
        <v>yes</v>
      </c>
      <c r="D1286" s="19">
        <f t="shared" ca="1" si="99"/>
        <v>98.207083333333358</v>
      </c>
      <c r="E1286" t="str">
        <f t="shared" ca="1" si="95"/>
        <v>no</v>
      </c>
      <c r="F1286" t="str">
        <f t="shared" ca="1" si="96"/>
        <v>no</v>
      </c>
      <c r="G1286">
        <f t="shared" ca="1" si="97"/>
        <v>0</v>
      </c>
    </row>
    <row r="1287" spans="1:7">
      <c r="A1287">
        <v>1977.08</v>
      </c>
      <c r="B1287">
        <v>97.75</v>
      </c>
      <c r="C1287" t="str">
        <f t="shared" ca="1" si="98"/>
        <v>yes</v>
      </c>
      <c r="D1287" s="19">
        <f t="shared" ca="1" si="99"/>
        <v>98.52833333333335</v>
      </c>
      <c r="E1287" t="str">
        <f t="shared" ca="1" si="95"/>
        <v>no</v>
      </c>
      <c r="F1287" t="str">
        <f t="shared" ca="1" si="96"/>
        <v>yes</v>
      </c>
      <c r="G1287">
        <f t="shared" ca="1" si="97"/>
        <v>97.75</v>
      </c>
    </row>
    <row r="1288" spans="1:7">
      <c r="A1288">
        <v>1977.09</v>
      </c>
      <c r="B1288">
        <v>96.23</v>
      </c>
      <c r="C1288" t="str">
        <f t="shared" ca="1" si="98"/>
        <v>no</v>
      </c>
      <c r="D1288" s="19">
        <f t="shared" ca="1" si="99"/>
        <v>99.029999999999987</v>
      </c>
      <c r="E1288" t="str">
        <f t="shared" ca="1" si="95"/>
        <v>no</v>
      </c>
      <c r="F1288" t="str">
        <f t="shared" ca="1" si="96"/>
        <v>no</v>
      </c>
      <c r="G1288">
        <f t="shared" ca="1" si="97"/>
        <v>0</v>
      </c>
    </row>
    <row r="1289" spans="1:7">
      <c r="A1289">
        <v>1977.1</v>
      </c>
      <c r="B1289">
        <v>93.74</v>
      </c>
      <c r="C1289" t="str">
        <f t="shared" ca="1" si="98"/>
        <v>no</v>
      </c>
      <c r="D1289" s="19">
        <f t="shared" ca="1" si="99"/>
        <v>99.511666666666656</v>
      </c>
      <c r="E1289" t="str">
        <f t="shared" ca="1" si="95"/>
        <v>no</v>
      </c>
      <c r="F1289" t="str">
        <f t="shared" ca="1" si="96"/>
        <v>no</v>
      </c>
      <c r="G1289">
        <f t="shared" ca="1" si="97"/>
        <v>0</v>
      </c>
    </row>
    <row r="1290" spans="1:7">
      <c r="A1290">
        <v>1977.11</v>
      </c>
      <c r="B1290">
        <v>94.28</v>
      </c>
      <c r="C1290" t="str">
        <f t="shared" ca="1" si="98"/>
        <v>no</v>
      </c>
      <c r="D1290" s="19">
        <f t="shared" ca="1" si="99"/>
        <v>99.727083333333326</v>
      </c>
      <c r="E1290" t="str">
        <f t="shared" ca="1" si="95"/>
        <v>no</v>
      </c>
      <c r="F1290" t="str">
        <f t="shared" ca="1" si="96"/>
        <v>no</v>
      </c>
      <c r="G1290">
        <f t="shared" ca="1" si="97"/>
        <v>0</v>
      </c>
    </row>
    <row r="1291" spans="1:7">
      <c r="A1291">
        <v>1977.12</v>
      </c>
      <c r="B1291">
        <v>93.82</v>
      </c>
      <c r="C1291" t="str">
        <f t="shared" ca="1" si="98"/>
        <v>no</v>
      </c>
      <c r="D1291" s="19">
        <f t="shared" ca="1" si="99"/>
        <v>99.902499999999989</v>
      </c>
      <c r="E1291" t="str">
        <f t="shared" ca="1" si="95"/>
        <v>no</v>
      </c>
      <c r="F1291" t="str">
        <f t="shared" ca="1" si="96"/>
        <v>no</v>
      </c>
      <c r="G1291">
        <f t="shared" ca="1" si="97"/>
        <v>0</v>
      </c>
    </row>
    <row r="1292" spans="1:7">
      <c r="A1292">
        <v>1978.01</v>
      </c>
      <c r="B1292">
        <v>90.25</v>
      </c>
      <c r="C1292" t="str">
        <f t="shared" ca="1" si="98"/>
        <v>no</v>
      </c>
      <c r="D1292" s="19">
        <f t="shared" ca="1" si="99"/>
        <v>100.11583333333333</v>
      </c>
      <c r="E1292" t="str">
        <f t="shared" ca="1" si="95"/>
        <v>no</v>
      </c>
      <c r="F1292" t="str">
        <f t="shared" ca="1" si="96"/>
        <v>no</v>
      </c>
      <c r="G1292">
        <f t="shared" ca="1" si="97"/>
        <v>0</v>
      </c>
    </row>
    <row r="1293" spans="1:7">
      <c r="A1293">
        <v>1978.02</v>
      </c>
      <c r="B1293">
        <v>88.98</v>
      </c>
      <c r="C1293" t="str">
        <f t="shared" ca="1" si="98"/>
        <v>no</v>
      </c>
      <c r="D1293" s="19">
        <f t="shared" ca="1" si="99"/>
        <v>99.84041666666667</v>
      </c>
      <c r="E1293" t="str">
        <f t="shared" ca="1" si="95"/>
        <v>no</v>
      </c>
      <c r="F1293" t="str">
        <f t="shared" ca="1" si="96"/>
        <v>no</v>
      </c>
      <c r="G1293">
        <f t="shared" ca="1" si="97"/>
        <v>0</v>
      </c>
    </row>
    <row r="1294" spans="1:7">
      <c r="A1294">
        <v>1978.03</v>
      </c>
      <c r="B1294">
        <v>88.82</v>
      </c>
      <c r="C1294" t="str">
        <f t="shared" ca="1" si="98"/>
        <v>no</v>
      </c>
      <c r="D1294" s="19">
        <f t="shared" ca="1" si="99"/>
        <v>99.356250000000003</v>
      </c>
      <c r="E1294" t="str">
        <f t="shared" ca="1" si="95"/>
        <v>no</v>
      </c>
      <c r="F1294" t="str">
        <f t="shared" ca="1" si="96"/>
        <v>no</v>
      </c>
      <c r="G1294">
        <f t="shared" ca="1" si="97"/>
        <v>0</v>
      </c>
    </row>
    <row r="1295" spans="1:7">
      <c r="A1295">
        <v>1978.04</v>
      </c>
      <c r="B1295">
        <v>92.71</v>
      </c>
      <c r="C1295" t="str">
        <f t="shared" ca="1" si="98"/>
        <v>no</v>
      </c>
      <c r="D1295" s="19">
        <f t="shared" ca="1" si="99"/>
        <v>98.844583333333333</v>
      </c>
      <c r="E1295" t="str">
        <f t="shared" ca="1" si="95"/>
        <v>no</v>
      </c>
      <c r="F1295" t="str">
        <f t="shared" ca="1" si="96"/>
        <v>no</v>
      </c>
      <c r="G1295">
        <f t="shared" ca="1" si="97"/>
        <v>0</v>
      </c>
    </row>
    <row r="1296" spans="1:7">
      <c r="A1296">
        <v>1978.05</v>
      </c>
      <c r="B1296">
        <v>97.41</v>
      </c>
      <c r="C1296" t="str">
        <f t="shared" ca="1" si="98"/>
        <v>no</v>
      </c>
      <c r="D1296" s="19">
        <f t="shared" ca="1" si="99"/>
        <v>98.461666666666659</v>
      </c>
      <c r="E1296" t="str">
        <f t="shared" ca="1" si="95"/>
        <v>no</v>
      </c>
      <c r="F1296" t="str">
        <f t="shared" ca="1" si="96"/>
        <v>no</v>
      </c>
      <c r="G1296">
        <f t="shared" ca="1" si="97"/>
        <v>0</v>
      </c>
    </row>
    <row r="1297" spans="1:7">
      <c r="A1297">
        <v>1978.06</v>
      </c>
      <c r="B1297">
        <v>97.66</v>
      </c>
      <c r="C1297" t="str">
        <f t="shared" ca="1" si="98"/>
        <v>no</v>
      </c>
      <c r="D1297" s="19">
        <f t="shared" ca="1" si="99"/>
        <v>98.303749999999994</v>
      </c>
      <c r="E1297" t="str">
        <f t="shared" ca="1" si="95"/>
        <v>no</v>
      </c>
      <c r="F1297" t="str">
        <f t="shared" ca="1" si="96"/>
        <v>no</v>
      </c>
      <c r="G1297">
        <f t="shared" ca="1" si="97"/>
        <v>0</v>
      </c>
    </row>
    <row r="1298" spans="1:7">
      <c r="A1298">
        <v>1978.07</v>
      </c>
      <c r="B1298">
        <v>97.19</v>
      </c>
      <c r="C1298" t="str">
        <f t="shared" ca="1" si="98"/>
        <v>no</v>
      </c>
      <c r="D1298" s="19">
        <f t="shared" ca="1" si="99"/>
        <v>98.13124999999998</v>
      </c>
      <c r="E1298" t="str">
        <f t="shared" ca="1" si="95"/>
        <v>no</v>
      </c>
      <c r="F1298" t="str">
        <f t="shared" ca="1" si="96"/>
        <v>no</v>
      </c>
      <c r="G1298">
        <f t="shared" ca="1" si="97"/>
        <v>0</v>
      </c>
    </row>
    <row r="1299" spans="1:7">
      <c r="A1299">
        <v>1978.08</v>
      </c>
      <c r="B1299">
        <v>103.9</v>
      </c>
      <c r="C1299" t="str">
        <f t="shared" ca="1" si="98"/>
        <v>no</v>
      </c>
      <c r="D1299" s="19">
        <f t="shared" ca="1" si="99"/>
        <v>97.839166666666642</v>
      </c>
      <c r="E1299" t="str">
        <f t="shared" ca="1" si="95"/>
        <v>yes</v>
      </c>
      <c r="F1299" t="str">
        <f t="shared" ca="1" si="96"/>
        <v>no</v>
      </c>
      <c r="G1299">
        <f t="shared" ca="1" si="97"/>
        <v>-103.9</v>
      </c>
    </row>
    <row r="1300" spans="1:7">
      <c r="A1300">
        <v>1978.09</v>
      </c>
      <c r="B1300">
        <v>103.9</v>
      </c>
      <c r="C1300" t="str">
        <f t="shared" ca="1" si="98"/>
        <v>yes</v>
      </c>
      <c r="D1300" s="19">
        <f t="shared" ca="1" si="99"/>
        <v>97.864166666666662</v>
      </c>
      <c r="E1300" t="str">
        <f t="shared" ca="1" si="95"/>
        <v>no</v>
      </c>
      <c r="F1300" t="str">
        <f t="shared" ca="1" si="96"/>
        <v>no</v>
      </c>
      <c r="G1300">
        <f t="shared" ca="1" si="97"/>
        <v>0</v>
      </c>
    </row>
    <row r="1301" spans="1:7">
      <c r="A1301">
        <v>1978.1</v>
      </c>
      <c r="B1301">
        <v>100.6</v>
      </c>
      <c r="C1301" t="str">
        <f t="shared" ca="1" si="98"/>
        <v>yes</v>
      </c>
      <c r="D1301" s="19">
        <f t="shared" ca="1" si="99"/>
        <v>97.797500000000014</v>
      </c>
      <c r="E1301" t="str">
        <f t="shared" ca="1" si="95"/>
        <v>no</v>
      </c>
      <c r="F1301" t="str">
        <f t="shared" ca="1" si="96"/>
        <v>no</v>
      </c>
      <c r="G1301">
        <f t="shared" ca="1" si="97"/>
        <v>0</v>
      </c>
    </row>
    <row r="1302" spans="1:7">
      <c r="A1302">
        <v>1978.11</v>
      </c>
      <c r="B1302">
        <v>94.71</v>
      </c>
      <c r="C1302" t="str">
        <f t="shared" ca="1" si="98"/>
        <v>yes</v>
      </c>
      <c r="D1302" s="19">
        <f t="shared" ca="1" si="99"/>
        <v>97.743333333333339</v>
      </c>
      <c r="E1302" t="str">
        <f t="shared" ca="1" si="95"/>
        <v>no</v>
      </c>
      <c r="F1302" t="str">
        <f t="shared" ca="1" si="96"/>
        <v>yes</v>
      </c>
      <c r="G1302">
        <f t="shared" ca="1" si="97"/>
        <v>94.71</v>
      </c>
    </row>
    <row r="1303" spans="1:7">
      <c r="A1303">
        <v>1978.12</v>
      </c>
      <c r="B1303">
        <v>96.11</v>
      </c>
      <c r="C1303" t="str">
        <f t="shared" ca="1" si="98"/>
        <v>no</v>
      </c>
      <c r="D1303" s="19">
        <f t="shared" ca="1" si="99"/>
        <v>97.472916666666677</v>
      </c>
      <c r="E1303" t="str">
        <f t="shared" ca="1" si="95"/>
        <v>no</v>
      </c>
      <c r="F1303" t="str">
        <f t="shared" ca="1" si="96"/>
        <v>no</v>
      </c>
      <c r="G1303">
        <f t="shared" ca="1" si="97"/>
        <v>0</v>
      </c>
    </row>
    <row r="1304" spans="1:7">
      <c r="A1304">
        <v>1979.01</v>
      </c>
      <c r="B1304">
        <v>99.71</v>
      </c>
      <c r="C1304" t="str">
        <f t="shared" ca="1" si="98"/>
        <v>no</v>
      </c>
      <c r="D1304" s="19">
        <f t="shared" ca="1" si="99"/>
        <v>97.115000000000023</v>
      </c>
      <c r="E1304" t="str">
        <f t="shared" ref="E1304:E1367" ca="1" si="100">IF(AND(C1304="No",B1304&gt;D1304),"yes","no")</f>
        <v>yes</v>
      </c>
      <c r="F1304" t="str">
        <f t="shared" ref="F1304:F1367" ca="1" si="101">IF(AND(C1304="Yes",B1304&lt;D1304),"yes","no")</f>
        <v>no</v>
      </c>
      <c r="G1304">
        <f t="shared" ref="G1304:G1367" ca="1" si="102">IF(E1304="yes",-B1304,IF(F1304="yes",B1304,0))</f>
        <v>-99.71</v>
      </c>
    </row>
    <row r="1305" spans="1:7">
      <c r="A1305">
        <v>1979.02</v>
      </c>
      <c r="B1305">
        <v>98.23</v>
      </c>
      <c r="C1305" t="str">
        <f t="shared" ref="C1305:C1368" ca="1" si="103">IF(E1304="yes","yes",IF(F1304="yes","no",C1304))</f>
        <v>yes</v>
      </c>
      <c r="D1305" s="19">
        <f t="shared" ca="1" si="99"/>
        <v>96.944583333333355</v>
      </c>
      <c r="E1305" t="str">
        <f t="shared" ca="1" si="100"/>
        <v>no</v>
      </c>
      <c r="F1305" t="str">
        <f t="shared" ca="1" si="101"/>
        <v>no</v>
      </c>
      <c r="G1305">
        <f t="shared" ca="1" si="102"/>
        <v>0</v>
      </c>
    </row>
    <row r="1306" spans="1:7">
      <c r="A1306">
        <v>1979.03</v>
      </c>
      <c r="B1306">
        <v>100.1</v>
      </c>
      <c r="C1306" t="str">
        <f t="shared" ca="1" si="103"/>
        <v>yes</v>
      </c>
      <c r="D1306" s="19">
        <f t="shared" ca="1" si="99"/>
        <v>96.829166666666694</v>
      </c>
      <c r="E1306" t="str">
        <f t="shared" ca="1" si="100"/>
        <v>no</v>
      </c>
      <c r="F1306" t="str">
        <f t="shared" ca="1" si="101"/>
        <v>no</v>
      </c>
      <c r="G1306">
        <f t="shared" ca="1" si="102"/>
        <v>0</v>
      </c>
    </row>
    <row r="1307" spans="1:7">
      <c r="A1307">
        <v>1979.04</v>
      </c>
      <c r="B1307">
        <v>102.1</v>
      </c>
      <c r="C1307" t="str">
        <f t="shared" ca="1" si="103"/>
        <v>yes</v>
      </c>
      <c r="D1307" s="19">
        <f t="shared" ca="1" si="99"/>
        <v>96.808333333333337</v>
      </c>
      <c r="E1307" t="str">
        <f t="shared" ca="1" si="100"/>
        <v>no</v>
      </c>
      <c r="F1307" t="str">
        <f t="shared" ca="1" si="101"/>
        <v>no</v>
      </c>
      <c r="G1307">
        <f t="shared" ca="1" si="102"/>
        <v>0</v>
      </c>
    </row>
    <row r="1308" spans="1:7">
      <c r="A1308">
        <v>1979.05</v>
      </c>
      <c r="B1308">
        <v>99.73</v>
      </c>
      <c r="C1308" t="str">
        <f t="shared" ca="1" si="103"/>
        <v>yes</v>
      </c>
      <c r="D1308" s="19">
        <f t="shared" ca="1" si="99"/>
        <v>96.935416666666654</v>
      </c>
      <c r="E1308" t="str">
        <f t="shared" ca="1" si="100"/>
        <v>no</v>
      </c>
      <c r="F1308" t="str">
        <f t="shared" ca="1" si="101"/>
        <v>no</v>
      </c>
      <c r="G1308">
        <f t="shared" ca="1" si="102"/>
        <v>0</v>
      </c>
    </row>
    <row r="1309" spans="1:7">
      <c r="A1309">
        <v>1979.06</v>
      </c>
      <c r="B1309">
        <v>101.7</v>
      </c>
      <c r="C1309" t="str">
        <f t="shared" ca="1" si="103"/>
        <v>yes</v>
      </c>
      <c r="D1309" s="19">
        <f t="shared" ca="1" si="99"/>
        <v>96.975833333333341</v>
      </c>
      <c r="E1309" t="str">
        <f t="shared" ca="1" si="100"/>
        <v>no</v>
      </c>
      <c r="F1309" t="str">
        <f t="shared" ca="1" si="101"/>
        <v>no</v>
      </c>
      <c r="G1309">
        <f t="shared" ca="1" si="102"/>
        <v>0</v>
      </c>
    </row>
    <row r="1310" spans="1:7">
      <c r="A1310">
        <v>1979.07</v>
      </c>
      <c r="B1310">
        <v>102.7</v>
      </c>
      <c r="C1310" t="str">
        <f t="shared" ca="1" si="103"/>
        <v>yes</v>
      </c>
      <c r="D1310" s="19">
        <f t="shared" ca="1" si="99"/>
        <v>97.076250000000002</v>
      </c>
      <c r="E1310" t="str">
        <f t="shared" ca="1" si="100"/>
        <v>no</v>
      </c>
      <c r="F1310" t="str">
        <f t="shared" ca="1" si="101"/>
        <v>no</v>
      </c>
      <c r="G1310">
        <f t="shared" ca="1" si="102"/>
        <v>0</v>
      </c>
    </row>
    <row r="1311" spans="1:7">
      <c r="A1311">
        <v>1979.08</v>
      </c>
      <c r="B1311">
        <v>107.4</v>
      </c>
      <c r="C1311" t="str">
        <f t="shared" ca="1" si="103"/>
        <v>yes</v>
      </c>
      <c r="D1311" s="19">
        <f t="shared" ca="1" si="99"/>
        <v>97.180416666666645</v>
      </c>
      <c r="E1311" t="str">
        <f t="shared" ca="1" si="100"/>
        <v>no</v>
      </c>
      <c r="F1311" t="str">
        <f t="shared" ca="1" si="101"/>
        <v>no</v>
      </c>
      <c r="G1311">
        <f t="shared" ca="1" si="102"/>
        <v>0</v>
      </c>
    </row>
    <row r="1312" spans="1:7">
      <c r="A1312">
        <v>1979.09</v>
      </c>
      <c r="B1312">
        <v>108.6</v>
      </c>
      <c r="C1312" t="str">
        <f t="shared" ca="1" si="103"/>
        <v>yes</v>
      </c>
      <c r="D1312" s="19">
        <f t="shared" ca="1" si="99"/>
        <v>97.582499999999982</v>
      </c>
      <c r="E1312" t="str">
        <f t="shared" ca="1" si="100"/>
        <v>no</v>
      </c>
      <c r="F1312" t="str">
        <f t="shared" ca="1" si="101"/>
        <v>no</v>
      </c>
      <c r="G1312">
        <f t="shared" ca="1" si="102"/>
        <v>0</v>
      </c>
    </row>
    <row r="1313" spans="1:7">
      <c r="A1313">
        <v>1979.1</v>
      </c>
      <c r="B1313">
        <v>104.5</v>
      </c>
      <c r="C1313" t="str">
        <f t="shared" ca="1" si="103"/>
        <v>yes</v>
      </c>
      <c r="D1313" s="19">
        <f t="shared" ref="D1313:D1376" ca="1" si="104">AVERAGE(OFFSET(B1313,-$K$5,0,$K$5,1))</f>
        <v>98.097916666666663</v>
      </c>
      <c r="E1313" t="str">
        <f t="shared" ca="1" si="100"/>
        <v>no</v>
      </c>
      <c r="F1313" t="str">
        <f t="shared" ca="1" si="101"/>
        <v>no</v>
      </c>
      <c r="G1313">
        <f t="shared" ca="1" si="102"/>
        <v>0</v>
      </c>
    </row>
    <row r="1314" spans="1:7">
      <c r="A1314">
        <v>1979.11</v>
      </c>
      <c r="B1314">
        <v>103.7</v>
      </c>
      <c r="C1314" t="str">
        <f t="shared" ca="1" si="103"/>
        <v>yes</v>
      </c>
      <c r="D1314" s="19">
        <f t="shared" ca="1" si="104"/>
        <v>98.546249999999986</v>
      </c>
      <c r="E1314" t="str">
        <f t="shared" ca="1" si="100"/>
        <v>no</v>
      </c>
      <c r="F1314" t="str">
        <f t="shared" ca="1" si="101"/>
        <v>no</v>
      </c>
      <c r="G1314">
        <f t="shared" ca="1" si="102"/>
        <v>0</v>
      </c>
    </row>
    <row r="1315" spans="1:7">
      <c r="A1315">
        <v>1979.12</v>
      </c>
      <c r="B1315">
        <v>107.8</v>
      </c>
      <c r="C1315" t="str">
        <f t="shared" ca="1" si="103"/>
        <v>yes</v>
      </c>
      <c r="D1315" s="19">
        <f t="shared" ca="1" si="104"/>
        <v>98.93874999999997</v>
      </c>
      <c r="E1315" t="str">
        <f t="shared" ca="1" si="100"/>
        <v>no</v>
      </c>
      <c r="F1315" t="str">
        <f t="shared" ca="1" si="101"/>
        <v>no</v>
      </c>
      <c r="G1315">
        <f t="shared" ca="1" si="102"/>
        <v>0</v>
      </c>
    </row>
    <row r="1316" spans="1:7">
      <c r="A1316">
        <v>1980.01</v>
      </c>
      <c r="B1316">
        <v>110.9</v>
      </c>
      <c r="C1316" t="str">
        <f t="shared" ca="1" si="103"/>
        <v>yes</v>
      </c>
      <c r="D1316" s="19">
        <f t="shared" ca="1" si="104"/>
        <v>99.521249999999995</v>
      </c>
      <c r="E1316" t="str">
        <f t="shared" ca="1" si="100"/>
        <v>no</v>
      </c>
      <c r="F1316" t="str">
        <f t="shared" ca="1" si="101"/>
        <v>no</v>
      </c>
      <c r="G1316">
        <f t="shared" ca="1" si="102"/>
        <v>0</v>
      </c>
    </row>
    <row r="1317" spans="1:7">
      <c r="A1317">
        <v>1980.02</v>
      </c>
      <c r="B1317">
        <v>115.3</v>
      </c>
      <c r="C1317" t="str">
        <f t="shared" ca="1" si="103"/>
        <v>yes</v>
      </c>
      <c r="D1317" s="19">
        <f t="shared" ca="1" si="104"/>
        <v>100.38166666666667</v>
      </c>
      <c r="E1317" t="str">
        <f t="shared" ca="1" si="100"/>
        <v>no</v>
      </c>
      <c r="F1317" t="str">
        <f t="shared" ca="1" si="101"/>
        <v>no</v>
      </c>
      <c r="G1317">
        <f t="shared" ca="1" si="102"/>
        <v>0</v>
      </c>
    </row>
    <row r="1318" spans="1:7">
      <c r="A1318">
        <v>1980.03</v>
      </c>
      <c r="B1318">
        <v>104.7</v>
      </c>
      <c r="C1318" t="str">
        <f t="shared" ca="1" si="103"/>
        <v>yes</v>
      </c>
      <c r="D1318" s="19">
        <f t="shared" ca="1" si="104"/>
        <v>101.47833333333335</v>
      </c>
      <c r="E1318" t="str">
        <f t="shared" ca="1" si="100"/>
        <v>no</v>
      </c>
      <c r="F1318" t="str">
        <f t="shared" ca="1" si="101"/>
        <v>no</v>
      </c>
      <c r="G1318">
        <f t="shared" ca="1" si="102"/>
        <v>0</v>
      </c>
    </row>
    <row r="1319" spans="1:7">
      <c r="A1319">
        <v>1980.04</v>
      </c>
      <c r="B1319">
        <v>103</v>
      </c>
      <c r="C1319" t="str">
        <f t="shared" ca="1" si="103"/>
        <v>yes</v>
      </c>
      <c r="D1319" s="19">
        <f t="shared" ca="1" si="104"/>
        <v>102.14</v>
      </c>
      <c r="E1319" t="str">
        <f t="shared" ca="1" si="100"/>
        <v>no</v>
      </c>
      <c r="F1319" t="str">
        <f t="shared" ca="1" si="101"/>
        <v>no</v>
      </c>
      <c r="G1319">
        <f t="shared" ca="1" si="102"/>
        <v>0</v>
      </c>
    </row>
    <row r="1320" spans="1:7">
      <c r="A1320">
        <v>1980.05</v>
      </c>
      <c r="B1320">
        <v>107.7</v>
      </c>
      <c r="C1320" t="str">
        <f t="shared" ca="1" si="103"/>
        <v>yes</v>
      </c>
      <c r="D1320" s="19">
        <f t="shared" ca="1" si="104"/>
        <v>102.56875000000001</v>
      </c>
      <c r="E1320" t="str">
        <f t="shared" ca="1" si="100"/>
        <v>no</v>
      </c>
      <c r="F1320" t="str">
        <f t="shared" ca="1" si="101"/>
        <v>no</v>
      </c>
      <c r="G1320">
        <f t="shared" ca="1" si="102"/>
        <v>0</v>
      </c>
    </row>
    <row r="1321" spans="1:7">
      <c r="A1321">
        <v>1980.06</v>
      </c>
      <c r="B1321">
        <v>114.6</v>
      </c>
      <c r="C1321" t="str">
        <f t="shared" ca="1" si="103"/>
        <v>yes</v>
      </c>
      <c r="D1321" s="19">
        <f t="shared" ca="1" si="104"/>
        <v>102.9975</v>
      </c>
      <c r="E1321" t="str">
        <f t="shared" ca="1" si="100"/>
        <v>no</v>
      </c>
      <c r="F1321" t="str">
        <f t="shared" ca="1" si="101"/>
        <v>no</v>
      </c>
      <c r="G1321">
        <f t="shared" ca="1" si="102"/>
        <v>0</v>
      </c>
    </row>
    <row r="1322" spans="1:7">
      <c r="A1322">
        <v>1980.07</v>
      </c>
      <c r="B1322">
        <v>119.8</v>
      </c>
      <c r="C1322" t="str">
        <f t="shared" ca="1" si="103"/>
        <v>yes</v>
      </c>
      <c r="D1322" s="19">
        <f t="shared" ca="1" si="104"/>
        <v>103.70333333333332</v>
      </c>
      <c r="E1322" t="str">
        <f t="shared" ca="1" si="100"/>
        <v>no</v>
      </c>
      <c r="F1322" t="str">
        <f t="shared" ca="1" si="101"/>
        <v>no</v>
      </c>
      <c r="G1322">
        <f t="shared" ca="1" si="102"/>
        <v>0</v>
      </c>
    </row>
    <row r="1323" spans="1:7">
      <c r="A1323">
        <v>1980.08</v>
      </c>
      <c r="B1323">
        <v>123.5</v>
      </c>
      <c r="C1323" t="str">
        <f t="shared" ca="1" si="103"/>
        <v>yes</v>
      </c>
      <c r="D1323" s="19">
        <f t="shared" ca="1" si="104"/>
        <v>104.64541666666666</v>
      </c>
      <c r="E1323" t="str">
        <f t="shared" ca="1" si="100"/>
        <v>no</v>
      </c>
      <c r="F1323" t="str">
        <f t="shared" ca="1" si="101"/>
        <v>no</v>
      </c>
      <c r="G1323">
        <f t="shared" ca="1" si="102"/>
        <v>0</v>
      </c>
    </row>
    <row r="1324" spans="1:7">
      <c r="A1324">
        <v>1980.09</v>
      </c>
      <c r="B1324">
        <v>126.5</v>
      </c>
      <c r="C1324" t="str">
        <f t="shared" ca="1" si="103"/>
        <v>yes</v>
      </c>
      <c r="D1324" s="19">
        <f t="shared" ca="1" si="104"/>
        <v>105.46208333333334</v>
      </c>
      <c r="E1324" t="str">
        <f t="shared" ca="1" si="100"/>
        <v>no</v>
      </c>
      <c r="F1324" t="str">
        <f t="shared" ca="1" si="101"/>
        <v>no</v>
      </c>
      <c r="G1324">
        <f t="shared" ca="1" si="102"/>
        <v>0</v>
      </c>
    </row>
    <row r="1325" spans="1:7">
      <c r="A1325">
        <v>1980.1</v>
      </c>
      <c r="B1325">
        <v>130.19999999999999</v>
      </c>
      <c r="C1325" t="str">
        <f t="shared" ca="1" si="103"/>
        <v>yes</v>
      </c>
      <c r="D1325" s="19">
        <f t="shared" ca="1" si="104"/>
        <v>106.40375</v>
      </c>
      <c r="E1325" t="str">
        <f t="shared" ca="1" si="100"/>
        <v>no</v>
      </c>
      <c r="F1325" t="str">
        <f t="shared" ca="1" si="101"/>
        <v>no</v>
      </c>
      <c r="G1325">
        <f t="shared" ca="1" si="102"/>
        <v>0</v>
      </c>
    </row>
    <row r="1326" spans="1:7">
      <c r="A1326">
        <v>1980.11</v>
      </c>
      <c r="B1326">
        <v>135.69999999999999</v>
      </c>
      <c r="C1326" t="str">
        <f t="shared" ca="1" si="103"/>
        <v>yes</v>
      </c>
      <c r="D1326" s="19">
        <f t="shared" ca="1" si="104"/>
        <v>107.63708333333335</v>
      </c>
      <c r="E1326" t="str">
        <f t="shared" ca="1" si="100"/>
        <v>no</v>
      </c>
      <c r="F1326" t="str">
        <f t="shared" ca="1" si="101"/>
        <v>no</v>
      </c>
      <c r="G1326">
        <f t="shared" ca="1" si="102"/>
        <v>0</v>
      </c>
    </row>
    <row r="1327" spans="1:7">
      <c r="A1327">
        <v>1980.12</v>
      </c>
      <c r="B1327">
        <v>133.5</v>
      </c>
      <c r="C1327" t="str">
        <f t="shared" ca="1" si="103"/>
        <v>yes</v>
      </c>
      <c r="D1327" s="19">
        <f t="shared" ca="1" si="104"/>
        <v>109.34499999999998</v>
      </c>
      <c r="E1327" t="str">
        <f t="shared" ca="1" si="100"/>
        <v>no</v>
      </c>
      <c r="F1327" t="str">
        <f t="shared" ca="1" si="101"/>
        <v>no</v>
      </c>
      <c r="G1327">
        <f t="shared" ca="1" si="102"/>
        <v>0</v>
      </c>
    </row>
    <row r="1328" spans="1:7">
      <c r="A1328">
        <v>1981.01</v>
      </c>
      <c r="B1328">
        <v>133</v>
      </c>
      <c r="C1328" t="str">
        <f t="shared" ca="1" si="103"/>
        <v>yes</v>
      </c>
      <c r="D1328" s="19">
        <f t="shared" ca="1" si="104"/>
        <v>110.90291666666666</v>
      </c>
      <c r="E1328" t="str">
        <f t="shared" ca="1" si="100"/>
        <v>no</v>
      </c>
      <c r="F1328" t="str">
        <f t="shared" ca="1" si="101"/>
        <v>no</v>
      </c>
      <c r="G1328">
        <f t="shared" ca="1" si="102"/>
        <v>0</v>
      </c>
    </row>
    <row r="1329" spans="1:7">
      <c r="A1329">
        <v>1981.02</v>
      </c>
      <c r="B1329">
        <v>128.4</v>
      </c>
      <c r="C1329" t="str">
        <f t="shared" ca="1" si="103"/>
        <v>yes</v>
      </c>
      <c r="D1329" s="19">
        <f t="shared" ca="1" si="104"/>
        <v>112.28999999999998</v>
      </c>
      <c r="E1329" t="str">
        <f t="shared" ca="1" si="100"/>
        <v>no</v>
      </c>
      <c r="F1329" t="str">
        <f t="shared" ca="1" si="101"/>
        <v>no</v>
      </c>
      <c r="G1329">
        <f t="shared" ca="1" si="102"/>
        <v>0</v>
      </c>
    </row>
    <row r="1330" spans="1:7">
      <c r="A1330">
        <v>1981.03</v>
      </c>
      <c r="B1330">
        <v>133.19999999999999</v>
      </c>
      <c r="C1330" t="str">
        <f t="shared" ca="1" si="103"/>
        <v>yes</v>
      </c>
      <c r="D1330" s="19">
        <f t="shared" ca="1" si="104"/>
        <v>113.54708333333332</v>
      </c>
      <c r="E1330" t="str">
        <f t="shared" ca="1" si="100"/>
        <v>no</v>
      </c>
      <c r="F1330" t="str">
        <f t="shared" ca="1" si="101"/>
        <v>no</v>
      </c>
      <c r="G1330">
        <f t="shared" ca="1" si="102"/>
        <v>0</v>
      </c>
    </row>
    <row r="1331" spans="1:7">
      <c r="A1331">
        <v>1981.04</v>
      </c>
      <c r="B1331">
        <v>134.4</v>
      </c>
      <c r="C1331" t="str">
        <f t="shared" ca="1" si="103"/>
        <v>yes</v>
      </c>
      <c r="D1331" s="19">
        <f t="shared" ca="1" si="104"/>
        <v>114.92624999999998</v>
      </c>
      <c r="E1331" t="str">
        <f t="shared" ca="1" si="100"/>
        <v>no</v>
      </c>
      <c r="F1331" t="str">
        <f t="shared" ca="1" si="101"/>
        <v>no</v>
      </c>
      <c r="G1331">
        <f t="shared" ca="1" si="102"/>
        <v>0</v>
      </c>
    </row>
    <row r="1332" spans="1:7">
      <c r="A1332">
        <v>1981.05</v>
      </c>
      <c r="B1332">
        <v>131.69999999999999</v>
      </c>
      <c r="C1332" t="str">
        <f t="shared" ca="1" si="103"/>
        <v>yes</v>
      </c>
      <c r="D1332" s="19">
        <f t="shared" ca="1" si="104"/>
        <v>116.27208333333333</v>
      </c>
      <c r="E1332" t="str">
        <f t="shared" ca="1" si="100"/>
        <v>no</v>
      </c>
      <c r="F1332" t="str">
        <f t="shared" ca="1" si="101"/>
        <v>no</v>
      </c>
      <c r="G1332">
        <f t="shared" ca="1" si="102"/>
        <v>0</v>
      </c>
    </row>
    <row r="1333" spans="1:7">
      <c r="A1333">
        <v>1981.06</v>
      </c>
      <c r="B1333">
        <v>132.30000000000001</v>
      </c>
      <c r="C1333" t="str">
        <f t="shared" ca="1" si="103"/>
        <v>yes</v>
      </c>
      <c r="D1333" s="19">
        <f t="shared" ca="1" si="104"/>
        <v>117.60416666666667</v>
      </c>
      <c r="E1333" t="str">
        <f t="shared" ca="1" si="100"/>
        <v>no</v>
      </c>
      <c r="F1333" t="str">
        <f t="shared" ca="1" si="101"/>
        <v>no</v>
      </c>
      <c r="G1333">
        <f t="shared" ca="1" si="102"/>
        <v>0</v>
      </c>
    </row>
    <row r="1334" spans="1:7">
      <c r="A1334">
        <v>1981.07</v>
      </c>
      <c r="B1334">
        <v>129.1</v>
      </c>
      <c r="C1334" t="str">
        <f t="shared" ca="1" si="103"/>
        <v>yes</v>
      </c>
      <c r="D1334" s="19">
        <f t="shared" ca="1" si="104"/>
        <v>118.87916666666666</v>
      </c>
      <c r="E1334" t="str">
        <f t="shared" ca="1" si="100"/>
        <v>no</v>
      </c>
      <c r="F1334" t="str">
        <f t="shared" ca="1" si="101"/>
        <v>no</v>
      </c>
      <c r="G1334">
        <f t="shared" ca="1" si="102"/>
        <v>0</v>
      </c>
    </row>
    <row r="1335" spans="1:7">
      <c r="A1335">
        <v>1981.08</v>
      </c>
      <c r="B1335">
        <v>129.6</v>
      </c>
      <c r="C1335" t="str">
        <f t="shared" ca="1" si="103"/>
        <v>yes</v>
      </c>
      <c r="D1335" s="19">
        <f t="shared" ca="1" si="104"/>
        <v>119.97916666666664</v>
      </c>
      <c r="E1335" t="str">
        <f t="shared" ca="1" si="100"/>
        <v>no</v>
      </c>
      <c r="F1335" t="str">
        <f t="shared" ca="1" si="101"/>
        <v>no</v>
      </c>
      <c r="G1335">
        <f t="shared" ca="1" si="102"/>
        <v>0</v>
      </c>
    </row>
    <row r="1336" spans="1:7">
      <c r="A1336">
        <v>1981.09</v>
      </c>
      <c r="B1336">
        <v>118.3</v>
      </c>
      <c r="C1336" t="str">
        <f t="shared" ca="1" si="103"/>
        <v>yes</v>
      </c>
      <c r="D1336" s="19">
        <f t="shared" ca="1" si="104"/>
        <v>120.90416666666665</v>
      </c>
      <c r="E1336" t="str">
        <f t="shared" ca="1" si="100"/>
        <v>no</v>
      </c>
      <c r="F1336" t="str">
        <f t="shared" ca="1" si="101"/>
        <v>yes</v>
      </c>
      <c r="G1336">
        <f t="shared" ca="1" si="102"/>
        <v>118.3</v>
      </c>
    </row>
    <row r="1337" spans="1:7">
      <c r="A1337">
        <v>1981.1</v>
      </c>
      <c r="B1337">
        <v>119.8</v>
      </c>
      <c r="C1337" t="str">
        <f t="shared" ca="1" si="103"/>
        <v>no</v>
      </c>
      <c r="D1337" s="19">
        <f t="shared" ca="1" si="104"/>
        <v>121.30833333333334</v>
      </c>
      <c r="E1337" t="str">
        <f t="shared" ca="1" si="100"/>
        <v>no</v>
      </c>
      <c r="F1337" t="str">
        <f t="shared" ca="1" si="101"/>
        <v>no</v>
      </c>
      <c r="G1337">
        <f t="shared" ca="1" si="102"/>
        <v>0</v>
      </c>
    </row>
    <row r="1338" spans="1:7">
      <c r="A1338">
        <v>1981.11</v>
      </c>
      <c r="B1338">
        <v>122.9</v>
      </c>
      <c r="C1338" t="str">
        <f t="shared" ca="1" si="103"/>
        <v>no</v>
      </c>
      <c r="D1338" s="19">
        <f t="shared" ca="1" si="104"/>
        <v>121.94583333333334</v>
      </c>
      <c r="E1338" t="str">
        <f t="shared" ca="1" si="100"/>
        <v>yes</v>
      </c>
      <c r="F1338" t="str">
        <f t="shared" ca="1" si="101"/>
        <v>no</v>
      </c>
      <c r="G1338">
        <f t="shared" ca="1" si="102"/>
        <v>-122.9</v>
      </c>
    </row>
    <row r="1339" spans="1:7">
      <c r="A1339">
        <v>1981.12</v>
      </c>
      <c r="B1339">
        <v>123.8</v>
      </c>
      <c r="C1339" t="str">
        <f t="shared" ca="1" si="103"/>
        <v>yes</v>
      </c>
      <c r="D1339" s="19">
        <f t="shared" ca="1" si="104"/>
        <v>122.74583333333335</v>
      </c>
      <c r="E1339" t="str">
        <f t="shared" ca="1" si="100"/>
        <v>no</v>
      </c>
      <c r="F1339" t="str">
        <f t="shared" ca="1" si="101"/>
        <v>no</v>
      </c>
      <c r="G1339">
        <f t="shared" ca="1" si="102"/>
        <v>0</v>
      </c>
    </row>
    <row r="1340" spans="1:7">
      <c r="A1340">
        <v>1982.01</v>
      </c>
      <c r="B1340">
        <v>117.3</v>
      </c>
      <c r="C1340" t="str">
        <f t="shared" ca="1" si="103"/>
        <v>yes</v>
      </c>
      <c r="D1340" s="19">
        <f t="shared" ca="1" si="104"/>
        <v>123.41250000000004</v>
      </c>
      <c r="E1340" t="str">
        <f t="shared" ca="1" si="100"/>
        <v>no</v>
      </c>
      <c r="F1340" t="str">
        <f t="shared" ca="1" si="101"/>
        <v>yes</v>
      </c>
      <c r="G1340">
        <f t="shared" ca="1" si="102"/>
        <v>117.3</v>
      </c>
    </row>
    <row r="1341" spans="1:7">
      <c r="A1341">
        <v>1982.02</v>
      </c>
      <c r="B1341">
        <v>114.5</v>
      </c>
      <c r="C1341" t="str">
        <f t="shared" ca="1" si="103"/>
        <v>no</v>
      </c>
      <c r="D1341" s="19">
        <f t="shared" ca="1" si="104"/>
        <v>123.67916666666672</v>
      </c>
      <c r="E1341" t="str">
        <f t="shared" ca="1" si="100"/>
        <v>no</v>
      </c>
      <c r="F1341" t="str">
        <f t="shared" ca="1" si="101"/>
        <v>no</v>
      </c>
      <c r="G1341">
        <f t="shared" ca="1" si="102"/>
        <v>0</v>
      </c>
    </row>
    <row r="1342" spans="1:7">
      <c r="A1342">
        <v>1982.03</v>
      </c>
      <c r="B1342">
        <v>110.8</v>
      </c>
      <c r="C1342" t="str">
        <f t="shared" ca="1" si="103"/>
        <v>no</v>
      </c>
      <c r="D1342" s="19">
        <f t="shared" ca="1" si="104"/>
        <v>123.64583333333337</v>
      </c>
      <c r="E1342" t="str">
        <f t="shared" ca="1" si="100"/>
        <v>no</v>
      </c>
      <c r="F1342" t="str">
        <f t="shared" ca="1" si="101"/>
        <v>no</v>
      </c>
      <c r="G1342">
        <f t="shared" ca="1" si="102"/>
        <v>0</v>
      </c>
    </row>
    <row r="1343" spans="1:7">
      <c r="A1343">
        <v>1982.04</v>
      </c>
      <c r="B1343">
        <v>116.3</v>
      </c>
      <c r="C1343" t="str">
        <f t="shared" ca="1" si="103"/>
        <v>no</v>
      </c>
      <c r="D1343" s="19">
        <f t="shared" ca="1" si="104"/>
        <v>123.90000000000005</v>
      </c>
      <c r="E1343" t="str">
        <f t="shared" ca="1" si="100"/>
        <v>no</v>
      </c>
      <c r="F1343" t="str">
        <f t="shared" ca="1" si="101"/>
        <v>no</v>
      </c>
      <c r="G1343">
        <f t="shared" ca="1" si="102"/>
        <v>0</v>
      </c>
    </row>
    <row r="1344" spans="1:7">
      <c r="A1344">
        <v>1982.05</v>
      </c>
      <c r="B1344">
        <v>116.4</v>
      </c>
      <c r="C1344" t="str">
        <f t="shared" ca="1" si="103"/>
        <v>no</v>
      </c>
      <c r="D1344" s="19">
        <f t="shared" ca="1" si="104"/>
        <v>124.45416666666671</v>
      </c>
      <c r="E1344" t="str">
        <f t="shared" ca="1" si="100"/>
        <v>no</v>
      </c>
      <c r="F1344" t="str">
        <f t="shared" ca="1" si="101"/>
        <v>no</v>
      </c>
      <c r="G1344">
        <f t="shared" ca="1" si="102"/>
        <v>0</v>
      </c>
    </row>
    <row r="1345" spans="1:7">
      <c r="A1345">
        <v>1982.06</v>
      </c>
      <c r="B1345">
        <v>109.7</v>
      </c>
      <c r="C1345" t="str">
        <f t="shared" ca="1" si="103"/>
        <v>no</v>
      </c>
      <c r="D1345" s="19">
        <f t="shared" ca="1" si="104"/>
        <v>124.81666666666672</v>
      </c>
      <c r="E1345" t="str">
        <f t="shared" ca="1" si="100"/>
        <v>no</v>
      </c>
      <c r="F1345" t="str">
        <f t="shared" ca="1" si="101"/>
        <v>no</v>
      </c>
      <c r="G1345">
        <f t="shared" ca="1" si="102"/>
        <v>0</v>
      </c>
    </row>
    <row r="1346" spans="1:7">
      <c r="A1346">
        <v>1982.07</v>
      </c>
      <c r="B1346">
        <v>109.4</v>
      </c>
      <c r="C1346" t="str">
        <f t="shared" ca="1" si="103"/>
        <v>no</v>
      </c>
      <c r="D1346" s="19">
        <f t="shared" ca="1" si="104"/>
        <v>124.61250000000003</v>
      </c>
      <c r="E1346" t="str">
        <f t="shared" ca="1" si="100"/>
        <v>no</v>
      </c>
      <c r="F1346" t="str">
        <f t="shared" ca="1" si="101"/>
        <v>no</v>
      </c>
      <c r="G1346">
        <f t="shared" ca="1" si="102"/>
        <v>0</v>
      </c>
    </row>
    <row r="1347" spans="1:7">
      <c r="A1347">
        <v>1982.08</v>
      </c>
      <c r="B1347">
        <v>109.7</v>
      </c>
      <c r="C1347" t="str">
        <f t="shared" ca="1" si="103"/>
        <v>no</v>
      </c>
      <c r="D1347" s="19">
        <f t="shared" ca="1" si="104"/>
        <v>124.17916666666669</v>
      </c>
      <c r="E1347" t="str">
        <f t="shared" ca="1" si="100"/>
        <v>no</v>
      </c>
      <c r="F1347" t="str">
        <f t="shared" ca="1" si="101"/>
        <v>no</v>
      </c>
      <c r="G1347">
        <f t="shared" ca="1" si="102"/>
        <v>0</v>
      </c>
    </row>
    <row r="1348" spans="1:7">
      <c r="A1348">
        <v>1982.09</v>
      </c>
      <c r="B1348">
        <v>122.4</v>
      </c>
      <c r="C1348" t="str">
        <f t="shared" ca="1" si="103"/>
        <v>no</v>
      </c>
      <c r="D1348" s="19">
        <f t="shared" ca="1" si="104"/>
        <v>123.60416666666669</v>
      </c>
      <c r="E1348" t="str">
        <f t="shared" ca="1" si="100"/>
        <v>no</v>
      </c>
      <c r="F1348" t="str">
        <f t="shared" ca="1" si="101"/>
        <v>no</v>
      </c>
      <c r="G1348">
        <f t="shared" ca="1" si="102"/>
        <v>0</v>
      </c>
    </row>
    <row r="1349" spans="1:7">
      <c r="A1349">
        <v>1982.1</v>
      </c>
      <c r="B1349">
        <v>132.69999999999999</v>
      </c>
      <c r="C1349" t="str">
        <f t="shared" ca="1" si="103"/>
        <v>no</v>
      </c>
      <c r="D1349" s="19">
        <f t="shared" ca="1" si="104"/>
        <v>123.43333333333334</v>
      </c>
      <c r="E1349" t="str">
        <f t="shared" ca="1" si="100"/>
        <v>yes</v>
      </c>
      <c r="F1349" t="str">
        <f t="shared" ca="1" si="101"/>
        <v>no</v>
      </c>
      <c r="G1349">
        <f t="shared" ca="1" si="102"/>
        <v>-132.69999999999999</v>
      </c>
    </row>
    <row r="1350" spans="1:7">
      <c r="A1350">
        <v>1982.11</v>
      </c>
      <c r="B1350">
        <v>138.1</v>
      </c>
      <c r="C1350" t="str">
        <f t="shared" ca="1" si="103"/>
        <v>yes</v>
      </c>
      <c r="D1350" s="19">
        <f t="shared" ca="1" si="104"/>
        <v>123.53749999999998</v>
      </c>
      <c r="E1350" t="str">
        <f t="shared" ca="1" si="100"/>
        <v>no</v>
      </c>
      <c r="F1350" t="str">
        <f t="shared" ca="1" si="101"/>
        <v>no</v>
      </c>
      <c r="G1350">
        <f t="shared" ca="1" si="102"/>
        <v>0</v>
      </c>
    </row>
    <row r="1351" spans="1:7">
      <c r="A1351">
        <v>1982.12</v>
      </c>
      <c r="B1351">
        <v>139.4</v>
      </c>
      <c r="C1351" t="str">
        <f t="shared" ca="1" si="103"/>
        <v>yes</v>
      </c>
      <c r="D1351" s="19">
        <f t="shared" ca="1" si="104"/>
        <v>123.63749999999997</v>
      </c>
      <c r="E1351" t="str">
        <f t="shared" ca="1" si="100"/>
        <v>no</v>
      </c>
      <c r="F1351" t="str">
        <f t="shared" ca="1" si="101"/>
        <v>no</v>
      </c>
      <c r="G1351">
        <f t="shared" ca="1" si="102"/>
        <v>0</v>
      </c>
    </row>
    <row r="1352" spans="1:7">
      <c r="A1352">
        <v>1983.01</v>
      </c>
      <c r="B1352">
        <v>144.30000000000001</v>
      </c>
      <c r="C1352" t="str">
        <f t="shared" ca="1" si="103"/>
        <v>yes</v>
      </c>
      <c r="D1352" s="19">
        <f t="shared" ca="1" si="104"/>
        <v>123.88333333333331</v>
      </c>
      <c r="E1352" t="str">
        <f t="shared" ca="1" si="100"/>
        <v>no</v>
      </c>
      <c r="F1352" t="str">
        <f t="shared" ca="1" si="101"/>
        <v>no</v>
      </c>
      <c r="G1352">
        <f t="shared" ca="1" si="102"/>
        <v>0</v>
      </c>
    </row>
    <row r="1353" spans="1:7">
      <c r="A1353">
        <v>1983.02</v>
      </c>
      <c r="B1353">
        <v>146.80000000000001</v>
      </c>
      <c r="C1353" t="str">
        <f t="shared" ca="1" si="103"/>
        <v>yes</v>
      </c>
      <c r="D1353" s="19">
        <f t="shared" ca="1" si="104"/>
        <v>124.35416666666667</v>
      </c>
      <c r="E1353" t="str">
        <f t="shared" ca="1" si="100"/>
        <v>no</v>
      </c>
      <c r="F1353" t="str">
        <f t="shared" ca="1" si="101"/>
        <v>no</v>
      </c>
      <c r="G1353">
        <f t="shared" ca="1" si="102"/>
        <v>0</v>
      </c>
    </row>
    <row r="1354" spans="1:7">
      <c r="A1354">
        <v>1983.03</v>
      </c>
      <c r="B1354">
        <v>151.9</v>
      </c>
      <c r="C1354" t="str">
        <f t="shared" ca="1" si="103"/>
        <v>yes</v>
      </c>
      <c r="D1354" s="19">
        <f t="shared" ca="1" si="104"/>
        <v>125.12083333333334</v>
      </c>
      <c r="E1354" t="str">
        <f t="shared" ca="1" si="100"/>
        <v>no</v>
      </c>
      <c r="F1354" t="str">
        <f t="shared" ca="1" si="101"/>
        <v>no</v>
      </c>
      <c r="G1354">
        <f t="shared" ca="1" si="102"/>
        <v>0</v>
      </c>
    </row>
    <row r="1355" spans="1:7">
      <c r="A1355">
        <v>1983.04</v>
      </c>
      <c r="B1355">
        <v>157.69999999999999</v>
      </c>
      <c r="C1355" t="str">
        <f t="shared" ca="1" si="103"/>
        <v>yes</v>
      </c>
      <c r="D1355" s="19">
        <f t="shared" ca="1" si="104"/>
        <v>125.90000000000002</v>
      </c>
      <c r="E1355" t="str">
        <f t="shared" ca="1" si="100"/>
        <v>no</v>
      </c>
      <c r="F1355" t="str">
        <f t="shared" ca="1" si="101"/>
        <v>no</v>
      </c>
      <c r="G1355">
        <f t="shared" ca="1" si="102"/>
        <v>0</v>
      </c>
    </row>
    <row r="1356" spans="1:7">
      <c r="A1356">
        <v>1983.05</v>
      </c>
      <c r="B1356">
        <v>164.1</v>
      </c>
      <c r="C1356" t="str">
        <f t="shared" ca="1" si="103"/>
        <v>yes</v>
      </c>
      <c r="D1356" s="19">
        <f t="shared" ca="1" si="104"/>
        <v>126.87083333333335</v>
      </c>
      <c r="E1356" t="str">
        <f t="shared" ca="1" si="100"/>
        <v>no</v>
      </c>
      <c r="F1356" t="str">
        <f t="shared" ca="1" si="101"/>
        <v>no</v>
      </c>
      <c r="G1356">
        <f t="shared" ca="1" si="102"/>
        <v>0</v>
      </c>
    </row>
    <row r="1357" spans="1:7">
      <c r="A1357">
        <v>1983.06</v>
      </c>
      <c r="B1357">
        <v>166.4</v>
      </c>
      <c r="C1357" t="str">
        <f t="shared" ca="1" si="103"/>
        <v>yes</v>
      </c>
      <c r="D1357" s="19">
        <f t="shared" ca="1" si="104"/>
        <v>128.22083333333336</v>
      </c>
      <c r="E1357" t="str">
        <f t="shared" ca="1" si="100"/>
        <v>no</v>
      </c>
      <c r="F1357" t="str">
        <f t="shared" ca="1" si="101"/>
        <v>no</v>
      </c>
      <c r="G1357">
        <f t="shared" ca="1" si="102"/>
        <v>0</v>
      </c>
    </row>
    <row r="1358" spans="1:7">
      <c r="A1358">
        <v>1983.07</v>
      </c>
      <c r="B1358">
        <v>167</v>
      </c>
      <c r="C1358" t="str">
        <f t="shared" ca="1" si="103"/>
        <v>yes</v>
      </c>
      <c r="D1358" s="19">
        <f t="shared" ca="1" si="104"/>
        <v>129.64166666666668</v>
      </c>
      <c r="E1358" t="str">
        <f t="shared" ca="1" si="100"/>
        <v>no</v>
      </c>
      <c r="F1358" t="str">
        <f t="shared" ca="1" si="101"/>
        <v>no</v>
      </c>
      <c r="G1358">
        <f t="shared" ca="1" si="102"/>
        <v>0</v>
      </c>
    </row>
    <row r="1359" spans="1:7">
      <c r="A1359">
        <v>1983.08</v>
      </c>
      <c r="B1359">
        <v>162.4</v>
      </c>
      <c r="C1359" t="str">
        <f t="shared" ca="1" si="103"/>
        <v>yes</v>
      </c>
      <c r="D1359" s="19">
        <f t="shared" ca="1" si="104"/>
        <v>131.22083333333336</v>
      </c>
      <c r="E1359" t="str">
        <f t="shared" ca="1" si="100"/>
        <v>no</v>
      </c>
      <c r="F1359" t="str">
        <f t="shared" ca="1" si="101"/>
        <v>no</v>
      </c>
      <c r="G1359">
        <f t="shared" ca="1" si="102"/>
        <v>0</v>
      </c>
    </row>
    <row r="1360" spans="1:7">
      <c r="A1360">
        <v>1983.09</v>
      </c>
      <c r="B1360">
        <v>167.2</v>
      </c>
      <c r="C1360" t="str">
        <f t="shared" ca="1" si="103"/>
        <v>yes</v>
      </c>
      <c r="D1360" s="19">
        <f t="shared" ca="1" si="104"/>
        <v>132.58750000000001</v>
      </c>
      <c r="E1360" t="str">
        <f t="shared" ca="1" si="100"/>
        <v>no</v>
      </c>
      <c r="F1360" t="str">
        <f t="shared" ca="1" si="101"/>
        <v>no</v>
      </c>
      <c r="G1360">
        <f t="shared" ca="1" si="102"/>
        <v>0</v>
      </c>
    </row>
    <row r="1361" spans="1:7">
      <c r="A1361">
        <v>1983.1</v>
      </c>
      <c r="B1361">
        <v>167.7</v>
      </c>
      <c r="C1361" t="str">
        <f t="shared" ca="1" si="103"/>
        <v>yes</v>
      </c>
      <c r="D1361" s="19">
        <f t="shared" ca="1" si="104"/>
        <v>134.625</v>
      </c>
      <c r="E1361" t="str">
        <f t="shared" ca="1" si="100"/>
        <v>no</v>
      </c>
      <c r="F1361" t="str">
        <f t="shared" ca="1" si="101"/>
        <v>no</v>
      </c>
      <c r="G1361">
        <f t="shared" ca="1" si="102"/>
        <v>0</v>
      </c>
    </row>
    <row r="1362" spans="1:7">
      <c r="A1362">
        <v>1983.11</v>
      </c>
      <c r="B1362">
        <v>165.2</v>
      </c>
      <c r="C1362" t="str">
        <f t="shared" ca="1" si="103"/>
        <v>yes</v>
      </c>
      <c r="D1362" s="19">
        <f t="shared" ca="1" si="104"/>
        <v>136.62083333333331</v>
      </c>
      <c r="E1362" t="str">
        <f t="shared" ca="1" si="100"/>
        <v>no</v>
      </c>
      <c r="F1362" t="str">
        <f t="shared" ca="1" si="101"/>
        <v>no</v>
      </c>
      <c r="G1362">
        <f t="shared" ca="1" si="102"/>
        <v>0</v>
      </c>
    </row>
    <row r="1363" spans="1:7">
      <c r="A1363">
        <v>1983.12</v>
      </c>
      <c r="B1363">
        <v>164.4</v>
      </c>
      <c r="C1363" t="str">
        <f t="shared" ca="1" si="103"/>
        <v>yes</v>
      </c>
      <c r="D1363" s="19">
        <f t="shared" ca="1" si="104"/>
        <v>138.38333333333333</v>
      </c>
      <c r="E1363" t="str">
        <f t="shared" ca="1" si="100"/>
        <v>no</v>
      </c>
      <c r="F1363" t="str">
        <f t="shared" ca="1" si="101"/>
        <v>no</v>
      </c>
      <c r="G1363">
        <f t="shared" ca="1" si="102"/>
        <v>0</v>
      </c>
    </row>
    <row r="1364" spans="1:7">
      <c r="A1364">
        <v>1984.01</v>
      </c>
      <c r="B1364">
        <v>166.4</v>
      </c>
      <c r="C1364" t="str">
        <f t="shared" ca="1" si="103"/>
        <v>yes</v>
      </c>
      <c r="D1364" s="19">
        <f t="shared" ca="1" si="104"/>
        <v>140.07500000000002</v>
      </c>
      <c r="E1364" t="str">
        <f t="shared" ca="1" si="100"/>
        <v>no</v>
      </c>
      <c r="F1364" t="str">
        <f t="shared" ca="1" si="101"/>
        <v>no</v>
      </c>
      <c r="G1364">
        <f t="shared" ca="1" si="102"/>
        <v>0</v>
      </c>
    </row>
    <row r="1365" spans="1:7">
      <c r="A1365">
        <v>1984.02</v>
      </c>
      <c r="B1365">
        <v>157.30000000000001</v>
      </c>
      <c r="C1365" t="str">
        <f t="shared" ca="1" si="103"/>
        <v>yes</v>
      </c>
      <c r="D1365" s="19">
        <f t="shared" ca="1" si="104"/>
        <v>142.12083333333334</v>
      </c>
      <c r="E1365" t="str">
        <f t="shared" ca="1" si="100"/>
        <v>no</v>
      </c>
      <c r="F1365" t="str">
        <f t="shared" ca="1" si="101"/>
        <v>no</v>
      </c>
      <c r="G1365">
        <f t="shared" ca="1" si="102"/>
        <v>0</v>
      </c>
    </row>
    <row r="1366" spans="1:7">
      <c r="A1366">
        <v>1984.03</v>
      </c>
      <c r="B1366">
        <v>157.4</v>
      </c>
      <c r="C1366" t="str">
        <f t="shared" ca="1" si="103"/>
        <v>yes</v>
      </c>
      <c r="D1366" s="19">
        <f t="shared" ca="1" si="104"/>
        <v>143.90416666666667</v>
      </c>
      <c r="E1366" t="str">
        <f t="shared" ca="1" si="100"/>
        <v>no</v>
      </c>
      <c r="F1366" t="str">
        <f t="shared" ca="1" si="101"/>
        <v>no</v>
      </c>
      <c r="G1366">
        <f t="shared" ca="1" si="102"/>
        <v>0</v>
      </c>
    </row>
    <row r="1367" spans="1:7">
      <c r="A1367">
        <v>1984.04</v>
      </c>
      <c r="B1367">
        <v>157.6</v>
      </c>
      <c r="C1367" t="str">
        <f t="shared" ca="1" si="103"/>
        <v>yes</v>
      </c>
      <c r="D1367" s="19">
        <f t="shared" ca="1" si="104"/>
        <v>145.84583333333333</v>
      </c>
      <c r="E1367" t="str">
        <f t="shared" ca="1" si="100"/>
        <v>no</v>
      </c>
      <c r="F1367" t="str">
        <f t="shared" ca="1" si="101"/>
        <v>no</v>
      </c>
      <c r="G1367">
        <f t="shared" ca="1" si="102"/>
        <v>0</v>
      </c>
    </row>
    <row r="1368" spans="1:7">
      <c r="A1368">
        <v>1984.05</v>
      </c>
      <c r="B1368">
        <v>156.6</v>
      </c>
      <c r="C1368" t="str">
        <f t="shared" ca="1" si="103"/>
        <v>yes</v>
      </c>
      <c r="D1368" s="19">
        <f t="shared" ca="1" si="104"/>
        <v>147.56666666666666</v>
      </c>
      <c r="E1368" t="str">
        <f t="shared" ref="E1368:E1431" ca="1" si="105">IF(AND(C1368="No",B1368&gt;D1368),"yes","no")</f>
        <v>no</v>
      </c>
      <c r="F1368" t="str">
        <f t="shared" ref="F1368:F1431" ca="1" si="106">IF(AND(C1368="Yes",B1368&lt;D1368),"yes","no")</f>
        <v>no</v>
      </c>
      <c r="G1368">
        <f t="shared" ref="G1368:G1431" ca="1" si="107">IF(E1368="yes",-B1368,IF(F1368="yes",B1368,0))</f>
        <v>0</v>
      </c>
    </row>
    <row r="1369" spans="1:7">
      <c r="A1369">
        <v>1984.06</v>
      </c>
      <c r="B1369">
        <v>153.1</v>
      </c>
      <c r="C1369" t="str">
        <f t="shared" ref="C1369:C1432" ca="1" si="108">IF(E1368="yes","yes",IF(F1368="yes","no",C1368))</f>
        <v>yes</v>
      </c>
      <c r="D1369" s="19">
        <f t="shared" ca="1" si="104"/>
        <v>149.24166666666665</v>
      </c>
      <c r="E1369" t="str">
        <f t="shared" ca="1" si="105"/>
        <v>no</v>
      </c>
      <c r="F1369" t="str">
        <f t="shared" ca="1" si="106"/>
        <v>no</v>
      </c>
      <c r="G1369">
        <f t="shared" ca="1" si="107"/>
        <v>0</v>
      </c>
    </row>
    <row r="1370" spans="1:7">
      <c r="A1370">
        <v>1984.07</v>
      </c>
      <c r="B1370">
        <v>151.1</v>
      </c>
      <c r="C1370" t="str">
        <f t="shared" ca="1" si="108"/>
        <v>yes</v>
      </c>
      <c r="D1370" s="19">
        <f t="shared" ca="1" si="104"/>
        <v>151.04999999999998</v>
      </c>
      <c r="E1370" t="str">
        <f t="shared" ca="1" si="105"/>
        <v>no</v>
      </c>
      <c r="F1370" t="str">
        <f t="shared" ca="1" si="106"/>
        <v>no</v>
      </c>
      <c r="G1370">
        <f t="shared" ca="1" si="107"/>
        <v>0</v>
      </c>
    </row>
    <row r="1371" spans="1:7">
      <c r="A1371">
        <v>1984.08</v>
      </c>
      <c r="B1371">
        <v>164.4</v>
      </c>
      <c r="C1371" t="str">
        <f t="shared" ca="1" si="108"/>
        <v>yes</v>
      </c>
      <c r="D1371" s="19">
        <f t="shared" ca="1" si="104"/>
        <v>152.78749999999999</v>
      </c>
      <c r="E1371" t="str">
        <f t="shared" ca="1" si="105"/>
        <v>no</v>
      </c>
      <c r="F1371" t="str">
        <f t="shared" ca="1" si="106"/>
        <v>no</v>
      </c>
      <c r="G1371">
        <f t="shared" ca="1" si="107"/>
        <v>0</v>
      </c>
    </row>
    <row r="1372" spans="1:7">
      <c r="A1372">
        <v>1984.09</v>
      </c>
      <c r="B1372">
        <v>166.1</v>
      </c>
      <c r="C1372" t="str">
        <f t="shared" ca="1" si="108"/>
        <v>yes</v>
      </c>
      <c r="D1372" s="19">
        <f t="shared" ca="1" si="104"/>
        <v>155.06666666666666</v>
      </c>
      <c r="E1372" t="str">
        <f t="shared" ca="1" si="105"/>
        <v>no</v>
      </c>
      <c r="F1372" t="str">
        <f t="shared" ca="1" si="106"/>
        <v>no</v>
      </c>
      <c r="G1372">
        <f t="shared" ca="1" si="107"/>
        <v>0</v>
      </c>
    </row>
    <row r="1373" spans="1:7">
      <c r="A1373">
        <v>1984.1</v>
      </c>
      <c r="B1373">
        <v>164.8</v>
      </c>
      <c r="C1373" t="str">
        <f t="shared" ca="1" si="108"/>
        <v>yes</v>
      </c>
      <c r="D1373" s="19">
        <f t="shared" ca="1" si="104"/>
        <v>156.88750000000002</v>
      </c>
      <c r="E1373" t="str">
        <f t="shared" ca="1" si="105"/>
        <v>no</v>
      </c>
      <c r="F1373" t="str">
        <f t="shared" ca="1" si="106"/>
        <v>no</v>
      </c>
      <c r="G1373">
        <f t="shared" ca="1" si="107"/>
        <v>0</v>
      </c>
    </row>
    <row r="1374" spans="1:7">
      <c r="A1374">
        <v>1984.11</v>
      </c>
      <c r="B1374">
        <v>166.3</v>
      </c>
      <c r="C1374" t="str">
        <f t="shared" ca="1" si="108"/>
        <v>yes</v>
      </c>
      <c r="D1374" s="19">
        <f t="shared" ca="1" si="104"/>
        <v>158.22500000000002</v>
      </c>
      <c r="E1374" t="str">
        <f t="shared" ca="1" si="105"/>
        <v>no</v>
      </c>
      <c r="F1374" t="str">
        <f t="shared" ca="1" si="106"/>
        <v>no</v>
      </c>
      <c r="G1374">
        <f t="shared" ca="1" si="107"/>
        <v>0</v>
      </c>
    </row>
    <row r="1375" spans="1:7">
      <c r="A1375">
        <v>1984.12</v>
      </c>
      <c r="B1375">
        <v>164.5</v>
      </c>
      <c r="C1375" t="str">
        <f t="shared" ca="1" si="108"/>
        <v>yes</v>
      </c>
      <c r="D1375" s="19">
        <f t="shared" ca="1" si="104"/>
        <v>159.40000000000003</v>
      </c>
      <c r="E1375" t="str">
        <f t="shared" ca="1" si="105"/>
        <v>no</v>
      </c>
      <c r="F1375" t="str">
        <f t="shared" ca="1" si="106"/>
        <v>no</v>
      </c>
      <c r="G1375">
        <f t="shared" ca="1" si="107"/>
        <v>0</v>
      </c>
    </row>
    <row r="1376" spans="1:7">
      <c r="A1376">
        <v>1985.01</v>
      </c>
      <c r="B1376">
        <v>171.6</v>
      </c>
      <c r="C1376" t="str">
        <f t="shared" ca="1" si="108"/>
        <v>yes</v>
      </c>
      <c r="D1376" s="19">
        <f t="shared" ca="1" si="104"/>
        <v>160.44583333333335</v>
      </c>
      <c r="E1376" t="str">
        <f t="shared" ca="1" si="105"/>
        <v>no</v>
      </c>
      <c r="F1376" t="str">
        <f t="shared" ca="1" si="106"/>
        <v>no</v>
      </c>
      <c r="G1376">
        <f t="shared" ca="1" si="107"/>
        <v>0</v>
      </c>
    </row>
    <row r="1377" spans="1:7">
      <c r="A1377">
        <v>1985.02</v>
      </c>
      <c r="B1377">
        <v>180.9</v>
      </c>
      <c r="C1377" t="str">
        <f t="shared" ca="1" si="108"/>
        <v>yes</v>
      </c>
      <c r="D1377" s="19">
        <f t="shared" ref="D1377:D1440" ca="1" si="109">AVERAGE(OFFSET(B1377,-$K$5,0,$K$5,1))</f>
        <v>161.58333333333334</v>
      </c>
      <c r="E1377" t="str">
        <f t="shared" ca="1" si="105"/>
        <v>no</v>
      </c>
      <c r="F1377" t="str">
        <f t="shared" ca="1" si="106"/>
        <v>no</v>
      </c>
      <c r="G1377">
        <f t="shared" ca="1" si="107"/>
        <v>0</v>
      </c>
    </row>
    <row r="1378" spans="1:7">
      <c r="A1378">
        <v>1985.03</v>
      </c>
      <c r="B1378">
        <v>179.4</v>
      </c>
      <c r="C1378" t="str">
        <f t="shared" ca="1" si="108"/>
        <v>yes</v>
      </c>
      <c r="D1378" s="19">
        <f t="shared" ca="1" si="109"/>
        <v>163.00416666666669</v>
      </c>
      <c r="E1378" t="str">
        <f t="shared" ca="1" si="105"/>
        <v>no</v>
      </c>
      <c r="F1378" t="str">
        <f t="shared" ca="1" si="106"/>
        <v>no</v>
      </c>
      <c r="G1378">
        <f t="shared" ca="1" si="107"/>
        <v>0</v>
      </c>
    </row>
    <row r="1379" spans="1:7">
      <c r="A1379">
        <v>1985.04</v>
      </c>
      <c r="B1379">
        <v>180.6</v>
      </c>
      <c r="C1379" t="str">
        <f t="shared" ca="1" si="108"/>
        <v>yes</v>
      </c>
      <c r="D1379" s="19">
        <f t="shared" ca="1" si="109"/>
        <v>164.15</v>
      </c>
      <c r="E1379" t="str">
        <f t="shared" ca="1" si="105"/>
        <v>no</v>
      </c>
      <c r="F1379" t="str">
        <f t="shared" ca="1" si="106"/>
        <v>no</v>
      </c>
      <c r="G1379">
        <f t="shared" ca="1" si="107"/>
        <v>0</v>
      </c>
    </row>
    <row r="1380" spans="1:7">
      <c r="A1380">
        <v>1985.05</v>
      </c>
      <c r="B1380">
        <v>184.9</v>
      </c>
      <c r="C1380" t="str">
        <f t="shared" ca="1" si="108"/>
        <v>yes</v>
      </c>
      <c r="D1380" s="19">
        <f t="shared" ca="1" si="109"/>
        <v>165.10416666666669</v>
      </c>
      <c r="E1380" t="str">
        <f t="shared" ca="1" si="105"/>
        <v>no</v>
      </c>
      <c r="F1380" t="str">
        <f t="shared" ca="1" si="106"/>
        <v>no</v>
      </c>
      <c r="G1380">
        <f t="shared" ca="1" si="107"/>
        <v>0</v>
      </c>
    </row>
    <row r="1381" spans="1:7">
      <c r="A1381">
        <v>1985.06</v>
      </c>
      <c r="B1381">
        <v>188.9</v>
      </c>
      <c r="C1381" t="str">
        <f t="shared" ca="1" si="108"/>
        <v>yes</v>
      </c>
      <c r="D1381" s="19">
        <f t="shared" ca="1" si="109"/>
        <v>165.97083333333336</v>
      </c>
      <c r="E1381" t="str">
        <f t="shared" ca="1" si="105"/>
        <v>no</v>
      </c>
      <c r="F1381" t="str">
        <f t="shared" ca="1" si="106"/>
        <v>no</v>
      </c>
      <c r="G1381">
        <f t="shared" ca="1" si="107"/>
        <v>0</v>
      </c>
    </row>
    <row r="1382" spans="1:7">
      <c r="A1382">
        <v>1985.07</v>
      </c>
      <c r="B1382">
        <v>192.5</v>
      </c>
      <c r="C1382" t="str">
        <f t="shared" ca="1" si="108"/>
        <v>yes</v>
      </c>
      <c r="D1382" s="19">
        <f t="shared" ca="1" si="109"/>
        <v>166.90833333333333</v>
      </c>
      <c r="E1382" t="str">
        <f t="shared" ca="1" si="105"/>
        <v>no</v>
      </c>
      <c r="F1382" t="str">
        <f t="shared" ca="1" si="106"/>
        <v>no</v>
      </c>
      <c r="G1382">
        <f t="shared" ca="1" si="107"/>
        <v>0</v>
      </c>
    </row>
    <row r="1383" spans="1:7">
      <c r="A1383">
        <v>1985.08</v>
      </c>
      <c r="B1383">
        <v>188.3</v>
      </c>
      <c r="C1383" t="str">
        <f t="shared" ca="1" si="108"/>
        <v>yes</v>
      </c>
      <c r="D1383" s="19">
        <f t="shared" ca="1" si="109"/>
        <v>167.97083333333333</v>
      </c>
      <c r="E1383" t="str">
        <f t="shared" ca="1" si="105"/>
        <v>no</v>
      </c>
      <c r="F1383" t="str">
        <f t="shared" ca="1" si="106"/>
        <v>no</v>
      </c>
      <c r="G1383">
        <f t="shared" ca="1" si="107"/>
        <v>0</v>
      </c>
    </row>
    <row r="1384" spans="1:7">
      <c r="A1384">
        <v>1985.09</v>
      </c>
      <c r="B1384">
        <v>184.1</v>
      </c>
      <c r="C1384" t="str">
        <f t="shared" ca="1" si="108"/>
        <v>yes</v>
      </c>
      <c r="D1384" s="19">
        <f t="shared" ca="1" si="109"/>
        <v>169.05000000000004</v>
      </c>
      <c r="E1384" t="str">
        <f t="shared" ca="1" si="105"/>
        <v>no</v>
      </c>
      <c r="F1384" t="str">
        <f t="shared" ca="1" si="106"/>
        <v>no</v>
      </c>
      <c r="G1384">
        <f t="shared" ca="1" si="107"/>
        <v>0</v>
      </c>
    </row>
    <row r="1385" spans="1:7">
      <c r="A1385">
        <v>1985.1</v>
      </c>
      <c r="B1385">
        <v>186.2</v>
      </c>
      <c r="C1385" t="str">
        <f t="shared" ca="1" si="108"/>
        <v>yes</v>
      </c>
      <c r="D1385" s="19">
        <f t="shared" ca="1" si="109"/>
        <v>169.75416666666669</v>
      </c>
      <c r="E1385" t="str">
        <f t="shared" ca="1" si="105"/>
        <v>no</v>
      </c>
      <c r="F1385" t="str">
        <f t="shared" ca="1" si="106"/>
        <v>no</v>
      </c>
      <c r="G1385">
        <f t="shared" ca="1" si="107"/>
        <v>0</v>
      </c>
    </row>
    <row r="1386" spans="1:7">
      <c r="A1386">
        <v>1985.11</v>
      </c>
      <c r="B1386">
        <v>197.5</v>
      </c>
      <c r="C1386" t="str">
        <f t="shared" ca="1" si="108"/>
        <v>yes</v>
      </c>
      <c r="D1386" s="19">
        <f t="shared" ca="1" si="109"/>
        <v>170.52500000000001</v>
      </c>
      <c r="E1386" t="str">
        <f t="shared" ca="1" si="105"/>
        <v>no</v>
      </c>
      <c r="F1386" t="str">
        <f t="shared" ca="1" si="106"/>
        <v>no</v>
      </c>
      <c r="G1386">
        <f t="shared" ca="1" si="107"/>
        <v>0</v>
      </c>
    </row>
    <row r="1387" spans="1:7">
      <c r="A1387">
        <v>1985.12</v>
      </c>
      <c r="B1387">
        <v>207.3</v>
      </c>
      <c r="C1387" t="str">
        <f t="shared" ca="1" si="108"/>
        <v>yes</v>
      </c>
      <c r="D1387" s="19">
        <f t="shared" ca="1" si="109"/>
        <v>171.87083333333331</v>
      </c>
      <c r="E1387" t="str">
        <f t="shared" ca="1" si="105"/>
        <v>no</v>
      </c>
      <c r="F1387" t="str">
        <f t="shared" ca="1" si="106"/>
        <v>no</v>
      </c>
      <c r="G1387">
        <f t="shared" ca="1" si="107"/>
        <v>0</v>
      </c>
    </row>
    <row r="1388" spans="1:7">
      <c r="A1388">
        <v>1986.01</v>
      </c>
      <c r="B1388">
        <v>208.2</v>
      </c>
      <c r="C1388" t="str">
        <f t="shared" ca="1" si="108"/>
        <v>yes</v>
      </c>
      <c r="D1388" s="19">
        <f t="shared" ca="1" si="109"/>
        <v>173.65833333333333</v>
      </c>
      <c r="E1388" t="str">
        <f t="shared" ca="1" si="105"/>
        <v>no</v>
      </c>
      <c r="F1388" t="str">
        <f t="shared" ca="1" si="106"/>
        <v>no</v>
      </c>
      <c r="G1388">
        <f t="shared" ca="1" si="107"/>
        <v>0</v>
      </c>
    </row>
    <row r="1389" spans="1:7">
      <c r="A1389">
        <v>1986.02</v>
      </c>
      <c r="B1389">
        <v>219.4</v>
      </c>
      <c r="C1389" t="str">
        <f t="shared" ca="1" si="108"/>
        <v>yes</v>
      </c>
      <c r="D1389" s="19">
        <f t="shared" ca="1" si="109"/>
        <v>175.4</v>
      </c>
      <c r="E1389" t="str">
        <f t="shared" ca="1" si="105"/>
        <v>no</v>
      </c>
      <c r="F1389" t="str">
        <f t="shared" ca="1" si="106"/>
        <v>no</v>
      </c>
      <c r="G1389">
        <f t="shared" ca="1" si="107"/>
        <v>0</v>
      </c>
    </row>
    <row r="1390" spans="1:7">
      <c r="A1390">
        <v>1986.03</v>
      </c>
      <c r="B1390">
        <v>232.3</v>
      </c>
      <c r="C1390" t="str">
        <f t="shared" ca="1" si="108"/>
        <v>yes</v>
      </c>
      <c r="D1390" s="19">
        <f t="shared" ca="1" si="109"/>
        <v>177.98749999999998</v>
      </c>
      <c r="E1390" t="str">
        <f t="shared" ca="1" si="105"/>
        <v>no</v>
      </c>
      <c r="F1390" t="str">
        <f t="shared" ca="1" si="106"/>
        <v>no</v>
      </c>
      <c r="G1390">
        <f t="shared" ca="1" si="107"/>
        <v>0</v>
      </c>
    </row>
    <row r="1391" spans="1:7">
      <c r="A1391">
        <v>1986.04</v>
      </c>
      <c r="B1391">
        <v>238</v>
      </c>
      <c r="C1391" t="str">
        <f t="shared" ca="1" si="108"/>
        <v>yes</v>
      </c>
      <c r="D1391" s="19">
        <f t="shared" ca="1" si="109"/>
        <v>181.10833333333335</v>
      </c>
      <c r="E1391" t="str">
        <f t="shared" ca="1" si="105"/>
        <v>no</v>
      </c>
      <c r="F1391" t="str">
        <f t="shared" ca="1" si="106"/>
        <v>no</v>
      </c>
      <c r="G1391">
        <f t="shared" ca="1" si="107"/>
        <v>0</v>
      </c>
    </row>
    <row r="1392" spans="1:7">
      <c r="A1392">
        <v>1986.05</v>
      </c>
      <c r="B1392">
        <v>238.5</v>
      </c>
      <c r="C1392" t="str">
        <f t="shared" ca="1" si="108"/>
        <v>yes</v>
      </c>
      <c r="D1392" s="19">
        <f t="shared" ca="1" si="109"/>
        <v>184.45833333333334</v>
      </c>
      <c r="E1392" t="str">
        <f t="shared" ca="1" si="105"/>
        <v>no</v>
      </c>
      <c r="F1392" t="str">
        <f t="shared" ca="1" si="106"/>
        <v>no</v>
      </c>
      <c r="G1392">
        <f t="shared" ca="1" si="107"/>
        <v>0</v>
      </c>
    </row>
    <row r="1393" spans="1:7">
      <c r="A1393">
        <v>1986.06</v>
      </c>
      <c r="B1393">
        <v>245.3</v>
      </c>
      <c r="C1393" t="str">
        <f t="shared" ca="1" si="108"/>
        <v>yes</v>
      </c>
      <c r="D1393" s="19">
        <f t="shared" ca="1" si="109"/>
        <v>187.87083333333331</v>
      </c>
      <c r="E1393" t="str">
        <f t="shared" ca="1" si="105"/>
        <v>no</v>
      </c>
      <c r="F1393" t="str">
        <f t="shared" ca="1" si="106"/>
        <v>no</v>
      </c>
      <c r="G1393">
        <f t="shared" ca="1" si="107"/>
        <v>0</v>
      </c>
    </row>
    <row r="1394" spans="1:7">
      <c r="A1394">
        <v>1986.07</v>
      </c>
      <c r="B1394">
        <v>240.2</v>
      </c>
      <c r="C1394" t="str">
        <f t="shared" ca="1" si="108"/>
        <v>yes</v>
      </c>
      <c r="D1394" s="19">
        <f t="shared" ca="1" si="109"/>
        <v>191.71250000000001</v>
      </c>
      <c r="E1394" t="str">
        <f t="shared" ca="1" si="105"/>
        <v>no</v>
      </c>
      <c r="F1394" t="str">
        <f t="shared" ca="1" si="106"/>
        <v>no</v>
      </c>
      <c r="G1394">
        <f t="shared" ca="1" si="107"/>
        <v>0</v>
      </c>
    </row>
    <row r="1395" spans="1:7">
      <c r="A1395">
        <v>1986.08</v>
      </c>
      <c r="B1395">
        <v>245</v>
      </c>
      <c r="C1395" t="str">
        <f t="shared" ca="1" si="108"/>
        <v>yes</v>
      </c>
      <c r="D1395" s="19">
        <f t="shared" ca="1" si="109"/>
        <v>195.42500000000004</v>
      </c>
      <c r="E1395" t="str">
        <f t="shared" ca="1" si="105"/>
        <v>no</v>
      </c>
      <c r="F1395" t="str">
        <f t="shared" ca="1" si="106"/>
        <v>no</v>
      </c>
      <c r="G1395">
        <f t="shared" ca="1" si="107"/>
        <v>0</v>
      </c>
    </row>
    <row r="1396" spans="1:7">
      <c r="A1396">
        <v>1986.09</v>
      </c>
      <c r="B1396">
        <v>238.3</v>
      </c>
      <c r="C1396" t="str">
        <f t="shared" ca="1" si="108"/>
        <v>yes</v>
      </c>
      <c r="D1396" s="19">
        <f t="shared" ca="1" si="109"/>
        <v>198.78333333333333</v>
      </c>
      <c r="E1396" t="str">
        <f t="shared" ca="1" si="105"/>
        <v>no</v>
      </c>
      <c r="F1396" t="str">
        <f t="shared" ca="1" si="106"/>
        <v>no</v>
      </c>
      <c r="G1396">
        <f t="shared" ca="1" si="107"/>
        <v>0</v>
      </c>
    </row>
    <row r="1397" spans="1:7">
      <c r="A1397">
        <v>1986.1</v>
      </c>
      <c r="B1397">
        <v>237.4</v>
      </c>
      <c r="C1397" t="str">
        <f t="shared" ca="1" si="108"/>
        <v>yes</v>
      </c>
      <c r="D1397" s="19">
        <f t="shared" ca="1" si="109"/>
        <v>201.79166666666666</v>
      </c>
      <c r="E1397" t="str">
        <f t="shared" ca="1" si="105"/>
        <v>no</v>
      </c>
      <c r="F1397" t="str">
        <f t="shared" ca="1" si="106"/>
        <v>no</v>
      </c>
      <c r="G1397">
        <f t="shared" ca="1" si="107"/>
        <v>0</v>
      </c>
    </row>
    <row r="1398" spans="1:7">
      <c r="A1398">
        <v>1986.11</v>
      </c>
      <c r="B1398">
        <v>245.1</v>
      </c>
      <c r="C1398" t="str">
        <f t="shared" ca="1" si="108"/>
        <v>yes</v>
      </c>
      <c r="D1398" s="19">
        <f t="shared" ca="1" si="109"/>
        <v>204.81666666666669</v>
      </c>
      <c r="E1398" t="str">
        <f t="shared" ca="1" si="105"/>
        <v>no</v>
      </c>
      <c r="F1398" t="str">
        <f t="shared" ca="1" si="106"/>
        <v>no</v>
      </c>
      <c r="G1398">
        <f t="shared" ca="1" si="107"/>
        <v>0</v>
      </c>
    </row>
    <row r="1399" spans="1:7">
      <c r="A1399">
        <v>1986.12</v>
      </c>
      <c r="B1399">
        <v>248.6</v>
      </c>
      <c r="C1399" t="str">
        <f t="shared" ca="1" si="108"/>
        <v>yes</v>
      </c>
      <c r="D1399" s="19">
        <f t="shared" ca="1" si="109"/>
        <v>208.10000000000002</v>
      </c>
      <c r="E1399" t="str">
        <f t="shared" ca="1" si="105"/>
        <v>no</v>
      </c>
      <c r="F1399" t="str">
        <f t="shared" ca="1" si="106"/>
        <v>no</v>
      </c>
      <c r="G1399">
        <f t="shared" ca="1" si="107"/>
        <v>0</v>
      </c>
    </row>
    <row r="1400" spans="1:7">
      <c r="A1400">
        <v>1987.01</v>
      </c>
      <c r="B1400">
        <v>264.5</v>
      </c>
      <c r="C1400" t="str">
        <f t="shared" ca="1" si="108"/>
        <v>yes</v>
      </c>
      <c r="D1400" s="19">
        <f t="shared" ca="1" si="109"/>
        <v>211.60416666666671</v>
      </c>
      <c r="E1400" t="str">
        <f t="shared" ca="1" si="105"/>
        <v>no</v>
      </c>
      <c r="F1400" t="str">
        <f t="shared" ca="1" si="106"/>
        <v>no</v>
      </c>
      <c r="G1400">
        <f t="shared" ca="1" si="107"/>
        <v>0</v>
      </c>
    </row>
    <row r="1401" spans="1:7">
      <c r="A1401">
        <v>1987.02</v>
      </c>
      <c r="B1401">
        <v>280.89999999999998</v>
      </c>
      <c r="C1401" t="str">
        <f t="shared" ca="1" si="108"/>
        <v>yes</v>
      </c>
      <c r="D1401" s="19">
        <f t="shared" ca="1" si="109"/>
        <v>215.47500000000002</v>
      </c>
      <c r="E1401" t="str">
        <f t="shared" ca="1" si="105"/>
        <v>no</v>
      </c>
      <c r="F1401" t="str">
        <f t="shared" ca="1" si="106"/>
        <v>no</v>
      </c>
      <c r="G1401">
        <f t="shared" ca="1" si="107"/>
        <v>0</v>
      </c>
    </row>
    <row r="1402" spans="1:7">
      <c r="A1402">
        <v>1987.03</v>
      </c>
      <c r="B1402">
        <v>292.5</v>
      </c>
      <c r="C1402" t="str">
        <f t="shared" ca="1" si="108"/>
        <v>yes</v>
      </c>
      <c r="D1402" s="19">
        <f t="shared" ca="1" si="109"/>
        <v>219.64166666666668</v>
      </c>
      <c r="E1402" t="str">
        <f t="shared" ca="1" si="105"/>
        <v>no</v>
      </c>
      <c r="F1402" t="str">
        <f t="shared" ca="1" si="106"/>
        <v>no</v>
      </c>
      <c r="G1402">
        <f t="shared" ca="1" si="107"/>
        <v>0</v>
      </c>
    </row>
    <row r="1403" spans="1:7">
      <c r="A1403">
        <v>1987.04</v>
      </c>
      <c r="B1403">
        <v>289.3</v>
      </c>
      <c r="C1403" t="str">
        <f t="shared" ca="1" si="108"/>
        <v>yes</v>
      </c>
      <c r="D1403" s="19">
        <f t="shared" ca="1" si="109"/>
        <v>224.35416666666671</v>
      </c>
      <c r="E1403" t="str">
        <f t="shared" ca="1" si="105"/>
        <v>no</v>
      </c>
      <c r="F1403" t="str">
        <f t="shared" ca="1" si="106"/>
        <v>no</v>
      </c>
      <c r="G1403">
        <f t="shared" ca="1" si="107"/>
        <v>0</v>
      </c>
    </row>
    <row r="1404" spans="1:7">
      <c r="A1404">
        <v>1987.05</v>
      </c>
      <c r="B1404">
        <v>289.10000000000002</v>
      </c>
      <c r="C1404" t="str">
        <f t="shared" ca="1" si="108"/>
        <v>yes</v>
      </c>
      <c r="D1404" s="19">
        <f t="shared" ca="1" si="109"/>
        <v>228.88333333333335</v>
      </c>
      <c r="E1404" t="str">
        <f t="shared" ca="1" si="105"/>
        <v>no</v>
      </c>
      <c r="F1404" t="str">
        <f t="shared" ca="1" si="106"/>
        <v>no</v>
      </c>
      <c r="G1404">
        <f t="shared" ca="1" si="107"/>
        <v>0</v>
      </c>
    </row>
    <row r="1405" spans="1:7">
      <c r="A1405">
        <v>1987.06</v>
      </c>
      <c r="B1405">
        <v>301.39999999999998</v>
      </c>
      <c r="C1405" t="str">
        <f t="shared" ca="1" si="108"/>
        <v>yes</v>
      </c>
      <c r="D1405" s="19">
        <f t="shared" ca="1" si="109"/>
        <v>233.22500000000002</v>
      </c>
      <c r="E1405" t="str">
        <f t="shared" ca="1" si="105"/>
        <v>no</v>
      </c>
      <c r="F1405" t="str">
        <f t="shared" ca="1" si="106"/>
        <v>no</v>
      </c>
      <c r="G1405">
        <f t="shared" ca="1" si="107"/>
        <v>0</v>
      </c>
    </row>
    <row r="1406" spans="1:7">
      <c r="A1406">
        <v>1987.07</v>
      </c>
      <c r="B1406">
        <v>310.10000000000002</v>
      </c>
      <c r="C1406" t="str">
        <f t="shared" ca="1" si="108"/>
        <v>yes</v>
      </c>
      <c r="D1406" s="19">
        <f t="shared" ca="1" si="109"/>
        <v>237.91250000000002</v>
      </c>
      <c r="E1406" t="str">
        <f t="shared" ca="1" si="105"/>
        <v>no</v>
      </c>
      <c r="F1406" t="str">
        <f t="shared" ca="1" si="106"/>
        <v>no</v>
      </c>
      <c r="G1406">
        <f t="shared" ca="1" si="107"/>
        <v>0</v>
      </c>
    </row>
    <row r="1407" spans="1:7">
      <c r="A1407">
        <v>1987.08</v>
      </c>
      <c r="B1407">
        <v>329.4</v>
      </c>
      <c r="C1407" t="str">
        <f t="shared" ca="1" si="108"/>
        <v>yes</v>
      </c>
      <c r="D1407" s="19">
        <f t="shared" ca="1" si="109"/>
        <v>242.81250000000003</v>
      </c>
      <c r="E1407" t="str">
        <f t="shared" ca="1" si="105"/>
        <v>no</v>
      </c>
      <c r="F1407" t="str">
        <f t="shared" ca="1" si="106"/>
        <v>no</v>
      </c>
      <c r="G1407">
        <f t="shared" ca="1" si="107"/>
        <v>0</v>
      </c>
    </row>
    <row r="1408" spans="1:7">
      <c r="A1408">
        <v>1987.09</v>
      </c>
      <c r="B1408">
        <v>318.7</v>
      </c>
      <c r="C1408" t="str">
        <f t="shared" ca="1" si="108"/>
        <v>yes</v>
      </c>
      <c r="D1408" s="19">
        <f t="shared" ca="1" si="109"/>
        <v>248.69166666666669</v>
      </c>
      <c r="E1408" t="str">
        <f t="shared" ca="1" si="105"/>
        <v>no</v>
      </c>
      <c r="F1408" t="str">
        <f t="shared" ca="1" si="106"/>
        <v>no</v>
      </c>
      <c r="G1408">
        <f t="shared" ca="1" si="107"/>
        <v>0</v>
      </c>
    </row>
    <row r="1409" spans="1:7">
      <c r="A1409">
        <v>1987.1</v>
      </c>
      <c r="B1409">
        <v>280.2</v>
      </c>
      <c r="C1409" t="str">
        <f t="shared" ca="1" si="108"/>
        <v>yes</v>
      </c>
      <c r="D1409" s="19">
        <f t="shared" ca="1" si="109"/>
        <v>254.30000000000004</v>
      </c>
      <c r="E1409" t="str">
        <f t="shared" ca="1" si="105"/>
        <v>no</v>
      </c>
      <c r="F1409" t="str">
        <f t="shared" ca="1" si="106"/>
        <v>no</v>
      </c>
      <c r="G1409">
        <f t="shared" ca="1" si="107"/>
        <v>0</v>
      </c>
    </row>
    <row r="1410" spans="1:7">
      <c r="A1410">
        <v>1987.11</v>
      </c>
      <c r="B1410">
        <v>245</v>
      </c>
      <c r="C1410" t="str">
        <f t="shared" ca="1" si="108"/>
        <v>yes</v>
      </c>
      <c r="D1410" s="19">
        <f t="shared" ca="1" si="109"/>
        <v>258.21666666666664</v>
      </c>
      <c r="E1410" t="str">
        <f t="shared" ca="1" si="105"/>
        <v>no</v>
      </c>
      <c r="F1410" t="str">
        <f t="shared" ca="1" si="106"/>
        <v>yes</v>
      </c>
      <c r="G1410">
        <f t="shared" ca="1" si="107"/>
        <v>245</v>
      </c>
    </row>
    <row r="1411" spans="1:7">
      <c r="A1411">
        <v>1987.12</v>
      </c>
      <c r="B1411">
        <v>241</v>
      </c>
      <c r="C1411" t="str">
        <f t="shared" ca="1" si="108"/>
        <v>no</v>
      </c>
      <c r="D1411" s="19">
        <f t="shared" ca="1" si="109"/>
        <v>260.19583333333333</v>
      </c>
      <c r="E1411" t="str">
        <f t="shared" ca="1" si="105"/>
        <v>no</v>
      </c>
      <c r="F1411" t="str">
        <f t="shared" ca="1" si="106"/>
        <v>no</v>
      </c>
      <c r="G1411">
        <f t="shared" ca="1" si="107"/>
        <v>0</v>
      </c>
    </row>
    <row r="1412" spans="1:7">
      <c r="A1412">
        <v>1988.01</v>
      </c>
      <c r="B1412">
        <v>250.5</v>
      </c>
      <c r="C1412" t="str">
        <f t="shared" ca="1" si="108"/>
        <v>no</v>
      </c>
      <c r="D1412" s="19">
        <f t="shared" ca="1" si="109"/>
        <v>261.59999999999997</v>
      </c>
      <c r="E1412" t="str">
        <f t="shared" ca="1" si="105"/>
        <v>no</v>
      </c>
      <c r="F1412" t="str">
        <f t="shared" ca="1" si="106"/>
        <v>no</v>
      </c>
      <c r="G1412">
        <f t="shared" ca="1" si="107"/>
        <v>0</v>
      </c>
    </row>
    <row r="1413" spans="1:7">
      <c r="A1413">
        <v>1988.02</v>
      </c>
      <c r="B1413">
        <v>258.10000000000002</v>
      </c>
      <c r="C1413" t="str">
        <f t="shared" ca="1" si="108"/>
        <v>no</v>
      </c>
      <c r="D1413" s="19">
        <f t="shared" ca="1" si="109"/>
        <v>263.36250000000001</v>
      </c>
      <c r="E1413" t="str">
        <f t="shared" ca="1" si="105"/>
        <v>no</v>
      </c>
      <c r="F1413" t="str">
        <f t="shared" ca="1" si="106"/>
        <v>no</v>
      </c>
      <c r="G1413">
        <f t="shared" ca="1" si="107"/>
        <v>0</v>
      </c>
    </row>
    <row r="1414" spans="1:7">
      <c r="A1414">
        <v>1988.03</v>
      </c>
      <c r="B1414">
        <v>265.7</v>
      </c>
      <c r="C1414" t="str">
        <f t="shared" ca="1" si="108"/>
        <v>no</v>
      </c>
      <c r="D1414" s="19">
        <f t="shared" ca="1" si="109"/>
        <v>264.97499999999997</v>
      </c>
      <c r="E1414" t="str">
        <f t="shared" ca="1" si="105"/>
        <v>yes</v>
      </c>
      <c r="F1414" t="str">
        <f t="shared" ca="1" si="106"/>
        <v>no</v>
      </c>
      <c r="G1414">
        <f t="shared" ca="1" si="107"/>
        <v>-265.7</v>
      </c>
    </row>
    <row r="1415" spans="1:7">
      <c r="A1415">
        <v>1988.04</v>
      </c>
      <c r="B1415">
        <v>262.60000000000002</v>
      </c>
      <c r="C1415" t="str">
        <f t="shared" ca="1" si="108"/>
        <v>yes</v>
      </c>
      <c r="D1415" s="19">
        <f t="shared" ca="1" si="109"/>
        <v>266.36666666666667</v>
      </c>
      <c r="E1415" t="str">
        <f t="shared" ca="1" si="105"/>
        <v>no</v>
      </c>
      <c r="F1415" t="str">
        <f t="shared" ca="1" si="106"/>
        <v>yes</v>
      </c>
      <c r="G1415">
        <f t="shared" ca="1" si="107"/>
        <v>262.60000000000002</v>
      </c>
    </row>
    <row r="1416" spans="1:7">
      <c r="A1416">
        <v>1988.05</v>
      </c>
      <c r="B1416">
        <v>256.10000000000002</v>
      </c>
      <c r="C1416" t="str">
        <f t="shared" ca="1" si="108"/>
        <v>no</v>
      </c>
      <c r="D1416" s="19">
        <f t="shared" ca="1" si="109"/>
        <v>267.39166666666665</v>
      </c>
      <c r="E1416" t="str">
        <f t="shared" ca="1" si="105"/>
        <v>no</v>
      </c>
      <c r="F1416" t="str">
        <f t="shared" ca="1" si="106"/>
        <v>no</v>
      </c>
      <c r="G1416">
        <f t="shared" ca="1" si="107"/>
        <v>0</v>
      </c>
    </row>
    <row r="1417" spans="1:7">
      <c r="A1417">
        <v>1988.06</v>
      </c>
      <c r="B1417">
        <v>270.7</v>
      </c>
      <c r="C1417" t="str">
        <f t="shared" ca="1" si="108"/>
        <v>no</v>
      </c>
      <c r="D1417" s="19">
        <f t="shared" ca="1" si="109"/>
        <v>268.12500000000006</v>
      </c>
      <c r="E1417" t="str">
        <f t="shared" ca="1" si="105"/>
        <v>yes</v>
      </c>
      <c r="F1417" t="str">
        <f t="shared" ca="1" si="106"/>
        <v>no</v>
      </c>
      <c r="G1417">
        <f t="shared" ca="1" si="107"/>
        <v>-270.7</v>
      </c>
    </row>
    <row r="1418" spans="1:7">
      <c r="A1418">
        <v>1988.07</v>
      </c>
      <c r="B1418">
        <v>269.10000000000002</v>
      </c>
      <c r="C1418" t="str">
        <f t="shared" ca="1" si="108"/>
        <v>yes</v>
      </c>
      <c r="D1418" s="19">
        <f t="shared" ca="1" si="109"/>
        <v>269.18333333333334</v>
      </c>
      <c r="E1418" t="str">
        <f t="shared" ca="1" si="105"/>
        <v>no</v>
      </c>
      <c r="F1418" t="str">
        <f t="shared" ca="1" si="106"/>
        <v>yes</v>
      </c>
      <c r="G1418">
        <f t="shared" ca="1" si="107"/>
        <v>269.10000000000002</v>
      </c>
    </row>
    <row r="1419" spans="1:7">
      <c r="A1419">
        <v>1988.08</v>
      </c>
      <c r="B1419">
        <v>263.7</v>
      </c>
      <c r="C1419" t="str">
        <f t="shared" ca="1" si="108"/>
        <v>no</v>
      </c>
      <c r="D1419" s="19">
        <f t="shared" ca="1" si="109"/>
        <v>270.38750000000005</v>
      </c>
      <c r="E1419" t="str">
        <f t="shared" ca="1" si="105"/>
        <v>no</v>
      </c>
      <c r="F1419" t="str">
        <f t="shared" ca="1" si="106"/>
        <v>no</v>
      </c>
      <c r="G1419">
        <f t="shared" ca="1" si="107"/>
        <v>0</v>
      </c>
    </row>
    <row r="1420" spans="1:7">
      <c r="A1420">
        <v>1988.09</v>
      </c>
      <c r="B1420">
        <v>268</v>
      </c>
      <c r="C1420" t="str">
        <f t="shared" ca="1" si="108"/>
        <v>no</v>
      </c>
      <c r="D1420" s="19">
        <f t="shared" ca="1" si="109"/>
        <v>271.16666666666669</v>
      </c>
      <c r="E1420" t="str">
        <f t="shared" ca="1" si="105"/>
        <v>no</v>
      </c>
      <c r="F1420" t="str">
        <f t="shared" ca="1" si="106"/>
        <v>no</v>
      </c>
      <c r="G1420">
        <f t="shared" ca="1" si="107"/>
        <v>0</v>
      </c>
    </row>
    <row r="1421" spans="1:7">
      <c r="A1421">
        <v>1988.1</v>
      </c>
      <c r="B1421">
        <v>277.39999999999998</v>
      </c>
      <c r="C1421" t="str">
        <f t="shared" ca="1" si="108"/>
        <v>no</v>
      </c>
      <c r="D1421" s="19">
        <f t="shared" ca="1" si="109"/>
        <v>272.4041666666667</v>
      </c>
      <c r="E1421" t="str">
        <f t="shared" ca="1" si="105"/>
        <v>yes</v>
      </c>
      <c r="F1421" t="str">
        <f t="shared" ca="1" si="106"/>
        <v>no</v>
      </c>
      <c r="G1421">
        <f t="shared" ca="1" si="107"/>
        <v>-277.39999999999998</v>
      </c>
    </row>
    <row r="1422" spans="1:7">
      <c r="A1422">
        <v>1988.11</v>
      </c>
      <c r="B1422">
        <v>271</v>
      </c>
      <c r="C1422" t="str">
        <f t="shared" ca="1" si="108"/>
        <v>yes</v>
      </c>
      <c r="D1422" s="19">
        <f t="shared" ca="1" si="109"/>
        <v>274.07083333333333</v>
      </c>
      <c r="E1422" t="str">
        <f t="shared" ca="1" si="105"/>
        <v>no</v>
      </c>
      <c r="F1422" t="str">
        <f t="shared" ca="1" si="106"/>
        <v>yes</v>
      </c>
      <c r="G1422">
        <f t="shared" ca="1" si="107"/>
        <v>271</v>
      </c>
    </row>
    <row r="1423" spans="1:7">
      <c r="A1423">
        <v>1988.12</v>
      </c>
      <c r="B1423">
        <v>276.5</v>
      </c>
      <c r="C1423" t="str">
        <f t="shared" ca="1" si="108"/>
        <v>no</v>
      </c>
      <c r="D1423" s="19">
        <f t="shared" ca="1" si="109"/>
        <v>275.15000000000003</v>
      </c>
      <c r="E1423" t="str">
        <f t="shared" ca="1" si="105"/>
        <v>yes</v>
      </c>
      <c r="F1423" t="str">
        <f t="shared" ca="1" si="106"/>
        <v>no</v>
      </c>
      <c r="G1423">
        <f t="shared" ca="1" si="107"/>
        <v>-276.5</v>
      </c>
    </row>
    <row r="1424" spans="1:7">
      <c r="A1424">
        <v>1989.01</v>
      </c>
      <c r="B1424">
        <v>285.39999999999998</v>
      </c>
      <c r="C1424" t="str">
        <f t="shared" ca="1" si="108"/>
        <v>yes</v>
      </c>
      <c r="D1424" s="19">
        <f t="shared" ca="1" si="109"/>
        <v>276.3125</v>
      </c>
      <c r="E1424" t="str">
        <f t="shared" ca="1" si="105"/>
        <v>no</v>
      </c>
      <c r="F1424" t="str">
        <f t="shared" ca="1" si="106"/>
        <v>no</v>
      </c>
      <c r="G1424">
        <f t="shared" ca="1" si="107"/>
        <v>0</v>
      </c>
    </row>
    <row r="1425" spans="1:7">
      <c r="A1425">
        <v>1989.02</v>
      </c>
      <c r="B1425">
        <v>294</v>
      </c>
      <c r="C1425" t="str">
        <f t="shared" ca="1" si="108"/>
        <v>yes</v>
      </c>
      <c r="D1425" s="19">
        <f t="shared" ca="1" si="109"/>
        <v>277.18333333333334</v>
      </c>
      <c r="E1425" t="str">
        <f t="shared" ca="1" si="105"/>
        <v>no</v>
      </c>
      <c r="F1425" t="str">
        <f t="shared" ca="1" si="106"/>
        <v>no</v>
      </c>
      <c r="G1425">
        <f t="shared" ca="1" si="107"/>
        <v>0</v>
      </c>
    </row>
    <row r="1426" spans="1:7">
      <c r="A1426">
        <v>1989.03</v>
      </c>
      <c r="B1426">
        <v>292.7</v>
      </c>
      <c r="C1426" t="str">
        <f t="shared" ca="1" si="108"/>
        <v>yes</v>
      </c>
      <c r="D1426" s="19">
        <f t="shared" ca="1" si="109"/>
        <v>277.72916666666663</v>
      </c>
      <c r="E1426" t="str">
        <f t="shared" ca="1" si="105"/>
        <v>no</v>
      </c>
      <c r="F1426" t="str">
        <f t="shared" ca="1" si="106"/>
        <v>no</v>
      </c>
      <c r="G1426">
        <f t="shared" ca="1" si="107"/>
        <v>0</v>
      </c>
    </row>
    <row r="1427" spans="1:7">
      <c r="A1427">
        <v>1989.04</v>
      </c>
      <c r="B1427">
        <v>302.3</v>
      </c>
      <c r="C1427" t="str">
        <f t="shared" ca="1" si="108"/>
        <v>yes</v>
      </c>
      <c r="D1427" s="19">
        <f t="shared" ca="1" si="109"/>
        <v>277.73749999999995</v>
      </c>
      <c r="E1427" t="str">
        <f t="shared" ca="1" si="105"/>
        <v>no</v>
      </c>
      <c r="F1427" t="str">
        <f t="shared" ca="1" si="106"/>
        <v>no</v>
      </c>
      <c r="G1427">
        <f t="shared" ca="1" si="107"/>
        <v>0</v>
      </c>
    </row>
    <row r="1428" spans="1:7">
      <c r="A1428">
        <v>1989.05</v>
      </c>
      <c r="B1428">
        <v>313.89999999999998</v>
      </c>
      <c r="C1428" t="str">
        <f t="shared" ca="1" si="108"/>
        <v>yes</v>
      </c>
      <c r="D1428" s="19">
        <f t="shared" ca="1" si="109"/>
        <v>278.27916666666664</v>
      </c>
      <c r="E1428" t="str">
        <f t="shared" ca="1" si="105"/>
        <v>no</v>
      </c>
      <c r="F1428" t="str">
        <f t="shared" ca="1" si="106"/>
        <v>no</v>
      </c>
      <c r="G1428">
        <f t="shared" ca="1" si="107"/>
        <v>0</v>
      </c>
    </row>
    <row r="1429" spans="1:7">
      <c r="A1429">
        <v>1989.06</v>
      </c>
      <c r="B1429">
        <v>323.7</v>
      </c>
      <c r="C1429" t="str">
        <f t="shared" ca="1" si="108"/>
        <v>yes</v>
      </c>
      <c r="D1429" s="19">
        <f t="shared" ca="1" si="109"/>
        <v>279.31249999999994</v>
      </c>
      <c r="E1429" t="str">
        <f t="shared" ca="1" si="105"/>
        <v>no</v>
      </c>
      <c r="F1429" t="str">
        <f t="shared" ca="1" si="106"/>
        <v>no</v>
      </c>
      <c r="G1429">
        <f t="shared" ca="1" si="107"/>
        <v>0</v>
      </c>
    </row>
    <row r="1430" spans="1:7">
      <c r="A1430">
        <v>1989.07</v>
      </c>
      <c r="B1430">
        <v>331.9</v>
      </c>
      <c r="C1430" t="str">
        <f t="shared" ca="1" si="108"/>
        <v>yes</v>
      </c>
      <c r="D1430" s="19">
        <f t="shared" ca="1" si="109"/>
        <v>280.24166666666662</v>
      </c>
      <c r="E1430" t="str">
        <f t="shared" ca="1" si="105"/>
        <v>no</v>
      </c>
      <c r="F1430" t="str">
        <f t="shared" ca="1" si="106"/>
        <v>no</v>
      </c>
      <c r="G1430">
        <f t="shared" ca="1" si="107"/>
        <v>0</v>
      </c>
    </row>
    <row r="1431" spans="1:7">
      <c r="A1431">
        <v>1989.08</v>
      </c>
      <c r="B1431">
        <v>346.6</v>
      </c>
      <c r="C1431" t="str">
        <f t="shared" ca="1" si="108"/>
        <v>yes</v>
      </c>
      <c r="D1431" s="19">
        <f t="shared" ca="1" si="109"/>
        <v>281.14999999999992</v>
      </c>
      <c r="E1431" t="str">
        <f t="shared" ca="1" si="105"/>
        <v>no</v>
      </c>
      <c r="F1431" t="str">
        <f t="shared" ca="1" si="106"/>
        <v>no</v>
      </c>
      <c r="G1431">
        <f t="shared" ca="1" si="107"/>
        <v>0</v>
      </c>
    </row>
    <row r="1432" spans="1:7">
      <c r="A1432">
        <v>1989.09</v>
      </c>
      <c r="B1432">
        <v>347.3</v>
      </c>
      <c r="C1432" t="str">
        <f t="shared" ca="1" si="108"/>
        <v>yes</v>
      </c>
      <c r="D1432" s="19">
        <f t="shared" ca="1" si="109"/>
        <v>281.86666666666662</v>
      </c>
      <c r="E1432" t="str">
        <f t="shared" ref="E1432:E1495" ca="1" si="110">IF(AND(C1432="No",B1432&gt;D1432),"yes","no")</f>
        <v>no</v>
      </c>
      <c r="F1432" t="str">
        <f t="shared" ref="F1432:F1495" ca="1" si="111">IF(AND(C1432="Yes",B1432&lt;D1432),"yes","no")</f>
        <v>no</v>
      </c>
      <c r="G1432">
        <f t="shared" ref="G1432:G1495" ca="1" si="112">IF(E1432="yes",-B1432,IF(F1432="yes",B1432,0))</f>
        <v>0</v>
      </c>
    </row>
    <row r="1433" spans="1:7">
      <c r="A1433">
        <v>1989.1</v>
      </c>
      <c r="B1433">
        <v>347.4</v>
      </c>
      <c r="C1433" t="str">
        <f t="shared" ref="C1433:C1496" ca="1" si="113">IF(E1432="yes","yes",IF(F1432="yes","no",C1432))</f>
        <v>yes</v>
      </c>
      <c r="D1433" s="19">
        <f t="shared" ca="1" si="109"/>
        <v>283.05833333333334</v>
      </c>
      <c r="E1433" t="str">
        <f t="shared" ca="1" si="110"/>
        <v>no</v>
      </c>
      <c r="F1433" t="str">
        <f t="shared" ca="1" si="111"/>
        <v>no</v>
      </c>
      <c r="G1433">
        <f t="shared" ca="1" si="112"/>
        <v>0</v>
      </c>
    </row>
    <row r="1434" spans="1:7">
      <c r="A1434">
        <v>1989.11</v>
      </c>
      <c r="B1434">
        <v>340.2</v>
      </c>
      <c r="C1434" t="str">
        <f t="shared" ca="1" si="113"/>
        <v>yes</v>
      </c>
      <c r="D1434" s="19">
        <f t="shared" ca="1" si="109"/>
        <v>285.85833333333329</v>
      </c>
      <c r="E1434" t="str">
        <f t="shared" ca="1" si="110"/>
        <v>no</v>
      </c>
      <c r="F1434" t="str">
        <f t="shared" ca="1" si="111"/>
        <v>no</v>
      </c>
      <c r="G1434">
        <f t="shared" ca="1" si="112"/>
        <v>0</v>
      </c>
    </row>
    <row r="1435" spans="1:7">
      <c r="A1435">
        <v>1989.12</v>
      </c>
      <c r="B1435">
        <v>348.6</v>
      </c>
      <c r="C1435" t="str">
        <f t="shared" ca="1" si="113"/>
        <v>yes</v>
      </c>
      <c r="D1435" s="19">
        <f t="shared" ca="1" si="109"/>
        <v>289.82499999999999</v>
      </c>
      <c r="E1435" t="str">
        <f t="shared" ca="1" si="110"/>
        <v>no</v>
      </c>
      <c r="F1435" t="str">
        <f t="shared" ca="1" si="111"/>
        <v>no</v>
      </c>
      <c r="G1435">
        <f t="shared" ca="1" si="112"/>
        <v>0</v>
      </c>
    </row>
    <row r="1436" spans="1:7">
      <c r="A1436">
        <v>1990.01</v>
      </c>
      <c r="B1436">
        <v>339.97</v>
      </c>
      <c r="C1436" t="str">
        <f t="shared" ca="1" si="113"/>
        <v>yes</v>
      </c>
      <c r="D1436" s="19">
        <f t="shared" ca="1" si="109"/>
        <v>294.30833333333334</v>
      </c>
      <c r="E1436" t="str">
        <f t="shared" ca="1" si="110"/>
        <v>no</v>
      </c>
      <c r="F1436" t="str">
        <f t="shared" ca="1" si="111"/>
        <v>no</v>
      </c>
      <c r="G1436">
        <f t="shared" ca="1" si="112"/>
        <v>0</v>
      </c>
    </row>
    <row r="1437" spans="1:7">
      <c r="A1437">
        <v>1990.02</v>
      </c>
      <c r="B1437">
        <v>330.45</v>
      </c>
      <c r="C1437" t="str">
        <f t="shared" ca="1" si="113"/>
        <v>yes</v>
      </c>
      <c r="D1437" s="19">
        <f t="shared" ca="1" si="109"/>
        <v>298.03625</v>
      </c>
      <c r="E1437" t="str">
        <f t="shared" ca="1" si="110"/>
        <v>no</v>
      </c>
      <c r="F1437" t="str">
        <f t="shared" ca="1" si="111"/>
        <v>no</v>
      </c>
      <c r="G1437">
        <f t="shared" ca="1" si="112"/>
        <v>0</v>
      </c>
    </row>
    <row r="1438" spans="1:7">
      <c r="A1438">
        <v>1990.03</v>
      </c>
      <c r="B1438">
        <v>338.46</v>
      </c>
      <c r="C1438" t="str">
        <f t="shared" ca="1" si="113"/>
        <v>yes</v>
      </c>
      <c r="D1438" s="19">
        <f t="shared" ca="1" si="109"/>
        <v>301.05083333333329</v>
      </c>
      <c r="E1438" t="str">
        <f t="shared" ca="1" si="110"/>
        <v>no</v>
      </c>
      <c r="F1438" t="str">
        <f t="shared" ca="1" si="111"/>
        <v>no</v>
      </c>
      <c r="G1438">
        <f t="shared" ca="1" si="112"/>
        <v>0</v>
      </c>
    </row>
    <row r="1439" spans="1:7">
      <c r="A1439">
        <v>1990.04</v>
      </c>
      <c r="B1439">
        <v>338.18</v>
      </c>
      <c r="C1439" t="str">
        <f t="shared" ca="1" si="113"/>
        <v>yes</v>
      </c>
      <c r="D1439" s="19">
        <f t="shared" ca="1" si="109"/>
        <v>304.08250000000004</v>
      </c>
      <c r="E1439" t="str">
        <f t="shared" ca="1" si="110"/>
        <v>no</v>
      </c>
      <c r="F1439" t="str">
        <f t="shared" ca="1" si="111"/>
        <v>no</v>
      </c>
      <c r="G1439">
        <f t="shared" ca="1" si="112"/>
        <v>0</v>
      </c>
    </row>
    <row r="1440" spans="1:7">
      <c r="A1440">
        <v>1990.05</v>
      </c>
      <c r="B1440">
        <v>350.25</v>
      </c>
      <c r="C1440" t="str">
        <f t="shared" ca="1" si="113"/>
        <v>yes</v>
      </c>
      <c r="D1440" s="19">
        <f t="shared" ca="1" si="109"/>
        <v>307.23166666666668</v>
      </c>
      <c r="E1440" t="str">
        <f t="shared" ca="1" si="110"/>
        <v>no</v>
      </c>
      <c r="F1440" t="str">
        <f t="shared" ca="1" si="111"/>
        <v>no</v>
      </c>
      <c r="G1440">
        <f t="shared" ca="1" si="112"/>
        <v>0</v>
      </c>
    </row>
    <row r="1441" spans="1:7">
      <c r="A1441">
        <v>1990.06</v>
      </c>
      <c r="B1441">
        <v>360.39</v>
      </c>
      <c r="C1441" t="str">
        <f t="shared" ca="1" si="113"/>
        <v>yes</v>
      </c>
      <c r="D1441" s="19">
        <f t="shared" ref="D1441:D1504" ca="1" si="114">AVERAGE(OFFSET(B1441,-$K$5,0,$K$5,1))</f>
        <v>311.15458333333339</v>
      </c>
      <c r="E1441" t="str">
        <f t="shared" ca="1" si="110"/>
        <v>no</v>
      </c>
      <c r="F1441" t="str">
        <f t="shared" ca="1" si="111"/>
        <v>no</v>
      </c>
      <c r="G1441">
        <f t="shared" ca="1" si="112"/>
        <v>0</v>
      </c>
    </row>
    <row r="1442" spans="1:7">
      <c r="A1442">
        <v>1990.07</v>
      </c>
      <c r="B1442">
        <v>360.03</v>
      </c>
      <c r="C1442" t="str">
        <f t="shared" ca="1" si="113"/>
        <v>yes</v>
      </c>
      <c r="D1442" s="19">
        <f t="shared" ca="1" si="114"/>
        <v>314.89166666666671</v>
      </c>
      <c r="E1442" t="str">
        <f t="shared" ca="1" si="110"/>
        <v>no</v>
      </c>
      <c r="F1442" t="str">
        <f t="shared" ca="1" si="111"/>
        <v>no</v>
      </c>
      <c r="G1442">
        <f t="shared" ca="1" si="112"/>
        <v>0</v>
      </c>
    </row>
    <row r="1443" spans="1:7">
      <c r="A1443">
        <v>1990.08</v>
      </c>
      <c r="B1443">
        <v>330.75</v>
      </c>
      <c r="C1443" t="str">
        <f t="shared" ca="1" si="113"/>
        <v>yes</v>
      </c>
      <c r="D1443" s="19">
        <f t="shared" ca="1" si="114"/>
        <v>318.68041666666664</v>
      </c>
      <c r="E1443" t="str">
        <f t="shared" ca="1" si="110"/>
        <v>no</v>
      </c>
      <c r="F1443" t="str">
        <f t="shared" ca="1" si="111"/>
        <v>no</v>
      </c>
      <c r="G1443">
        <f t="shared" ca="1" si="112"/>
        <v>0</v>
      </c>
    </row>
    <row r="1444" spans="1:7">
      <c r="A1444">
        <v>1990.09</v>
      </c>
      <c r="B1444">
        <v>315.41000000000003</v>
      </c>
      <c r="C1444" t="str">
        <f t="shared" ca="1" si="113"/>
        <v>yes</v>
      </c>
      <c r="D1444" s="19">
        <f t="shared" ca="1" si="114"/>
        <v>321.47416666666669</v>
      </c>
      <c r="E1444" t="str">
        <f t="shared" ca="1" si="110"/>
        <v>no</v>
      </c>
      <c r="F1444" t="str">
        <f t="shared" ca="1" si="111"/>
        <v>yes</v>
      </c>
      <c r="G1444">
        <f t="shared" ca="1" si="112"/>
        <v>315.41000000000003</v>
      </c>
    </row>
    <row r="1445" spans="1:7">
      <c r="A1445">
        <v>1990.1</v>
      </c>
      <c r="B1445">
        <v>307.12</v>
      </c>
      <c r="C1445" t="str">
        <f t="shared" ca="1" si="113"/>
        <v>no</v>
      </c>
      <c r="D1445" s="19">
        <f t="shared" ca="1" si="114"/>
        <v>323.44958333333335</v>
      </c>
      <c r="E1445" t="str">
        <f t="shared" ca="1" si="110"/>
        <v>no</v>
      </c>
      <c r="F1445" t="str">
        <f t="shared" ca="1" si="111"/>
        <v>no</v>
      </c>
      <c r="G1445">
        <f t="shared" ca="1" si="112"/>
        <v>0</v>
      </c>
    </row>
    <row r="1446" spans="1:7">
      <c r="A1446">
        <v>1990.11</v>
      </c>
      <c r="B1446">
        <v>315.29000000000002</v>
      </c>
      <c r="C1446" t="str">
        <f t="shared" ca="1" si="113"/>
        <v>no</v>
      </c>
      <c r="D1446" s="19">
        <f t="shared" ca="1" si="114"/>
        <v>324.68791666666669</v>
      </c>
      <c r="E1446" t="str">
        <f t="shared" ca="1" si="110"/>
        <v>no</v>
      </c>
      <c r="F1446" t="str">
        <f t="shared" ca="1" si="111"/>
        <v>no</v>
      </c>
      <c r="G1446">
        <f t="shared" ca="1" si="112"/>
        <v>0</v>
      </c>
    </row>
    <row r="1447" spans="1:7">
      <c r="A1447">
        <v>1990.12</v>
      </c>
      <c r="B1447">
        <v>328.75</v>
      </c>
      <c r="C1447" t="str">
        <f t="shared" ca="1" si="113"/>
        <v>no</v>
      </c>
      <c r="D1447" s="19">
        <f t="shared" ca="1" si="114"/>
        <v>326.53333333333336</v>
      </c>
      <c r="E1447" t="str">
        <f t="shared" ca="1" si="110"/>
        <v>yes</v>
      </c>
      <c r="F1447" t="str">
        <f t="shared" ca="1" si="111"/>
        <v>no</v>
      </c>
      <c r="G1447">
        <f t="shared" ca="1" si="112"/>
        <v>-328.75</v>
      </c>
    </row>
    <row r="1448" spans="1:7">
      <c r="A1448">
        <v>1991.01</v>
      </c>
      <c r="B1448">
        <v>325.49</v>
      </c>
      <c r="C1448" t="str">
        <f t="shared" ca="1" si="113"/>
        <v>yes</v>
      </c>
      <c r="D1448" s="19">
        <f t="shared" ca="1" si="114"/>
        <v>328.71041666666662</v>
      </c>
      <c r="E1448" t="str">
        <f t="shared" ca="1" si="110"/>
        <v>no</v>
      </c>
      <c r="F1448" t="str">
        <f t="shared" ca="1" si="111"/>
        <v>yes</v>
      </c>
      <c r="G1448">
        <f t="shared" ca="1" si="112"/>
        <v>325.49</v>
      </c>
    </row>
    <row r="1449" spans="1:7">
      <c r="A1449">
        <v>1991.02</v>
      </c>
      <c r="B1449">
        <v>362.26</v>
      </c>
      <c r="C1449" t="str">
        <f t="shared" ca="1" si="113"/>
        <v>no</v>
      </c>
      <c r="D1449" s="19">
        <f t="shared" ca="1" si="114"/>
        <v>330.38083333333333</v>
      </c>
      <c r="E1449" t="str">
        <f t="shared" ca="1" si="110"/>
        <v>yes</v>
      </c>
      <c r="F1449" t="str">
        <f t="shared" ca="1" si="111"/>
        <v>no</v>
      </c>
      <c r="G1449">
        <f t="shared" ca="1" si="112"/>
        <v>-362.26</v>
      </c>
    </row>
    <row r="1450" spans="1:7">
      <c r="A1450">
        <v>1991.03</v>
      </c>
      <c r="B1450">
        <v>372.28</v>
      </c>
      <c r="C1450" t="str">
        <f t="shared" ca="1" si="113"/>
        <v>yes</v>
      </c>
      <c r="D1450" s="19">
        <f t="shared" ca="1" si="114"/>
        <v>333.22499999999997</v>
      </c>
      <c r="E1450" t="str">
        <f t="shared" ca="1" si="110"/>
        <v>no</v>
      </c>
      <c r="F1450" t="str">
        <f t="shared" ca="1" si="111"/>
        <v>no</v>
      </c>
      <c r="G1450">
        <f t="shared" ca="1" si="112"/>
        <v>0</v>
      </c>
    </row>
    <row r="1451" spans="1:7">
      <c r="A1451">
        <v>1991.04</v>
      </c>
      <c r="B1451">
        <v>379.68</v>
      </c>
      <c r="C1451" t="str">
        <f t="shared" ca="1" si="113"/>
        <v>yes</v>
      </c>
      <c r="D1451" s="19">
        <f t="shared" ca="1" si="114"/>
        <v>336.5408333333333</v>
      </c>
      <c r="E1451" t="str">
        <f t="shared" ca="1" si="110"/>
        <v>no</v>
      </c>
      <c r="F1451" t="str">
        <f t="shared" ca="1" si="111"/>
        <v>no</v>
      </c>
      <c r="G1451">
        <f t="shared" ca="1" si="112"/>
        <v>0</v>
      </c>
    </row>
    <row r="1452" spans="1:7">
      <c r="A1452">
        <v>1991.05</v>
      </c>
      <c r="B1452">
        <v>377.99</v>
      </c>
      <c r="C1452" t="str">
        <f t="shared" ca="1" si="113"/>
        <v>yes</v>
      </c>
      <c r="D1452" s="19">
        <f t="shared" ca="1" si="114"/>
        <v>339.76499999999999</v>
      </c>
      <c r="E1452" t="str">
        <f t="shared" ca="1" si="110"/>
        <v>no</v>
      </c>
      <c r="F1452" t="str">
        <f t="shared" ca="1" si="111"/>
        <v>no</v>
      </c>
      <c r="G1452">
        <f t="shared" ca="1" si="112"/>
        <v>0</v>
      </c>
    </row>
    <row r="1453" spans="1:7">
      <c r="A1453">
        <v>1991.06</v>
      </c>
      <c r="B1453">
        <v>378.29</v>
      </c>
      <c r="C1453" t="str">
        <f t="shared" ca="1" si="113"/>
        <v>yes</v>
      </c>
      <c r="D1453" s="19">
        <f t="shared" ca="1" si="114"/>
        <v>342.43541666666664</v>
      </c>
      <c r="E1453" t="str">
        <f t="shared" ca="1" si="110"/>
        <v>no</v>
      </c>
      <c r="F1453" t="str">
        <f t="shared" ca="1" si="111"/>
        <v>no</v>
      </c>
      <c r="G1453">
        <f t="shared" ca="1" si="112"/>
        <v>0</v>
      </c>
    </row>
    <row r="1454" spans="1:7">
      <c r="A1454">
        <v>1991.07</v>
      </c>
      <c r="B1454">
        <v>380.23</v>
      </c>
      <c r="C1454" t="str">
        <f t="shared" ca="1" si="113"/>
        <v>yes</v>
      </c>
      <c r="D1454" s="19">
        <f t="shared" ca="1" si="114"/>
        <v>344.71</v>
      </c>
      <c r="E1454" t="str">
        <f t="shared" ca="1" si="110"/>
        <v>no</v>
      </c>
      <c r="F1454" t="str">
        <f t="shared" ca="1" si="111"/>
        <v>no</v>
      </c>
      <c r="G1454">
        <f t="shared" ca="1" si="112"/>
        <v>0</v>
      </c>
    </row>
    <row r="1455" spans="1:7">
      <c r="A1455">
        <v>1991.08</v>
      </c>
      <c r="B1455">
        <v>389.4</v>
      </c>
      <c r="C1455" t="str">
        <f t="shared" ca="1" si="113"/>
        <v>yes</v>
      </c>
      <c r="D1455" s="19">
        <f t="shared" ca="1" si="114"/>
        <v>346.72374999999994</v>
      </c>
      <c r="E1455" t="str">
        <f t="shared" ca="1" si="110"/>
        <v>no</v>
      </c>
      <c r="F1455" t="str">
        <f t="shared" ca="1" si="111"/>
        <v>no</v>
      </c>
      <c r="G1455">
        <f t="shared" ca="1" si="112"/>
        <v>0</v>
      </c>
    </row>
    <row r="1456" spans="1:7">
      <c r="A1456">
        <v>1991.09</v>
      </c>
      <c r="B1456">
        <v>387.2</v>
      </c>
      <c r="C1456" t="str">
        <f t="shared" ca="1" si="113"/>
        <v>yes</v>
      </c>
      <c r="D1456" s="19">
        <f t="shared" ca="1" si="114"/>
        <v>348.50708333333324</v>
      </c>
      <c r="E1456" t="str">
        <f t="shared" ca="1" si="110"/>
        <v>no</v>
      </c>
      <c r="F1456" t="str">
        <f t="shared" ca="1" si="111"/>
        <v>no</v>
      </c>
      <c r="G1456">
        <f t="shared" ca="1" si="112"/>
        <v>0</v>
      </c>
    </row>
    <row r="1457" spans="1:7">
      <c r="A1457">
        <v>1991.1</v>
      </c>
      <c r="B1457">
        <v>386.88</v>
      </c>
      <c r="C1457" t="str">
        <f t="shared" ca="1" si="113"/>
        <v>yes</v>
      </c>
      <c r="D1457" s="19">
        <f t="shared" ca="1" si="114"/>
        <v>350.16958333333332</v>
      </c>
      <c r="E1457" t="str">
        <f t="shared" ca="1" si="110"/>
        <v>no</v>
      </c>
      <c r="F1457" t="str">
        <f t="shared" ca="1" si="111"/>
        <v>no</v>
      </c>
      <c r="G1457">
        <f t="shared" ca="1" si="112"/>
        <v>0</v>
      </c>
    </row>
    <row r="1458" spans="1:7">
      <c r="A1458">
        <v>1991.11</v>
      </c>
      <c r="B1458">
        <v>385.92</v>
      </c>
      <c r="C1458" t="str">
        <f t="shared" ca="1" si="113"/>
        <v>yes</v>
      </c>
      <c r="D1458" s="19">
        <f t="shared" ca="1" si="114"/>
        <v>351.8145833333333</v>
      </c>
      <c r="E1458" t="str">
        <f t="shared" ca="1" si="110"/>
        <v>no</v>
      </c>
      <c r="F1458" t="str">
        <f t="shared" ca="1" si="111"/>
        <v>no</v>
      </c>
      <c r="G1458">
        <f t="shared" ca="1" si="112"/>
        <v>0</v>
      </c>
    </row>
    <row r="1459" spans="1:7">
      <c r="A1459">
        <v>1991.12</v>
      </c>
      <c r="B1459">
        <v>388.51</v>
      </c>
      <c r="C1459" t="str">
        <f t="shared" ca="1" si="113"/>
        <v>yes</v>
      </c>
      <c r="D1459" s="19">
        <f t="shared" ca="1" si="114"/>
        <v>353.71958333333328</v>
      </c>
      <c r="E1459" t="str">
        <f t="shared" ca="1" si="110"/>
        <v>no</v>
      </c>
      <c r="F1459" t="str">
        <f t="shared" ca="1" si="111"/>
        <v>no</v>
      </c>
      <c r="G1459">
        <f t="shared" ca="1" si="112"/>
        <v>0</v>
      </c>
    </row>
    <row r="1460" spans="1:7">
      <c r="A1460">
        <v>1992.01</v>
      </c>
      <c r="B1460">
        <v>416.08</v>
      </c>
      <c r="C1460" t="str">
        <f t="shared" ca="1" si="113"/>
        <v>yes</v>
      </c>
      <c r="D1460" s="19">
        <f t="shared" ca="1" si="114"/>
        <v>355.38249999999999</v>
      </c>
      <c r="E1460" t="str">
        <f t="shared" ca="1" si="110"/>
        <v>no</v>
      </c>
      <c r="F1460" t="str">
        <f t="shared" ca="1" si="111"/>
        <v>no</v>
      </c>
      <c r="G1460">
        <f t="shared" ca="1" si="112"/>
        <v>0</v>
      </c>
    </row>
    <row r="1461" spans="1:7">
      <c r="A1461">
        <v>1992.02</v>
      </c>
      <c r="B1461">
        <v>412.56</v>
      </c>
      <c r="C1461" t="str">
        <f t="shared" ca="1" si="113"/>
        <v>yes</v>
      </c>
      <c r="D1461" s="19">
        <f t="shared" ca="1" si="114"/>
        <v>358.55374999999998</v>
      </c>
      <c r="E1461" t="str">
        <f t="shared" ca="1" si="110"/>
        <v>no</v>
      </c>
      <c r="F1461" t="str">
        <f t="shared" ca="1" si="111"/>
        <v>no</v>
      </c>
      <c r="G1461">
        <f t="shared" ca="1" si="112"/>
        <v>0</v>
      </c>
    </row>
    <row r="1462" spans="1:7">
      <c r="A1462">
        <v>1992.03</v>
      </c>
      <c r="B1462">
        <v>407.36</v>
      </c>
      <c r="C1462" t="str">
        <f t="shared" ca="1" si="113"/>
        <v>yes</v>
      </c>
      <c r="D1462" s="19">
        <f t="shared" ca="1" si="114"/>
        <v>361.97499999999991</v>
      </c>
      <c r="E1462" t="str">
        <f t="shared" ca="1" si="110"/>
        <v>no</v>
      </c>
      <c r="F1462" t="str">
        <f t="shared" ca="1" si="111"/>
        <v>no</v>
      </c>
      <c r="G1462">
        <f t="shared" ca="1" si="112"/>
        <v>0</v>
      </c>
    </row>
    <row r="1463" spans="1:7">
      <c r="A1463">
        <v>1992.04</v>
      </c>
      <c r="B1463">
        <v>407.41</v>
      </c>
      <c r="C1463" t="str">
        <f t="shared" ca="1" si="113"/>
        <v>yes</v>
      </c>
      <c r="D1463" s="19">
        <f t="shared" ca="1" si="114"/>
        <v>364.8458333333333</v>
      </c>
      <c r="E1463" t="str">
        <f t="shared" ca="1" si="110"/>
        <v>no</v>
      </c>
      <c r="F1463" t="str">
        <f t="shared" ca="1" si="111"/>
        <v>no</v>
      </c>
      <c r="G1463">
        <f t="shared" ca="1" si="112"/>
        <v>0</v>
      </c>
    </row>
    <row r="1464" spans="1:7">
      <c r="A1464">
        <v>1992.05</v>
      </c>
      <c r="B1464">
        <v>414.81</v>
      </c>
      <c r="C1464" t="str">
        <f t="shared" ca="1" si="113"/>
        <v>yes</v>
      </c>
      <c r="D1464" s="19">
        <f t="shared" ca="1" si="114"/>
        <v>367.73041666666671</v>
      </c>
      <c r="E1464" t="str">
        <f t="shared" ca="1" si="110"/>
        <v>no</v>
      </c>
      <c r="F1464" t="str">
        <f t="shared" ca="1" si="111"/>
        <v>no</v>
      </c>
      <c r="G1464">
        <f t="shared" ca="1" si="112"/>
        <v>0</v>
      </c>
    </row>
    <row r="1465" spans="1:7">
      <c r="A1465">
        <v>1992.06</v>
      </c>
      <c r="B1465">
        <v>408.27</v>
      </c>
      <c r="C1465" t="str">
        <f t="shared" ca="1" si="113"/>
        <v>yes</v>
      </c>
      <c r="D1465" s="19">
        <f t="shared" ca="1" si="114"/>
        <v>370.42041666666665</v>
      </c>
      <c r="E1465" t="str">
        <f t="shared" ca="1" si="110"/>
        <v>no</v>
      </c>
      <c r="F1465" t="str">
        <f t="shared" ca="1" si="111"/>
        <v>no</v>
      </c>
      <c r="G1465">
        <f t="shared" ca="1" si="112"/>
        <v>0</v>
      </c>
    </row>
    <row r="1466" spans="1:7">
      <c r="A1466">
        <v>1992.07</v>
      </c>
      <c r="B1466">
        <v>415.05</v>
      </c>
      <c r="C1466" t="str">
        <f t="shared" ca="1" si="113"/>
        <v>yes</v>
      </c>
      <c r="D1466" s="19">
        <f t="shared" ca="1" si="114"/>
        <v>372.41541666666666</v>
      </c>
      <c r="E1466" t="str">
        <f t="shared" ca="1" si="110"/>
        <v>no</v>
      </c>
      <c r="F1466" t="str">
        <f t="shared" ca="1" si="111"/>
        <v>no</v>
      </c>
      <c r="G1466">
        <f t="shared" ca="1" si="112"/>
        <v>0</v>
      </c>
    </row>
    <row r="1467" spans="1:7">
      <c r="A1467">
        <v>1992.08</v>
      </c>
      <c r="B1467">
        <v>417.93</v>
      </c>
      <c r="C1467" t="str">
        <f t="shared" ca="1" si="113"/>
        <v>yes</v>
      </c>
      <c r="D1467" s="19">
        <f t="shared" ca="1" si="114"/>
        <v>374.70791666666668</v>
      </c>
      <c r="E1467" t="str">
        <f t="shared" ca="1" si="110"/>
        <v>no</v>
      </c>
      <c r="F1467" t="str">
        <f t="shared" ca="1" si="111"/>
        <v>no</v>
      </c>
      <c r="G1467">
        <f t="shared" ca="1" si="112"/>
        <v>0</v>
      </c>
    </row>
    <row r="1468" spans="1:7">
      <c r="A1468">
        <v>1992.09</v>
      </c>
      <c r="B1468">
        <v>418.48</v>
      </c>
      <c r="C1468" t="str">
        <f t="shared" ca="1" si="113"/>
        <v>yes</v>
      </c>
      <c r="D1468" s="19">
        <f t="shared" ca="1" si="114"/>
        <v>378.34041666666667</v>
      </c>
      <c r="E1468" t="str">
        <f t="shared" ca="1" si="110"/>
        <v>no</v>
      </c>
      <c r="F1468" t="str">
        <f t="shared" ca="1" si="111"/>
        <v>no</v>
      </c>
      <c r="G1468">
        <f t="shared" ca="1" si="112"/>
        <v>0</v>
      </c>
    </row>
    <row r="1469" spans="1:7">
      <c r="A1469">
        <v>1992.1</v>
      </c>
      <c r="B1469">
        <v>412.5</v>
      </c>
      <c r="C1469" t="str">
        <f t="shared" ca="1" si="113"/>
        <v>yes</v>
      </c>
      <c r="D1469" s="19">
        <f t="shared" ca="1" si="114"/>
        <v>382.63499999999999</v>
      </c>
      <c r="E1469" t="str">
        <f t="shared" ca="1" si="110"/>
        <v>no</v>
      </c>
      <c r="F1469" t="str">
        <f t="shared" ca="1" si="111"/>
        <v>no</v>
      </c>
      <c r="G1469">
        <f t="shared" ca="1" si="112"/>
        <v>0</v>
      </c>
    </row>
    <row r="1470" spans="1:7">
      <c r="A1470">
        <v>1992.11</v>
      </c>
      <c r="B1470">
        <v>422.84</v>
      </c>
      <c r="C1470" t="str">
        <f t="shared" ca="1" si="113"/>
        <v>yes</v>
      </c>
      <c r="D1470" s="19">
        <f t="shared" ca="1" si="114"/>
        <v>387.02583333333331</v>
      </c>
      <c r="E1470" t="str">
        <f t="shared" ca="1" si="110"/>
        <v>no</v>
      </c>
      <c r="F1470" t="str">
        <f t="shared" ca="1" si="111"/>
        <v>no</v>
      </c>
      <c r="G1470">
        <f t="shared" ca="1" si="112"/>
        <v>0</v>
      </c>
    </row>
    <row r="1471" spans="1:7">
      <c r="A1471">
        <v>1992.12</v>
      </c>
      <c r="B1471">
        <v>435.64</v>
      </c>
      <c r="C1471" t="str">
        <f t="shared" ca="1" si="113"/>
        <v>yes</v>
      </c>
      <c r="D1471" s="19">
        <f t="shared" ca="1" si="114"/>
        <v>391.50708333333341</v>
      </c>
      <c r="E1471" t="str">
        <f t="shared" ca="1" si="110"/>
        <v>no</v>
      </c>
      <c r="F1471" t="str">
        <f t="shared" ca="1" si="111"/>
        <v>no</v>
      </c>
      <c r="G1471">
        <f t="shared" ca="1" si="112"/>
        <v>0</v>
      </c>
    </row>
    <row r="1472" spans="1:7">
      <c r="A1472">
        <v>1993.01</v>
      </c>
      <c r="B1472">
        <v>435.23</v>
      </c>
      <c r="C1472" t="str">
        <f t="shared" ca="1" si="113"/>
        <v>yes</v>
      </c>
      <c r="D1472" s="19">
        <f t="shared" ca="1" si="114"/>
        <v>395.96083333333337</v>
      </c>
      <c r="E1472" t="str">
        <f t="shared" ca="1" si="110"/>
        <v>no</v>
      </c>
      <c r="F1472" t="str">
        <f t="shared" ca="1" si="111"/>
        <v>no</v>
      </c>
      <c r="G1472">
        <f t="shared" ca="1" si="112"/>
        <v>0</v>
      </c>
    </row>
    <row r="1473" spans="1:7">
      <c r="A1473">
        <v>1993.02</v>
      </c>
      <c r="B1473">
        <v>441.7</v>
      </c>
      <c r="C1473" t="str">
        <f t="shared" ca="1" si="113"/>
        <v>yes</v>
      </c>
      <c r="D1473" s="19">
        <f t="shared" ca="1" si="114"/>
        <v>400.53333333333336</v>
      </c>
      <c r="E1473" t="str">
        <f t="shared" ca="1" si="110"/>
        <v>no</v>
      </c>
      <c r="F1473" t="str">
        <f t="shared" ca="1" si="111"/>
        <v>no</v>
      </c>
      <c r="G1473">
        <f t="shared" ca="1" si="112"/>
        <v>0</v>
      </c>
    </row>
    <row r="1474" spans="1:7">
      <c r="A1474">
        <v>1993.03</v>
      </c>
      <c r="B1474">
        <v>450.16</v>
      </c>
      <c r="C1474" t="str">
        <f t="shared" ca="1" si="113"/>
        <v>yes</v>
      </c>
      <c r="D1474" s="19">
        <f t="shared" ca="1" si="114"/>
        <v>403.84333333333342</v>
      </c>
      <c r="E1474" t="str">
        <f t="shared" ca="1" si="110"/>
        <v>no</v>
      </c>
      <c r="F1474" t="str">
        <f t="shared" ca="1" si="111"/>
        <v>no</v>
      </c>
      <c r="G1474">
        <f t="shared" ca="1" si="112"/>
        <v>0</v>
      </c>
    </row>
    <row r="1475" spans="1:7">
      <c r="A1475">
        <v>1993.04</v>
      </c>
      <c r="B1475">
        <v>443.08</v>
      </c>
      <c r="C1475" t="str">
        <f t="shared" ca="1" si="113"/>
        <v>yes</v>
      </c>
      <c r="D1475" s="19">
        <f t="shared" ca="1" si="114"/>
        <v>407.08833333333337</v>
      </c>
      <c r="E1475" t="str">
        <f t="shared" ca="1" si="110"/>
        <v>no</v>
      </c>
      <c r="F1475" t="str">
        <f t="shared" ca="1" si="111"/>
        <v>no</v>
      </c>
      <c r="G1475">
        <f t="shared" ca="1" si="112"/>
        <v>0</v>
      </c>
    </row>
    <row r="1476" spans="1:7">
      <c r="A1476">
        <v>1993.05</v>
      </c>
      <c r="B1476">
        <v>445.25</v>
      </c>
      <c r="C1476" t="str">
        <f t="shared" ca="1" si="113"/>
        <v>yes</v>
      </c>
      <c r="D1476" s="19">
        <f t="shared" ca="1" si="114"/>
        <v>409.73000000000008</v>
      </c>
      <c r="E1476" t="str">
        <f t="shared" ca="1" si="110"/>
        <v>no</v>
      </c>
      <c r="F1476" t="str">
        <f t="shared" ca="1" si="111"/>
        <v>no</v>
      </c>
      <c r="G1476">
        <f t="shared" ca="1" si="112"/>
        <v>0</v>
      </c>
    </row>
    <row r="1477" spans="1:7">
      <c r="A1477">
        <v>1993.06</v>
      </c>
      <c r="B1477">
        <v>448.06</v>
      </c>
      <c r="C1477" t="str">
        <f t="shared" ca="1" si="113"/>
        <v>yes</v>
      </c>
      <c r="D1477" s="19">
        <f t="shared" ca="1" si="114"/>
        <v>412.53250000000008</v>
      </c>
      <c r="E1477" t="str">
        <f t="shared" ca="1" si="110"/>
        <v>no</v>
      </c>
      <c r="F1477" t="str">
        <f t="shared" ca="1" si="111"/>
        <v>no</v>
      </c>
      <c r="G1477">
        <f t="shared" ca="1" si="112"/>
        <v>0</v>
      </c>
    </row>
    <row r="1478" spans="1:7">
      <c r="A1478">
        <v>1993.07</v>
      </c>
      <c r="B1478">
        <v>447.29</v>
      </c>
      <c r="C1478" t="str">
        <f t="shared" ca="1" si="113"/>
        <v>yes</v>
      </c>
      <c r="D1478" s="19">
        <f t="shared" ca="1" si="114"/>
        <v>415.43958333333347</v>
      </c>
      <c r="E1478" t="str">
        <f t="shared" ca="1" si="110"/>
        <v>no</v>
      </c>
      <c r="F1478" t="str">
        <f t="shared" ca="1" si="111"/>
        <v>no</v>
      </c>
      <c r="G1478">
        <f t="shared" ca="1" si="112"/>
        <v>0</v>
      </c>
    </row>
    <row r="1479" spans="1:7">
      <c r="A1479">
        <v>1993.08</v>
      </c>
      <c r="B1479">
        <v>454.13</v>
      </c>
      <c r="C1479" t="str">
        <f t="shared" ca="1" si="113"/>
        <v>yes</v>
      </c>
      <c r="D1479" s="19">
        <f t="shared" ca="1" si="114"/>
        <v>418.2337500000001</v>
      </c>
      <c r="E1479" t="str">
        <f t="shared" ca="1" si="110"/>
        <v>no</v>
      </c>
      <c r="F1479" t="str">
        <f t="shared" ca="1" si="111"/>
        <v>no</v>
      </c>
      <c r="G1479">
        <f t="shared" ca="1" si="112"/>
        <v>0</v>
      </c>
    </row>
    <row r="1480" spans="1:7">
      <c r="A1480">
        <v>1993.09</v>
      </c>
      <c r="B1480">
        <v>459.24</v>
      </c>
      <c r="C1480" t="str">
        <f t="shared" ca="1" si="113"/>
        <v>yes</v>
      </c>
      <c r="D1480" s="19">
        <f t="shared" ca="1" si="114"/>
        <v>420.9308333333334</v>
      </c>
      <c r="E1480" t="str">
        <f t="shared" ca="1" si="110"/>
        <v>no</v>
      </c>
      <c r="F1480" t="str">
        <f t="shared" ca="1" si="111"/>
        <v>no</v>
      </c>
      <c r="G1480">
        <f t="shared" ca="1" si="112"/>
        <v>0</v>
      </c>
    </row>
    <row r="1481" spans="1:7">
      <c r="A1481">
        <v>1993.1</v>
      </c>
      <c r="B1481">
        <v>463.9</v>
      </c>
      <c r="C1481" t="str">
        <f t="shared" ca="1" si="113"/>
        <v>yes</v>
      </c>
      <c r="D1481" s="19">
        <f t="shared" ca="1" si="114"/>
        <v>423.93249999999995</v>
      </c>
      <c r="E1481" t="str">
        <f t="shared" ca="1" si="110"/>
        <v>no</v>
      </c>
      <c r="F1481" t="str">
        <f t="shared" ca="1" si="111"/>
        <v>no</v>
      </c>
      <c r="G1481">
        <f t="shared" ca="1" si="112"/>
        <v>0</v>
      </c>
    </row>
    <row r="1482" spans="1:7">
      <c r="A1482">
        <v>1993.11</v>
      </c>
      <c r="B1482">
        <v>462.89</v>
      </c>
      <c r="C1482" t="str">
        <f t="shared" ca="1" si="113"/>
        <v>yes</v>
      </c>
      <c r="D1482" s="19">
        <f t="shared" ca="1" si="114"/>
        <v>427.14166666666665</v>
      </c>
      <c r="E1482" t="str">
        <f t="shared" ca="1" si="110"/>
        <v>no</v>
      </c>
      <c r="F1482" t="str">
        <f t="shared" ca="1" si="111"/>
        <v>no</v>
      </c>
      <c r="G1482">
        <f t="shared" ca="1" si="112"/>
        <v>0</v>
      </c>
    </row>
    <row r="1483" spans="1:7">
      <c r="A1483">
        <v>1993.12</v>
      </c>
      <c r="B1483">
        <v>465.95</v>
      </c>
      <c r="C1483" t="str">
        <f t="shared" ca="1" si="113"/>
        <v>yes</v>
      </c>
      <c r="D1483" s="19">
        <f t="shared" ca="1" si="114"/>
        <v>430.34874999999994</v>
      </c>
      <c r="E1483" t="str">
        <f t="shared" ca="1" si="110"/>
        <v>no</v>
      </c>
      <c r="F1483" t="str">
        <f t="shared" ca="1" si="111"/>
        <v>no</v>
      </c>
      <c r="G1483">
        <f t="shared" ca="1" si="112"/>
        <v>0</v>
      </c>
    </row>
    <row r="1484" spans="1:7">
      <c r="A1484">
        <v>1994.01</v>
      </c>
      <c r="B1484">
        <v>472.99</v>
      </c>
      <c r="C1484" t="str">
        <f t="shared" ca="1" si="113"/>
        <v>yes</v>
      </c>
      <c r="D1484" s="19">
        <f t="shared" ca="1" si="114"/>
        <v>433.57541666666674</v>
      </c>
      <c r="E1484" t="str">
        <f t="shared" ca="1" si="110"/>
        <v>no</v>
      </c>
      <c r="F1484" t="str">
        <f t="shared" ca="1" si="111"/>
        <v>no</v>
      </c>
      <c r="G1484">
        <f t="shared" ca="1" si="112"/>
        <v>0</v>
      </c>
    </row>
    <row r="1485" spans="1:7">
      <c r="A1485">
        <v>1994.02</v>
      </c>
      <c r="B1485">
        <v>471.58</v>
      </c>
      <c r="C1485" t="str">
        <f t="shared" ca="1" si="113"/>
        <v>yes</v>
      </c>
      <c r="D1485" s="19">
        <f t="shared" ca="1" si="114"/>
        <v>435.94666666666666</v>
      </c>
      <c r="E1485" t="str">
        <f t="shared" ca="1" si="110"/>
        <v>no</v>
      </c>
      <c r="F1485" t="str">
        <f t="shared" ca="1" si="111"/>
        <v>no</v>
      </c>
      <c r="G1485">
        <f t="shared" ca="1" si="112"/>
        <v>0</v>
      </c>
    </row>
    <row r="1486" spans="1:7">
      <c r="A1486">
        <v>1994.03</v>
      </c>
      <c r="B1486">
        <v>463.81</v>
      </c>
      <c r="C1486" t="str">
        <f t="shared" ca="1" si="113"/>
        <v>yes</v>
      </c>
      <c r="D1486" s="19">
        <f t="shared" ca="1" si="114"/>
        <v>438.40583333333331</v>
      </c>
      <c r="E1486" t="str">
        <f t="shared" ca="1" si="110"/>
        <v>no</v>
      </c>
      <c r="F1486" t="str">
        <f t="shared" ca="1" si="111"/>
        <v>no</v>
      </c>
      <c r="G1486">
        <f t="shared" ca="1" si="112"/>
        <v>0</v>
      </c>
    </row>
    <row r="1487" spans="1:7">
      <c r="A1487">
        <v>1994.04</v>
      </c>
      <c r="B1487">
        <v>447.23</v>
      </c>
      <c r="C1487" t="str">
        <f t="shared" ca="1" si="113"/>
        <v>yes</v>
      </c>
      <c r="D1487" s="19">
        <f t="shared" ca="1" si="114"/>
        <v>440.75791666666663</v>
      </c>
      <c r="E1487" t="str">
        <f t="shared" ca="1" si="110"/>
        <v>no</v>
      </c>
      <c r="F1487" t="str">
        <f t="shared" ca="1" si="111"/>
        <v>no</v>
      </c>
      <c r="G1487">
        <f t="shared" ca="1" si="112"/>
        <v>0</v>
      </c>
    </row>
    <row r="1488" spans="1:7">
      <c r="A1488">
        <v>1994.05</v>
      </c>
      <c r="B1488">
        <v>450.9</v>
      </c>
      <c r="C1488" t="str">
        <f t="shared" ca="1" si="113"/>
        <v>yes</v>
      </c>
      <c r="D1488" s="19">
        <f t="shared" ca="1" si="114"/>
        <v>442.41708333333327</v>
      </c>
      <c r="E1488" t="str">
        <f t="shared" ca="1" si="110"/>
        <v>no</v>
      </c>
      <c r="F1488" t="str">
        <f t="shared" ca="1" si="111"/>
        <v>no</v>
      </c>
      <c r="G1488">
        <f t="shared" ca="1" si="112"/>
        <v>0</v>
      </c>
    </row>
    <row r="1489" spans="1:7">
      <c r="A1489">
        <v>1994.06</v>
      </c>
      <c r="B1489">
        <v>454.83</v>
      </c>
      <c r="C1489" t="str">
        <f t="shared" ca="1" si="113"/>
        <v>yes</v>
      </c>
      <c r="D1489" s="19">
        <f t="shared" ca="1" si="114"/>
        <v>443.92083333333329</v>
      </c>
      <c r="E1489" t="str">
        <f t="shared" ca="1" si="110"/>
        <v>no</v>
      </c>
      <c r="F1489" t="str">
        <f t="shared" ca="1" si="111"/>
        <v>no</v>
      </c>
      <c r="G1489">
        <f t="shared" ca="1" si="112"/>
        <v>0</v>
      </c>
    </row>
    <row r="1490" spans="1:7">
      <c r="A1490">
        <v>1994.07</v>
      </c>
      <c r="B1490">
        <v>451.4</v>
      </c>
      <c r="C1490" t="str">
        <f t="shared" ca="1" si="113"/>
        <v>yes</v>
      </c>
      <c r="D1490" s="19">
        <f t="shared" ca="1" si="114"/>
        <v>445.86083333333323</v>
      </c>
      <c r="E1490" t="str">
        <f t="shared" ca="1" si="110"/>
        <v>no</v>
      </c>
      <c r="F1490" t="str">
        <f t="shared" ca="1" si="111"/>
        <v>no</v>
      </c>
      <c r="G1490">
        <f t="shared" ca="1" si="112"/>
        <v>0</v>
      </c>
    </row>
    <row r="1491" spans="1:7">
      <c r="A1491">
        <v>1994.08</v>
      </c>
      <c r="B1491">
        <v>464.24</v>
      </c>
      <c r="C1491" t="str">
        <f t="shared" ca="1" si="113"/>
        <v>yes</v>
      </c>
      <c r="D1491" s="19">
        <f t="shared" ca="1" si="114"/>
        <v>447.37541666666658</v>
      </c>
      <c r="E1491" t="str">
        <f t="shared" ca="1" si="110"/>
        <v>no</v>
      </c>
      <c r="F1491" t="str">
        <f t="shared" ca="1" si="111"/>
        <v>no</v>
      </c>
      <c r="G1491">
        <f t="shared" ca="1" si="112"/>
        <v>0</v>
      </c>
    </row>
    <row r="1492" spans="1:7">
      <c r="A1492">
        <v>1994.09</v>
      </c>
      <c r="B1492">
        <v>466.96</v>
      </c>
      <c r="C1492" t="str">
        <f t="shared" ca="1" si="113"/>
        <v>yes</v>
      </c>
      <c r="D1492" s="19">
        <f t="shared" ca="1" si="114"/>
        <v>449.30499999999989</v>
      </c>
      <c r="E1492" t="str">
        <f t="shared" ca="1" si="110"/>
        <v>no</v>
      </c>
      <c r="F1492" t="str">
        <f t="shared" ca="1" si="111"/>
        <v>no</v>
      </c>
      <c r="G1492">
        <f t="shared" ca="1" si="112"/>
        <v>0</v>
      </c>
    </row>
    <row r="1493" spans="1:7">
      <c r="A1493">
        <v>1994.1</v>
      </c>
      <c r="B1493">
        <v>463.81</v>
      </c>
      <c r="C1493" t="str">
        <f t="shared" ca="1" si="113"/>
        <v>yes</v>
      </c>
      <c r="D1493" s="19">
        <f t="shared" ca="1" si="114"/>
        <v>451.32499999999987</v>
      </c>
      <c r="E1493" t="str">
        <f t="shared" ca="1" si="110"/>
        <v>no</v>
      </c>
      <c r="F1493" t="str">
        <f t="shared" ca="1" si="111"/>
        <v>no</v>
      </c>
      <c r="G1493">
        <f t="shared" ca="1" si="112"/>
        <v>0</v>
      </c>
    </row>
    <row r="1494" spans="1:7">
      <c r="A1494">
        <v>1994.11</v>
      </c>
      <c r="B1494">
        <v>461.01</v>
      </c>
      <c r="C1494" t="str">
        <f t="shared" ca="1" si="113"/>
        <v>yes</v>
      </c>
      <c r="D1494" s="19">
        <f t="shared" ca="1" si="114"/>
        <v>453.46291666666656</v>
      </c>
      <c r="E1494" t="str">
        <f t="shared" ca="1" si="110"/>
        <v>no</v>
      </c>
      <c r="F1494" t="str">
        <f t="shared" ca="1" si="111"/>
        <v>no</v>
      </c>
      <c r="G1494">
        <f t="shared" ca="1" si="112"/>
        <v>0</v>
      </c>
    </row>
    <row r="1495" spans="1:7">
      <c r="A1495">
        <v>1994.12</v>
      </c>
      <c r="B1495">
        <v>455.19</v>
      </c>
      <c r="C1495" t="str">
        <f t="shared" ca="1" si="113"/>
        <v>yes</v>
      </c>
      <c r="D1495" s="19">
        <f t="shared" ca="1" si="114"/>
        <v>455.05333333333323</v>
      </c>
      <c r="E1495" t="str">
        <f t="shared" ca="1" si="110"/>
        <v>no</v>
      </c>
      <c r="F1495" t="str">
        <f t="shared" ca="1" si="111"/>
        <v>no</v>
      </c>
      <c r="G1495">
        <f t="shared" ca="1" si="112"/>
        <v>0</v>
      </c>
    </row>
    <row r="1496" spans="1:7">
      <c r="A1496">
        <v>1995.01</v>
      </c>
      <c r="B1496">
        <v>465.25</v>
      </c>
      <c r="C1496" t="str">
        <f t="shared" ca="1" si="113"/>
        <v>yes</v>
      </c>
      <c r="D1496" s="19">
        <f t="shared" ca="1" si="114"/>
        <v>455.86791666666659</v>
      </c>
      <c r="E1496" t="str">
        <f t="shared" ref="E1496:E1559" ca="1" si="115">IF(AND(C1496="No",B1496&gt;D1496),"yes","no")</f>
        <v>no</v>
      </c>
      <c r="F1496" t="str">
        <f t="shared" ref="F1496:F1559" ca="1" si="116">IF(AND(C1496="Yes",B1496&lt;D1496),"yes","no")</f>
        <v>no</v>
      </c>
      <c r="G1496">
        <f t="shared" ref="G1496:G1559" ca="1" si="117">IF(E1496="yes",-B1496,IF(F1496="yes",B1496,0))</f>
        <v>0</v>
      </c>
    </row>
    <row r="1497" spans="1:7">
      <c r="A1497">
        <v>1995.02</v>
      </c>
      <c r="B1497">
        <v>481.92</v>
      </c>
      <c r="C1497" t="str">
        <f t="shared" ref="C1497:C1560" ca="1" si="118">IF(E1496="yes","yes",IF(F1496="yes","no",C1496))</f>
        <v>yes</v>
      </c>
      <c r="D1497" s="19">
        <f t="shared" ca="1" si="114"/>
        <v>457.11874999999992</v>
      </c>
      <c r="E1497" t="str">
        <f t="shared" ca="1" si="115"/>
        <v>no</v>
      </c>
      <c r="F1497" t="str">
        <f t="shared" ca="1" si="116"/>
        <v>no</v>
      </c>
      <c r="G1497">
        <f t="shared" ca="1" si="117"/>
        <v>0</v>
      </c>
    </row>
    <row r="1498" spans="1:7">
      <c r="A1498">
        <v>1995.03</v>
      </c>
      <c r="B1498">
        <v>493.15</v>
      </c>
      <c r="C1498" t="str">
        <f t="shared" ca="1" si="118"/>
        <v>yes</v>
      </c>
      <c r="D1498" s="19">
        <f t="shared" ca="1" si="114"/>
        <v>458.79458333333326</v>
      </c>
      <c r="E1498" t="str">
        <f t="shared" ca="1" si="115"/>
        <v>no</v>
      </c>
      <c r="F1498" t="str">
        <f t="shared" ca="1" si="116"/>
        <v>no</v>
      </c>
      <c r="G1498">
        <f t="shared" ca="1" si="117"/>
        <v>0</v>
      </c>
    </row>
    <row r="1499" spans="1:7">
      <c r="A1499">
        <v>1995.04</v>
      </c>
      <c r="B1499">
        <v>507.91</v>
      </c>
      <c r="C1499" t="str">
        <f t="shared" ca="1" si="118"/>
        <v>yes</v>
      </c>
      <c r="D1499" s="19">
        <f t="shared" ca="1" si="114"/>
        <v>460.58583333333326</v>
      </c>
      <c r="E1499" t="str">
        <f t="shared" ca="1" si="115"/>
        <v>no</v>
      </c>
      <c r="F1499" t="str">
        <f t="shared" ca="1" si="116"/>
        <v>no</v>
      </c>
      <c r="G1499">
        <f t="shared" ca="1" si="117"/>
        <v>0</v>
      </c>
    </row>
    <row r="1500" spans="1:7">
      <c r="A1500">
        <v>1995.05</v>
      </c>
      <c r="B1500">
        <v>523.80999999999995</v>
      </c>
      <c r="C1500" t="str">
        <f t="shared" ca="1" si="118"/>
        <v>yes</v>
      </c>
      <c r="D1500" s="19">
        <f t="shared" ca="1" si="114"/>
        <v>463.28708333333333</v>
      </c>
      <c r="E1500" t="str">
        <f t="shared" ca="1" si="115"/>
        <v>no</v>
      </c>
      <c r="F1500" t="str">
        <f t="shared" ca="1" si="116"/>
        <v>no</v>
      </c>
      <c r="G1500">
        <f t="shared" ca="1" si="117"/>
        <v>0</v>
      </c>
    </row>
    <row r="1501" spans="1:7">
      <c r="A1501">
        <v>1995.06</v>
      </c>
      <c r="B1501">
        <v>539.35</v>
      </c>
      <c r="C1501" t="str">
        <f t="shared" ca="1" si="118"/>
        <v>yes</v>
      </c>
      <c r="D1501" s="19">
        <f t="shared" ca="1" si="114"/>
        <v>466.56041666666664</v>
      </c>
      <c r="E1501" t="str">
        <f t="shared" ca="1" si="115"/>
        <v>no</v>
      </c>
      <c r="F1501" t="str">
        <f t="shared" ca="1" si="116"/>
        <v>no</v>
      </c>
      <c r="G1501">
        <f t="shared" ca="1" si="117"/>
        <v>0</v>
      </c>
    </row>
    <row r="1502" spans="1:7">
      <c r="A1502">
        <v>1995.07</v>
      </c>
      <c r="B1502">
        <v>557.37</v>
      </c>
      <c r="C1502" t="str">
        <f t="shared" ca="1" si="118"/>
        <v>yes</v>
      </c>
      <c r="D1502" s="19">
        <f t="shared" ca="1" si="114"/>
        <v>470.36416666666668</v>
      </c>
      <c r="E1502" t="str">
        <f t="shared" ca="1" si="115"/>
        <v>no</v>
      </c>
      <c r="F1502" t="str">
        <f t="shared" ca="1" si="116"/>
        <v>no</v>
      </c>
      <c r="G1502">
        <f t="shared" ca="1" si="117"/>
        <v>0</v>
      </c>
    </row>
    <row r="1503" spans="1:7">
      <c r="A1503">
        <v>1995.08</v>
      </c>
      <c r="B1503">
        <v>559.11</v>
      </c>
      <c r="C1503" t="str">
        <f t="shared" ca="1" si="118"/>
        <v>yes</v>
      </c>
      <c r="D1503" s="19">
        <f t="shared" ca="1" si="114"/>
        <v>474.95083333333326</v>
      </c>
      <c r="E1503" t="str">
        <f t="shared" ca="1" si="115"/>
        <v>no</v>
      </c>
      <c r="F1503" t="str">
        <f t="shared" ca="1" si="116"/>
        <v>no</v>
      </c>
      <c r="G1503">
        <f t="shared" ca="1" si="117"/>
        <v>0</v>
      </c>
    </row>
    <row r="1504" spans="1:7">
      <c r="A1504">
        <v>1995.09</v>
      </c>
      <c r="B1504">
        <v>578.77</v>
      </c>
      <c r="C1504" t="str">
        <f t="shared" ca="1" si="118"/>
        <v>yes</v>
      </c>
      <c r="D1504" s="19">
        <f t="shared" ca="1" si="114"/>
        <v>479.32499999999999</v>
      </c>
      <c r="E1504" t="str">
        <f t="shared" ca="1" si="115"/>
        <v>no</v>
      </c>
      <c r="F1504" t="str">
        <f t="shared" ca="1" si="116"/>
        <v>no</v>
      </c>
      <c r="G1504">
        <f t="shared" ca="1" si="117"/>
        <v>0</v>
      </c>
    </row>
    <row r="1505" spans="1:7">
      <c r="A1505">
        <v>1995.1</v>
      </c>
      <c r="B1505">
        <v>582.91999999999996</v>
      </c>
      <c r="C1505" t="str">
        <f t="shared" ca="1" si="118"/>
        <v>yes</v>
      </c>
      <c r="D1505" s="19">
        <f t="shared" ref="D1505:D1568" ca="1" si="119">AVERAGE(OFFSET(B1505,-$K$5,0,$K$5,1))</f>
        <v>484.30541666666676</v>
      </c>
      <c r="E1505" t="str">
        <f t="shared" ca="1" si="115"/>
        <v>no</v>
      </c>
      <c r="F1505" t="str">
        <f t="shared" ca="1" si="116"/>
        <v>no</v>
      </c>
      <c r="G1505">
        <f t="shared" ca="1" si="117"/>
        <v>0</v>
      </c>
    </row>
    <row r="1506" spans="1:7">
      <c r="A1506">
        <v>1995.11</v>
      </c>
      <c r="B1506">
        <v>595.53</v>
      </c>
      <c r="C1506" t="str">
        <f t="shared" ca="1" si="118"/>
        <v>yes</v>
      </c>
      <c r="D1506" s="19">
        <f t="shared" ca="1" si="119"/>
        <v>489.26458333333341</v>
      </c>
      <c r="E1506" t="str">
        <f t="shared" ca="1" si="115"/>
        <v>no</v>
      </c>
      <c r="F1506" t="str">
        <f t="shared" ca="1" si="116"/>
        <v>no</v>
      </c>
      <c r="G1506">
        <f t="shared" ca="1" si="117"/>
        <v>0</v>
      </c>
    </row>
    <row r="1507" spans="1:7">
      <c r="A1507">
        <v>1995.12</v>
      </c>
      <c r="B1507">
        <v>614.57000000000005</v>
      </c>
      <c r="C1507" t="str">
        <f t="shared" ca="1" si="118"/>
        <v>yes</v>
      </c>
      <c r="D1507" s="19">
        <f t="shared" ca="1" si="119"/>
        <v>494.79125000000016</v>
      </c>
      <c r="E1507" t="str">
        <f t="shared" ca="1" si="115"/>
        <v>no</v>
      </c>
      <c r="F1507" t="str">
        <f t="shared" ca="1" si="116"/>
        <v>no</v>
      </c>
      <c r="G1507">
        <f t="shared" ca="1" si="117"/>
        <v>0</v>
      </c>
    </row>
    <row r="1508" spans="1:7">
      <c r="A1508">
        <v>1996.01</v>
      </c>
      <c r="B1508">
        <v>614.41999999999996</v>
      </c>
      <c r="C1508" t="str">
        <f t="shared" ca="1" si="118"/>
        <v>yes</v>
      </c>
      <c r="D1508" s="19">
        <f t="shared" ca="1" si="119"/>
        <v>500.9837500000001</v>
      </c>
      <c r="E1508" t="str">
        <f t="shared" ca="1" si="115"/>
        <v>no</v>
      </c>
      <c r="F1508" t="str">
        <f t="shared" ca="1" si="116"/>
        <v>no</v>
      </c>
      <c r="G1508">
        <f t="shared" ca="1" si="117"/>
        <v>0</v>
      </c>
    </row>
    <row r="1509" spans="1:7">
      <c r="A1509">
        <v>1996.02</v>
      </c>
      <c r="B1509">
        <v>649.54</v>
      </c>
      <c r="C1509" t="str">
        <f t="shared" ca="1" si="118"/>
        <v>yes</v>
      </c>
      <c r="D1509" s="19">
        <f t="shared" ca="1" si="119"/>
        <v>506.87666666666678</v>
      </c>
      <c r="E1509" t="str">
        <f t="shared" ca="1" si="115"/>
        <v>no</v>
      </c>
      <c r="F1509" t="str">
        <f t="shared" ca="1" si="116"/>
        <v>no</v>
      </c>
      <c r="G1509">
        <f t="shared" ca="1" si="117"/>
        <v>0</v>
      </c>
    </row>
    <row r="1510" spans="1:7">
      <c r="A1510">
        <v>1996.03</v>
      </c>
      <c r="B1510">
        <v>647.07000000000005</v>
      </c>
      <c r="C1510" t="str">
        <f t="shared" ca="1" si="118"/>
        <v>yes</v>
      </c>
      <c r="D1510" s="19">
        <f t="shared" ca="1" si="119"/>
        <v>514.29166666666663</v>
      </c>
      <c r="E1510" t="str">
        <f t="shared" ca="1" si="115"/>
        <v>no</v>
      </c>
      <c r="F1510" t="str">
        <f t="shared" ca="1" si="116"/>
        <v>no</v>
      </c>
      <c r="G1510">
        <f t="shared" ca="1" si="117"/>
        <v>0</v>
      </c>
    </row>
    <row r="1511" spans="1:7">
      <c r="A1511">
        <v>1996.04</v>
      </c>
      <c r="B1511">
        <v>647.16999999999996</v>
      </c>
      <c r="C1511" t="str">
        <f t="shared" ca="1" si="118"/>
        <v>yes</v>
      </c>
      <c r="D1511" s="19">
        <f t="shared" ca="1" si="119"/>
        <v>521.9274999999999</v>
      </c>
      <c r="E1511" t="str">
        <f t="shared" ca="1" si="115"/>
        <v>no</v>
      </c>
      <c r="F1511" t="str">
        <f t="shared" ca="1" si="116"/>
        <v>no</v>
      </c>
      <c r="G1511">
        <f t="shared" ca="1" si="117"/>
        <v>0</v>
      </c>
    </row>
    <row r="1512" spans="1:7">
      <c r="A1512">
        <v>1996.05</v>
      </c>
      <c r="B1512">
        <v>661.23</v>
      </c>
      <c r="C1512" t="str">
        <f t="shared" ca="1" si="118"/>
        <v>yes</v>
      </c>
      <c r="D1512" s="19">
        <f t="shared" ca="1" si="119"/>
        <v>530.25833333333333</v>
      </c>
      <c r="E1512" t="str">
        <f t="shared" ca="1" si="115"/>
        <v>no</v>
      </c>
      <c r="F1512" t="str">
        <f t="shared" ca="1" si="116"/>
        <v>no</v>
      </c>
      <c r="G1512">
        <f t="shared" ca="1" si="117"/>
        <v>0</v>
      </c>
    </row>
    <row r="1513" spans="1:7">
      <c r="A1513">
        <v>1996.06</v>
      </c>
      <c r="B1513">
        <v>668.5</v>
      </c>
      <c r="C1513" t="str">
        <f t="shared" ca="1" si="118"/>
        <v>yes</v>
      </c>
      <c r="D1513" s="19">
        <f t="shared" ca="1" si="119"/>
        <v>539.0220833333334</v>
      </c>
      <c r="E1513" t="str">
        <f t="shared" ca="1" si="115"/>
        <v>no</v>
      </c>
      <c r="F1513" t="str">
        <f t="shared" ca="1" si="116"/>
        <v>no</v>
      </c>
      <c r="G1513">
        <f t="shared" ca="1" si="117"/>
        <v>0</v>
      </c>
    </row>
    <row r="1514" spans="1:7">
      <c r="A1514">
        <v>1996.07</v>
      </c>
      <c r="B1514">
        <v>644.07000000000005</v>
      </c>
      <c r="C1514" t="str">
        <f t="shared" ca="1" si="118"/>
        <v>yes</v>
      </c>
      <c r="D1514" s="19">
        <f t="shared" ca="1" si="119"/>
        <v>547.92499999999995</v>
      </c>
      <c r="E1514" t="str">
        <f t="shared" ca="1" si="115"/>
        <v>no</v>
      </c>
      <c r="F1514" t="str">
        <f t="shared" ca="1" si="116"/>
        <v>no</v>
      </c>
      <c r="G1514">
        <f t="shared" ca="1" si="117"/>
        <v>0</v>
      </c>
    </row>
    <row r="1515" spans="1:7">
      <c r="A1515">
        <v>1996.08</v>
      </c>
      <c r="B1515">
        <v>662.68</v>
      </c>
      <c r="C1515" t="str">
        <f t="shared" ca="1" si="118"/>
        <v>yes</v>
      </c>
      <c r="D1515" s="19">
        <f t="shared" ca="1" si="119"/>
        <v>555.95291666666674</v>
      </c>
      <c r="E1515" t="str">
        <f t="shared" ca="1" si="115"/>
        <v>no</v>
      </c>
      <c r="F1515" t="str">
        <f t="shared" ca="1" si="116"/>
        <v>no</v>
      </c>
      <c r="G1515">
        <f t="shared" ca="1" si="117"/>
        <v>0</v>
      </c>
    </row>
    <row r="1516" spans="1:7">
      <c r="A1516">
        <v>1996.09</v>
      </c>
      <c r="B1516">
        <v>674.88</v>
      </c>
      <c r="C1516" t="str">
        <f t="shared" ca="1" si="118"/>
        <v>yes</v>
      </c>
      <c r="D1516" s="19">
        <f t="shared" ca="1" si="119"/>
        <v>564.22124999999994</v>
      </c>
      <c r="E1516" t="str">
        <f t="shared" ca="1" si="115"/>
        <v>no</v>
      </c>
      <c r="F1516" t="str">
        <f t="shared" ca="1" si="116"/>
        <v>no</v>
      </c>
      <c r="G1516">
        <f t="shared" ca="1" si="117"/>
        <v>0</v>
      </c>
    </row>
    <row r="1517" spans="1:7">
      <c r="A1517">
        <v>1996.1</v>
      </c>
      <c r="B1517">
        <v>701.46</v>
      </c>
      <c r="C1517" t="str">
        <f t="shared" ca="1" si="118"/>
        <v>yes</v>
      </c>
      <c r="D1517" s="19">
        <f t="shared" ca="1" si="119"/>
        <v>572.88458333333313</v>
      </c>
      <c r="E1517" t="str">
        <f t="shared" ca="1" si="115"/>
        <v>no</v>
      </c>
      <c r="F1517" t="str">
        <f t="shared" ca="1" si="116"/>
        <v>no</v>
      </c>
      <c r="G1517">
        <f t="shared" ca="1" si="117"/>
        <v>0</v>
      </c>
    </row>
    <row r="1518" spans="1:7">
      <c r="A1518">
        <v>1996.11</v>
      </c>
      <c r="B1518">
        <v>735.67</v>
      </c>
      <c r="C1518" t="str">
        <f t="shared" ca="1" si="118"/>
        <v>yes</v>
      </c>
      <c r="D1518" s="19">
        <f t="shared" ca="1" si="119"/>
        <v>582.78666666666652</v>
      </c>
      <c r="E1518" t="str">
        <f t="shared" ca="1" si="115"/>
        <v>no</v>
      </c>
      <c r="F1518" t="str">
        <f t="shared" ca="1" si="116"/>
        <v>no</v>
      </c>
      <c r="G1518">
        <f t="shared" ca="1" si="117"/>
        <v>0</v>
      </c>
    </row>
    <row r="1519" spans="1:7">
      <c r="A1519">
        <v>1996.12</v>
      </c>
      <c r="B1519">
        <v>743.25</v>
      </c>
      <c r="C1519" t="str">
        <f t="shared" ca="1" si="118"/>
        <v>yes</v>
      </c>
      <c r="D1519" s="19">
        <f t="shared" ca="1" si="119"/>
        <v>594.23083333333329</v>
      </c>
      <c r="E1519" t="str">
        <f t="shared" ca="1" si="115"/>
        <v>no</v>
      </c>
      <c r="F1519" t="str">
        <f t="shared" ca="1" si="116"/>
        <v>no</v>
      </c>
      <c r="G1519">
        <f t="shared" ca="1" si="117"/>
        <v>0</v>
      </c>
    </row>
    <row r="1520" spans="1:7">
      <c r="A1520">
        <v>1997.01</v>
      </c>
      <c r="B1520">
        <v>766.22</v>
      </c>
      <c r="C1520" t="str">
        <f t="shared" ca="1" si="118"/>
        <v>yes</v>
      </c>
      <c r="D1520" s="19">
        <f t="shared" ca="1" si="119"/>
        <v>606.23333333333323</v>
      </c>
      <c r="E1520" t="str">
        <f t="shared" ca="1" si="115"/>
        <v>no</v>
      </c>
      <c r="F1520" t="str">
        <f t="shared" ca="1" si="116"/>
        <v>no</v>
      </c>
      <c r="G1520">
        <f t="shared" ca="1" si="117"/>
        <v>0</v>
      </c>
    </row>
    <row r="1521" spans="1:7">
      <c r="A1521">
        <v>1997.02</v>
      </c>
      <c r="B1521">
        <v>798.39</v>
      </c>
      <c r="C1521" t="str">
        <f t="shared" ca="1" si="118"/>
        <v>yes</v>
      </c>
      <c r="D1521" s="19">
        <f t="shared" ca="1" si="119"/>
        <v>618.77374999999984</v>
      </c>
      <c r="E1521" t="str">
        <f t="shared" ca="1" si="115"/>
        <v>no</v>
      </c>
      <c r="F1521" t="str">
        <f t="shared" ca="1" si="116"/>
        <v>no</v>
      </c>
      <c r="G1521">
        <f t="shared" ca="1" si="117"/>
        <v>0</v>
      </c>
    </row>
    <row r="1522" spans="1:7">
      <c r="A1522">
        <v>1997.03</v>
      </c>
      <c r="B1522">
        <v>792.16</v>
      </c>
      <c r="C1522" t="str">
        <f t="shared" ca="1" si="118"/>
        <v>yes</v>
      </c>
      <c r="D1522" s="19">
        <f t="shared" ca="1" si="119"/>
        <v>631.95999999999992</v>
      </c>
      <c r="E1522" t="str">
        <f t="shared" ca="1" si="115"/>
        <v>no</v>
      </c>
      <c r="F1522" t="str">
        <f t="shared" ca="1" si="116"/>
        <v>no</v>
      </c>
      <c r="G1522">
        <f t="shared" ca="1" si="117"/>
        <v>0</v>
      </c>
    </row>
    <row r="1523" spans="1:7">
      <c r="A1523">
        <v>1997.04</v>
      </c>
      <c r="B1523">
        <v>763.93</v>
      </c>
      <c r="C1523" t="str">
        <f t="shared" ca="1" si="118"/>
        <v>yes</v>
      </c>
      <c r="D1523" s="19">
        <f t="shared" ca="1" si="119"/>
        <v>644.41874999999993</v>
      </c>
      <c r="E1523" t="str">
        <f t="shared" ca="1" si="115"/>
        <v>no</v>
      </c>
      <c r="F1523" t="str">
        <f t="shared" ca="1" si="116"/>
        <v>no</v>
      </c>
      <c r="G1523">
        <f t="shared" ca="1" si="117"/>
        <v>0</v>
      </c>
    </row>
    <row r="1524" spans="1:7">
      <c r="A1524">
        <v>1997.05</v>
      </c>
      <c r="B1524">
        <v>833.09</v>
      </c>
      <c r="C1524" t="str">
        <f t="shared" ca="1" si="118"/>
        <v>yes</v>
      </c>
      <c r="D1524" s="19">
        <f t="shared" ca="1" si="119"/>
        <v>655.08624999999984</v>
      </c>
      <c r="E1524" t="str">
        <f t="shared" ca="1" si="115"/>
        <v>no</v>
      </c>
      <c r="F1524" t="str">
        <f t="shared" ca="1" si="116"/>
        <v>no</v>
      </c>
      <c r="G1524">
        <f t="shared" ca="1" si="117"/>
        <v>0</v>
      </c>
    </row>
    <row r="1525" spans="1:7">
      <c r="A1525">
        <v>1997.06</v>
      </c>
      <c r="B1525">
        <v>876.29</v>
      </c>
      <c r="C1525" t="str">
        <f t="shared" ca="1" si="118"/>
        <v>yes</v>
      </c>
      <c r="D1525" s="19">
        <f t="shared" ca="1" si="119"/>
        <v>667.97291666666661</v>
      </c>
      <c r="E1525" t="str">
        <f t="shared" ca="1" si="115"/>
        <v>no</v>
      </c>
      <c r="F1525" t="str">
        <f t="shared" ca="1" si="116"/>
        <v>no</v>
      </c>
      <c r="G1525">
        <f t="shared" ca="1" si="117"/>
        <v>0</v>
      </c>
    </row>
    <row r="1526" spans="1:7">
      <c r="A1526">
        <v>1997.07</v>
      </c>
      <c r="B1526">
        <v>925.29</v>
      </c>
      <c r="C1526" t="str">
        <f t="shared" ca="1" si="118"/>
        <v>yes</v>
      </c>
      <c r="D1526" s="19">
        <f t="shared" ca="1" si="119"/>
        <v>682.01208333333318</v>
      </c>
      <c r="E1526" t="str">
        <f t="shared" ca="1" si="115"/>
        <v>no</v>
      </c>
      <c r="F1526" t="str">
        <f t="shared" ca="1" si="116"/>
        <v>no</v>
      </c>
      <c r="G1526">
        <f t="shared" ca="1" si="117"/>
        <v>0</v>
      </c>
    </row>
    <row r="1527" spans="1:7">
      <c r="A1527">
        <v>1997.08</v>
      </c>
      <c r="B1527">
        <v>927.24</v>
      </c>
      <c r="C1527" t="str">
        <f t="shared" ca="1" si="118"/>
        <v>yes</v>
      </c>
      <c r="D1527" s="19">
        <f t="shared" ca="1" si="119"/>
        <v>697.34208333333333</v>
      </c>
      <c r="E1527" t="str">
        <f t="shared" ca="1" si="115"/>
        <v>no</v>
      </c>
      <c r="F1527" t="str">
        <f t="shared" ca="1" si="116"/>
        <v>no</v>
      </c>
      <c r="G1527">
        <f t="shared" ca="1" si="117"/>
        <v>0</v>
      </c>
    </row>
    <row r="1528" spans="1:7">
      <c r="A1528">
        <v>1997.09</v>
      </c>
      <c r="B1528">
        <v>937.02</v>
      </c>
      <c r="C1528" t="str">
        <f t="shared" ca="1" si="118"/>
        <v>yes</v>
      </c>
      <c r="D1528" s="19">
        <f t="shared" ca="1" si="119"/>
        <v>712.68083333333334</v>
      </c>
      <c r="E1528" t="str">
        <f t="shared" ca="1" si="115"/>
        <v>no</v>
      </c>
      <c r="F1528" t="str">
        <f t="shared" ca="1" si="116"/>
        <v>no</v>
      </c>
      <c r="G1528">
        <f t="shared" ca="1" si="117"/>
        <v>0</v>
      </c>
    </row>
    <row r="1529" spans="1:7">
      <c r="A1529">
        <v>1997.1</v>
      </c>
      <c r="B1529">
        <v>951.16</v>
      </c>
      <c r="C1529" t="str">
        <f t="shared" ca="1" si="118"/>
        <v>yes</v>
      </c>
      <c r="D1529" s="19">
        <f t="shared" ca="1" si="119"/>
        <v>727.60791666666682</v>
      </c>
      <c r="E1529" t="str">
        <f t="shared" ca="1" si="115"/>
        <v>no</v>
      </c>
      <c r="F1529" t="str">
        <f t="shared" ca="1" si="116"/>
        <v>no</v>
      </c>
      <c r="G1529">
        <f t="shared" ca="1" si="117"/>
        <v>0</v>
      </c>
    </row>
    <row r="1530" spans="1:7">
      <c r="A1530">
        <v>1997.11</v>
      </c>
      <c r="B1530">
        <v>938.92</v>
      </c>
      <c r="C1530" t="str">
        <f t="shared" ca="1" si="118"/>
        <v>yes</v>
      </c>
      <c r="D1530" s="19">
        <f t="shared" ca="1" si="119"/>
        <v>742.95124999999996</v>
      </c>
      <c r="E1530" t="str">
        <f t="shared" ca="1" si="115"/>
        <v>no</v>
      </c>
      <c r="F1530" t="str">
        <f t="shared" ca="1" si="116"/>
        <v>no</v>
      </c>
      <c r="G1530">
        <f t="shared" ca="1" si="117"/>
        <v>0</v>
      </c>
    </row>
    <row r="1531" spans="1:7">
      <c r="A1531">
        <v>1997.12</v>
      </c>
      <c r="B1531">
        <v>962.37</v>
      </c>
      <c r="C1531" t="str">
        <f t="shared" ca="1" si="118"/>
        <v>yes</v>
      </c>
      <c r="D1531" s="19">
        <f t="shared" ca="1" si="119"/>
        <v>757.25916666666672</v>
      </c>
      <c r="E1531" t="str">
        <f t="shared" ca="1" si="115"/>
        <v>no</v>
      </c>
      <c r="F1531" t="str">
        <f t="shared" ca="1" si="116"/>
        <v>no</v>
      </c>
      <c r="G1531">
        <f t="shared" ca="1" si="117"/>
        <v>0</v>
      </c>
    </row>
    <row r="1532" spans="1:7">
      <c r="A1532">
        <v>1998.01</v>
      </c>
      <c r="B1532">
        <v>963.36</v>
      </c>
      <c r="C1532" t="str">
        <f t="shared" ca="1" si="118"/>
        <v>yes</v>
      </c>
      <c r="D1532" s="19">
        <f t="shared" ca="1" si="119"/>
        <v>771.75083333333339</v>
      </c>
      <c r="E1532" t="str">
        <f t="shared" ca="1" si="115"/>
        <v>no</v>
      </c>
      <c r="F1532" t="str">
        <f t="shared" ca="1" si="116"/>
        <v>no</v>
      </c>
      <c r="G1532">
        <f t="shared" ca="1" si="117"/>
        <v>0</v>
      </c>
    </row>
    <row r="1533" spans="1:7">
      <c r="A1533">
        <v>1998.02</v>
      </c>
      <c r="B1533">
        <v>1023.74</v>
      </c>
      <c r="C1533" t="str">
        <f t="shared" ca="1" si="118"/>
        <v>yes</v>
      </c>
      <c r="D1533" s="19">
        <f t="shared" ca="1" si="119"/>
        <v>786.29</v>
      </c>
      <c r="E1533" t="str">
        <f t="shared" ca="1" si="115"/>
        <v>no</v>
      </c>
      <c r="F1533" t="str">
        <f t="shared" ca="1" si="116"/>
        <v>no</v>
      </c>
      <c r="G1533">
        <f t="shared" ca="1" si="117"/>
        <v>0</v>
      </c>
    </row>
    <row r="1534" spans="1:7">
      <c r="A1534">
        <v>1998.03</v>
      </c>
      <c r="B1534">
        <v>1076.83</v>
      </c>
      <c r="C1534" t="str">
        <f t="shared" ca="1" si="118"/>
        <v>yes</v>
      </c>
      <c r="D1534" s="19">
        <f t="shared" ca="1" si="119"/>
        <v>801.88166666666677</v>
      </c>
      <c r="E1534" t="str">
        <f t="shared" ca="1" si="115"/>
        <v>no</v>
      </c>
      <c r="F1534" t="str">
        <f t="shared" ca="1" si="116"/>
        <v>no</v>
      </c>
      <c r="G1534">
        <f t="shared" ca="1" si="117"/>
        <v>0</v>
      </c>
    </row>
    <row r="1535" spans="1:7">
      <c r="A1535">
        <v>1998.04</v>
      </c>
      <c r="B1535">
        <v>1112.2</v>
      </c>
      <c r="C1535" t="str">
        <f t="shared" ca="1" si="118"/>
        <v>yes</v>
      </c>
      <c r="D1535" s="19">
        <f t="shared" ca="1" si="119"/>
        <v>819.78833333333353</v>
      </c>
      <c r="E1535" t="str">
        <f t="shared" ca="1" si="115"/>
        <v>no</v>
      </c>
      <c r="F1535" t="str">
        <f t="shared" ca="1" si="116"/>
        <v>no</v>
      </c>
      <c r="G1535">
        <f t="shared" ca="1" si="117"/>
        <v>0</v>
      </c>
    </row>
    <row r="1536" spans="1:7">
      <c r="A1536">
        <v>1998.05</v>
      </c>
      <c r="B1536">
        <v>1108.42</v>
      </c>
      <c r="C1536" t="str">
        <f t="shared" ca="1" si="118"/>
        <v>yes</v>
      </c>
      <c r="D1536" s="19">
        <f t="shared" ca="1" si="119"/>
        <v>839.16458333333333</v>
      </c>
      <c r="E1536" t="str">
        <f t="shared" ca="1" si="115"/>
        <v>no</v>
      </c>
      <c r="F1536" t="str">
        <f t="shared" ca="1" si="116"/>
        <v>no</v>
      </c>
      <c r="G1536">
        <f t="shared" ca="1" si="117"/>
        <v>0</v>
      </c>
    </row>
    <row r="1537" spans="1:7">
      <c r="A1537">
        <v>1998.06</v>
      </c>
      <c r="B1537">
        <v>1108.3900000000001</v>
      </c>
      <c r="C1537" t="str">
        <f t="shared" ca="1" si="118"/>
        <v>yes</v>
      </c>
      <c r="D1537" s="19">
        <f t="shared" ca="1" si="119"/>
        <v>857.79750000000024</v>
      </c>
      <c r="E1537" t="str">
        <f t="shared" ca="1" si="115"/>
        <v>no</v>
      </c>
      <c r="F1537" t="str">
        <f t="shared" ca="1" si="116"/>
        <v>no</v>
      </c>
      <c r="G1537">
        <f t="shared" ca="1" si="117"/>
        <v>0</v>
      </c>
    </row>
    <row r="1538" spans="1:7">
      <c r="A1538">
        <v>1998.07</v>
      </c>
      <c r="B1538">
        <v>1156.58</v>
      </c>
      <c r="C1538" t="str">
        <f t="shared" ca="1" si="118"/>
        <v>yes</v>
      </c>
      <c r="D1538" s="19">
        <f t="shared" ca="1" si="119"/>
        <v>876.12625000000025</v>
      </c>
      <c r="E1538" t="str">
        <f t="shared" ca="1" si="115"/>
        <v>no</v>
      </c>
      <c r="F1538" t="str">
        <f t="shared" ca="1" si="116"/>
        <v>no</v>
      </c>
      <c r="G1538">
        <f t="shared" ca="1" si="117"/>
        <v>0</v>
      </c>
    </row>
    <row r="1539" spans="1:7">
      <c r="A1539">
        <v>1998.08</v>
      </c>
      <c r="B1539">
        <v>1074.6199999999999</v>
      </c>
      <c r="C1539" t="str">
        <f t="shared" ca="1" si="118"/>
        <v>yes</v>
      </c>
      <c r="D1539" s="19">
        <f t="shared" ca="1" si="119"/>
        <v>897.48083333333363</v>
      </c>
      <c r="E1539" t="str">
        <f t="shared" ca="1" si="115"/>
        <v>no</v>
      </c>
      <c r="F1539" t="str">
        <f t="shared" ca="1" si="116"/>
        <v>no</v>
      </c>
      <c r="G1539">
        <f t="shared" ca="1" si="117"/>
        <v>0</v>
      </c>
    </row>
    <row r="1540" spans="1:7">
      <c r="A1540">
        <v>1998.09</v>
      </c>
      <c r="B1540">
        <v>1020.64</v>
      </c>
      <c r="C1540" t="str">
        <f t="shared" ca="1" si="118"/>
        <v>yes</v>
      </c>
      <c r="D1540" s="19">
        <f t="shared" ca="1" si="119"/>
        <v>914.64500000000032</v>
      </c>
      <c r="E1540" t="str">
        <f t="shared" ca="1" si="115"/>
        <v>no</v>
      </c>
      <c r="F1540" t="str">
        <f t="shared" ca="1" si="116"/>
        <v>no</v>
      </c>
      <c r="G1540">
        <f t="shared" ca="1" si="117"/>
        <v>0</v>
      </c>
    </row>
    <row r="1541" spans="1:7">
      <c r="A1541">
        <v>1998.1</v>
      </c>
      <c r="B1541">
        <v>1032.47</v>
      </c>
      <c r="C1541" t="str">
        <f t="shared" ca="1" si="118"/>
        <v>yes</v>
      </c>
      <c r="D1541" s="19">
        <f t="shared" ca="1" si="119"/>
        <v>929.05166666666673</v>
      </c>
      <c r="E1541" t="str">
        <f t="shared" ca="1" si="115"/>
        <v>no</v>
      </c>
      <c r="F1541" t="str">
        <f t="shared" ca="1" si="116"/>
        <v>no</v>
      </c>
      <c r="G1541">
        <f t="shared" ca="1" si="117"/>
        <v>0</v>
      </c>
    </row>
    <row r="1542" spans="1:7">
      <c r="A1542">
        <v>1998.11</v>
      </c>
      <c r="B1542">
        <v>1144.43</v>
      </c>
      <c r="C1542" t="str">
        <f t="shared" ca="1" si="118"/>
        <v>yes</v>
      </c>
      <c r="D1542" s="19">
        <f t="shared" ca="1" si="119"/>
        <v>942.84375000000011</v>
      </c>
      <c r="E1542" t="str">
        <f t="shared" ca="1" si="115"/>
        <v>no</v>
      </c>
      <c r="F1542" t="str">
        <f t="shared" ca="1" si="116"/>
        <v>no</v>
      </c>
      <c r="G1542">
        <f t="shared" ca="1" si="117"/>
        <v>0</v>
      </c>
    </row>
    <row r="1543" spans="1:7">
      <c r="A1543">
        <v>1998.12</v>
      </c>
      <c r="B1543">
        <v>1190.05</v>
      </c>
      <c r="C1543" t="str">
        <f t="shared" ca="1" si="118"/>
        <v>yes</v>
      </c>
      <c r="D1543" s="19">
        <f t="shared" ca="1" si="119"/>
        <v>959.87541666666664</v>
      </c>
      <c r="E1543" t="str">
        <f t="shared" ca="1" si="115"/>
        <v>no</v>
      </c>
      <c r="F1543" t="str">
        <f t="shared" ca="1" si="116"/>
        <v>no</v>
      </c>
      <c r="G1543">
        <f t="shared" ca="1" si="117"/>
        <v>0</v>
      </c>
    </row>
    <row r="1544" spans="1:7">
      <c r="A1544">
        <v>1999.01</v>
      </c>
      <c r="B1544">
        <v>1248.77</v>
      </c>
      <c r="C1544" t="str">
        <f t="shared" ca="1" si="118"/>
        <v>yes</v>
      </c>
      <c r="D1544" s="19">
        <f t="shared" ca="1" si="119"/>
        <v>978.4920833333332</v>
      </c>
      <c r="E1544" t="str">
        <f t="shared" ca="1" si="115"/>
        <v>no</v>
      </c>
      <c r="F1544" t="str">
        <f t="shared" ca="1" si="116"/>
        <v>no</v>
      </c>
      <c r="G1544">
        <f t="shared" ca="1" si="117"/>
        <v>0</v>
      </c>
    </row>
    <row r="1545" spans="1:7">
      <c r="A1545">
        <v>1999.02</v>
      </c>
      <c r="B1545">
        <v>1246.58</v>
      </c>
      <c r="C1545" t="str">
        <f t="shared" ca="1" si="118"/>
        <v>yes</v>
      </c>
      <c r="D1545" s="19">
        <f t="shared" ca="1" si="119"/>
        <v>998.59833333333336</v>
      </c>
      <c r="E1545" t="str">
        <f t="shared" ca="1" si="115"/>
        <v>no</v>
      </c>
      <c r="F1545" t="str">
        <f t="shared" ca="1" si="116"/>
        <v>no</v>
      </c>
      <c r="G1545">
        <f t="shared" ca="1" si="117"/>
        <v>0</v>
      </c>
    </row>
    <row r="1546" spans="1:7">
      <c r="A1546">
        <v>1999.03</v>
      </c>
      <c r="B1546">
        <v>1281.6600000000001</v>
      </c>
      <c r="C1546" t="str">
        <f t="shared" ca="1" si="118"/>
        <v>yes</v>
      </c>
      <c r="D1546" s="19">
        <f t="shared" ca="1" si="119"/>
        <v>1017.2729166666668</v>
      </c>
      <c r="E1546" t="str">
        <f t="shared" ca="1" si="115"/>
        <v>no</v>
      </c>
      <c r="F1546" t="str">
        <f t="shared" ca="1" si="116"/>
        <v>no</v>
      </c>
      <c r="G1546">
        <f t="shared" ca="1" si="117"/>
        <v>0</v>
      </c>
    </row>
    <row r="1547" spans="1:7">
      <c r="A1547">
        <v>1999.04</v>
      </c>
      <c r="B1547">
        <v>1334.76</v>
      </c>
      <c r="C1547" t="str">
        <f t="shared" ca="1" si="118"/>
        <v>yes</v>
      </c>
      <c r="D1547" s="19">
        <f t="shared" ca="1" si="119"/>
        <v>1037.66875</v>
      </c>
      <c r="E1547" t="str">
        <f t="shared" ca="1" si="115"/>
        <v>no</v>
      </c>
      <c r="F1547" t="str">
        <f t="shared" ca="1" si="116"/>
        <v>no</v>
      </c>
      <c r="G1547">
        <f t="shared" ca="1" si="117"/>
        <v>0</v>
      </c>
    </row>
    <row r="1548" spans="1:7">
      <c r="A1548">
        <v>1999.05</v>
      </c>
      <c r="B1548">
        <v>1332.07</v>
      </c>
      <c r="C1548" t="str">
        <f t="shared" ca="1" si="118"/>
        <v>yes</v>
      </c>
      <c r="D1548" s="19">
        <f t="shared" ca="1" si="119"/>
        <v>1061.4533333333331</v>
      </c>
      <c r="E1548" t="str">
        <f t="shared" ca="1" si="115"/>
        <v>no</v>
      </c>
      <c r="F1548" t="str">
        <f t="shared" ca="1" si="116"/>
        <v>no</v>
      </c>
      <c r="G1548">
        <f t="shared" ca="1" si="117"/>
        <v>0</v>
      </c>
    </row>
    <row r="1549" spans="1:7">
      <c r="A1549">
        <v>1999.06</v>
      </c>
      <c r="B1549">
        <v>1322.55</v>
      </c>
      <c r="C1549" t="str">
        <f t="shared" ca="1" si="118"/>
        <v>yes</v>
      </c>
      <c r="D1549" s="19">
        <f t="shared" ca="1" si="119"/>
        <v>1082.2441666666666</v>
      </c>
      <c r="E1549" t="str">
        <f t="shared" ca="1" si="115"/>
        <v>no</v>
      </c>
      <c r="F1549" t="str">
        <f t="shared" ca="1" si="116"/>
        <v>no</v>
      </c>
      <c r="G1549">
        <f t="shared" ca="1" si="117"/>
        <v>0</v>
      </c>
    </row>
    <row r="1550" spans="1:7">
      <c r="A1550">
        <v>1999.07</v>
      </c>
      <c r="B1550">
        <v>1380.99</v>
      </c>
      <c r="C1550" t="str">
        <f t="shared" ca="1" si="118"/>
        <v>yes</v>
      </c>
      <c r="D1550" s="19">
        <f t="shared" ca="1" si="119"/>
        <v>1100.8383333333329</v>
      </c>
      <c r="E1550" t="str">
        <f t="shared" ca="1" si="115"/>
        <v>no</v>
      </c>
      <c r="F1550" t="str">
        <f t="shared" ca="1" si="116"/>
        <v>no</v>
      </c>
      <c r="G1550">
        <f t="shared" ca="1" si="117"/>
        <v>0</v>
      </c>
    </row>
    <row r="1551" spans="1:7">
      <c r="A1551">
        <v>1999.08</v>
      </c>
      <c r="B1551">
        <v>1327.49</v>
      </c>
      <c r="C1551" t="str">
        <f t="shared" ca="1" si="118"/>
        <v>yes</v>
      </c>
      <c r="D1551" s="19">
        <f t="shared" ca="1" si="119"/>
        <v>1119.8258333333331</v>
      </c>
      <c r="E1551" t="str">
        <f t="shared" ca="1" si="115"/>
        <v>no</v>
      </c>
      <c r="F1551" t="str">
        <f t="shared" ca="1" si="116"/>
        <v>no</v>
      </c>
      <c r="G1551">
        <f t="shared" ca="1" si="117"/>
        <v>0</v>
      </c>
    </row>
    <row r="1552" spans="1:7">
      <c r="A1552">
        <v>1999.09</v>
      </c>
      <c r="B1552">
        <v>1318.17</v>
      </c>
      <c r="C1552" t="str">
        <f t="shared" ca="1" si="118"/>
        <v>yes</v>
      </c>
      <c r="D1552" s="19">
        <f t="shared" ca="1" si="119"/>
        <v>1136.5029166666668</v>
      </c>
      <c r="E1552" t="str">
        <f t="shared" ca="1" si="115"/>
        <v>no</v>
      </c>
      <c r="F1552" t="str">
        <f t="shared" ca="1" si="116"/>
        <v>no</v>
      </c>
      <c r="G1552">
        <f t="shared" ca="1" si="117"/>
        <v>0</v>
      </c>
    </row>
    <row r="1553" spans="1:7">
      <c r="A1553">
        <v>1999.1</v>
      </c>
      <c r="B1553">
        <v>1300.01</v>
      </c>
      <c r="C1553" t="str">
        <f t="shared" ca="1" si="118"/>
        <v>yes</v>
      </c>
      <c r="D1553" s="19">
        <f t="shared" ca="1" si="119"/>
        <v>1152.3841666666667</v>
      </c>
      <c r="E1553" t="str">
        <f t="shared" ca="1" si="115"/>
        <v>no</v>
      </c>
      <c r="F1553" t="str">
        <f t="shared" ca="1" si="116"/>
        <v>no</v>
      </c>
      <c r="G1553">
        <f t="shared" ca="1" si="117"/>
        <v>0</v>
      </c>
    </row>
    <row r="1554" spans="1:7">
      <c r="A1554">
        <v>1999.11</v>
      </c>
      <c r="B1554">
        <v>1391</v>
      </c>
      <c r="C1554" t="str">
        <f t="shared" ca="1" si="118"/>
        <v>yes</v>
      </c>
      <c r="D1554" s="19">
        <f t="shared" ca="1" si="119"/>
        <v>1166.9195833333331</v>
      </c>
      <c r="E1554" t="str">
        <f t="shared" ca="1" si="115"/>
        <v>no</v>
      </c>
      <c r="F1554" t="str">
        <f t="shared" ca="1" si="116"/>
        <v>no</v>
      </c>
      <c r="G1554">
        <f t="shared" ca="1" si="117"/>
        <v>0</v>
      </c>
    </row>
    <row r="1555" spans="1:7">
      <c r="A1555">
        <v>1999.12</v>
      </c>
      <c r="B1555">
        <v>1428.68</v>
      </c>
      <c r="C1555" t="str">
        <f t="shared" ca="1" si="118"/>
        <v>yes</v>
      </c>
      <c r="D1555" s="19">
        <f t="shared" ca="1" si="119"/>
        <v>1185.7562499999999</v>
      </c>
      <c r="E1555" t="str">
        <f t="shared" ca="1" si="115"/>
        <v>no</v>
      </c>
      <c r="F1555" t="str">
        <f t="shared" ca="1" si="116"/>
        <v>no</v>
      </c>
      <c r="G1555">
        <f t="shared" ca="1" si="117"/>
        <v>0</v>
      </c>
    </row>
    <row r="1556" spans="1:7">
      <c r="A1556">
        <v>2000.01</v>
      </c>
      <c r="B1556">
        <v>1425.59</v>
      </c>
      <c r="C1556" t="str">
        <f t="shared" ca="1" si="118"/>
        <v>yes</v>
      </c>
      <c r="D1556" s="19">
        <f t="shared" ca="1" si="119"/>
        <v>1205.1858333333332</v>
      </c>
      <c r="E1556" t="str">
        <f t="shared" ca="1" si="115"/>
        <v>no</v>
      </c>
      <c r="F1556" t="str">
        <f t="shared" ca="1" si="116"/>
        <v>no</v>
      </c>
      <c r="G1556">
        <f t="shared" ca="1" si="117"/>
        <v>0</v>
      </c>
    </row>
    <row r="1557" spans="1:7">
      <c r="A1557">
        <v>2000.02</v>
      </c>
      <c r="B1557">
        <v>1388.87</v>
      </c>
      <c r="C1557" t="str">
        <f t="shared" ca="1" si="118"/>
        <v>yes</v>
      </c>
      <c r="D1557" s="19">
        <f t="shared" ca="1" si="119"/>
        <v>1224.4454166666667</v>
      </c>
      <c r="E1557" t="str">
        <f t="shared" ca="1" si="115"/>
        <v>no</v>
      </c>
      <c r="F1557" t="str">
        <f t="shared" ca="1" si="116"/>
        <v>no</v>
      </c>
      <c r="G1557">
        <f t="shared" ca="1" si="117"/>
        <v>0</v>
      </c>
    </row>
    <row r="1558" spans="1:7">
      <c r="A1558">
        <v>2000.03</v>
      </c>
      <c r="B1558">
        <v>1442.21</v>
      </c>
      <c r="C1558" t="str">
        <f t="shared" ca="1" si="118"/>
        <v>yes</v>
      </c>
      <c r="D1558" s="19">
        <f t="shared" ca="1" si="119"/>
        <v>1239.6591666666668</v>
      </c>
      <c r="E1558" t="str">
        <f t="shared" ca="1" si="115"/>
        <v>no</v>
      </c>
      <c r="F1558" t="str">
        <f t="shared" ca="1" si="116"/>
        <v>no</v>
      </c>
      <c r="G1558">
        <f t="shared" ca="1" si="117"/>
        <v>0</v>
      </c>
    </row>
    <row r="1559" spans="1:7">
      <c r="A1559">
        <v>2000.04</v>
      </c>
      <c r="B1559">
        <v>1461.36</v>
      </c>
      <c r="C1559" t="str">
        <f t="shared" ca="1" si="118"/>
        <v>yes</v>
      </c>
      <c r="D1559" s="19">
        <f t="shared" ca="1" si="119"/>
        <v>1254.8833333333334</v>
      </c>
      <c r="E1559" t="str">
        <f t="shared" ca="1" si="115"/>
        <v>no</v>
      </c>
      <c r="F1559" t="str">
        <f t="shared" ca="1" si="116"/>
        <v>no</v>
      </c>
      <c r="G1559">
        <f t="shared" ca="1" si="117"/>
        <v>0</v>
      </c>
    </row>
    <row r="1560" spans="1:7">
      <c r="A1560">
        <v>2000.05</v>
      </c>
      <c r="B1560">
        <v>1418.48</v>
      </c>
      <c r="C1560" t="str">
        <f t="shared" ca="1" si="118"/>
        <v>yes</v>
      </c>
      <c r="D1560" s="19">
        <f t="shared" ca="1" si="119"/>
        <v>1269.4316666666668</v>
      </c>
      <c r="E1560" t="str">
        <f t="shared" ref="E1560:E1589" ca="1" si="120">IF(AND(C1560="No",B1560&gt;D1560),"yes","no")</f>
        <v>no</v>
      </c>
      <c r="F1560" t="str">
        <f t="shared" ref="F1560:F1589" ca="1" si="121">IF(AND(C1560="Yes",B1560&lt;D1560),"yes","no")</f>
        <v>no</v>
      </c>
      <c r="G1560">
        <f t="shared" ref="G1560:G1588" ca="1" si="122">IF(E1560="yes",-B1560,IF(F1560="yes",B1560,0))</f>
        <v>0</v>
      </c>
    </row>
    <row r="1561" spans="1:7">
      <c r="A1561">
        <v>2000.06</v>
      </c>
      <c r="B1561">
        <v>1461.96</v>
      </c>
      <c r="C1561" t="str">
        <f t="shared" ref="C1561:C1589" ca="1" si="123">IF(E1560="yes","yes",IF(F1560="yes","no",C1560))</f>
        <v>yes</v>
      </c>
      <c r="D1561" s="19">
        <f t="shared" ca="1" si="119"/>
        <v>1282.3508333333332</v>
      </c>
      <c r="E1561" t="str">
        <f t="shared" ca="1" si="120"/>
        <v>no</v>
      </c>
      <c r="F1561" t="str">
        <f t="shared" ca="1" si="121"/>
        <v>no</v>
      </c>
      <c r="G1561">
        <f t="shared" ca="1" si="122"/>
        <v>0</v>
      </c>
    </row>
    <row r="1562" spans="1:7">
      <c r="A1562">
        <v>2000.07</v>
      </c>
      <c r="B1562">
        <v>1473</v>
      </c>
      <c r="C1562" t="str">
        <f t="shared" ca="1" si="123"/>
        <v>yes</v>
      </c>
      <c r="D1562" s="19">
        <f t="shared" ca="1" si="119"/>
        <v>1297.0829166666665</v>
      </c>
      <c r="E1562" t="str">
        <f t="shared" ca="1" si="120"/>
        <v>no</v>
      </c>
      <c r="F1562" t="str">
        <f t="shared" ca="1" si="121"/>
        <v>no</v>
      </c>
      <c r="G1562">
        <f t="shared" ca="1" si="122"/>
        <v>0</v>
      </c>
    </row>
    <row r="1563" spans="1:7">
      <c r="A1563">
        <v>2000.08</v>
      </c>
      <c r="B1563">
        <v>1485.46</v>
      </c>
      <c r="C1563" t="str">
        <f t="shared" ca="1" si="123"/>
        <v>yes</v>
      </c>
      <c r="D1563" s="19">
        <f t="shared" ca="1" si="119"/>
        <v>1310.2670833333332</v>
      </c>
      <c r="E1563" t="str">
        <f t="shared" ca="1" si="120"/>
        <v>no</v>
      </c>
      <c r="F1563" t="str">
        <f t="shared" ca="1" si="121"/>
        <v>no</v>
      </c>
      <c r="G1563">
        <f t="shared" ca="1" si="122"/>
        <v>0</v>
      </c>
    </row>
    <row r="1564" spans="1:7">
      <c r="A1564">
        <v>2000.09</v>
      </c>
      <c r="B1564">
        <v>1468.05</v>
      </c>
      <c r="C1564" t="str">
        <f t="shared" ca="1" si="123"/>
        <v>yes</v>
      </c>
      <c r="D1564" s="19">
        <f t="shared" ca="1" si="119"/>
        <v>1327.3854166666665</v>
      </c>
      <c r="E1564" t="str">
        <f t="shared" ca="1" si="120"/>
        <v>no</v>
      </c>
      <c r="F1564" t="str">
        <f t="shared" ca="1" si="121"/>
        <v>no</v>
      </c>
      <c r="G1564">
        <f t="shared" ca="1" si="122"/>
        <v>0</v>
      </c>
    </row>
    <row r="1565" spans="1:7">
      <c r="A1565">
        <v>2000.1</v>
      </c>
      <c r="B1565">
        <v>1390.14</v>
      </c>
      <c r="C1565" t="str">
        <f t="shared" ca="1" si="123"/>
        <v>yes</v>
      </c>
      <c r="D1565" s="19">
        <f t="shared" ca="1" si="119"/>
        <v>1346.0274999999997</v>
      </c>
      <c r="E1565" t="str">
        <f t="shared" ca="1" si="120"/>
        <v>no</v>
      </c>
      <c r="F1565" t="str">
        <f t="shared" ca="1" si="121"/>
        <v>no</v>
      </c>
      <c r="G1565">
        <f t="shared" ca="1" si="122"/>
        <v>0</v>
      </c>
    </row>
    <row r="1566" spans="1:7">
      <c r="A1566">
        <v>2000.11</v>
      </c>
      <c r="B1566">
        <v>1378.04</v>
      </c>
      <c r="C1566" t="str">
        <f t="shared" ca="1" si="123"/>
        <v>yes</v>
      </c>
      <c r="D1566" s="19">
        <f t="shared" ca="1" si="119"/>
        <v>1360.9304166666664</v>
      </c>
      <c r="E1566" t="str">
        <f t="shared" ca="1" si="120"/>
        <v>no</v>
      </c>
      <c r="F1566" t="str">
        <f t="shared" ca="1" si="121"/>
        <v>no</v>
      </c>
      <c r="G1566">
        <f t="shared" ca="1" si="122"/>
        <v>0</v>
      </c>
    </row>
    <row r="1567" spans="1:7">
      <c r="A1567">
        <v>2000.12</v>
      </c>
      <c r="B1567">
        <v>1330.93</v>
      </c>
      <c r="C1567" t="str">
        <f t="shared" ca="1" si="123"/>
        <v>yes</v>
      </c>
      <c r="D1567" s="19">
        <f t="shared" ca="1" si="119"/>
        <v>1370.6641666666665</v>
      </c>
      <c r="E1567" t="str">
        <f t="shared" ca="1" si="120"/>
        <v>no</v>
      </c>
      <c r="F1567" t="str">
        <f t="shared" ca="1" si="121"/>
        <v>yes</v>
      </c>
      <c r="G1567">
        <f t="shared" ca="1" si="122"/>
        <v>1330.93</v>
      </c>
    </row>
    <row r="1568" spans="1:7">
      <c r="A1568">
        <v>2001.01</v>
      </c>
      <c r="B1568">
        <v>1335.63</v>
      </c>
      <c r="C1568" t="str">
        <f t="shared" ca="1" si="123"/>
        <v>no</v>
      </c>
      <c r="D1568" s="19">
        <f t="shared" ca="1" si="119"/>
        <v>1376.5341666666664</v>
      </c>
      <c r="E1568" t="str">
        <f t="shared" ca="1" si="120"/>
        <v>no</v>
      </c>
      <c r="F1568" t="str">
        <f t="shared" ca="1" si="121"/>
        <v>no</v>
      </c>
      <c r="G1568">
        <f t="shared" ca="1" si="122"/>
        <v>0</v>
      </c>
    </row>
    <row r="1569" spans="1:7">
      <c r="A1569">
        <v>2001.02</v>
      </c>
      <c r="B1569">
        <v>1305.75</v>
      </c>
      <c r="C1569" t="str">
        <f t="shared" ca="1" si="123"/>
        <v>no</v>
      </c>
      <c r="D1569" s="19">
        <f t="shared" ref="D1569:D1589" ca="1" si="124">AVERAGE(OFFSET(B1569,-$K$5,0,$K$5,1))</f>
        <v>1380.1533333333334</v>
      </c>
      <c r="E1569" t="str">
        <f t="shared" ca="1" si="120"/>
        <v>no</v>
      </c>
      <c r="F1569" t="str">
        <f t="shared" ca="1" si="121"/>
        <v>no</v>
      </c>
      <c r="G1569">
        <f t="shared" ca="1" si="122"/>
        <v>0</v>
      </c>
    </row>
    <row r="1570" spans="1:7">
      <c r="A1570">
        <v>2001.03</v>
      </c>
      <c r="B1570">
        <v>1185.8499999999999</v>
      </c>
      <c r="C1570" t="str">
        <f t="shared" ca="1" si="123"/>
        <v>no</v>
      </c>
      <c r="D1570" s="19">
        <f t="shared" ca="1" si="124"/>
        <v>1382.6187499999999</v>
      </c>
      <c r="E1570" t="str">
        <f t="shared" ca="1" si="120"/>
        <v>no</v>
      </c>
      <c r="F1570" t="str">
        <f t="shared" ca="1" si="121"/>
        <v>no</v>
      </c>
      <c r="G1570">
        <f t="shared" ca="1" si="122"/>
        <v>0</v>
      </c>
    </row>
    <row r="1571" spans="1:7">
      <c r="A1571">
        <v>2001.04</v>
      </c>
      <c r="B1571">
        <v>1189.8399999999999</v>
      </c>
      <c r="C1571" t="str">
        <f t="shared" ca="1" si="123"/>
        <v>no</v>
      </c>
      <c r="D1571" s="19">
        <f t="shared" ca="1" si="124"/>
        <v>1378.6266666666668</v>
      </c>
      <c r="E1571" t="str">
        <f t="shared" ca="1" si="120"/>
        <v>no</v>
      </c>
      <c r="F1571" t="str">
        <f t="shared" ca="1" si="121"/>
        <v>no</v>
      </c>
      <c r="G1571">
        <f t="shared" ca="1" si="122"/>
        <v>0</v>
      </c>
    </row>
    <row r="1572" spans="1:7">
      <c r="A1572">
        <v>2001.05</v>
      </c>
      <c r="B1572">
        <v>1270.3699999999999</v>
      </c>
      <c r="C1572" t="str">
        <f t="shared" ca="1" si="123"/>
        <v>no</v>
      </c>
      <c r="D1572" s="19">
        <f t="shared" ca="1" si="124"/>
        <v>1372.5883333333331</v>
      </c>
      <c r="E1572" t="str">
        <f t="shared" ca="1" si="120"/>
        <v>no</v>
      </c>
      <c r="F1572" t="str">
        <f t="shared" ca="1" si="121"/>
        <v>no</v>
      </c>
      <c r="G1572">
        <f t="shared" ca="1" si="122"/>
        <v>0</v>
      </c>
    </row>
    <row r="1573" spans="1:7">
      <c r="A1573">
        <v>2001.06</v>
      </c>
      <c r="B1573">
        <v>1238.71</v>
      </c>
      <c r="C1573" t="str">
        <f t="shared" ca="1" si="123"/>
        <v>no</v>
      </c>
      <c r="D1573" s="19">
        <f t="shared" ca="1" si="124"/>
        <v>1370.0174999999999</v>
      </c>
      <c r="E1573" t="str">
        <f t="shared" ca="1" si="120"/>
        <v>no</v>
      </c>
      <c r="F1573" t="str">
        <f t="shared" ca="1" si="121"/>
        <v>no</v>
      </c>
      <c r="G1573">
        <f t="shared" ca="1" si="122"/>
        <v>0</v>
      </c>
    </row>
    <row r="1574" spans="1:7">
      <c r="A1574">
        <v>2001.07</v>
      </c>
      <c r="B1574">
        <v>1204.45</v>
      </c>
      <c r="C1574" t="str">
        <f t="shared" ca="1" si="123"/>
        <v>no</v>
      </c>
      <c r="D1574" s="19">
        <f t="shared" ca="1" si="124"/>
        <v>1366.5241666666664</v>
      </c>
      <c r="E1574" t="str">
        <f t="shared" ca="1" si="120"/>
        <v>no</v>
      </c>
      <c r="F1574" t="str">
        <f t="shared" ca="1" si="121"/>
        <v>no</v>
      </c>
      <c r="G1574">
        <f t="shared" ca="1" si="122"/>
        <v>0</v>
      </c>
    </row>
    <row r="1575" spans="1:7">
      <c r="A1575">
        <v>2001.08</v>
      </c>
      <c r="B1575">
        <v>1178.5</v>
      </c>
      <c r="C1575" t="str">
        <f t="shared" ca="1" si="123"/>
        <v>no</v>
      </c>
      <c r="D1575" s="19">
        <f t="shared" ca="1" si="124"/>
        <v>1359.1683333333333</v>
      </c>
      <c r="E1575" t="str">
        <f t="shared" ca="1" si="120"/>
        <v>no</v>
      </c>
      <c r="F1575" t="str">
        <f t="shared" ca="1" si="121"/>
        <v>no</v>
      </c>
      <c r="G1575">
        <f t="shared" ca="1" si="122"/>
        <v>0</v>
      </c>
    </row>
    <row r="1576" spans="1:7">
      <c r="A1576">
        <v>2001.09</v>
      </c>
      <c r="B1576">
        <v>1044.6400000000001</v>
      </c>
      <c r="C1576" t="str">
        <f t="shared" ca="1" si="123"/>
        <v>no</v>
      </c>
      <c r="D1576" s="19">
        <f t="shared" ca="1" si="124"/>
        <v>1352.9604166666666</v>
      </c>
      <c r="E1576" t="str">
        <f t="shared" ca="1" si="120"/>
        <v>no</v>
      </c>
      <c r="F1576" t="str">
        <f t="shared" ca="1" si="121"/>
        <v>no</v>
      </c>
      <c r="G1576">
        <f t="shared" ca="1" si="122"/>
        <v>0</v>
      </c>
    </row>
    <row r="1577" spans="1:7">
      <c r="A1577">
        <v>2001.1</v>
      </c>
      <c r="B1577">
        <v>1076.5899999999999</v>
      </c>
      <c r="C1577" t="str">
        <f t="shared" ca="1" si="123"/>
        <v>no</v>
      </c>
      <c r="D1577" s="19">
        <f t="shared" ca="1" si="124"/>
        <v>1341.5633333333333</v>
      </c>
      <c r="E1577" t="str">
        <f t="shared" ca="1" si="120"/>
        <v>no</v>
      </c>
      <c r="F1577" t="str">
        <f t="shared" ca="1" si="121"/>
        <v>no</v>
      </c>
      <c r="G1577">
        <f t="shared" ca="1" si="122"/>
        <v>0</v>
      </c>
    </row>
    <row r="1578" spans="1:7">
      <c r="A1578">
        <v>2001.11</v>
      </c>
      <c r="B1578">
        <v>1129.68</v>
      </c>
      <c r="C1578" t="str">
        <f t="shared" ca="1" si="123"/>
        <v>no</v>
      </c>
      <c r="D1578" s="19">
        <f t="shared" ca="1" si="124"/>
        <v>1332.2541666666666</v>
      </c>
      <c r="E1578" t="str">
        <f t="shared" ca="1" si="120"/>
        <v>no</v>
      </c>
      <c r="F1578" t="str">
        <f t="shared" ca="1" si="121"/>
        <v>no</v>
      </c>
      <c r="G1578">
        <f t="shared" ca="1" si="122"/>
        <v>0</v>
      </c>
    </row>
    <row r="1579" spans="1:7">
      <c r="A1579">
        <v>2001.12</v>
      </c>
      <c r="B1579">
        <v>1144.93</v>
      </c>
      <c r="C1579" t="str">
        <f t="shared" ca="1" si="123"/>
        <v>no</v>
      </c>
      <c r="D1579" s="19">
        <f t="shared" ca="1" si="124"/>
        <v>1321.3658333333331</v>
      </c>
      <c r="E1579" t="str">
        <f t="shared" ca="1" si="120"/>
        <v>no</v>
      </c>
      <c r="F1579" t="str">
        <f t="shared" ca="1" si="121"/>
        <v>no</v>
      </c>
      <c r="G1579">
        <f t="shared" ca="1" si="122"/>
        <v>0</v>
      </c>
    </row>
    <row r="1580" spans="1:7">
      <c r="A1580">
        <v>2002.01</v>
      </c>
      <c r="B1580">
        <v>1140.21</v>
      </c>
      <c r="C1580" t="str">
        <f t="shared" ca="1" si="123"/>
        <v>no</v>
      </c>
      <c r="D1580" s="19">
        <f t="shared" ca="1" si="124"/>
        <v>1309.5429166666665</v>
      </c>
      <c r="E1580" t="str">
        <f t="shared" ca="1" si="120"/>
        <v>no</v>
      </c>
      <c r="F1580" t="str">
        <f t="shared" ca="1" si="121"/>
        <v>no</v>
      </c>
      <c r="G1580">
        <f t="shared" ca="1" si="122"/>
        <v>0</v>
      </c>
    </row>
    <row r="1581" spans="1:7">
      <c r="A1581">
        <v>2002.02</v>
      </c>
      <c r="B1581">
        <v>1100.67</v>
      </c>
      <c r="C1581" t="str">
        <f t="shared" ca="1" si="123"/>
        <v>no</v>
      </c>
      <c r="D1581" s="19">
        <f t="shared" ca="1" si="124"/>
        <v>1297.6520833333332</v>
      </c>
      <c r="E1581" t="str">
        <f t="shared" ca="1" si="120"/>
        <v>no</v>
      </c>
      <c r="F1581" t="str">
        <f t="shared" ca="1" si="121"/>
        <v>no</v>
      </c>
      <c r="G1581">
        <f t="shared" ca="1" si="122"/>
        <v>0</v>
      </c>
    </row>
    <row r="1582" spans="1:7">
      <c r="A1582">
        <v>2002.03</v>
      </c>
      <c r="B1582">
        <v>1153.79</v>
      </c>
      <c r="C1582" t="str">
        <f t="shared" ca="1" si="123"/>
        <v>no</v>
      </c>
      <c r="D1582" s="19">
        <f t="shared" ca="1" si="124"/>
        <v>1285.64375</v>
      </c>
      <c r="E1582" t="str">
        <f t="shared" ca="1" si="120"/>
        <v>no</v>
      </c>
      <c r="F1582" t="str">
        <f t="shared" ca="1" si="121"/>
        <v>no</v>
      </c>
      <c r="G1582">
        <f t="shared" ca="1" si="122"/>
        <v>0</v>
      </c>
    </row>
    <row r="1583" spans="1:7">
      <c r="A1583">
        <v>2002.04</v>
      </c>
      <c r="B1583">
        <v>1112.04</v>
      </c>
      <c r="C1583" t="str">
        <f t="shared" ca="1" si="123"/>
        <v>no</v>
      </c>
      <c r="D1583" s="19">
        <f t="shared" ca="1" si="124"/>
        <v>1273.62625</v>
      </c>
      <c r="E1583" t="str">
        <f t="shared" ca="1" si="120"/>
        <v>no</v>
      </c>
      <c r="F1583" t="str">
        <f t="shared" ca="1" si="121"/>
        <v>no</v>
      </c>
      <c r="G1583">
        <f t="shared" ca="1" si="122"/>
        <v>0</v>
      </c>
    </row>
    <row r="1584" spans="1:7">
      <c r="A1584">
        <v>2002.05</v>
      </c>
      <c r="B1584">
        <v>1079.06</v>
      </c>
      <c r="C1584" t="str">
        <f t="shared" ca="1" si="123"/>
        <v>no</v>
      </c>
      <c r="D1584" s="19">
        <f t="shared" ca="1" si="124"/>
        <v>1259.07125</v>
      </c>
      <c r="E1584" t="str">
        <f t="shared" ca="1" si="120"/>
        <v>no</v>
      </c>
      <c r="F1584" t="str">
        <f t="shared" ca="1" si="121"/>
        <v>no</v>
      </c>
      <c r="G1584">
        <f t="shared" ca="1" si="122"/>
        <v>0</v>
      </c>
    </row>
    <row r="1585" spans="1:7">
      <c r="A1585">
        <v>2002.06</v>
      </c>
      <c r="B1585">
        <v>1015.28</v>
      </c>
      <c r="C1585" t="str">
        <f t="shared" ca="1" si="123"/>
        <v>no</v>
      </c>
      <c r="D1585" s="19">
        <f t="shared" ca="1" si="124"/>
        <v>1244.9287500000003</v>
      </c>
      <c r="E1585" t="str">
        <f t="shared" ca="1" si="120"/>
        <v>no</v>
      </c>
      <c r="F1585" t="str">
        <f t="shared" ca="1" si="121"/>
        <v>no</v>
      </c>
      <c r="G1585">
        <f t="shared" ca="1" si="122"/>
        <v>0</v>
      </c>
    </row>
    <row r="1586" spans="1:7">
      <c r="A1586">
        <v>2002.07</v>
      </c>
      <c r="B1586">
        <v>903.59</v>
      </c>
      <c r="C1586" t="str">
        <f t="shared" ca="1" si="123"/>
        <v>no</v>
      </c>
      <c r="D1586" s="19">
        <f t="shared" ca="1" si="124"/>
        <v>1226.3170833333336</v>
      </c>
      <c r="E1586" t="str">
        <f t="shared" ca="1" si="120"/>
        <v>no</v>
      </c>
      <c r="F1586" t="str">
        <f t="shared" ca="1" si="121"/>
        <v>no</v>
      </c>
      <c r="G1586">
        <f t="shared" ca="1" si="122"/>
        <v>0</v>
      </c>
    </row>
    <row r="1587" spans="1:7">
      <c r="A1587">
        <v>2002.08</v>
      </c>
      <c r="B1587">
        <v>912.55</v>
      </c>
      <c r="C1587" t="str">
        <f t="shared" ca="1" si="123"/>
        <v>no</v>
      </c>
      <c r="D1587" s="19">
        <f t="shared" ca="1" si="124"/>
        <v>1202.5916666666669</v>
      </c>
      <c r="E1587" t="str">
        <f t="shared" ca="1" si="120"/>
        <v>no</v>
      </c>
      <c r="F1587" t="str">
        <f t="shared" ca="1" si="121"/>
        <v>no</v>
      </c>
      <c r="G1587">
        <f t="shared" ca="1" si="122"/>
        <v>0</v>
      </c>
    </row>
    <row r="1588" spans="1:7">
      <c r="A1588">
        <v>2002.09</v>
      </c>
      <c r="B1588">
        <v>867.81</v>
      </c>
      <c r="C1588" t="str">
        <f t="shared" ca="1" si="123"/>
        <v>no</v>
      </c>
      <c r="D1588" s="19">
        <f t="shared" ca="1" si="124"/>
        <v>1178.7204166666668</v>
      </c>
      <c r="E1588" t="str">
        <f t="shared" ca="1" si="120"/>
        <v>no</v>
      </c>
      <c r="F1588" t="str">
        <f t="shared" ca="1" si="121"/>
        <v>no</v>
      </c>
      <c r="G1588">
        <f t="shared" ca="1" si="122"/>
        <v>0</v>
      </c>
    </row>
    <row r="1589" spans="1:7">
      <c r="A1589" s="17">
        <v>2002.1</v>
      </c>
      <c r="B1589">
        <v>854.63</v>
      </c>
      <c r="C1589" t="str">
        <f t="shared" ca="1" si="123"/>
        <v>no</v>
      </c>
      <c r="D1589" s="19">
        <f t="shared" ca="1" si="124"/>
        <v>1153.7104166666668</v>
      </c>
      <c r="E1589" t="str">
        <f t="shared" ca="1" si="120"/>
        <v>no</v>
      </c>
      <c r="F1589" t="str">
        <f t="shared" ca="1" si="121"/>
        <v>no</v>
      </c>
      <c r="G1589">
        <f ca="1">IF(C1589="yes",B1589,0)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5B54-A0E3-414D-A445-43FFC3E64581}">
  <dimension ref="A1:AI1589"/>
  <sheetViews>
    <sheetView zoomScale="97" workbookViewId="0">
      <selection activeCell="T19" sqref="T19"/>
    </sheetView>
  </sheetViews>
  <sheetFormatPr baseColWidth="10" defaultRowHeight="16"/>
  <cols>
    <col min="4" max="4" width="16.1640625" customWidth="1"/>
    <col min="5" max="5" width="18.5" customWidth="1"/>
    <col min="11" max="11" width="13.83203125" customWidth="1"/>
  </cols>
  <sheetData>
    <row r="1" spans="1:35">
      <c r="A1" s="13" t="s">
        <v>45</v>
      </c>
    </row>
    <row r="2" spans="1:35">
      <c r="A2" s="13" t="s">
        <v>46</v>
      </c>
    </row>
    <row r="3" spans="1:35">
      <c r="K3" t="s">
        <v>66</v>
      </c>
      <c r="L3" s="12">
        <v>1</v>
      </c>
    </row>
    <row r="4" spans="1:35">
      <c r="K4" t="s">
        <v>67</v>
      </c>
      <c r="L4" s="12">
        <v>11</v>
      </c>
    </row>
    <row r="5" spans="1:35">
      <c r="B5" s="14" t="s">
        <v>47</v>
      </c>
      <c r="G5" s="15" t="s">
        <v>48</v>
      </c>
      <c r="H5" s="16">
        <f ca="1">SUM(H23:H1589)</f>
        <v>1426.4800000000002</v>
      </c>
    </row>
    <row r="6" spans="1:35" ht="32">
      <c r="B6" s="14" t="s">
        <v>49</v>
      </c>
      <c r="G6" s="15" t="s">
        <v>50</v>
      </c>
      <c r="H6" s="16">
        <f>B1589-B23</f>
        <v>849.45</v>
      </c>
    </row>
    <row r="7" spans="1:35">
      <c r="A7" s="14" t="s">
        <v>51</v>
      </c>
      <c r="B7" s="14" t="s">
        <v>52</v>
      </c>
      <c r="C7" t="s">
        <v>53</v>
      </c>
      <c r="D7" s="21" t="s">
        <v>64</v>
      </c>
      <c r="E7" s="21" t="s">
        <v>65</v>
      </c>
      <c r="F7" t="s">
        <v>55</v>
      </c>
      <c r="G7" t="s">
        <v>56</v>
      </c>
      <c r="H7" t="s">
        <v>57</v>
      </c>
      <c r="S7" s="23" t="s">
        <v>69</v>
      </c>
    </row>
    <row r="8" spans="1:35">
      <c r="A8">
        <v>1871.01</v>
      </c>
      <c r="B8">
        <v>4.4400000000000004</v>
      </c>
    </row>
    <row r="9" spans="1:35">
      <c r="A9">
        <v>1871.02</v>
      </c>
      <c r="B9">
        <v>4.5</v>
      </c>
      <c r="K9" s="22">
        <f ca="1">H5</f>
        <v>1426.4800000000002</v>
      </c>
      <c r="L9">
        <v>1</v>
      </c>
      <c r="M9">
        <v>2</v>
      </c>
      <c r="N9">
        <v>3</v>
      </c>
      <c r="O9">
        <v>4</v>
      </c>
      <c r="P9">
        <v>5</v>
      </c>
      <c r="Q9">
        <v>6</v>
      </c>
      <c r="R9">
        <v>7</v>
      </c>
      <c r="S9">
        <v>8</v>
      </c>
      <c r="T9">
        <v>9</v>
      </c>
      <c r="U9">
        <v>10</v>
      </c>
      <c r="V9">
        <v>11</v>
      </c>
      <c r="W9">
        <v>12</v>
      </c>
      <c r="X9">
        <v>13</v>
      </c>
      <c r="Y9">
        <v>14</v>
      </c>
      <c r="Z9">
        <v>15</v>
      </c>
      <c r="AA9">
        <v>16</v>
      </c>
      <c r="AB9">
        <v>17</v>
      </c>
      <c r="AC9">
        <v>18</v>
      </c>
      <c r="AD9">
        <v>19</v>
      </c>
      <c r="AE9">
        <v>20</v>
      </c>
      <c r="AF9">
        <v>21</v>
      </c>
      <c r="AG9">
        <v>22</v>
      </c>
      <c r="AH9">
        <v>23</v>
      </c>
      <c r="AI9">
        <v>24</v>
      </c>
    </row>
    <row r="10" spans="1:35">
      <c r="A10">
        <v>1871.03</v>
      </c>
      <c r="B10">
        <v>4.6100000000000003</v>
      </c>
      <c r="K10">
        <v>1</v>
      </c>
      <c r="L10" s="24">
        <f t="dataTable" ref="L10:AI33" dt2D="1" dtr="1" r1="L4" r2="L3" ca="1"/>
        <v>1123.58</v>
      </c>
      <c r="M10" s="24">
        <v>1038.9199999999998</v>
      </c>
      <c r="N10" s="24">
        <v>1206.8799999999999</v>
      </c>
      <c r="O10" s="24">
        <v>1162.7800000000004</v>
      </c>
      <c r="P10" s="24">
        <v>1215.6500000000003</v>
      </c>
      <c r="Q10" s="24">
        <v>1267.5700000000004</v>
      </c>
      <c r="R10" s="24">
        <v>1339.5800000000002</v>
      </c>
      <c r="S10" s="24">
        <v>1290.7100000000003</v>
      </c>
      <c r="T10" s="24">
        <v>1291.5600000000002</v>
      </c>
      <c r="U10" s="24">
        <v>1400.74</v>
      </c>
      <c r="V10" s="25">
        <v>1426.4800000000002</v>
      </c>
      <c r="W10" s="24">
        <v>1413.47</v>
      </c>
      <c r="X10" s="24">
        <v>1419.4600000000003</v>
      </c>
      <c r="Y10" s="24">
        <v>1387.0400000000002</v>
      </c>
      <c r="Z10" s="24">
        <v>1378.9</v>
      </c>
      <c r="AA10" s="24">
        <v>1374.2000000000003</v>
      </c>
      <c r="AB10" s="24">
        <v>1371.95</v>
      </c>
      <c r="AC10" s="24">
        <v>1365.0600000000002</v>
      </c>
      <c r="AD10" s="24">
        <v>1352.8200000000002</v>
      </c>
      <c r="AE10" s="24">
        <v>1330.74</v>
      </c>
      <c r="AF10" s="24">
        <v>1325.95</v>
      </c>
      <c r="AG10" s="24">
        <v>1325.57</v>
      </c>
      <c r="AH10" s="24">
        <v>1278.1000000000001</v>
      </c>
      <c r="AI10" s="24">
        <v>1297.49</v>
      </c>
    </row>
    <row r="11" spans="1:35">
      <c r="A11">
        <v>1871.04</v>
      </c>
      <c r="B11">
        <v>4.74</v>
      </c>
      <c r="K11">
        <v>2</v>
      </c>
      <c r="L11" s="24">
        <v>921.4899999999999</v>
      </c>
      <c r="M11" s="24">
        <v>859.22999999999979</v>
      </c>
      <c r="N11" s="24">
        <v>1032.7399999999998</v>
      </c>
      <c r="O11" s="24">
        <v>986.49</v>
      </c>
      <c r="P11" s="24">
        <v>1064.5999999999999</v>
      </c>
      <c r="Q11" s="24">
        <v>1133.6400000000003</v>
      </c>
      <c r="R11" s="24">
        <v>1168.2800000000002</v>
      </c>
      <c r="S11" s="24">
        <v>1130.7600000000004</v>
      </c>
      <c r="T11" s="24">
        <v>1126.2100000000003</v>
      </c>
      <c r="U11" s="24">
        <v>1238.2300000000005</v>
      </c>
      <c r="V11" s="24">
        <v>1263.8900000000003</v>
      </c>
      <c r="W11" s="24">
        <v>1250.3400000000001</v>
      </c>
      <c r="X11" s="24">
        <v>1246.1000000000004</v>
      </c>
      <c r="Y11" s="24">
        <v>1323.7500000000005</v>
      </c>
      <c r="Z11" s="24">
        <v>1315.2000000000003</v>
      </c>
      <c r="AA11" s="24">
        <v>1311.5600000000004</v>
      </c>
      <c r="AB11" s="24">
        <v>1312.2900000000002</v>
      </c>
      <c r="AC11" s="24">
        <v>1305.4000000000003</v>
      </c>
      <c r="AD11" s="24">
        <v>1293.1600000000003</v>
      </c>
      <c r="AE11" s="24">
        <v>1274.7000000000003</v>
      </c>
      <c r="AF11" s="24">
        <v>1270.2900000000002</v>
      </c>
      <c r="AG11" s="24">
        <v>1269.1400000000003</v>
      </c>
      <c r="AH11" s="24">
        <v>1174.6600000000003</v>
      </c>
      <c r="AI11" s="24">
        <v>1194.0500000000002</v>
      </c>
    </row>
    <row r="12" spans="1:35">
      <c r="A12">
        <v>1871.05</v>
      </c>
      <c r="B12">
        <v>4.8600000000000003</v>
      </c>
      <c r="K12">
        <v>3</v>
      </c>
      <c r="L12" s="24">
        <v>1050.1499999999996</v>
      </c>
      <c r="M12" s="24">
        <v>829.66999999999985</v>
      </c>
      <c r="N12" s="24">
        <v>1001.7099999999998</v>
      </c>
      <c r="O12" s="24">
        <v>968.00000000000023</v>
      </c>
      <c r="P12" s="24">
        <v>1054.6800000000003</v>
      </c>
      <c r="Q12" s="24">
        <v>1080.1700000000003</v>
      </c>
      <c r="R12" s="24">
        <v>1112.4500000000003</v>
      </c>
      <c r="S12" s="24">
        <v>1074.9300000000003</v>
      </c>
      <c r="T12" s="24">
        <v>1070.6300000000003</v>
      </c>
      <c r="U12" s="24">
        <v>1182.96</v>
      </c>
      <c r="V12" s="24">
        <v>1196.2700000000002</v>
      </c>
      <c r="W12" s="24">
        <v>1182.0800000000002</v>
      </c>
      <c r="X12" s="24">
        <v>1177.5700000000002</v>
      </c>
      <c r="Y12" s="24">
        <v>1252.9000000000003</v>
      </c>
      <c r="Z12" s="24">
        <v>1244.2600000000002</v>
      </c>
      <c r="AA12" s="24">
        <v>1240.8500000000004</v>
      </c>
      <c r="AB12" s="24">
        <v>1239.9500000000003</v>
      </c>
      <c r="AC12" s="24">
        <v>1233.6900000000005</v>
      </c>
      <c r="AD12" s="24">
        <v>1221.2500000000005</v>
      </c>
      <c r="AE12" s="24">
        <v>1202.7900000000004</v>
      </c>
      <c r="AF12" s="24">
        <v>1210.9600000000003</v>
      </c>
      <c r="AG12" s="24">
        <v>1211.3300000000002</v>
      </c>
      <c r="AH12" s="24">
        <v>1158.5600000000004</v>
      </c>
      <c r="AI12" s="24">
        <v>1180.5700000000002</v>
      </c>
    </row>
    <row r="13" spans="1:35">
      <c r="A13">
        <v>1871.06</v>
      </c>
      <c r="B13">
        <v>4.82</v>
      </c>
      <c r="K13">
        <v>4</v>
      </c>
      <c r="L13" s="24">
        <v>1073.72</v>
      </c>
      <c r="M13" s="24">
        <v>810.27</v>
      </c>
      <c r="N13" s="24">
        <v>962.5799999999997</v>
      </c>
      <c r="O13" s="24">
        <v>944.27000000000021</v>
      </c>
      <c r="P13" s="24">
        <v>1013.6400000000003</v>
      </c>
      <c r="Q13" s="24">
        <v>1032.9100000000005</v>
      </c>
      <c r="R13" s="24">
        <v>1065.2300000000002</v>
      </c>
      <c r="S13" s="24">
        <v>1027.5300000000002</v>
      </c>
      <c r="T13" s="24">
        <v>1031.6000000000004</v>
      </c>
      <c r="U13" s="24">
        <v>1143.8100000000002</v>
      </c>
      <c r="V13" s="24">
        <v>1170.0600000000004</v>
      </c>
      <c r="W13" s="24">
        <v>1161.6000000000004</v>
      </c>
      <c r="X13" s="24">
        <v>1156.9900000000002</v>
      </c>
      <c r="Y13" s="24">
        <v>1242.6000000000004</v>
      </c>
      <c r="Z13" s="24">
        <v>1233.5800000000004</v>
      </c>
      <c r="AA13" s="24">
        <v>1228.0200000000004</v>
      </c>
      <c r="AB13" s="24">
        <v>1227.0900000000004</v>
      </c>
      <c r="AC13" s="24">
        <v>1220.8300000000004</v>
      </c>
      <c r="AD13" s="24">
        <v>1209.1200000000003</v>
      </c>
      <c r="AE13" s="24">
        <v>1187.4000000000003</v>
      </c>
      <c r="AF13" s="24">
        <v>1195.6400000000001</v>
      </c>
      <c r="AG13" s="24">
        <v>1201.2500000000002</v>
      </c>
      <c r="AH13" s="24">
        <v>1151.3800000000003</v>
      </c>
      <c r="AI13" s="24">
        <v>1173.3900000000003</v>
      </c>
    </row>
    <row r="14" spans="1:35">
      <c r="A14">
        <v>1871.07</v>
      </c>
      <c r="B14">
        <v>4.7300000000000004</v>
      </c>
      <c r="K14">
        <v>5</v>
      </c>
      <c r="L14" s="24">
        <v>1084.28</v>
      </c>
      <c r="M14" s="24">
        <v>802.91000000000008</v>
      </c>
      <c r="N14" s="24">
        <v>956.56999999999994</v>
      </c>
      <c r="O14" s="24">
        <v>934.63000000000034</v>
      </c>
      <c r="P14" s="24">
        <v>1005.2000000000003</v>
      </c>
      <c r="Q14" s="24">
        <v>1024.3700000000003</v>
      </c>
      <c r="R14" s="24">
        <v>1112.3800000000001</v>
      </c>
      <c r="S14" s="24">
        <v>1075.0300000000002</v>
      </c>
      <c r="T14" s="24">
        <v>1075.6300000000001</v>
      </c>
      <c r="U14" s="24">
        <v>1179.3200000000002</v>
      </c>
      <c r="V14" s="24">
        <v>1195.1700000000003</v>
      </c>
      <c r="W14" s="24">
        <v>1186.5900000000001</v>
      </c>
      <c r="X14" s="24">
        <v>1182.3800000000001</v>
      </c>
      <c r="Y14" s="24">
        <v>1269.2800000000002</v>
      </c>
      <c r="Z14" s="24">
        <v>1260.2500000000002</v>
      </c>
      <c r="AA14" s="24">
        <v>1257.3800000000003</v>
      </c>
      <c r="AB14" s="24">
        <v>1256.0900000000004</v>
      </c>
      <c r="AC14" s="24">
        <v>1249.5300000000002</v>
      </c>
      <c r="AD14" s="24">
        <v>1245.4300000000003</v>
      </c>
      <c r="AE14" s="24">
        <v>1223.71</v>
      </c>
      <c r="AF14" s="24">
        <v>1230.26</v>
      </c>
      <c r="AG14" s="24">
        <v>1238.1600000000001</v>
      </c>
      <c r="AH14" s="24">
        <v>1188.4600000000003</v>
      </c>
      <c r="AI14" s="24">
        <v>1207.0700000000004</v>
      </c>
    </row>
    <row r="15" spans="1:35">
      <c r="A15">
        <v>1871.08</v>
      </c>
      <c r="B15">
        <v>4.79</v>
      </c>
      <c r="K15">
        <v>6</v>
      </c>
      <c r="L15" s="24">
        <v>1164.6599999999999</v>
      </c>
      <c r="M15" s="24">
        <v>853.66999999999985</v>
      </c>
      <c r="N15" s="24">
        <v>1010.6799999999996</v>
      </c>
      <c r="O15" s="24">
        <v>984.12000000000012</v>
      </c>
      <c r="P15" s="24">
        <v>1018.5699999999999</v>
      </c>
      <c r="Q15" s="24">
        <v>1076.5600000000004</v>
      </c>
      <c r="R15" s="24">
        <v>1125.2500000000002</v>
      </c>
      <c r="S15" s="24">
        <v>1087.17</v>
      </c>
      <c r="T15" s="24">
        <v>1083.0400000000002</v>
      </c>
      <c r="U15" s="24">
        <v>1188.48</v>
      </c>
      <c r="V15" s="24">
        <v>1208.4100000000001</v>
      </c>
      <c r="W15" s="24">
        <v>1200.54</v>
      </c>
      <c r="X15" s="24">
        <v>1196.73</v>
      </c>
      <c r="Y15" s="24">
        <v>1283.8200000000002</v>
      </c>
      <c r="Z15" s="24">
        <v>1274.79</v>
      </c>
      <c r="AA15" s="24">
        <v>1271.68</v>
      </c>
      <c r="AB15" s="24">
        <v>1270.3900000000001</v>
      </c>
      <c r="AC15" s="24">
        <v>1263.7700000000002</v>
      </c>
      <c r="AD15" s="24">
        <v>1259.6600000000001</v>
      </c>
      <c r="AE15" s="24">
        <v>1235.5899999999999</v>
      </c>
      <c r="AF15" s="24">
        <v>1239.69</v>
      </c>
      <c r="AG15" s="24">
        <v>1242.19</v>
      </c>
      <c r="AH15" s="24">
        <v>1192.0200000000002</v>
      </c>
      <c r="AI15" s="24">
        <v>1210.6300000000001</v>
      </c>
    </row>
    <row r="16" spans="1:35">
      <c r="A16">
        <v>1871.09</v>
      </c>
      <c r="B16">
        <v>4.84</v>
      </c>
      <c r="K16">
        <v>7</v>
      </c>
      <c r="L16" s="24">
        <v>1178.4299999999998</v>
      </c>
      <c r="M16" s="24">
        <v>882.92999999999972</v>
      </c>
      <c r="N16" s="24">
        <v>1039.2499999999995</v>
      </c>
      <c r="O16" s="24">
        <v>1013.3899999999999</v>
      </c>
      <c r="P16" s="24">
        <v>1034.2399999999998</v>
      </c>
      <c r="Q16" s="24">
        <v>1110.6700000000003</v>
      </c>
      <c r="R16" s="24">
        <v>1151.8900000000001</v>
      </c>
      <c r="S16" s="24">
        <v>1102.23</v>
      </c>
      <c r="T16" s="24">
        <v>1097.6100000000001</v>
      </c>
      <c r="U16" s="24">
        <v>1200.1000000000001</v>
      </c>
      <c r="V16" s="24">
        <v>1229.99</v>
      </c>
      <c r="W16" s="24">
        <v>1225.8700000000001</v>
      </c>
      <c r="X16" s="24">
        <v>1212.73</v>
      </c>
      <c r="Y16" s="24">
        <v>1305.2900000000002</v>
      </c>
      <c r="Z16" s="24">
        <v>1296.3000000000002</v>
      </c>
      <c r="AA16" s="24">
        <v>1293.5100000000002</v>
      </c>
      <c r="AB16" s="24">
        <v>1291.2800000000002</v>
      </c>
      <c r="AC16" s="24">
        <v>1290.0400000000002</v>
      </c>
      <c r="AD16" s="24">
        <v>1285.9000000000001</v>
      </c>
      <c r="AE16" s="24">
        <v>1261.76</v>
      </c>
      <c r="AF16" s="24">
        <v>1265.98</v>
      </c>
      <c r="AG16" s="24">
        <v>1264.55</v>
      </c>
      <c r="AH16" s="24">
        <v>1214.45</v>
      </c>
      <c r="AI16" s="24">
        <v>1233.0600000000002</v>
      </c>
    </row>
    <row r="17" spans="1:35">
      <c r="A17">
        <v>1871.1</v>
      </c>
      <c r="B17">
        <v>4.59</v>
      </c>
      <c r="J17" s="23" t="s">
        <v>68</v>
      </c>
      <c r="K17">
        <v>8</v>
      </c>
      <c r="L17" s="24">
        <v>1168.55</v>
      </c>
      <c r="M17" s="24">
        <v>894.77999999999975</v>
      </c>
      <c r="N17" s="24">
        <v>1040.9799999999996</v>
      </c>
      <c r="O17" s="24">
        <v>1019.3199999999997</v>
      </c>
      <c r="P17" s="24">
        <v>1035.71</v>
      </c>
      <c r="Q17" s="24">
        <v>1111.8400000000001</v>
      </c>
      <c r="R17" s="24">
        <v>1145.22</v>
      </c>
      <c r="S17" s="24">
        <v>1095.5600000000002</v>
      </c>
      <c r="T17" s="24">
        <v>1094.76</v>
      </c>
      <c r="U17" s="24">
        <v>1197.25</v>
      </c>
      <c r="V17" s="24">
        <v>1227.1400000000001</v>
      </c>
      <c r="W17" s="24">
        <v>1225.8900000000001</v>
      </c>
      <c r="X17" s="24">
        <v>1212.75</v>
      </c>
      <c r="Y17" s="24">
        <v>1302.0800000000002</v>
      </c>
      <c r="Z17" s="24">
        <v>1293.0900000000001</v>
      </c>
      <c r="AA17" s="24">
        <v>1289.0900000000001</v>
      </c>
      <c r="AB17" s="24">
        <v>1286.8500000000001</v>
      </c>
      <c r="AC17" s="24">
        <v>1285.8900000000003</v>
      </c>
      <c r="AD17" s="24">
        <v>1281.7500000000002</v>
      </c>
      <c r="AE17" s="24">
        <v>1258.17</v>
      </c>
      <c r="AF17" s="24">
        <v>1262.0500000000002</v>
      </c>
      <c r="AG17" s="24">
        <v>1267.8000000000002</v>
      </c>
      <c r="AH17" s="24">
        <v>1217.7000000000003</v>
      </c>
      <c r="AI17" s="24">
        <v>1236.3100000000002</v>
      </c>
    </row>
    <row r="18" spans="1:35">
      <c r="A18">
        <v>1871.11</v>
      </c>
      <c r="B18">
        <v>4.6399999999999997</v>
      </c>
      <c r="K18">
        <v>9</v>
      </c>
      <c r="L18" s="24">
        <v>1171.0199999999998</v>
      </c>
      <c r="M18" s="24">
        <v>893.37999999999965</v>
      </c>
      <c r="N18" s="24">
        <v>1041.1399999999994</v>
      </c>
      <c r="O18" s="24">
        <v>1016.3799999999997</v>
      </c>
      <c r="P18" s="24">
        <v>1038.6999999999998</v>
      </c>
      <c r="Q18" s="24">
        <v>1118.4700000000003</v>
      </c>
      <c r="R18" s="24">
        <v>1140.25</v>
      </c>
      <c r="S18" s="24">
        <v>1092.73</v>
      </c>
      <c r="T18" s="24">
        <v>1095.03</v>
      </c>
      <c r="U18" s="24">
        <v>1197.4100000000001</v>
      </c>
      <c r="V18" s="24">
        <v>1227.1200000000001</v>
      </c>
      <c r="W18" s="24">
        <v>1219.93</v>
      </c>
      <c r="X18" s="24">
        <v>1206.95</v>
      </c>
      <c r="Y18" s="24">
        <v>1295.2300000000002</v>
      </c>
      <c r="Z18" s="24">
        <v>1286.2400000000002</v>
      </c>
      <c r="AA18" s="24">
        <v>1283.2100000000003</v>
      </c>
      <c r="AB18" s="24">
        <v>1281.6000000000001</v>
      </c>
      <c r="AC18" s="24">
        <v>1279.8700000000001</v>
      </c>
      <c r="AD18" s="24">
        <v>1275.7700000000002</v>
      </c>
      <c r="AE18" s="24">
        <v>1250.3900000000001</v>
      </c>
      <c r="AF18" s="24">
        <v>1254.27</v>
      </c>
      <c r="AG18" s="24">
        <v>1264.29</v>
      </c>
      <c r="AH18" s="24">
        <v>1216.4000000000001</v>
      </c>
      <c r="AI18" s="24">
        <v>1235.0100000000002</v>
      </c>
    </row>
    <row r="19" spans="1:35">
      <c r="A19">
        <v>1871.12</v>
      </c>
      <c r="B19">
        <v>4.74</v>
      </c>
      <c r="K19">
        <v>10</v>
      </c>
      <c r="L19" s="24">
        <v>1170.6799999999996</v>
      </c>
      <c r="M19" s="24">
        <v>914.70999999999958</v>
      </c>
      <c r="N19" s="24">
        <v>1060.7099999999996</v>
      </c>
      <c r="O19" s="24">
        <v>1025.5599999999997</v>
      </c>
      <c r="P19" s="24">
        <v>1047.6499999999996</v>
      </c>
      <c r="Q19" s="24">
        <v>1219.1600000000001</v>
      </c>
      <c r="R19" s="24">
        <v>1151.74</v>
      </c>
      <c r="S19" s="24">
        <v>1101.55</v>
      </c>
      <c r="T19" s="24">
        <v>1105.5500000000002</v>
      </c>
      <c r="U19" s="24">
        <v>1207.79</v>
      </c>
      <c r="V19" s="24">
        <v>1228.0899999999999</v>
      </c>
      <c r="W19" s="24">
        <v>1221.73</v>
      </c>
      <c r="X19" s="24">
        <v>1216.6199999999999</v>
      </c>
      <c r="Y19" s="24">
        <v>1304.3600000000001</v>
      </c>
      <c r="Z19" s="24">
        <v>1295.3600000000001</v>
      </c>
      <c r="AA19" s="24">
        <v>1290.7600000000002</v>
      </c>
      <c r="AB19" s="24">
        <v>1289.0300000000002</v>
      </c>
      <c r="AC19" s="24">
        <v>1287.3000000000002</v>
      </c>
      <c r="AD19" s="24">
        <v>1283</v>
      </c>
      <c r="AE19" s="24">
        <v>1257.6199999999999</v>
      </c>
      <c r="AF19" s="24">
        <v>1263.19</v>
      </c>
      <c r="AG19" s="24">
        <v>1273.21</v>
      </c>
      <c r="AH19" s="24">
        <v>1224.8499999999999</v>
      </c>
      <c r="AI19" s="24">
        <v>1245.8800000000001</v>
      </c>
    </row>
    <row r="20" spans="1:35">
      <c r="A20">
        <v>1872.01</v>
      </c>
      <c r="B20">
        <v>4.8600000000000003</v>
      </c>
      <c r="K20">
        <v>11</v>
      </c>
      <c r="L20" s="26">
        <v>1235.5199999999998</v>
      </c>
      <c r="M20" s="24">
        <v>979.32999999999947</v>
      </c>
      <c r="N20" s="24">
        <v>1116.6399999999994</v>
      </c>
      <c r="O20" s="24">
        <v>1093.9799999999998</v>
      </c>
      <c r="P20" s="24">
        <v>1115.1199999999999</v>
      </c>
      <c r="Q20" s="24">
        <v>1283.1500000000003</v>
      </c>
      <c r="R20" s="24">
        <v>1216.17</v>
      </c>
      <c r="S20" s="24">
        <v>1147.96</v>
      </c>
      <c r="T20" s="24">
        <v>1148.6500000000001</v>
      </c>
      <c r="U20" s="24">
        <v>1250.79</v>
      </c>
      <c r="V20" s="24">
        <v>1275.71</v>
      </c>
      <c r="W20" s="24">
        <v>1269.3500000000001</v>
      </c>
      <c r="X20" s="24">
        <v>1264.17</v>
      </c>
      <c r="Y20" s="24">
        <v>1351.7</v>
      </c>
      <c r="Z20" s="24">
        <v>1342.8000000000002</v>
      </c>
      <c r="AA20" s="24">
        <v>1338.44</v>
      </c>
      <c r="AB20" s="24">
        <v>1336.66</v>
      </c>
      <c r="AC20" s="24">
        <v>1334.9900000000002</v>
      </c>
      <c r="AD20" s="24">
        <v>1330.5</v>
      </c>
      <c r="AE20" s="24">
        <v>1304.81</v>
      </c>
      <c r="AF20" s="24">
        <v>1310.3800000000001</v>
      </c>
      <c r="AG20" s="24">
        <v>1320.4</v>
      </c>
      <c r="AH20" s="24">
        <v>1272.04</v>
      </c>
      <c r="AI20" s="24">
        <v>1293.0700000000002</v>
      </c>
    </row>
    <row r="21" spans="1:35">
      <c r="A21">
        <v>1872.02</v>
      </c>
      <c r="B21">
        <v>4.88</v>
      </c>
      <c r="K21">
        <v>12</v>
      </c>
      <c r="L21" s="24">
        <v>1230.8999999999996</v>
      </c>
      <c r="M21" s="24">
        <v>968.34999999999945</v>
      </c>
      <c r="N21" s="24">
        <v>1104.7699999999995</v>
      </c>
      <c r="O21" s="24">
        <v>1082.8999999999999</v>
      </c>
      <c r="P21" s="24">
        <v>1104</v>
      </c>
      <c r="Q21" s="24">
        <v>1271.24</v>
      </c>
      <c r="R21" s="24">
        <v>1204.48</v>
      </c>
      <c r="S21" s="24">
        <v>1136.69</v>
      </c>
      <c r="T21" s="24">
        <v>1137.42</v>
      </c>
      <c r="U21" s="24">
        <v>1240.25</v>
      </c>
      <c r="V21" s="24">
        <v>1265.17</v>
      </c>
      <c r="W21" s="24">
        <v>1264.21</v>
      </c>
      <c r="X21" s="24">
        <v>1259.03</v>
      </c>
      <c r="Y21" s="24">
        <v>1342.9700000000003</v>
      </c>
      <c r="Z21" s="24">
        <v>1334.0300000000002</v>
      </c>
      <c r="AA21" s="24">
        <v>1329.8000000000002</v>
      </c>
      <c r="AB21" s="24">
        <v>1328.97</v>
      </c>
      <c r="AC21" s="24">
        <v>1321.69</v>
      </c>
      <c r="AD21" s="24">
        <v>1317.4</v>
      </c>
      <c r="AE21" s="24">
        <v>1291.71</v>
      </c>
      <c r="AF21" s="24">
        <v>1297.6199999999999</v>
      </c>
      <c r="AG21" s="24">
        <v>1307.6500000000001</v>
      </c>
      <c r="AH21" s="24">
        <v>1259.69</v>
      </c>
      <c r="AI21" s="24">
        <v>1280.72</v>
      </c>
    </row>
    <row r="22" spans="1:35">
      <c r="A22">
        <v>1872.03</v>
      </c>
      <c r="B22">
        <v>5.04</v>
      </c>
      <c r="K22" s="20">
        <v>13</v>
      </c>
      <c r="L22" s="26">
        <v>1222.4399999999998</v>
      </c>
      <c r="M22" s="24">
        <v>960.06999999999948</v>
      </c>
      <c r="N22" s="24">
        <v>1091.6999999999996</v>
      </c>
      <c r="O22" s="24">
        <v>1071.2999999999997</v>
      </c>
      <c r="P22" s="24">
        <v>1097.2799999999997</v>
      </c>
      <c r="Q22" s="24">
        <v>1263.22</v>
      </c>
      <c r="R22" s="24">
        <v>1196.22</v>
      </c>
      <c r="S22" s="24">
        <v>1128.43</v>
      </c>
      <c r="T22" s="24">
        <v>1129.3400000000001</v>
      </c>
      <c r="U22" s="24">
        <v>1231.9900000000002</v>
      </c>
      <c r="V22" s="24">
        <v>1256.68</v>
      </c>
      <c r="W22" s="24">
        <v>1255.9000000000001</v>
      </c>
      <c r="X22" s="24">
        <v>1250.56</v>
      </c>
      <c r="Y22" s="24">
        <v>1332.63</v>
      </c>
      <c r="Z22" s="24">
        <v>1323.69</v>
      </c>
      <c r="AA22" s="24">
        <v>1320.71</v>
      </c>
      <c r="AB22" s="24">
        <v>1319.88</v>
      </c>
      <c r="AC22" s="24">
        <v>1312.6000000000001</v>
      </c>
      <c r="AD22" s="24">
        <v>1308.5100000000002</v>
      </c>
      <c r="AE22" s="24">
        <v>1283.01</v>
      </c>
      <c r="AF22" s="24">
        <v>1290.76</v>
      </c>
      <c r="AG22" s="24">
        <v>1299.3699999999999</v>
      </c>
      <c r="AH22" s="24">
        <v>1251.4100000000001</v>
      </c>
      <c r="AI22" s="24">
        <v>1272.44</v>
      </c>
    </row>
    <row r="23" spans="1:35">
      <c r="A23">
        <v>1872.04</v>
      </c>
      <c r="B23">
        <v>5.18</v>
      </c>
      <c r="C23" t="s">
        <v>58</v>
      </c>
      <c r="D23" s="18"/>
      <c r="E23" s="18"/>
      <c r="F23" t="str">
        <f>IF(AND(C23="No",B23&gt;D23),"yes","no")</f>
        <v>no</v>
      </c>
      <c r="G23" s="20" t="str">
        <f t="shared" ref="G23:G31" si="0">IF(AND(C23="Yes",B23&lt;E23),"yes","no")</f>
        <v>no</v>
      </c>
      <c r="H23">
        <f>IF(F23="yes",-B23,IF(G23="yes",B23,0))</f>
        <v>0</v>
      </c>
      <c r="K23" s="20">
        <v>14</v>
      </c>
      <c r="L23" s="26">
        <v>1303.2399999999998</v>
      </c>
      <c r="M23" s="24">
        <v>926.32999999999959</v>
      </c>
      <c r="N23" s="24">
        <v>1091.9299999999996</v>
      </c>
      <c r="O23" s="24">
        <v>1066.3699999999999</v>
      </c>
      <c r="P23" s="24">
        <v>1092.08</v>
      </c>
      <c r="Q23" s="24">
        <v>1260.43</v>
      </c>
      <c r="R23" s="24">
        <v>1193.8599999999999</v>
      </c>
      <c r="S23" s="24">
        <v>1229.7300000000002</v>
      </c>
      <c r="T23" s="24">
        <v>1230.6400000000001</v>
      </c>
      <c r="U23" s="24">
        <v>1335.0800000000002</v>
      </c>
      <c r="V23" s="24">
        <v>1359.2800000000002</v>
      </c>
      <c r="W23" s="24">
        <v>1356.79</v>
      </c>
      <c r="X23" s="24">
        <v>1363.67</v>
      </c>
      <c r="Y23" s="24">
        <v>1330.98</v>
      </c>
      <c r="Z23" s="24">
        <v>1322.0800000000002</v>
      </c>
      <c r="AA23" s="24">
        <v>1319.1000000000001</v>
      </c>
      <c r="AB23" s="24">
        <v>1318.3500000000001</v>
      </c>
      <c r="AC23" s="24">
        <v>1311.02</v>
      </c>
      <c r="AD23" s="24">
        <v>1307.1200000000001</v>
      </c>
      <c r="AE23" s="24">
        <v>1283.82</v>
      </c>
      <c r="AF23" s="24">
        <v>1291.57</v>
      </c>
      <c r="AG23" s="24">
        <v>1300.1799999999998</v>
      </c>
      <c r="AH23" s="24">
        <v>1252.2200000000003</v>
      </c>
      <c r="AI23" s="24">
        <v>1270.8300000000002</v>
      </c>
    </row>
    <row r="24" spans="1:35">
      <c r="A24">
        <v>1872.05</v>
      </c>
      <c r="B24">
        <v>5.18</v>
      </c>
      <c r="C24" t="str">
        <f>IF(F23="yes","yes",IF(G23="yes","no",C23))</f>
        <v>Yes</v>
      </c>
      <c r="D24" s="18"/>
      <c r="E24" s="18"/>
      <c r="F24" t="str">
        <f t="shared" ref="F24:F87" si="1">IF(AND(C24="No",B24&gt;D24),"yes","no")</f>
        <v>no</v>
      </c>
      <c r="G24" s="20" t="str">
        <f t="shared" si="0"/>
        <v>no</v>
      </c>
      <c r="H24">
        <f t="shared" ref="H24:H87" si="2">IF(F24="yes",-B24,IF(G24="yes",B24,0))</f>
        <v>0</v>
      </c>
      <c r="K24">
        <v>15</v>
      </c>
      <c r="L24" s="24">
        <v>1292.6899999999998</v>
      </c>
      <c r="M24" s="24">
        <v>916.79999999999961</v>
      </c>
      <c r="N24" s="24">
        <v>1088.4899999999996</v>
      </c>
      <c r="O24" s="24">
        <v>1061.6299999999999</v>
      </c>
      <c r="P24" s="24">
        <v>1087.4100000000001</v>
      </c>
      <c r="Q24" s="24">
        <v>1257.0700000000004</v>
      </c>
      <c r="R24" s="24">
        <v>1190.22</v>
      </c>
      <c r="S24" s="24">
        <v>1226.0900000000001</v>
      </c>
      <c r="T24" s="24">
        <v>1227.69</v>
      </c>
      <c r="U24" s="24">
        <v>1332.1000000000001</v>
      </c>
      <c r="V24" s="24">
        <v>1356.2800000000002</v>
      </c>
      <c r="W24" s="24">
        <v>1353.79</v>
      </c>
      <c r="X24" s="24">
        <v>1360.7</v>
      </c>
      <c r="Y24" s="24">
        <v>1328.1000000000001</v>
      </c>
      <c r="Z24" s="24">
        <v>1319.75</v>
      </c>
      <c r="AA24" s="24">
        <v>1316.5400000000002</v>
      </c>
      <c r="AB24" s="24">
        <v>1317.0600000000002</v>
      </c>
      <c r="AC24" s="24">
        <v>1309.77</v>
      </c>
      <c r="AD24" s="24">
        <v>1305.8700000000001</v>
      </c>
      <c r="AE24" s="24">
        <v>1282.57</v>
      </c>
      <c r="AF24" s="24">
        <v>1290.32</v>
      </c>
      <c r="AG24" s="24">
        <v>1300.3400000000001</v>
      </c>
      <c r="AH24" s="24">
        <v>1252.1200000000001</v>
      </c>
      <c r="AI24" s="24">
        <v>1270.73</v>
      </c>
    </row>
    <row r="25" spans="1:35">
      <c r="A25">
        <v>1872.06</v>
      </c>
      <c r="B25">
        <v>5.13</v>
      </c>
      <c r="C25" t="str">
        <f t="shared" ref="C25:C88" si="3">IF(F24="yes","yes",IF(G24="yes","no",C24))</f>
        <v>Yes</v>
      </c>
      <c r="D25" s="18"/>
      <c r="E25" s="18"/>
      <c r="F25" t="str">
        <f t="shared" si="1"/>
        <v>no</v>
      </c>
      <c r="G25" s="20" t="str">
        <f t="shared" si="0"/>
        <v>no</v>
      </c>
      <c r="H25">
        <f t="shared" si="2"/>
        <v>0</v>
      </c>
      <c r="K25">
        <v>16</v>
      </c>
      <c r="L25" s="24">
        <v>1296.0999999999997</v>
      </c>
      <c r="M25" s="24">
        <v>917.92999999999972</v>
      </c>
      <c r="N25" s="24">
        <v>1089.9199999999996</v>
      </c>
      <c r="O25" s="24">
        <v>1063.8799999999999</v>
      </c>
      <c r="P25" s="24">
        <v>1080.6599999999999</v>
      </c>
      <c r="Q25" s="24">
        <v>1249.8100000000002</v>
      </c>
      <c r="R25" s="24">
        <v>1187.49</v>
      </c>
      <c r="S25" s="24">
        <v>1227.0200000000002</v>
      </c>
      <c r="T25" s="24">
        <v>1231.2800000000002</v>
      </c>
      <c r="U25" s="24">
        <v>1335.5300000000002</v>
      </c>
      <c r="V25" s="24">
        <v>1353.4</v>
      </c>
      <c r="W25" s="24">
        <v>1349.22</v>
      </c>
      <c r="X25" s="24">
        <v>1356.13</v>
      </c>
      <c r="Y25" s="24">
        <v>1323.5300000000002</v>
      </c>
      <c r="Z25" s="24">
        <v>1316.76</v>
      </c>
      <c r="AA25" s="24">
        <v>1313.15</v>
      </c>
      <c r="AB25" s="24">
        <v>1313.38</v>
      </c>
      <c r="AC25" s="24">
        <v>1306.0900000000001</v>
      </c>
      <c r="AD25" s="24">
        <v>1301.6500000000001</v>
      </c>
      <c r="AE25" s="24">
        <v>1278.6599999999999</v>
      </c>
      <c r="AF25" s="24">
        <v>1286.4000000000001</v>
      </c>
      <c r="AG25" s="24">
        <v>1296.26</v>
      </c>
      <c r="AH25" s="24">
        <v>1248.04</v>
      </c>
      <c r="AI25" s="24">
        <v>1266.6500000000001</v>
      </c>
    </row>
    <row r="26" spans="1:35">
      <c r="A26">
        <v>1872.07</v>
      </c>
      <c r="B26">
        <v>5.0999999999999996</v>
      </c>
      <c r="C26" t="str">
        <f t="shared" si="3"/>
        <v>Yes</v>
      </c>
      <c r="D26" s="18"/>
      <c r="E26" s="18"/>
      <c r="F26" t="str">
        <f t="shared" si="1"/>
        <v>no</v>
      </c>
      <c r="G26" s="20" t="str">
        <f t="shared" si="0"/>
        <v>no</v>
      </c>
      <c r="H26">
        <f t="shared" si="2"/>
        <v>0</v>
      </c>
      <c r="K26">
        <v>17</v>
      </c>
      <c r="L26" s="24">
        <v>1290.6599999999999</v>
      </c>
      <c r="M26" s="24">
        <v>912.39999999999964</v>
      </c>
      <c r="N26" s="24">
        <v>1099.3199999999997</v>
      </c>
      <c r="O26" s="24">
        <v>1059.3499999999999</v>
      </c>
      <c r="P26" s="24">
        <v>1076.2199999999998</v>
      </c>
      <c r="Q26" s="24">
        <v>1245.3700000000001</v>
      </c>
      <c r="R26" s="24">
        <v>1183.1200000000001</v>
      </c>
      <c r="S26" s="24">
        <v>1222.6500000000001</v>
      </c>
      <c r="T26" s="24">
        <v>1226.8200000000002</v>
      </c>
      <c r="U26" s="24">
        <v>1331.16</v>
      </c>
      <c r="V26" s="24">
        <v>1349.0300000000002</v>
      </c>
      <c r="W26" s="24">
        <v>1344.76</v>
      </c>
      <c r="X26" s="24">
        <v>1351.69</v>
      </c>
      <c r="Y26" s="24">
        <v>1319.16</v>
      </c>
      <c r="Z26" s="24">
        <v>1312.39</v>
      </c>
      <c r="AA26" s="24">
        <v>1308.5800000000002</v>
      </c>
      <c r="AB26" s="24">
        <v>1308.8100000000002</v>
      </c>
      <c r="AC26" s="24">
        <v>1307.18</v>
      </c>
      <c r="AD26" s="24">
        <v>1302.7400000000002</v>
      </c>
      <c r="AE26" s="24">
        <v>1283.1799999999998</v>
      </c>
      <c r="AF26" s="24">
        <v>1290.58</v>
      </c>
      <c r="AG26" s="24">
        <v>1300.44</v>
      </c>
      <c r="AH26" s="24">
        <v>1252.22</v>
      </c>
      <c r="AI26" s="24">
        <v>1270.8300000000002</v>
      </c>
    </row>
    <row r="27" spans="1:35">
      <c r="A27">
        <v>1872.08</v>
      </c>
      <c r="B27">
        <v>5.04</v>
      </c>
      <c r="C27" t="str">
        <f t="shared" si="3"/>
        <v>Yes</v>
      </c>
      <c r="D27" s="18"/>
      <c r="E27" s="18"/>
      <c r="F27" t="str">
        <f t="shared" si="1"/>
        <v>no</v>
      </c>
      <c r="G27" s="20" t="str">
        <f t="shared" si="0"/>
        <v>no</v>
      </c>
      <c r="H27">
        <f t="shared" si="2"/>
        <v>0</v>
      </c>
      <c r="K27">
        <v>18</v>
      </c>
      <c r="L27" s="24">
        <v>1281.2299999999998</v>
      </c>
      <c r="M27" s="24">
        <v>903.04999999999961</v>
      </c>
      <c r="N27" s="24">
        <v>1090.7299999999996</v>
      </c>
      <c r="O27" s="24">
        <v>1050.76</v>
      </c>
      <c r="P27" s="24">
        <v>1064.28</v>
      </c>
      <c r="Q27" s="24">
        <v>1235.9400000000003</v>
      </c>
      <c r="R27" s="24">
        <v>1173.6299999999999</v>
      </c>
      <c r="S27" s="24">
        <v>1213.1600000000001</v>
      </c>
      <c r="T27" s="24">
        <v>1218.0900000000001</v>
      </c>
      <c r="U27" s="24">
        <v>1322.43</v>
      </c>
      <c r="V27" s="24">
        <v>1340.3600000000001</v>
      </c>
      <c r="W27" s="24">
        <v>1336.0900000000001</v>
      </c>
      <c r="X27" s="24">
        <v>1343.02</v>
      </c>
      <c r="Y27" s="24">
        <v>1310.4900000000002</v>
      </c>
      <c r="Z27" s="24">
        <v>1303.6600000000001</v>
      </c>
      <c r="AA27" s="24">
        <v>1298.8500000000001</v>
      </c>
      <c r="AB27" s="24">
        <v>1300.0800000000002</v>
      </c>
      <c r="AC27" s="24">
        <v>1298.5100000000002</v>
      </c>
      <c r="AD27" s="24">
        <v>1294.0700000000002</v>
      </c>
      <c r="AE27" s="24">
        <v>1274.51</v>
      </c>
      <c r="AF27" s="24">
        <v>1282.1399999999999</v>
      </c>
      <c r="AG27" s="24">
        <v>1292.01</v>
      </c>
      <c r="AH27" s="24">
        <v>1243.72</v>
      </c>
      <c r="AI27" s="24">
        <v>1262.3300000000002</v>
      </c>
    </row>
    <row r="28" spans="1:35">
      <c r="A28">
        <v>1872.09</v>
      </c>
      <c r="B28">
        <v>4.95</v>
      </c>
      <c r="C28" t="str">
        <f t="shared" si="3"/>
        <v>Yes</v>
      </c>
      <c r="D28" s="18"/>
      <c r="E28" s="18"/>
      <c r="F28" t="str">
        <f t="shared" si="1"/>
        <v>no</v>
      </c>
      <c r="G28" s="20" t="str">
        <f t="shared" si="0"/>
        <v>no</v>
      </c>
      <c r="H28">
        <f t="shared" si="2"/>
        <v>0</v>
      </c>
      <c r="K28">
        <v>19</v>
      </c>
      <c r="L28" s="24">
        <v>1276.5399999999997</v>
      </c>
      <c r="M28" s="24">
        <v>905.35999999999956</v>
      </c>
      <c r="N28" s="24">
        <v>1089.5399999999995</v>
      </c>
      <c r="O28" s="24">
        <v>1053</v>
      </c>
      <c r="P28" s="24">
        <v>1066.3899999999999</v>
      </c>
      <c r="Q28" s="24">
        <v>1238.0500000000002</v>
      </c>
      <c r="R28" s="24">
        <v>1175.74</v>
      </c>
      <c r="S28" s="24">
        <v>1213.3100000000002</v>
      </c>
      <c r="T28" s="24">
        <v>1218.3700000000001</v>
      </c>
      <c r="U28" s="24">
        <v>1322.5800000000002</v>
      </c>
      <c r="V28" s="24">
        <v>1340.5100000000002</v>
      </c>
      <c r="W28" s="24">
        <v>1338.3300000000002</v>
      </c>
      <c r="X28" s="24">
        <v>1345.13</v>
      </c>
      <c r="Y28" s="24">
        <v>1312.6000000000001</v>
      </c>
      <c r="Z28" s="24">
        <v>1298.9000000000001</v>
      </c>
      <c r="AA28" s="24">
        <v>1297.8800000000001</v>
      </c>
      <c r="AB28" s="24">
        <v>1292.3100000000002</v>
      </c>
      <c r="AC28" s="24">
        <v>1294.2400000000002</v>
      </c>
      <c r="AD28" s="24">
        <v>1289.8000000000002</v>
      </c>
      <c r="AE28" s="24">
        <v>1266.31</v>
      </c>
      <c r="AF28" s="24">
        <v>1272.0999999999999</v>
      </c>
      <c r="AG28" s="24">
        <v>1281.97</v>
      </c>
      <c r="AH28" s="24">
        <v>1233.3600000000001</v>
      </c>
      <c r="AI28" s="24">
        <v>1251.9700000000003</v>
      </c>
    </row>
    <row r="29" spans="1:35">
      <c r="A29">
        <v>1872.1</v>
      </c>
      <c r="B29">
        <v>4.97</v>
      </c>
      <c r="C29" t="str">
        <f t="shared" si="3"/>
        <v>Yes</v>
      </c>
      <c r="D29" s="18"/>
      <c r="E29" s="18"/>
      <c r="F29" t="str">
        <f t="shared" si="1"/>
        <v>no</v>
      </c>
      <c r="G29" s="20" t="str">
        <f t="shared" si="0"/>
        <v>no</v>
      </c>
      <c r="H29">
        <f t="shared" si="2"/>
        <v>0</v>
      </c>
      <c r="K29">
        <v>20</v>
      </c>
      <c r="L29" s="24">
        <v>1248.1399999999999</v>
      </c>
      <c r="M29" s="24">
        <v>890.90999999999951</v>
      </c>
      <c r="N29" s="24">
        <v>1074.2099999999994</v>
      </c>
      <c r="O29" s="24">
        <v>1046.3399999999999</v>
      </c>
      <c r="P29" s="24">
        <v>1059.83</v>
      </c>
      <c r="Q29" s="24">
        <v>1231.4900000000002</v>
      </c>
      <c r="R29" s="24">
        <v>1170.9199999999998</v>
      </c>
      <c r="S29" s="24">
        <v>1211.7200000000003</v>
      </c>
      <c r="T29" s="24">
        <v>1215.5700000000002</v>
      </c>
      <c r="U29" s="24">
        <v>1319.7800000000002</v>
      </c>
      <c r="V29" s="24">
        <v>1337.71</v>
      </c>
      <c r="W29" s="24">
        <v>1335.5300000000002</v>
      </c>
      <c r="X29" s="24">
        <v>1341.93</v>
      </c>
      <c r="Y29" s="24">
        <v>1311.94</v>
      </c>
      <c r="Z29" s="24">
        <v>1297.21</v>
      </c>
      <c r="AA29" s="24">
        <v>1296.6500000000001</v>
      </c>
      <c r="AB29" s="24">
        <v>1291.0800000000002</v>
      </c>
      <c r="AC29" s="24">
        <v>1292.9000000000001</v>
      </c>
      <c r="AD29" s="24">
        <v>1288.46</v>
      </c>
      <c r="AE29" s="24">
        <v>1265.07</v>
      </c>
      <c r="AF29" s="24">
        <v>1271.3699999999999</v>
      </c>
      <c r="AG29" s="24">
        <v>1274.06</v>
      </c>
      <c r="AH29" s="24">
        <v>1225.1400000000001</v>
      </c>
      <c r="AI29" s="24">
        <v>1244.2</v>
      </c>
    </row>
    <row r="30" spans="1:35">
      <c r="A30">
        <v>1872.11</v>
      </c>
      <c r="B30">
        <v>4.95</v>
      </c>
      <c r="C30" t="str">
        <f t="shared" si="3"/>
        <v>Yes</v>
      </c>
      <c r="D30" s="18"/>
      <c r="E30" s="18"/>
      <c r="F30" t="str">
        <f t="shared" si="1"/>
        <v>no</v>
      </c>
      <c r="G30" s="20" t="str">
        <f t="shared" si="0"/>
        <v>no</v>
      </c>
      <c r="H30">
        <f t="shared" si="2"/>
        <v>0</v>
      </c>
      <c r="K30">
        <v>21</v>
      </c>
      <c r="L30" s="24">
        <v>1228.4299999999998</v>
      </c>
      <c r="M30" s="24">
        <v>871.50999999999942</v>
      </c>
      <c r="N30" s="24">
        <v>1064.4099999999994</v>
      </c>
      <c r="O30" s="24">
        <v>1036.2399999999998</v>
      </c>
      <c r="P30" s="24">
        <v>1049.6099999999999</v>
      </c>
      <c r="Q30" s="24">
        <v>1220.7200000000003</v>
      </c>
      <c r="R30" s="24">
        <v>1162.0600000000002</v>
      </c>
      <c r="S30" s="24">
        <v>1212.3400000000004</v>
      </c>
      <c r="T30" s="24">
        <v>1218.3000000000002</v>
      </c>
      <c r="U30" s="24">
        <v>1322.5100000000002</v>
      </c>
      <c r="V30" s="24">
        <v>1340.44</v>
      </c>
      <c r="W30" s="24">
        <v>1338.2600000000002</v>
      </c>
      <c r="X30" s="24">
        <v>1344.66</v>
      </c>
      <c r="Y30" s="24">
        <v>1314.67</v>
      </c>
      <c r="Z30" s="24">
        <v>1302.7700000000002</v>
      </c>
      <c r="AA30" s="24">
        <v>1290.8800000000001</v>
      </c>
      <c r="AB30" s="24">
        <v>1272.3500000000001</v>
      </c>
      <c r="AC30" s="24">
        <v>1272.9500000000003</v>
      </c>
      <c r="AD30" s="24">
        <v>1271.3400000000001</v>
      </c>
      <c r="AE30" s="24">
        <v>1247.6500000000001</v>
      </c>
      <c r="AF30" s="24">
        <v>1253.04</v>
      </c>
      <c r="AG30" s="24">
        <v>1255.8900000000001</v>
      </c>
      <c r="AH30" s="24">
        <v>1206.9700000000003</v>
      </c>
      <c r="AI30" s="24">
        <v>1226.0300000000002</v>
      </c>
    </row>
    <row r="31" spans="1:35">
      <c r="A31">
        <v>1872.12</v>
      </c>
      <c r="B31">
        <v>5.07</v>
      </c>
      <c r="C31" t="str">
        <f t="shared" si="3"/>
        <v>Yes</v>
      </c>
      <c r="D31" s="18"/>
      <c r="E31" s="18"/>
      <c r="F31" t="str">
        <f t="shared" si="1"/>
        <v>no</v>
      </c>
      <c r="G31" s="20" t="str">
        <f t="shared" si="0"/>
        <v>no</v>
      </c>
      <c r="H31">
        <f t="shared" si="2"/>
        <v>0</v>
      </c>
      <c r="K31">
        <v>22</v>
      </c>
      <c r="L31" s="24">
        <v>1222.6699999999998</v>
      </c>
      <c r="M31" s="24">
        <v>860.39999999999952</v>
      </c>
      <c r="N31" s="24">
        <v>1050.5899999999995</v>
      </c>
      <c r="O31" s="24">
        <v>1018.6699999999998</v>
      </c>
      <c r="P31" s="24">
        <v>1034.44</v>
      </c>
      <c r="Q31" s="24">
        <v>1207.2100000000003</v>
      </c>
      <c r="R31" s="24">
        <v>1166.1499999999999</v>
      </c>
      <c r="S31" s="24">
        <v>1216.4300000000003</v>
      </c>
      <c r="T31" s="24">
        <v>1222.0300000000002</v>
      </c>
      <c r="U31" s="24">
        <v>1327.7600000000002</v>
      </c>
      <c r="V31" s="24">
        <v>1337.3900000000003</v>
      </c>
      <c r="W31" s="24">
        <v>1335.21</v>
      </c>
      <c r="X31" s="24">
        <v>1343.0300000000002</v>
      </c>
      <c r="Y31" s="24">
        <v>1306.8900000000003</v>
      </c>
      <c r="Z31" s="24">
        <v>1293.5700000000002</v>
      </c>
      <c r="AA31" s="24">
        <v>1282.0800000000004</v>
      </c>
      <c r="AB31" s="24">
        <v>1265.5500000000002</v>
      </c>
      <c r="AC31" s="24">
        <v>1262.1100000000001</v>
      </c>
      <c r="AD31" s="24">
        <v>1262.5000000000002</v>
      </c>
      <c r="AE31" s="24">
        <v>1238.81</v>
      </c>
      <c r="AF31" s="24">
        <v>1250.8800000000001</v>
      </c>
      <c r="AG31" s="24">
        <v>1249.83</v>
      </c>
      <c r="AH31" s="24">
        <v>1202.92</v>
      </c>
      <c r="AI31" s="24">
        <v>1221.9800000000002</v>
      </c>
    </row>
    <row r="32" spans="1:35" s="20" customFormat="1">
      <c r="A32" s="20">
        <v>1873.01</v>
      </c>
      <c r="B32" s="20">
        <v>5.1100000000000003</v>
      </c>
      <c r="C32" s="20" t="str">
        <f t="shared" si="3"/>
        <v>Yes</v>
      </c>
      <c r="D32" s="19">
        <f t="shared" ref="D32:D95" ca="1" si="4">AVERAGE(OFFSET(B32,-$L$3,0,$L$3,1))</f>
        <v>5.07</v>
      </c>
      <c r="E32" s="19">
        <f ca="1">AVERAGE(OFFSET(B32,-$L$4,0,$L$4,1))</f>
        <v>5.0445454545454549</v>
      </c>
      <c r="F32" s="20" t="str">
        <f t="shared" ca="1" si="1"/>
        <v>no</v>
      </c>
      <c r="G32" s="20" t="str">
        <f ca="1">IF(AND(C32="Yes",B32&lt;E32),"yes","no")</f>
        <v>no</v>
      </c>
      <c r="H32" s="20">
        <f t="shared" ca="1" si="2"/>
        <v>0</v>
      </c>
      <c r="K32">
        <v>23</v>
      </c>
      <c r="L32" s="24">
        <v>1220.7999999999997</v>
      </c>
      <c r="M32" s="24">
        <v>895.0299999999994</v>
      </c>
      <c r="N32" s="24">
        <v>1075.1399999999994</v>
      </c>
      <c r="O32" s="24">
        <v>996.21</v>
      </c>
      <c r="P32" s="24">
        <v>1018.24</v>
      </c>
      <c r="Q32" s="24">
        <v>1155.5800000000004</v>
      </c>
      <c r="R32" s="24">
        <v>1114.52</v>
      </c>
      <c r="S32" s="24">
        <v>1164.8000000000002</v>
      </c>
      <c r="T32" s="24">
        <v>1170.4000000000003</v>
      </c>
      <c r="U32" s="24">
        <v>1276.1300000000003</v>
      </c>
      <c r="V32" s="24">
        <v>1285.7600000000004</v>
      </c>
      <c r="W32" s="24">
        <v>1283.5800000000002</v>
      </c>
      <c r="X32" s="24">
        <v>1293.7700000000002</v>
      </c>
      <c r="Y32" s="24">
        <v>1257.5200000000002</v>
      </c>
      <c r="Z32" s="24">
        <v>1241.8300000000004</v>
      </c>
      <c r="AA32" s="24">
        <v>1239.2400000000005</v>
      </c>
      <c r="AB32" s="24">
        <v>1222.7100000000003</v>
      </c>
      <c r="AC32" s="24">
        <v>1219.2700000000002</v>
      </c>
      <c r="AD32" s="24">
        <v>1219.6600000000003</v>
      </c>
      <c r="AE32" s="24">
        <v>1243.0800000000002</v>
      </c>
      <c r="AF32" s="24">
        <v>1255.1300000000001</v>
      </c>
      <c r="AG32" s="24">
        <v>1254.3500000000001</v>
      </c>
      <c r="AH32" s="24">
        <v>1200.94</v>
      </c>
      <c r="AI32" s="24">
        <v>1220.0000000000002</v>
      </c>
    </row>
    <row r="33" spans="1:35">
      <c r="A33">
        <v>1873.02</v>
      </c>
      <c r="B33">
        <v>5.15</v>
      </c>
      <c r="C33" t="str">
        <f t="shared" ca="1" si="3"/>
        <v>Yes</v>
      </c>
      <c r="D33" s="19">
        <f t="shared" ca="1" si="4"/>
        <v>5.1100000000000003</v>
      </c>
      <c r="E33" s="19">
        <f t="shared" ref="E33:E96" ca="1" si="5">AVERAGE(OFFSET(B33,-$L$4,0,$L$4,1))</f>
        <v>5.0654545454545454</v>
      </c>
      <c r="F33" t="str">
        <f t="shared" ca="1" si="1"/>
        <v>no</v>
      </c>
      <c r="G33" s="20" t="str">
        <f t="shared" ref="G33:G96" ca="1" si="6">IF(AND(C33="Yes",B33&lt;E33),"yes","no")</f>
        <v>no</v>
      </c>
      <c r="H33">
        <f t="shared" ca="1" si="2"/>
        <v>0</v>
      </c>
      <c r="K33" s="20">
        <v>24</v>
      </c>
      <c r="L33" s="26">
        <v>1217.4299999999998</v>
      </c>
      <c r="M33" s="26">
        <v>885.44999999999959</v>
      </c>
      <c r="N33" s="26">
        <v>1088.9199999999994</v>
      </c>
      <c r="O33" s="26">
        <v>1010.1000000000001</v>
      </c>
      <c r="P33" s="26">
        <v>1036.68</v>
      </c>
      <c r="Q33" s="26">
        <v>1174.1000000000004</v>
      </c>
      <c r="R33" s="26">
        <v>1124.94</v>
      </c>
      <c r="S33" s="26">
        <v>1175.2200000000003</v>
      </c>
      <c r="T33" s="26">
        <v>1180.7000000000003</v>
      </c>
      <c r="U33" s="26">
        <v>1284.0200000000002</v>
      </c>
      <c r="V33" s="26">
        <v>1303.7100000000003</v>
      </c>
      <c r="W33" s="26">
        <v>1300.8900000000003</v>
      </c>
      <c r="X33" s="26">
        <v>1311.0900000000004</v>
      </c>
      <c r="Y33" s="26">
        <v>1277.8900000000003</v>
      </c>
      <c r="Z33" s="26">
        <v>1252.1400000000003</v>
      </c>
      <c r="AA33" s="26">
        <v>1236.2500000000002</v>
      </c>
      <c r="AB33" s="26">
        <v>1232.3800000000003</v>
      </c>
      <c r="AC33" s="26">
        <v>1216.2700000000004</v>
      </c>
      <c r="AD33" s="26">
        <v>1230.1900000000003</v>
      </c>
      <c r="AE33" s="26">
        <v>1253.6100000000001</v>
      </c>
      <c r="AF33" s="26">
        <v>1265.6600000000001</v>
      </c>
      <c r="AG33" s="26">
        <v>1251.5800000000002</v>
      </c>
      <c r="AH33" s="26">
        <v>1198.17</v>
      </c>
      <c r="AI33" s="26">
        <v>1217.2300000000002</v>
      </c>
    </row>
    <row r="34" spans="1:35">
      <c r="A34">
        <v>1873.03</v>
      </c>
      <c r="B34">
        <v>5.1100000000000003</v>
      </c>
      <c r="C34" t="str">
        <f t="shared" ca="1" si="3"/>
        <v>Yes</v>
      </c>
      <c r="D34" s="19">
        <f t="shared" ca="1" si="4"/>
        <v>5.15</v>
      </c>
      <c r="E34" s="19">
        <f t="shared" ca="1" si="5"/>
        <v>5.0754545454545452</v>
      </c>
      <c r="F34" t="str">
        <f t="shared" ca="1" si="1"/>
        <v>no</v>
      </c>
      <c r="G34" s="20" t="str">
        <f t="shared" ca="1" si="6"/>
        <v>no</v>
      </c>
      <c r="H34">
        <f t="shared" ca="1" si="2"/>
        <v>0</v>
      </c>
    </row>
    <row r="35" spans="1:35">
      <c r="A35">
        <v>1873.04</v>
      </c>
      <c r="B35">
        <v>5.04</v>
      </c>
      <c r="C35" t="str">
        <f t="shared" ca="1" si="3"/>
        <v>Yes</v>
      </c>
      <c r="D35" s="19">
        <f t="shared" ca="1" si="4"/>
        <v>5.1100000000000003</v>
      </c>
      <c r="E35" s="19">
        <f t="shared" ca="1" si="5"/>
        <v>5.0690909090909093</v>
      </c>
      <c r="F35" t="str">
        <f t="shared" ca="1" si="1"/>
        <v>no</v>
      </c>
      <c r="G35" s="20" t="str">
        <f t="shared" ca="1" si="6"/>
        <v>yes</v>
      </c>
      <c r="H35">
        <f t="shared" ca="1" si="2"/>
        <v>5.04</v>
      </c>
    </row>
    <row r="36" spans="1:35">
      <c r="A36">
        <v>1873.05</v>
      </c>
      <c r="B36">
        <v>5.05</v>
      </c>
      <c r="C36" t="str">
        <f t="shared" ca="1" si="3"/>
        <v>no</v>
      </c>
      <c r="D36" s="19">
        <f t="shared" ca="1" si="4"/>
        <v>5.04</v>
      </c>
      <c r="E36" s="19">
        <f t="shared" ca="1" si="5"/>
        <v>5.0563636363636357</v>
      </c>
      <c r="F36" t="str">
        <f t="shared" ca="1" si="1"/>
        <v>yes</v>
      </c>
      <c r="G36" s="20" t="str">
        <f t="shared" ca="1" si="6"/>
        <v>no</v>
      </c>
      <c r="H36">
        <f t="shared" ca="1" si="2"/>
        <v>-5.05</v>
      </c>
      <c r="K36" s="12">
        <f>INDEX(K10:L33,MATCH(MAX(L10:L33),L10:L33,0),1)</f>
        <v>14</v>
      </c>
      <c r="L36" t="s">
        <v>63</v>
      </c>
    </row>
    <row r="37" spans="1:35">
      <c r="A37">
        <v>1873.06</v>
      </c>
      <c r="B37">
        <v>4.9800000000000004</v>
      </c>
      <c r="C37" t="str">
        <f t="shared" ca="1" si="3"/>
        <v>yes</v>
      </c>
      <c r="D37" s="19">
        <f t="shared" ca="1" si="4"/>
        <v>5.05</v>
      </c>
      <c r="E37" s="19">
        <f t="shared" ca="1" si="5"/>
        <v>5.049090909090908</v>
      </c>
      <c r="F37" t="str">
        <f t="shared" ca="1" si="1"/>
        <v>no</v>
      </c>
      <c r="G37" s="20" t="str">
        <f t="shared" ca="1" si="6"/>
        <v>yes</v>
      </c>
      <c r="H37">
        <f t="shared" ca="1" si="2"/>
        <v>4.9800000000000004</v>
      </c>
    </row>
    <row r="38" spans="1:35">
      <c r="A38">
        <v>1873.07</v>
      </c>
      <c r="B38">
        <v>4.97</v>
      </c>
      <c r="C38" t="str">
        <f t="shared" ca="1" si="3"/>
        <v>no</v>
      </c>
      <c r="D38" s="19">
        <f t="shared" ca="1" si="4"/>
        <v>4.9800000000000004</v>
      </c>
      <c r="E38" s="19">
        <f t="shared" ca="1" si="5"/>
        <v>5.0381818181818181</v>
      </c>
      <c r="F38" t="str">
        <f t="shared" ca="1" si="1"/>
        <v>no</v>
      </c>
      <c r="G38" s="20" t="str">
        <f t="shared" ca="1" si="6"/>
        <v>no</v>
      </c>
      <c r="H38">
        <f t="shared" ca="1" si="2"/>
        <v>0</v>
      </c>
    </row>
    <row r="39" spans="1:35">
      <c r="A39">
        <v>1873.08</v>
      </c>
      <c r="B39">
        <v>4.97</v>
      </c>
      <c r="C39" t="str">
        <f t="shared" ca="1" si="3"/>
        <v>no</v>
      </c>
      <c r="D39" s="19">
        <f t="shared" ca="1" si="4"/>
        <v>4.97</v>
      </c>
      <c r="E39" s="19">
        <f t="shared" ca="1" si="5"/>
        <v>5.0318181818181813</v>
      </c>
      <c r="F39" t="str">
        <f t="shared" ca="1" si="1"/>
        <v>no</v>
      </c>
      <c r="G39" s="20" t="str">
        <f t="shared" ca="1" si="6"/>
        <v>no</v>
      </c>
      <c r="H39">
        <f t="shared" ca="1" si="2"/>
        <v>0</v>
      </c>
    </row>
    <row r="40" spans="1:35">
      <c r="A40">
        <v>1873.09</v>
      </c>
      <c r="B40">
        <v>4.59</v>
      </c>
      <c r="C40" t="str">
        <f t="shared" ca="1" si="3"/>
        <v>no</v>
      </c>
      <c r="D40" s="19">
        <f t="shared" ca="1" si="4"/>
        <v>4.97</v>
      </c>
      <c r="E40" s="19">
        <f t="shared" ca="1" si="5"/>
        <v>5.0336363636363624</v>
      </c>
      <c r="F40" t="str">
        <f t="shared" ca="1" si="1"/>
        <v>no</v>
      </c>
      <c r="G40" s="20" t="str">
        <f t="shared" ca="1" si="6"/>
        <v>no</v>
      </c>
      <c r="H40">
        <f t="shared" ca="1" si="2"/>
        <v>0</v>
      </c>
    </row>
    <row r="41" spans="1:35">
      <c r="A41">
        <v>1873.1</v>
      </c>
      <c r="B41">
        <v>4.1900000000000004</v>
      </c>
      <c r="C41" t="str">
        <f t="shared" ca="1" si="3"/>
        <v>no</v>
      </c>
      <c r="D41" s="19">
        <f t="shared" ca="1" si="4"/>
        <v>4.59</v>
      </c>
      <c r="E41" s="19">
        <f t="shared" ca="1" si="5"/>
        <v>4.999090909090909</v>
      </c>
      <c r="F41" t="str">
        <f t="shared" ca="1" si="1"/>
        <v>no</v>
      </c>
      <c r="G41" s="20" t="str">
        <f t="shared" ca="1" si="6"/>
        <v>no</v>
      </c>
      <c r="H41">
        <f t="shared" ca="1" si="2"/>
        <v>0</v>
      </c>
    </row>
    <row r="42" spans="1:35">
      <c r="A42">
        <v>1873.11</v>
      </c>
      <c r="B42">
        <v>4.04</v>
      </c>
      <c r="C42" t="str">
        <f t="shared" ca="1" si="3"/>
        <v>no</v>
      </c>
      <c r="D42" s="19">
        <f t="shared" ca="1" si="4"/>
        <v>4.1900000000000004</v>
      </c>
      <c r="E42" s="19">
        <f t="shared" ca="1" si="5"/>
        <v>4.9300000000000006</v>
      </c>
      <c r="F42" t="str">
        <f t="shared" ca="1" si="1"/>
        <v>no</v>
      </c>
      <c r="G42" s="20" t="str">
        <f t="shared" ca="1" si="6"/>
        <v>no</v>
      </c>
      <c r="H42">
        <f t="shared" ca="1" si="2"/>
        <v>0</v>
      </c>
    </row>
    <row r="43" spans="1:35">
      <c r="A43">
        <v>1873.12</v>
      </c>
      <c r="B43">
        <v>4.42</v>
      </c>
      <c r="C43" t="str">
        <f t="shared" ca="1" si="3"/>
        <v>no</v>
      </c>
      <c r="D43" s="19">
        <f t="shared" ca="1" si="4"/>
        <v>4.04</v>
      </c>
      <c r="E43" s="19">
        <f t="shared" ca="1" si="5"/>
        <v>4.836363636363636</v>
      </c>
      <c r="F43" t="str">
        <f t="shared" ca="1" si="1"/>
        <v>yes</v>
      </c>
      <c r="G43" s="20" t="str">
        <f t="shared" ca="1" si="6"/>
        <v>no</v>
      </c>
      <c r="H43">
        <f t="shared" ca="1" si="2"/>
        <v>-4.42</v>
      </c>
    </row>
    <row r="44" spans="1:35">
      <c r="A44">
        <v>1874.01</v>
      </c>
      <c r="B44">
        <v>4.66</v>
      </c>
      <c r="C44" t="str">
        <f t="shared" ca="1" si="3"/>
        <v>yes</v>
      </c>
      <c r="D44" s="19">
        <f t="shared" ca="1" si="4"/>
        <v>4.42</v>
      </c>
      <c r="E44" s="19">
        <f t="shared" ca="1" si="5"/>
        <v>4.7736363636363635</v>
      </c>
      <c r="F44" t="str">
        <f t="shared" ca="1" si="1"/>
        <v>no</v>
      </c>
      <c r="G44" s="20" t="str">
        <f t="shared" ca="1" si="6"/>
        <v>yes</v>
      </c>
      <c r="H44">
        <f t="shared" ca="1" si="2"/>
        <v>4.66</v>
      </c>
    </row>
    <row r="45" spans="1:35">
      <c r="A45">
        <v>1874.02</v>
      </c>
      <c r="B45">
        <v>4.8</v>
      </c>
      <c r="C45" t="str">
        <f t="shared" ca="1" si="3"/>
        <v>no</v>
      </c>
      <c r="D45" s="19">
        <f t="shared" ca="1" si="4"/>
        <v>4.66</v>
      </c>
      <c r="E45" s="19">
        <f t="shared" ca="1" si="5"/>
        <v>4.7290909090909086</v>
      </c>
      <c r="F45" t="str">
        <f t="shared" ca="1" si="1"/>
        <v>yes</v>
      </c>
      <c r="G45" s="20" t="str">
        <f t="shared" ca="1" si="6"/>
        <v>no</v>
      </c>
      <c r="H45">
        <f t="shared" ca="1" si="2"/>
        <v>-4.8</v>
      </c>
    </row>
    <row r="46" spans="1:35">
      <c r="A46">
        <v>1874.03</v>
      </c>
      <c r="B46">
        <v>4.7300000000000004</v>
      </c>
      <c r="C46" t="str">
        <f t="shared" ca="1" si="3"/>
        <v>yes</v>
      </c>
      <c r="D46" s="19">
        <f t="shared" ca="1" si="4"/>
        <v>4.8</v>
      </c>
      <c r="E46" s="19">
        <f t="shared" ca="1" si="5"/>
        <v>4.7009090909090903</v>
      </c>
      <c r="F46" t="str">
        <f t="shared" ca="1" si="1"/>
        <v>no</v>
      </c>
      <c r="G46" s="20" t="str">
        <f t="shared" ca="1" si="6"/>
        <v>no</v>
      </c>
      <c r="H46">
        <f t="shared" ca="1" si="2"/>
        <v>0</v>
      </c>
    </row>
    <row r="47" spans="1:35">
      <c r="A47">
        <v>1874.04</v>
      </c>
      <c r="B47">
        <v>4.5999999999999996</v>
      </c>
      <c r="C47" t="str">
        <f t="shared" ca="1" si="3"/>
        <v>yes</v>
      </c>
      <c r="D47" s="19">
        <f t="shared" ca="1" si="4"/>
        <v>4.7300000000000004</v>
      </c>
      <c r="E47" s="19">
        <f t="shared" ca="1" si="5"/>
        <v>4.6727272727272728</v>
      </c>
      <c r="F47" t="str">
        <f t="shared" ca="1" si="1"/>
        <v>no</v>
      </c>
      <c r="G47" s="20" t="str">
        <f t="shared" ca="1" si="6"/>
        <v>yes</v>
      </c>
      <c r="H47">
        <f t="shared" ca="1" si="2"/>
        <v>4.5999999999999996</v>
      </c>
    </row>
    <row r="48" spans="1:35">
      <c r="A48">
        <v>1874.05</v>
      </c>
      <c r="B48">
        <v>4.4800000000000004</v>
      </c>
      <c r="C48" t="str">
        <f t="shared" ca="1" si="3"/>
        <v>no</v>
      </c>
      <c r="D48" s="19">
        <f t="shared" ca="1" si="4"/>
        <v>4.5999999999999996</v>
      </c>
      <c r="E48" s="19">
        <f t="shared" ca="1" si="5"/>
        <v>4.6318181818181818</v>
      </c>
      <c r="F48" t="str">
        <f t="shared" ca="1" si="1"/>
        <v>no</v>
      </c>
      <c r="G48" s="20" t="str">
        <f t="shared" ca="1" si="6"/>
        <v>no</v>
      </c>
      <c r="H48">
        <f t="shared" ca="1" si="2"/>
        <v>0</v>
      </c>
    </row>
    <row r="49" spans="1:8">
      <c r="A49">
        <v>1874.06</v>
      </c>
      <c r="B49">
        <v>4.46</v>
      </c>
      <c r="C49" t="str">
        <f t="shared" ca="1" si="3"/>
        <v>no</v>
      </c>
      <c r="D49" s="19">
        <f t="shared" ca="1" si="4"/>
        <v>4.4800000000000004</v>
      </c>
      <c r="E49" s="19">
        <f t="shared" ca="1" si="5"/>
        <v>4.5863636363636369</v>
      </c>
      <c r="F49" t="str">
        <f t="shared" ca="1" si="1"/>
        <v>no</v>
      </c>
      <c r="G49" s="20" t="str">
        <f t="shared" ca="1" si="6"/>
        <v>no</v>
      </c>
      <c r="H49">
        <f t="shared" ca="1" si="2"/>
        <v>0</v>
      </c>
    </row>
    <row r="50" spans="1:8">
      <c r="A50">
        <v>1874.07</v>
      </c>
      <c r="B50">
        <v>4.46</v>
      </c>
      <c r="C50" t="str">
        <f t="shared" ca="1" si="3"/>
        <v>no</v>
      </c>
      <c r="D50" s="19">
        <f t="shared" ca="1" si="4"/>
        <v>4.46</v>
      </c>
      <c r="E50" s="19">
        <f t="shared" ca="1" si="5"/>
        <v>4.54</v>
      </c>
      <c r="F50" t="str">
        <f t="shared" ca="1" si="1"/>
        <v>no</v>
      </c>
      <c r="G50" s="20" t="str">
        <f t="shared" ca="1" si="6"/>
        <v>no</v>
      </c>
      <c r="H50">
        <f t="shared" ca="1" si="2"/>
        <v>0</v>
      </c>
    </row>
    <row r="51" spans="1:8">
      <c r="A51">
        <v>1874.08</v>
      </c>
      <c r="B51">
        <v>4.47</v>
      </c>
      <c r="C51" t="str">
        <f t="shared" ca="1" si="3"/>
        <v>no</v>
      </c>
      <c r="D51" s="19">
        <f t="shared" ca="1" si="4"/>
        <v>4.46</v>
      </c>
      <c r="E51" s="19">
        <f t="shared" ca="1" si="5"/>
        <v>4.4936363636363641</v>
      </c>
      <c r="F51" t="str">
        <f t="shared" ca="1" si="1"/>
        <v>yes</v>
      </c>
      <c r="G51" s="20" t="str">
        <f t="shared" ca="1" si="6"/>
        <v>no</v>
      </c>
      <c r="H51">
        <f t="shared" ca="1" si="2"/>
        <v>-4.47</v>
      </c>
    </row>
    <row r="52" spans="1:8">
      <c r="A52">
        <v>1874.09</v>
      </c>
      <c r="B52">
        <v>4.54</v>
      </c>
      <c r="C52" t="str">
        <f t="shared" ca="1" si="3"/>
        <v>yes</v>
      </c>
      <c r="D52" s="19">
        <f t="shared" ca="1" si="4"/>
        <v>4.47</v>
      </c>
      <c r="E52" s="19">
        <f t="shared" ca="1" si="5"/>
        <v>4.4827272727272733</v>
      </c>
      <c r="F52" t="str">
        <f t="shared" ca="1" si="1"/>
        <v>no</v>
      </c>
      <c r="G52" s="20" t="str">
        <f t="shared" ca="1" si="6"/>
        <v>no</v>
      </c>
      <c r="H52">
        <f t="shared" ca="1" si="2"/>
        <v>0</v>
      </c>
    </row>
    <row r="53" spans="1:8">
      <c r="A53">
        <v>1874.1</v>
      </c>
      <c r="B53">
        <v>4.53</v>
      </c>
      <c r="C53" t="str">
        <f t="shared" ca="1" si="3"/>
        <v>yes</v>
      </c>
      <c r="D53" s="19">
        <f t="shared" ca="1" si="4"/>
        <v>4.54</v>
      </c>
      <c r="E53" s="19">
        <f t="shared" ca="1" si="5"/>
        <v>4.5145454545454546</v>
      </c>
      <c r="F53" t="str">
        <f t="shared" ca="1" si="1"/>
        <v>no</v>
      </c>
      <c r="G53" s="20" t="str">
        <f t="shared" ca="1" si="6"/>
        <v>no</v>
      </c>
      <c r="H53">
        <f t="shared" ca="1" si="2"/>
        <v>0</v>
      </c>
    </row>
    <row r="54" spans="1:8">
      <c r="A54">
        <v>1874.11</v>
      </c>
      <c r="B54">
        <v>4.57</v>
      </c>
      <c r="C54" t="str">
        <f t="shared" ca="1" si="3"/>
        <v>yes</v>
      </c>
      <c r="D54" s="19">
        <f t="shared" ca="1" si="4"/>
        <v>4.53</v>
      </c>
      <c r="E54" s="19">
        <f t="shared" ca="1" si="5"/>
        <v>4.5590909090909086</v>
      </c>
      <c r="F54" t="str">
        <f t="shared" ca="1" si="1"/>
        <v>no</v>
      </c>
      <c r="G54" s="20" t="str">
        <f t="shared" ca="1" si="6"/>
        <v>no</v>
      </c>
      <c r="H54">
        <f t="shared" ca="1" si="2"/>
        <v>0</v>
      </c>
    </row>
    <row r="55" spans="1:8">
      <c r="A55">
        <v>1874.12</v>
      </c>
      <c r="B55">
        <v>4.54</v>
      </c>
      <c r="C55" t="str">
        <f t="shared" ca="1" si="3"/>
        <v>yes</v>
      </c>
      <c r="D55" s="19">
        <f t="shared" ca="1" si="4"/>
        <v>4.57</v>
      </c>
      <c r="E55" s="19">
        <f t="shared" ca="1" si="5"/>
        <v>4.5727272727272723</v>
      </c>
      <c r="F55" t="str">
        <f t="shared" ca="1" si="1"/>
        <v>no</v>
      </c>
      <c r="G55" s="20" t="str">
        <f t="shared" ca="1" si="6"/>
        <v>yes</v>
      </c>
      <c r="H55">
        <f t="shared" ca="1" si="2"/>
        <v>4.54</v>
      </c>
    </row>
    <row r="56" spans="1:8">
      <c r="A56">
        <v>1875.01</v>
      </c>
      <c r="B56">
        <v>4.54</v>
      </c>
      <c r="C56" t="str">
        <f t="shared" ca="1" si="3"/>
        <v>no</v>
      </c>
      <c r="D56" s="19">
        <f t="shared" ca="1" si="4"/>
        <v>4.54</v>
      </c>
      <c r="E56" s="19">
        <f t="shared" ca="1" si="5"/>
        <v>4.5618181818181816</v>
      </c>
      <c r="F56" t="str">
        <f t="shared" ca="1" si="1"/>
        <v>no</v>
      </c>
      <c r="G56" s="20" t="str">
        <f t="shared" ca="1" si="6"/>
        <v>no</v>
      </c>
      <c r="H56">
        <f t="shared" ca="1" si="2"/>
        <v>0</v>
      </c>
    </row>
    <row r="57" spans="1:8">
      <c r="A57">
        <v>1875.02</v>
      </c>
      <c r="B57">
        <v>4.53</v>
      </c>
      <c r="C57" t="str">
        <f t="shared" ca="1" si="3"/>
        <v>no</v>
      </c>
      <c r="D57" s="19">
        <f t="shared" ca="1" si="4"/>
        <v>4.54</v>
      </c>
      <c r="E57" s="19">
        <f t="shared" ca="1" si="5"/>
        <v>4.5381818181818181</v>
      </c>
      <c r="F57" t="str">
        <f t="shared" ca="1" si="1"/>
        <v>no</v>
      </c>
      <c r="G57" s="20" t="str">
        <f t="shared" ca="1" si="6"/>
        <v>no</v>
      </c>
      <c r="H57">
        <f t="shared" ca="1" si="2"/>
        <v>0</v>
      </c>
    </row>
    <row r="58" spans="1:8">
      <c r="A58">
        <v>1875.03</v>
      </c>
      <c r="B58">
        <v>4.59</v>
      </c>
      <c r="C58" t="str">
        <f t="shared" ca="1" si="3"/>
        <v>no</v>
      </c>
      <c r="D58" s="19">
        <f t="shared" ca="1" si="4"/>
        <v>4.53</v>
      </c>
      <c r="E58" s="19">
        <f t="shared" ca="1" si="5"/>
        <v>4.5199999999999996</v>
      </c>
      <c r="F58" t="str">
        <f t="shared" ca="1" si="1"/>
        <v>yes</v>
      </c>
      <c r="G58" s="20" t="str">
        <f t="shared" ca="1" si="6"/>
        <v>no</v>
      </c>
      <c r="H58">
        <f t="shared" ca="1" si="2"/>
        <v>-4.59</v>
      </c>
    </row>
    <row r="59" spans="1:8">
      <c r="A59">
        <v>1875.04</v>
      </c>
      <c r="B59">
        <v>4.6500000000000004</v>
      </c>
      <c r="C59" t="str">
        <f t="shared" ca="1" si="3"/>
        <v>yes</v>
      </c>
      <c r="D59" s="19">
        <f t="shared" ca="1" si="4"/>
        <v>4.59</v>
      </c>
      <c r="E59" s="19">
        <f t="shared" ca="1" si="5"/>
        <v>4.5190909090909095</v>
      </c>
      <c r="F59" t="str">
        <f t="shared" ca="1" si="1"/>
        <v>no</v>
      </c>
      <c r="G59" s="20" t="str">
        <f t="shared" ca="1" si="6"/>
        <v>no</v>
      </c>
      <c r="H59">
        <f t="shared" ca="1" si="2"/>
        <v>0</v>
      </c>
    </row>
    <row r="60" spans="1:8">
      <c r="A60">
        <v>1875.05</v>
      </c>
      <c r="B60">
        <v>4.47</v>
      </c>
      <c r="C60" t="str">
        <f t="shared" ca="1" si="3"/>
        <v>yes</v>
      </c>
      <c r="D60" s="19">
        <f t="shared" ca="1" si="4"/>
        <v>4.6500000000000004</v>
      </c>
      <c r="E60" s="19">
        <f t="shared" ca="1" si="5"/>
        <v>4.5345454545454551</v>
      </c>
      <c r="F60" t="str">
        <f t="shared" ca="1" si="1"/>
        <v>no</v>
      </c>
      <c r="G60" s="20" t="str">
        <f t="shared" ca="1" si="6"/>
        <v>yes</v>
      </c>
      <c r="H60">
        <f t="shared" ca="1" si="2"/>
        <v>4.47</v>
      </c>
    </row>
    <row r="61" spans="1:8">
      <c r="A61">
        <v>1875.06</v>
      </c>
      <c r="B61">
        <v>4.38</v>
      </c>
      <c r="C61" t="str">
        <f t="shared" ca="1" si="3"/>
        <v>no</v>
      </c>
      <c r="D61" s="19">
        <f t="shared" ca="1" si="4"/>
        <v>4.47</v>
      </c>
      <c r="E61" s="19">
        <f t="shared" ca="1" si="5"/>
        <v>4.5354545454545452</v>
      </c>
      <c r="F61" t="str">
        <f t="shared" ca="1" si="1"/>
        <v>no</v>
      </c>
      <c r="G61" s="20" t="str">
        <f t="shared" ca="1" si="6"/>
        <v>no</v>
      </c>
      <c r="H61">
        <f t="shared" ca="1" si="2"/>
        <v>0</v>
      </c>
    </row>
    <row r="62" spans="1:8">
      <c r="A62">
        <v>1875.07</v>
      </c>
      <c r="B62">
        <v>4.3899999999999997</v>
      </c>
      <c r="C62" t="str">
        <f t="shared" ca="1" si="3"/>
        <v>no</v>
      </c>
      <c r="D62" s="19">
        <f t="shared" ca="1" si="4"/>
        <v>4.38</v>
      </c>
      <c r="E62" s="19">
        <f t="shared" ca="1" si="5"/>
        <v>4.5281818181818183</v>
      </c>
      <c r="F62" t="str">
        <f t="shared" ca="1" si="1"/>
        <v>yes</v>
      </c>
      <c r="G62" s="20" t="str">
        <f t="shared" ca="1" si="6"/>
        <v>no</v>
      </c>
      <c r="H62">
        <f t="shared" ca="1" si="2"/>
        <v>-4.3899999999999997</v>
      </c>
    </row>
    <row r="63" spans="1:8">
      <c r="A63">
        <v>1875.08</v>
      </c>
      <c r="B63">
        <v>4.41</v>
      </c>
      <c r="C63" t="str">
        <f t="shared" ca="1" si="3"/>
        <v>yes</v>
      </c>
      <c r="D63" s="19">
        <f t="shared" ca="1" si="4"/>
        <v>4.3899999999999997</v>
      </c>
      <c r="E63" s="19">
        <f t="shared" ca="1" si="5"/>
        <v>4.5209090909090914</v>
      </c>
      <c r="F63" t="str">
        <f t="shared" ca="1" si="1"/>
        <v>no</v>
      </c>
      <c r="G63" s="20" t="str">
        <f t="shared" ca="1" si="6"/>
        <v>yes</v>
      </c>
      <c r="H63">
        <f t="shared" ca="1" si="2"/>
        <v>4.41</v>
      </c>
    </row>
    <row r="64" spans="1:8">
      <c r="A64">
        <v>1875.09</v>
      </c>
      <c r="B64">
        <v>4.37</v>
      </c>
      <c r="C64" t="str">
        <f t="shared" ca="1" si="3"/>
        <v>no</v>
      </c>
      <c r="D64" s="19">
        <f t="shared" ca="1" si="4"/>
        <v>4.41</v>
      </c>
      <c r="E64" s="19">
        <f t="shared" ca="1" si="5"/>
        <v>4.5090909090909097</v>
      </c>
      <c r="F64" t="str">
        <f t="shared" ca="1" si="1"/>
        <v>no</v>
      </c>
      <c r="G64" s="20" t="str">
        <f t="shared" ca="1" si="6"/>
        <v>no</v>
      </c>
      <c r="H64">
        <f t="shared" ca="1" si="2"/>
        <v>0</v>
      </c>
    </row>
    <row r="65" spans="1:8">
      <c r="A65">
        <v>1875.1</v>
      </c>
      <c r="B65">
        <v>4.3</v>
      </c>
      <c r="C65" t="str">
        <f t="shared" ca="1" si="3"/>
        <v>no</v>
      </c>
      <c r="D65" s="19">
        <f t="shared" ca="1" si="4"/>
        <v>4.37</v>
      </c>
      <c r="E65" s="19">
        <f t="shared" ca="1" si="5"/>
        <v>4.4945454545454551</v>
      </c>
      <c r="F65" t="str">
        <f t="shared" ca="1" si="1"/>
        <v>no</v>
      </c>
      <c r="G65" s="20" t="str">
        <f t="shared" ca="1" si="6"/>
        <v>no</v>
      </c>
      <c r="H65">
        <f t="shared" ca="1" si="2"/>
        <v>0</v>
      </c>
    </row>
    <row r="66" spans="1:8">
      <c r="A66">
        <v>1875.11</v>
      </c>
      <c r="B66">
        <v>4.37</v>
      </c>
      <c r="C66" t="str">
        <f t="shared" ca="1" si="3"/>
        <v>no</v>
      </c>
      <c r="D66" s="19">
        <f t="shared" ca="1" si="4"/>
        <v>4.3</v>
      </c>
      <c r="E66" s="19">
        <f t="shared" ca="1" si="5"/>
        <v>4.47</v>
      </c>
      <c r="F66" t="str">
        <f t="shared" ca="1" si="1"/>
        <v>yes</v>
      </c>
      <c r="G66" s="20" t="str">
        <f t="shared" ca="1" si="6"/>
        <v>no</v>
      </c>
      <c r="H66">
        <f t="shared" ca="1" si="2"/>
        <v>-4.37</v>
      </c>
    </row>
    <row r="67" spans="1:8">
      <c r="A67">
        <v>1875.12</v>
      </c>
      <c r="B67">
        <v>4.37</v>
      </c>
      <c r="C67" t="str">
        <f t="shared" ca="1" si="3"/>
        <v>yes</v>
      </c>
      <c r="D67" s="19">
        <f t="shared" ca="1" si="4"/>
        <v>4.37</v>
      </c>
      <c r="E67" s="19">
        <f t="shared" ca="1" si="5"/>
        <v>4.4545454545454541</v>
      </c>
      <c r="F67" t="str">
        <f t="shared" ca="1" si="1"/>
        <v>no</v>
      </c>
      <c r="G67" s="20" t="str">
        <f t="shared" ca="1" si="6"/>
        <v>yes</v>
      </c>
      <c r="H67">
        <f t="shared" ca="1" si="2"/>
        <v>4.37</v>
      </c>
    </row>
    <row r="68" spans="1:8">
      <c r="A68">
        <v>1876.01</v>
      </c>
      <c r="B68">
        <v>4.46</v>
      </c>
      <c r="C68" t="str">
        <f t="shared" ca="1" si="3"/>
        <v>no</v>
      </c>
      <c r="D68" s="19">
        <f t="shared" ca="1" si="4"/>
        <v>4.37</v>
      </c>
      <c r="E68" s="19">
        <f t="shared" ca="1" si="5"/>
        <v>4.4390909090909085</v>
      </c>
      <c r="F68" t="str">
        <f t="shared" ca="1" si="1"/>
        <v>yes</v>
      </c>
      <c r="G68" s="20" t="str">
        <f t="shared" ca="1" si="6"/>
        <v>no</v>
      </c>
      <c r="H68">
        <f t="shared" ca="1" si="2"/>
        <v>-4.46</v>
      </c>
    </row>
    <row r="69" spans="1:8">
      <c r="A69">
        <v>1876.02</v>
      </c>
      <c r="B69">
        <v>4.5199999999999996</v>
      </c>
      <c r="C69" t="str">
        <f t="shared" ca="1" si="3"/>
        <v>yes</v>
      </c>
      <c r="D69" s="19">
        <f t="shared" ca="1" si="4"/>
        <v>4.46</v>
      </c>
      <c r="E69" s="19">
        <f t="shared" ca="1" si="5"/>
        <v>4.4327272727272726</v>
      </c>
      <c r="F69" t="str">
        <f t="shared" ca="1" si="1"/>
        <v>no</v>
      </c>
      <c r="G69" s="20" t="str">
        <f t="shared" ca="1" si="6"/>
        <v>no</v>
      </c>
      <c r="H69">
        <f t="shared" ca="1" si="2"/>
        <v>0</v>
      </c>
    </row>
    <row r="70" spans="1:8">
      <c r="A70">
        <v>1876.03</v>
      </c>
      <c r="B70">
        <v>4.51</v>
      </c>
      <c r="C70" t="str">
        <f t="shared" ca="1" si="3"/>
        <v>yes</v>
      </c>
      <c r="D70" s="19">
        <f t="shared" ca="1" si="4"/>
        <v>4.5199999999999996</v>
      </c>
      <c r="E70" s="19">
        <f t="shared" ca="1" si="5"/>
        <v>4.4263636363636358</v>
      </c>
      <c r="F70" t="str">
        <f t="shared" ca="1" si="1"/>
        <v>no</v>
      </c>
      <c r="G70" s="20" t="str">
        <f t="shared" ca="1" si="6"/>
        <v>no</v>
      </c>
      <c r="H70">
        <f t="shared" ca="1" si="2"/>
        <v>0</v>
      </c>
    </row>
    <row r="71" spans="1:8">
      <c r="A71">
        <v>1876.04</v>
      </c>
      <c r="B71">
        <v>4.34</v>
      </c>
      <c r="C71" t="str">
        <f t="shared" ca="1" si="3"/>
        <v>yes</v>
      </c>
      <c r="D71" s="19">
        <f t="shared" ca="1" si="4"/>
        <v>4.51</v>
      </c>
      <c r="E71" s="19">
        <f t="shared" ca="1" si="5"/>
        <v>4.413636363636364</v>
      </c>
      <c r="F71" t="str">
        <f t="shared" ca="1" si="1"/>
        <v>no</v>
      </c>
      <c r="G71" s="20" t="str">
        <f t="shared" ca="1" si="6"/>
        <v>yes</v>
      </c>
      <c r="H71">
        <f t="shared" ca="1" si="2"/>
        <v>4.34</v>
      </c>
    </row>
    <row r="72" spans="1:8">
      <c r="A72">
        <v>1876.05</v>
      </c>
      <c r="B72">
        <v>4.18</v>
      </c>
      <c r="C72" t="str">
        <f t="shared" ca="1" si="3"/>
        <v>no</v>
      </c>
      <c r="D72" s="19">
        <f t="shared" ca="1" si="4"/>
        <v>4.34</v>
      </c>
      <c r="E72" s="19">
        <f t="shared" ca="1" si="5"/>
        <v>4.4018181818181823</v>
      </c>
      <c r="F72" t="str">
        <f t="shared" ca="1" si="1"/>
        <v>no</v>
      </c>
      <c r="G72" s="20" t="str">
        <f t="shared" ca="1" si="6"/>
        <v>no</v>
      </c>
      <c r="H72">
        <f t="shared" ca="1" si="2"/>
        <v>0</v>
      </c>
    </row>
    <row r="73" spans="1:8">
      <c r="A73">
        <v>1876.06</v>
      </c>
      <c r="B73">
        <v>4.1500000000000004</v>
      </c>
      <c r="C73" t="str">
        <f t="shared" ca="1" si="3"/>
        <v>no</v>
      </c>
      <c r="D73" s="19">
        <f t="shared" ca="1" si="4"/>
        <v>4.18</v>
      </c>
      <c r="E73" s="19">
        <f t="shared" ca="1" si="5"/>
        <v>4.3836363636363638</v>
      </c>
      <c r="F73" t="str">
        <f t="shared" ca="1" si="1"/>
        <v>no</v>
      </c>
      <c r="G73" s="20" t="str">
        <f t="shared" ca="1" si="6"/>
        <v>no</v>
      </c>
      <c r="H73">
        <f t="shared" ca="1" si="2"/>
        <v>0</v>
      </c>
    </row>
    <row r="74" spans="1:8">
      <c r="A74">
        <v>1876.07</v>
      </c>
      <c r="B74">
        <v>4.0999999999999996</v>
      </c>
      <c r="C74" t="str">
        <f t="shared" ca="1" si="3"/>
        <v>no</v>
      </c>
      <c r="D74" s="19">
        <f t="shared" ca="1" si="4"/>
        <v>4.1500000000000004</v>
      </c>
      <c r="E74" s="19">
        <f t="shared" ca="1" si="5"/>
        <v>4.3618181818181823</v>
      </c>
      <c r="F74" t="str">
        <f t="shared" ca="1" si="1"/>
        <v>no</v>
      </c>
      <c r="G74" s="20" t="str">
        <f t="shared" ca="1" si="6"/>
        <v>no</v>
      </c>
      <c r="H74">
        <f t="shared" ca="1" si="2"/>
        <v>0</v>
      </c>
    </row>
    <row r="75" spans="1:8">
      <c r="A75">
        <v>1876.08</v>
      </c>
      <c r="B75">
        <v>3.93</v>
      </c>
      <c r="C75" t="str">
        <f t="shared" ca="1" si="3"/>
        <v>no</v>
      </c>
      <c r="D75" s="19">
        <f t="shared" ca="1" si="4"/>
        <v>4.0999999999999996</v>
      </c>
      <c r="E75" s="19">
        <f t="shared" ca="1" si="5"/>
        <v>4.3336363636363631</v>
      </c>
      <c r="F75" t="str">
        <f t="shared" ca="1" si="1"/>
        <v>no</v>
      </c>
      <c r="G75" s="20" t="str">
        <f t="shared" ca="1" si="6"/>
        <v>no</v>
      </c>
      <c r="H75">
        <f t="shared" ca="1" si="2"/>
        <v>0</v>
      </c>
    </row>
    <row r="76" spans="1:8">
      <c r="A76">
        <v>1876.09</v>
      </c>
      <c r="B76">
        <v>3.69</v>
      </c>
      <c r="C76" t="str">
        <f t="shared" ca="1" si="3"/>
        <v>no</v>
      </c>
      <c r="D76" s="19">
        <f t="shared" ca="1" si="4"/>
        <v>3.93</v>
      </c>
      <c r="E76" s="19">
        <f t="shared" ca="1" si="5"/>
        <v>4.293636363636363</v>
      </c>
      <c r="F76" t="str">
        <f t="shared" ca="1" si="1"/>
        <v>no</v>
      </c>
      <c r="G76" s="20" t="str">
        <f t="shared" ca="1" si="6"/>
        <v>no</v>
      </c>
      <c r="H76">
        <f t="shared" ca="1" si="2"/>
        <v>0</v>
      </c>
    </row>
    <row r="77" spans="1:8">
      <c r="A77">
        <v>1876.1</v>
      </c>
      <c r="B77">
        <v>3.67</v>
      </c>
      <c r="C77" t="str">
        <f t="shared" ca="1" si="3"/>
        <v>no</v>
      </c>
      <c r="D77" s="19">
        <f t="shared" ca="1" si="4"/>
        <v>3.69</v>
      </c>
      <c r="E77" s="19">
        <f t="shared" ca="1" si="5"/>
        <v>4.2381818181818183</v>
      </c>
      <c r="F77" t="str">
        <f t="shared" ca="1" si="1"/>
        <v>no</v>
      </c>
      <c r="G77" s="20" t="str">
        <f t="shared" ca="1" si="6"/>
        <v>no</v>
      </c>
      <c r="H77">
        <f t="shared" ca="1" si="2"/>
        <v>0</v>
      </c>
    </row>
    <row r="78" spans="1:8">
      <c r="A78">
        <v>1876.11</v>
      </c>
      <c r="B78">
        <v>3.6</v>
      </c>
      <c r="C78" t="str">
        <f t="shared" ca="1" si="3"/>
        <v>no</v>
      </c>
      <c r="D78" s="19">
        <f t="shared" ca="1" si="4"/>
        <v>3.67</v>
      </c>
      <c r="E78" s="19">
        <f t="shared" ca="1" si="5"/>
        <v>4.1745454545454548</v>
      </c>
      <c r="F78" t="str">
        <f t="shared" ca="1" si="1"/>
        <v>no</v>
      </c>
      <c r="G78" s="20" t="str">
        <f t="shared" ca="1" si="6"/>
        <v>no</v>
      </c>
      <c r="H78">
        <f t="shared" ca="1" si="2"/>
        <v>0</v>
      </c>
    </row>
    <row r="79" spans="1:8">
      <c r="A79">
        <v>1876.12</v>
      </c>
      <c r="B79">
        <v>3.58</v>
      </c>
      <c r="C79" t="str">
        <f t="shared" ca="1" si="3"/>
        <v>no</v>
      </c>
      <c r="D79" s="19">
        <f t="shared" ca="1" si="4"/>
        <v>3.6</v>
      </c>
      <c r="E79" s="19">
        <f t="shared" ca="1" si="5"/>
        <v>4.1045454545454545</v>
      </c>
      <c r="F79" t="str">
        <f t="shared" ca="1" si="1"/>
        <v>no</v>
      </c>
      <c r="G79" s="20" t="str">
        <f t="shared" ca="1" si="6"/>
        <v>no</v>
      </c>
      <c r="H79">
        <f t="shared" ca="1" si="2"/>
        <v>0</v>
      </c>
    </row>
    <row r="80" spans="1:8">
      <c r="A80">
        <v>1877.01</v>
      </c>
      <c r="B80">
        <v>3.55</v>
      </c>
      <c r="C80" t="str">
        <f t="shared" ca="1" si="3"/>
        <v>no</v>
      </c>
      <c r="D80" s="19">
        <f t="shared" ca="1" si="4"/>
        <v>3.58</v>
      </c>
      <c r="E80" s="19">
        <f t="shared" ca="1" si="5"/>
        <v>4.0245454545454544</v>
      </c>
      <c r="F80" t="str">
        <f t="shared" ca="1" si="1"/>
        <v>no</v>
      </c>
      <c r="G80" s="20" t="str">
        <f t="shared" ca="1" si="6"/>
        <v>no</v>
      </c>
      <c r="H80">
        <f t="shared" ca="1" si="2"/>
        <v>0</v>
      </c>
    </row>
    <row r="81" spans="1:8">
      <c r="A81">
        <v>1877.02</v>
      </c>
      <c r="B81">
        <v>3.34</v>
      </c>
      <c r="C81" t="str">
        <f t="shared" ca="1" si="3"/>
        <v>no</v>
      </c>
      <c r="D81" s="19">
        <f t="shared" ca="1" si="4"/>
        <v>3.55</v>
      </c>
      <c r="E81" s="19">
        <f t="shared" ca="1" si="5"/>
        <v>3.9363636363636361</v>
      </c>
      <c r="F81" t="str">
        <f t="shared" ca="1" si="1"/>
        <v>no</v>
      </c>
      <c r="G81" s="20" t="str">
        <f t="shared" ca="1" si="6"/>
        <v>no</v>
      </c>
      <c r="H81">
        <f t="shared" ca="1" si="2"/>
        <v>0</v>
      </c>
    </row>
    <row r="82" spans="1:8">
      <c r="A82">
        <v>1877.03</v>
      </c>
      <c r="B82">
        <v>3.17</v>
      </c>
      <c r="C82" t="str">
        <f t="shared" ca="1" si="3"/>
        <v>no</v>
      </c>
      <c r="D82" s="19">
        <f t="shared" ca="1" si="4"/>
        <v>3.34</v>
      </c>
      <c r="E82" s="19">
        <f t="shared" ca="1" si="5"/>
        <v>3.8299999999999996</v>
      </c>
      <c r="F82" t="str">
        <f t="shared" ca="1" si="1"/>
        <v>no</v>
      </c>
      <c r="G82" s="20" t="str">
        <f t="shared" ca="1" si="6"/>
        <v>no</v>
      </c>
      <c r="H82">
        <f t="shared" ca="1" si="2"/>
        <v>0</v>
      </c>
    </row>
    <row r="83" spans="1:8">
      <c r="A83">
        <v>1877.04</v>
      </c>
      <c r="B83">
        <v>2.94</v>
      </c>
      <c r="C83" t="str">
        <f t="shared" ca="1" si="3"/>
        <v>no</v>
      </c>
      <c r="D83" s="19">
        <f t="shared" ca="1" si="4"/>
        <v>3.17</v>
      </c>
      <c r="E83" s="19">
        <f t="shared" ca="1" si="5"/>
        <v>3.7236363636363632</v>
      </c>
      <c r="F83" t="str">
        <f t="shared" ca="1" si="1"/>
        <v>no</v>
      </c>
      <c r="G83" s="20" t="str">
        <f t="shared" ca="1" si="6"/>
        <v>no</v>
      </c>
      <c r="H83">
        <f t="shared" ca="1" si="2"/>
        <v>0</v>
      </c>
    </row>
    <row r="84" spans="1:8">
      <c r="A84">
        <v>1877.05</v>
      </c>
      <c r="B84">
        <v>2.94</v>
      </c>
      <c r="C84" t="str">
        <f t="shared" ca="1" si="3"/>
        <v>no</v>
      </c>
      <c r="D84" s="19">
        <f t="shared" ca="1" si="4"/>
        <v>2.94</v>
      </c>
      <c r="E84" s="19">
        <f t="shared" ca="1" si="5"/>
        <v>3.6109090909090908</v>
      </c>
      <c r="F84" t="str">
        <f t="shared" ca="1" si="1"/>
        <v>no</v>
      </c>
      <c r="G84" s="20" t="str">
        <f t="shared" ca="1" si="6"/>
        <v>no</v>
      </c>
      <c r="H84">
        <f t="shared" ca="1" si="2"/>
        <v>0</v>
      </c>
    </row>
    <row r="85" spans="1:8">
      <c r="A85">
        <v>1877.06</v>
      </c>
      <c r="B85">
        <v>2.73</v>
      </c>
      <c r="C85" t="str">
        <f t="shared" ca="1" si="3"/>
        <v>no</v>
      </c>
      <c r="D85" s="19">
        <f t="shared" ca="1" si="4"/>
        <v>2.94</v>
      </c>
      <c r="E85" s="19">
        <f t="shared" ca="1" si="5"/>
        <v>3.5009090909090905</v>
      </c>
      <c r="F85" t="str">
        <f t="shared" ca="1" si="1"/>
        <v>no</v>
      </c>
      <c r="G85" s="20" t="str">
        <f t="shared" ca="1" si="6"/>
        <v>no</v>
      </c>
      <c r="H85">
        <f t="shared" ca="1" si="2"/>
        <v>0</v>
      </c>
    </row>
    <row r="86" spans="1:8">
      <c r="A86">
        <v>1877.07</v>
      </c>
      <c r="B86">
        <v>2.85</v>
      </c>
      <c r="C86" t="str">
        <f t="shared" ca="1" si="3"/>
        <v>no</v>
      </c>
      <c r="D86" s="19">
        <f t="shared" ca="1" si="4"/>
        <v>2.73</v>
      </c>
      <c r="E86" s="19">
        <f t="shared" ca="1" si="5"/>
        <v>3.3763636363636365</v>
      </c>
      <c r="F86" t="str">
        <f t="shared" ca="1" si="1"/>
        <v>yes</v>
      </c>
      <c r="G86" s="20" t="str">
        <f t="shared" ca="1" si="6"/>
        <v>no</v>
      </c>
      <c r="H86">
        <f t="shared" ca="1" si="2"/>
        <v>-2.85</v>
      </c>
    </row>
    <row r="87" spans="1:8">
      <c r="A87">
        <v>1877.08</v>
      </c>
      <c r="B87">
        <v>3.05</v>
      </c>
      <c r="C87" t="str">
        <f t="shared" ca="1" si="3"/>
        <v>yes</v>
      </c>
      <c r="D87" s="19">
        <f t="shared" ca="1" si="4"/>
        <v>2.85</v>
      </c>
      <c r="E87" s="19">
        <f t="shared" ca="1" si="5"/>
        <v>3.2781818181818183</v>
      </c>
      <c r="F87" t="str">
        <f t="shared" ca="1" si="1"/>
        <v>no</v>
      </c>
      <c r="G87" s="20" t="str">
        <f t="shared" ca="1" si="6"/>
        <v>yes</v>
      </c>
      <c r="H87">
        <f t="shared" ca="1" si="2"/>
        <v>3.05</v>
      </c>
    </row>
    <row r="88" spans="1:8">
      <c r="A88">
        <v>1877.09</v>
      </c>
      <c r="B88">
        <v>3.24</v>
      </c>
      <c r="C88" t="str">
        <f t="shared" ca="1" si="3"/>
        <v>no</v>
      </c>
      <c r="D88" s="19">
        <f t="shared" ca="1" si="4"/>
        <v>3.05</v>
      </c>
      <c r="E88" s="19">
        <f t="shared" ca="1" si="5"/>
        <v>3.2199999999999993</v>
      </c>
      <c r="F88" t="str">
        <f t="shared" ref="F88:F151" ca="1" si="7">IF(AND(C88="No",B88&gt;D88),"yes","no")</f>
        <v>yes</v>
      </c>
      <c r="G88" s="20" t="str">
        <f t="shared" ca="1" si="6"/>
        <v>no</v>
      </c>
      <c r="H88">
        <f t="shared" ref="H88:H151" ca="1" si="8">IF(F88="yes",-B88,IF(G88="yes",B88,0))</f>
        <v>-3.24</v>
      </c>
    </row>
    <row r="89" spans="1:8">
      <c r="A89">
        <v>1877.1</v>
      </c>
      <c r="B89">
        <v>3.31</v>
      </c>
      <c r="C89" t="str">
        <f t="shared" ref="C89:C152" ca="1" si="9">IF(F88="yes","yes",IF(G88="yes","no",C88))</f>
        <v>yes</v>
      </c>
      <c r="D89" s="19">
        <f t="shared" ca="1" si="4"/>
        <v>3.24</v>
      </c>
      <c r="E89" s="19">
        <f t="shared" ca="1" si="5"/>
        <v>3.1809090909090916</v>
      </c>
      <c r="F89" t="str">
        <f t="shared" ca="1" si="7"/>
        <v>no</v>
      </c>
      <c r="G89" s="20" t="str">
        <f t="shared" ca="1" si="6"/>
        <v>no</v>
      </c>
      <c r="H89">
        <f t="shared" ca="1" si="8"/>
        <v>0</v>
      </c>
    </row>
    <row r="90" spans="1:8">
      <c r="A90">
        <v>1877.11</v>
      </c>
      <c r="B90">
        <v>3.26</v>
      </c>
      <c r="C90" t="str">
        <f t="shared" ca="1" si="9"/>
        <v>yes</v>
      </c>
      <c r="D90" s="19">
        <f t="shared" ca="1" si="4"/>
        <v>3.31</v>
      </c>
      <c r="E90" s="19">
        <f t="shared" ca="1" si="5"/>
        <v>3.1545454545454548</v>
      </c>
      <c r="F90" t="str">
        <f t="shared" ca="1" si="7"/>
        <v>no</v>
      </c>
      <c r="G90" s="20" t="str">
        <f t="shared" ca="1" si="6"/>
        <v>no</v>
      </c>
      <c r="H90">
        <f t="shared" ca="1" si="8"/>
        <v>0</v>
      </c>
    </row>
    <row r="91" spans="1:8">
      <c r="A91">
        <v>1877.12</v>
      </c>
      <c r="B91">
        <v>3.25</v>
      </c>
      <c r="C91" t="str">
        <f t="shared" ca="1" si="9"/>
        <v>yes</v>
      </c>
      <c r="D91" s="19">
        <f t="shared" ca="1" si="4"/>
        <v>3.26</v>
      </c>
      <c r="E91" s="19">
        <f t="shared" ca="1" si="5"/>
        <v>3.1254545454545455</v>
      </c>
      <c r="F91" t="str">
        <f t="shared" ca="1" si="7"/>
        <v>no</v>
      </c>
      <c r="G91" s="20" t="str">
        <f t="shared" ca="1" si="6"/>
        <v>no</v>
      </c>
      <c r="H91">
        <f t="shared" ca="1" si="8"/>
        <v>0</v>
      </c>
    </row>
    <row r="92" spans="1:8">
      <c r="A92">
        <v>1878.01</v>
      </c>
      <c r="B92">
        <v>3.25</v>
      </c>
      <c r="C92" t="str">
        <f t="shared" ca="1" si="9"/>
        <v>yes</v>
      </c>
      <c r="D92" s="19">
        <f t="shared" ca="1" si="4"/>
        <v>3.25</v>
      </c>
      <c r="E92" s="19">
        <f t="shared" ca="1" si="5"/>
        <v>3.0981818181818181</v>
      </c>
      <c r="F92" t="str">
        <f t="shared" ca="1" si="7"/>
        <v>no</v>
      </c>
      <c r="G92" s="20" t="str">
        <f t="shared" ca="1" si="6"/>
        <v>no</v>
      </c>
      <c r="H92">
        <f t="shared" ca="1" si="8"/>
        <v>0</v>
      </c>
    </row>
    <row r="93" spans="1:8">
      <c r="A93">
        <v>1878.02</v>
      </c>
      <c r="B93">
        <v>3.18</v>
      </c>
      <c r="C93" t="str">
        <f t="shared" ca="1" si="9"/>
        <v>yes</v>
      </c>
      <c r="D93" s="19">
        <f t="shared" ca="1" si="4"/>
        <v>3.25</v>
      </c>
      <c r="E93" s="19">
        <f t="shared" ca="1" si="5"/>
        <v>3.0900000000000003</v>
      </c>
      <c r="F93" t="str">
        <f t="shared" ca="1" si="7"/>
        <v>no</v>
      </c>
      <c r="G93" s="20" t="str">
        <f t="shared" ca="1" si="6"/>
        <v>no</v>
      </c>
      <c r="H93">
        <f t="shared" ca="1" si="8"/>
        <v>0</v>
      </c>
    </row>
    <row r="94" spans="1:8">
      <c r="A94">
        <v>1878.03</v>
      </c>
      <c r="B94">
        <v>3.24</v>
      </c>
      <c r="C94" t="str">
        <f t="shared" ca="1" si="9"/>
        <v>yes</v>
      </c>
      <c r="D94" s="19">
        <f t="shared" ca="1" si="4"/>
        <v>3.18</v>
      </c>
      <c r="E94" s="19">
        <f t="shared" ca="1" si="5"/>
        <v>3.0909090909090908</v>
      </c>
      <c r="F94" t="str">
        <f t="shared" ca="1" si="7"/>
        <v>no</v>
      </c>
      <c r="G94" s="20" t="str">
        <f t="shared" ca="1" si="6"/>
        <v>no</v>
      </c>
      <c r="H94">
        <f t="shared" ca="1" si="8"/>
        <v>0</v>
      </c>
    </row>
    <row r="95" spans="1:8">
      <c r="A95">
        <v>1878.04</v>
      </c>
      <c r="B95">
        <v>3.33</v>
      </c>
      <c r="C95" t="str">
        <f t="shared" ca="1" si="9"/>
        <v>yes</v>
      </c>
      <c r="D95" s="19">
        <f t="shared" ca="1" si="4"/>
        <v>3.24</v>
      </c>
      <c r="E95" s="19">
        <f t="shared" ca="1" si="5"/>
        <v>3.1181818181818186</v>
      </c>
      <c r="F95" t="str">
        <f t="shared" ca="1" si="7"/>
        <v>no</v>
      </c>
      <c r="G95" s="20" t="str">
        <f t="shared" ca="1" si="6"/>
        <v>no</v>
      </c>
      <c r="H95">
        <f t="shared" ca="1" si="8"/>
        <v>0</v>
      </c>
    </row>
    <row r="96" spans="1:8">
      <c r="A96">
        <v>1878.05</v>
      </c>
      <c r="B96">
        <v>3.34</v>
      </c>
      <c r="C96" t="str">
        <f t="shared" ca="1" si="9"/>
        <v>yes</v>
      </c>
      <c r="D96" s="19">
        <f t="shared" ref="D96:D159" ca="1" si="10">AVERAGE(OFFSET(B96,-$L$3,0,$L$3,1))</f>
        <v>3.33</v>
      </c>
      <c r="E96" s="19">
        <f t="shared" ca="1" si="5"/>
        <v>3.1536363636363633</v>
      </c>
      <c r="F96" t="str">
        <f t="shared" ca="1" si="7"/>
        <v>no</v>
      </c>
      <c r="G96" s="20" t="str">
        <f t="shared" ca="1" si="6"/>
        <v>no</v>
      </c>
      <c r="H96">
        <f t="shared" ca="1" si="8"/>
        <v>0</v>
      </c>
    </row>
    <row r="97" spans="1:8">
      <c r="A97">
        <v>1878.06</v>
      </c>
      <c r="B97">
        <v>3.41</v>
      </c>
      <c r="C97" t="str">
        <f t="shared" ca="1" si="9"/>
        <v>yes</v>
      </c>
      <c r="D97" s="19">
        <f t="shared" ca="1" si="10"/>
        <v>3.34</v>
      </c>
      <c r="E97" s="19">
        <f t="shared" ref="E97:E160" ca="1" si="11">AVERAGE(OFFSET(B97,-$L$4,0,$L$4,1))</f>
        <v>3.209090909090909</v>
      </c>
      <c r="F97" t="str">
        <f t="shared" ca="1" si="7"/>
        <v>no</v>
      </c>
      <c r="G97" s="20" t="str">
        <f t="shared" ref="G97:G160" ca="1" si="12">IF(AND(C97="Yes",B97&lt;E97),"yes","no")</f>
        <v>no</v>
      </c>
      <c r="H97">
        <f t="shared" ca="1" si="8"/>
        <v>0</v>
      </c>
    </row>
    <row r="98" spans="1:8">
      <c r="A98">
        <v>1878.07</v>
      </c>
      <c r="B98">
        <v>3.48</v>
      </c>
      <c r="C98" t="str">
        <f t="shared" ca="1" si="9"/>
        <v>yes</v>
      </c>
      <c r="D98" s="19">
        <f t="shared" ca="1" si="10"/>
        <v>3.41</v>
      </c>
      <c r="E98" s="19">
        <f t="shared" ca="1" si="11"/>
        <v>3.26</v>
      </c>
      <c r="F98" t="str">
        <f t="shared" ca="1" si="7"/>
        <v>no</v>
      </c>
      <c r="G98" s="20" t="str">
        <f t="shared" ca="1" si="12"/>
        <v>no</v>
      </c>
      <c r="H98">
        <f t="shared" ca="1" si="8"/>
        <v>0</v>
      </c>
    </row>
    <row r="99" spans="1:8">
      <c r="A99">
        <v>1878.08</v>
      </c>
      <c r="B99">
        <v>3.45</v>
      </c>
      <c r="C99" t="str">
        <f t="shared" ca="1" si="9"/>
        <v>yes</v>
      </c>
      <c r="D99" s="19">
        <f t="shared" ca="1" si="10"/>
        <v>3.48</v>
      </c>
      <c r="E99" s="19">
        <f t="shared" ca="1" si="11"/>
        <v>3.2990909090909089</v>
      </c>
      <c r="F99" t="str">
        <f t="shared" ca="1" si="7"/>
        <v>no</v>
      </c>
      <c r="G99" s="20" t="str">
        <f t="shared" ca="1" si="12"/>
        <v>no</v>
      </c>
      <c r="H99">
        <f t="shared" ca="1" si="8"/>
        <v>0</v>
      </c>
    </row>
    <row r="100" spans="1:8">
      <c r="A100">
        <v>1878.09</v>
      </c>
      <c r="B100">
        <v>3.52</v>
      </c>
      <c r="C100" t="str">
        <f t="shared" ca="1" si="9"/>
        <v>yes</v>
      </c>
      <c r="D100" s="19">
        <f t="shared" ca="1" si="10"/>
        <v>3.45</v>
      </c>
      <c r="E100" s="19">
        <f t="shared" ca="1" si="11"/>
        <v>3.3181818181818183</v>
      </c>
      <c r="F100" t="str">
        <f t="shared" ca="1" si="7"/>
        <v>no</v>
      </c>
      <c r="G100" s="20" t="str">
        <f t="shared" ca="1" si="12"/>
        <v>no</v>
      </c>
      <c r="H100">
        <f t="shared" ca="1" si="8"/>
        <v>0</v>
      </c>
    </row>
    <row r="101" spans="1:8">
      <c r="A101">
        <v>1878.1</v>
      </c>
      <c r="B101">
        <v>3.48</v>
      </c>
      <c r="C101" t="str">
        <f t="shared" ca="1" si="9"/>
        <v>yes</v>
      </c>
      <c r="D101" s="19">
        <f t="shared" ca="1" si="10"/>
        <v>3.52</v>
      </c>
      <c r="E101" s="19">
        <f t="shared" ca="1" si="11"/>
        <v>3.3372727272727274</v>
      </c>
      <c r="F101" t="str">
        <f t="shared" ca="1" si="7"/>
        <v>no</v>
      </c>
      <c r="G101" s="20" t="str">
        <f t="shared" ca="1" si="12"/>
        <v>no</v>
      </c>
      <c r="H101">
        <f t="shared" ca="1" si="8"/>
        <v>0</v>
      </c>
    </row>
    <row r="102" spans="1:8">
      <c r="A102">
        <v>1878.11</v>
      </c>
      <c r="B102">
        <v>3.47</v>
      </c>
      <c r="C102" t="str">
        <f t="shared" ca="1" si="9"/>
        <v>yes</v>
      </c>
      <c r="D102" s="19">
        <f t="shared" ca="1" si="10"/>
        <v>3.48</v>
      </c>
      <c r="E102" s="19">
        <f t="shared" ca="1" si="11"/>
        <v>3.3572727272727274</v>
      </c>
      <c r="F102" t="str">
        <f t="shared" ca="1" si="7"/>
        <v>no</v>
      </c>
      <c r="G102" s="20" t="str">
        <f t="shared" ca="1" si="12"/>
        <v>no</v>
      </c>
      <c r="H102">
        <f t="shared" ca="1" si="8"/>
        <v>0</v>
      </c>
    </row>
    <row r="103" spans="1:8">
      <c r="A103">
        <v>1878.12</v>
      </c>
      <c r="B103">
        <v>3.45</v>
      </c>
      <c r="C103" t="str">
        <f t="shared" ca="1" si="9"/>
        <v>yes</v>
      </c>
      <c r="D103" s="19">
        <f t="shared" ca="1" si="10"/>
        <v>3.47</v>
      </c>
      <c r="E103" s="19">
        <f t="shared" ca="1" si="11"/>
        <v>3.377272727272727</v>
      </c>
      <c r="F103" t="str">
        <f t="shared" ca="1" si="7"/>
        <v>no</v>
      </c>
      <c r="G103" s="20" t="str">
        <f t="shared" ca="1" si="12"/>
        <v>no</v>
      </c>
      <c r="H103">
        <f t="shared" ca="1" si="8"/>
        <v>0</v>
      </c>
    </row>
    <row r="104" spans="1:8">
      <c r="A104">
        <v>1879.01</v>
      </c>
      <c r="B104">
        <v>3.58</v>
      </c>
      <c r="C104" t="str">
        <f t="shared" ca="1" si="9"/>
        <v>yes</v>
      </c>
      <c r="D104" s="19">
        <f t="shared" ca="1" si="10"/>
        <v>3.45</v>
      </c>
      <c r="E104" s="19">
        <f t="shared" ca="1" si="11"/>
        <v>3.3954545454545455</v>
      </c>
      <c r="F104" t="str">
        <f t="shared" ca="1" si="7"/>
        <v>no</v>
      </c>
      <c r="G104" s="20" t="str">
        <f t="shared" ca="1" si="12"/>
        <v>no</v>
      </c>
      <c r="H104">
        <f t="shared" ca="1" si="8"/>
        <v>0</v>
      </c>
    </row>
    <row r="105" spans="1:8">
      <c r="A105">
        <v>1879.02</v>
      </c>
      <c r="B105">
        <v>3.71</v>
      </c>
      <c r="C105" t="str">
        <f t="shared" ca="1" si="9"/>
        <v>yes</v>
      </c>
      <c r="D105" s="19">
        <f t="shared" ca="1" si="10"/>
        <v>3.58</v>
      </c>
      <c r="E105" s="19">
        <f t="shared" ca="1" si="11"/>
        <v>3.4318181818181817</v>
      </c>
      <c r="F105" t="str">
        <f t="shared" ca="1" si="7"/>
        <v>no</v>
      </c>
      <c r="G105" s="20" t="str">
        <f t="shared" ca="1" si="12"/>
        <v>no</v>
      </c>
      <c r="H105">
        <f t="shared" ca="1" si="8"/>
        <v>0</v>
      </c>
    </row>
    <row r="106" spans="1:8">
      <c r="A106">
        <v>1879.03</v>
      </c>
      <c r="B106">
        <v>3.65</v>
      </c>
      <c r="C106" t="str">
        <f t="shared" ca="1" si="9"/>
        <v>yes</v>
      </c>
      <c r="D106" s="19">
        <f t="shared" ca="1" si="10"/>
        <v>3.71</v>
      </c>
      <c r="E106" s="19">
        <f t="shared" ca="1" si="11"/>
        <v>3.4745454545454546</v>
      </c>
      <c r="F106" t="str">
        <f t="shared" ca="1" si="7"/>
        <v>no</v>
      </c>
      <c r="G106" s="20" t="str">
        <f t="shared" ca="1" si="12"/>
        <v>no</v>
      </c>
      <c r="H106">
        <f t="shared" ca="1" si="8"/>
        <v>0</v>
      </c>
    </row>
    <row r="107" spans="1:8">
      <c r="A107">
        <v>1879.04</v>
      </c>
      <c r="B107">
        <v>3.77</v>
      </c>
      <c r="C107" t="str">
        <f t="shared" ca="1" si="9"/>
        <v>yes</v>
      </c>
      <c r="D107" s="19">
        <f t="shared" ca="1" si="10"/>
        <v>3.65</v>
      </c>
      <c r="E107" s="19">
        <f t="shared" ca="1" si="11"/>
        <v>3.5036363636363634</v>
      </c>
      <c r="F107" t="str">
        <f t="shared" ca="1" si="7"/>
        <v>no</v>
      </c>
      <c r="G107" s="20" t="str">
        <f t="shared" ca="1" si="12"/>
        <v>no</v>
      </c>
      <c r="H107">
        <f t="shared" ca="1" si="8"/>
        <v>0</v>
      </c>
    </row>
    <row r="108" spans="1:8">
      <c r="A108">
        <v>1879.05</v>
      </c>
      <c r="B108">
        <v>3.94</v>
      </c>
      <c r="C108" t="str">
        <f t="shared" ca="1" si="9"/>
        <v>yes</v>
      </c>
      <c r="D108" s="19">
        <f t="shared" ca="1" si="10"/>
        <v>3.77</v>
      </c>
      <c r="E108" s="19">
        <f t="shared" ca="1" si="11"/>
        <v>3.5427272727272725</v>
      </c>
      <c r="F108" t="str">
        <f t="shared" ca="1" si="7"/>
        <v>no</v>
      </c>
      <c r="G108" s="20" t="str">
        <f t="shared" ca="1" si="12"/>
        <v>no</v>
      </c>
      <c r="H108">
        <f t="shared" ca="1" si="8"/>
        <v>0</v>
      </c>
    </row>
    <row r="109" spans="1:8">
      <c r="A109">
        <v>1879.06</v>
      </c>
      <c r="B109">
        <v>3.96</v>
      </c>
      <c r="C109" t="str">
        <f t="shared" ca="1" si="9"/>
        <v>yes</v>
      </c>
      <c r="D109" s="19">
        <f t="shared" ca="1" si="10"/>
        <v>3.94</v>
      </c>
      <c r="E109" s="19">
        <f t="shared" ca="1" si="11"/>
        <v>3.5909090909090908</v>
      </c>
      <c r="F109" t="str">
        <f t="shared" ca="1" si="7"/>
        <v>no</v>
      </c>
      <c r="G109" s="20" t="str">
        <f t="shared" ca="1" si="12"/>
        <v>no</v>
      </c>
      <c r="H109">
        <f t="shared" ca="1" si="8"/>
        <v>0</v>
      </c>
    </row>
    <row r="110" spans="1:8">
      <c r="A110">
        <v>1879.07</v>
      </c>
      <c r="B110">
        <v>4.04</v>
      </c>
      <c r="C110" t="str">
        <f t="shared" ca="1" si="9"/>
        <v>yes</v>
      </c>
      <c r="D110" s="19">
        <f t="shared" ca="1" si="10"/>
        <v>3.96</v>
      </c>
      <c r="E110" s="19">
        <f t="shared" ca="1" si="11"/>
        <v>3.6345454545454547</v>
      </c>
      <c r="F110" t="str">
        <f t="shared" ca="1" si="7"/>
        <v>no</v>
      </c>
      <c r="G110" s="20" t="str">
        <f t="shared" ca="1" si="12"/>
        <v>no</v>
      </c>
      <c r="H110">
        <f t="shared" ca="1" si="8"/>
        <v>0</v>
      </c>
    </row>
    <row r="111" spans="1:8">
      <c r="A111">
        <v>1879.08</v>
      </c>
      <c r="B111">
        <v>4.07</v>
      </c>
      <c r="C111" t="str">
        <f t="shared" ca="1" si="9"/>
        <v>yes</v>
      </c>
      <c r="D111" s="19">
        <f t="shared" ca="1" si="10"/>
        <v>4.04</v>
      </c>
      <c r="E111" s="19">
        <f t="shared" ca="1" si="11"/>
        <v>3.688181818181818</v>
      </c>
      <c r="F111" t="str">
        <f t="shared" ca="1" si="7"/>
        <v>no</v>
      </c>
      <c r="G111" s="20" t="str">
        <f t="shared" ca="1" si="12"/>
        <v>no</v>
      </c>
      <c r="H111">
        <f t="shared" ca="1" si="8"/>
        <v>0</v>
      </c>
    </row>
    <row r="112" spans="1:8">
      <c r="A112">
        <v>1879.09</v>
      </c>
      <c r="B112">
        <v>4.22</v>
      </c>
      <c r="C112" t="str">
        <f t="shared" ca="1" si="9"/>
        <v>yes</v>
      </c>
      <c r="D112" s="19">
        <f t="shared" ca="1" si="10"/>
        <v>4.07</v>
      </c>
      <c r="E112" s="19">
        <f t="shared" ca="1" si="11"/>
        <v>3.7381818181818178</v>
      </c>
      <c r="F112" t="str">
        <f t="shared" ca="1" si="7"/>
        <v>no</v>
      </c>
      <c r="G112" s="20" t="str">
        <f t="shared" ca="1" si="12"/>
        <v>no</v>
      </c>
      <c r="H112">
        <f t="shared" ca="1" si="8"/>
        <v>0</v>
      </c>
    </row>
    <row r="113" spans="1:8">
      <c r="A113">
        <v>1879.1</v>
      </c>
      <c r="B113">
        <v>4.68</v>
      </c>
      <c r="C113" t="str">
        <f t="shared" ca="1" si="9"/>
        <v>yes</v>
      </c>
      <c r="D113" s="19">
        <f t="shared" ca="1" si="10"/>
        <v>4.22</v>
      </c>
      <c r="E113" s="19">
        <f t="shared" ca="1" si="11"/>
        <v>3.8054545454545452</v>
      </c>
      <c r="F113" t="str">
        <f t="shared" ca="1" si="7"/>
        <v>no</v>
      </c>
      <c r="G113" s="20" t="str">
        <f t="shared" ca="1" si="12"/>
        <v>no</v>
      </c>
      <c r="H113">
        <f t="shared" ca="1" si="8"/>
        <v>0</v>
      </c>
    </row>
    <row r="114" spans="1:8">
      <c r="A114">
        <v>1879.11</v>
      </c>
      <c r="B114">
        <v>4.93</v>
      </c>
      <c r="C114" t="str">
        <f t="shared" ca="1" si="9"/>
        <v>yes</v>
      </c>
      <c r="D114" s="19">
        <f t="shared" ca="1" si="10"/>
        <v>4.68</v>
      </c>
      <c r="E114" s="19">
        <f t="shared" ca="1" si="11"/>
        <v>3.9154545454545455</v>
      </c>
      <c r="F114" t="str">
        <f t="shared" ca="1" si="7"/>
        <v>no</v>
      </c>
      <c r="G114" s="20" t="str">
        <f t="shared" ca="1" si="12"/>
        <v>no</v>
      </c>
      <c r="H114">
        <f t="shared" ca="1" si="8"/>
        <v>0</v>
      </c>
    </row>
    <row r="115" spans="1:8">
      <c r="A115">
        <v>1879.12</v>
      </c>
      <c r="B115">
        <v>4.92</v>
      </c>
      <c r="C115" t="str">
        <f t="shared" ca="1" si="9"/>
        <v>yes</v>
      </c>
      <c r="D115" s="19">
        <f t="shared" ca="1" si="10"/>
        <v>4.93</v>
      </c>
      <c r="E115" s="19">
        <f t="shared" ca="1" si="11"/>
        <v>4.05</v>
      </c>
      <c r="F115" t="str">
        <f t="shared" ca="1" si="7"/>
        <v>no</v>
      </c>
      <c r="G115" s="20" t="str">
        <f t="shared" ca="1" si="12"/>
        <v>no</v>
      </c>
      <c r="H115">
        <f t="shared" ca="1" si="8"/>
        <v>0</v>
      </c>
    </row>
    <row r="116" spans="1:8">
      <c r="A116">
        <v>1880.01</v>
      </c>
      <c r="B116">
        <v>5.1100000000000003</v>
      </c>
      <c r="C116" t="str">
        <f t="shared" ca="1" si="9"/>
        <v>yes</v>
      </c>
      <c r="D116" s="19">
        <f t="shared" ca="1" si="10"/>
        <v>4.92</v>
      </c>
      <c r="E116" s="19">
        <f t="shared" ca="1" si="11"/>
        <v>4.171818181818181</v>
      </c>
      <c r="F116" t="str">
        <f t="shared" ca="1" si="7"/>
        <v>no</v>
      </c>
      <c r="G116" s="20" t="str">
        <f t="shared" ca="1" si="12"/>
        <v>no</v>
      </c>
      <c r="H116">
        <f t="shared" ca="1" si="8"/>
        <v>0</v>
      </c>
    </row>
    <row r="117" spans="1:8">
      <c r="A117">
        <v>1880.02</v>
      </c>
      <c r="B117">
        <v>5.2</v>
      </c>
      <c r="C117" t="str">
        <f t="shared" ca="1" si="9"/>
        <v>yes</v>
      </c>
      <c r="D117" s="19">
        <f t="shared" ca="1" si="10"/>
        <v>5.1100000000000003</v>
      </c>
      <c r="E117" s="19">
        <f t="shared" ca="1" si="11"/>
        <v>4.2990909090909089</v>
      </c>
      <c r="F117" t="str">
        <f t="shared" ca="1" si="7"/>
        <v>no</v>
      </c>
      <c r="G117" s="20" t="str">
        <f t="shared" ca="1" si="12"/>
        <v>no</v>
      </c>
      <c r="H117">
        <f t="shared" ca="1" si="8"/>
        <v>0</v>
      </c>
    </row>
    <row r="118" spans="1:8">
      <c r="A118">
        <v>1880.03</v>
      </c>
      <c r="B118">
        <v>5.3</v>
      </c>
      <c r="C118" t="str">
        <f t="shared" ca="1" si="9"/>
        <v>yes</v>
      </c>
      <c r="D118" s="19">
        <f t="shared" ca="1" si="10"/>
        <v>5.2</v>
      </c>
      <c r="E118" s="19">
        <f t="shared" ca="1" si="11"/>
        <v>4.4400000000000004</v>
      </c>
      <c r="F118" t="str">
        <f t="shared" ca="1" si="7"/>
        <v>no</v>
      </c>
      <c r="G118" s="20" t="str">
        <f t="shared" ca="1" si="12"/>
        <v>no</v>
      </c>
      <c r="H118">
        <f t="shared" ca="1" si="8"/>
        <v>0</v>
      </c>
    </row>
    <row r="119" spans="1:8">
      <c r="A119">
        <v>1880.04</v>
      </c>
      <c r="B119">
        <v>5.18</v>
      </c>
      <c r="C119" t="str">
        <f t="shared" ca="1" si="9"/>
        <v>yes</v>
      </c>
      <c r="D119" s="19">
        <f t="shared" ca="1" si="10"/>
        <v>5.3</v>
      </c>
      <c r="E119" s="19">
        <f t="shared" ca="1" si="11"/>
        <v>4.5790909090909091</v>
      </c>
      <c r="F119" t="str">
        <f t="shared" ca="1" si="7"/>
        <v>no</v>
      </c>
      <c r="G119" s="20" t="str">
        <f t="shared" ca="1" si="12"/>
        <v>no</v>
      </c>
      <c r="H119">
        <f t="shared" ca="1" si="8"/>
        <v>0</v>
      </c>
    </row>
    <row r="120" spans="1:8">
      <c r="A120">
        <v>1880.05</v>
      </c>
      <c r="B120">
        <v>4.7699999999999996</v>
      </c>
      <c r="C120" t="str">
        <f t="shared" ca="1" si="9"/>
        <v>yes</v>
      </c>
      <c r="D120" s="19">
        <f t="shared" ca="1" si="10"/>
        <v>5.18</v>
      </c>
      <c r="E120" s="19">
        <f t="shared" ca="1" si="11"/>
        <v>4.6918181818181814</v>
      </c>
      <c r="F120" t="str">
        <f t="shared" ca="1" si="7"/>
        <v>no</v>
      </c>
      <c r="G120" s="20" t="str">
        <f t="shared" ca="1" si="12"/>
        <v>no</v>
      </c>
      <c r="H120">
        <f t="shared" ca="1" si="8"/>
        <v>0</v>
      </c>
    </row>
    <row r="121" spans="1:8">
      <c r="A121">
        <v>1880.06</v>
      </c>
      <c r="B121">
        <v>4.79</v>
      </c>
      <c r="C121" t="str">
        <f t="shared" ca="1" si="9"/>
        <v>yes</v>
      </c>
      <c r="D121" s="19">
        <f t="shared" ca="1" si="10"/>
        <v>4.7699999999999996</v>
      </c>
      <c r="E121" s="19">
        <f t="shared" ca="1" si="11"/>
        <v>4.7654545454545456</v>
      </c>
      <c r="F121" t="str">
        <f t="shared" ca="1" si="7"/>
        <v>no</v>
      </c>
      <c r="G121" s="20" t="str">
        <f t="shared" ca="1" si="12"/>
        <v>no</v>
      </c>
      <c r="H121">
        <f t="shared" ca="1" si="8"/>
        <v>0</v>
      </c>
    </row>
    <row r="122" spans="1:8">
      <c r="A122">
        <v>1880.07</v>
      </c>
      <c r="B122">
        <v>5.01</v>
      </c>
      <c r="C122" t="str">
        <f t="shared" ca="1" si="9"/>
        <v>yes</v>
      </c>
      <c r="D122" s="19">
        <f t="shared" ca="1" si="10"/>
        <v>4.79</v>
      </c>
      <c r="E122" s="19">
        <f t="shared" ca="1" si="11"/>
        <v>4.8336363636363631</v>
      </c>
      <c r="F122" t="str">
        <f t="shared" ca="1" si="7"/>
        <v>no</v>
      </c>
      <c r="G122" s="20" t="str">
        <f t="shared" ca="1" si="12"/>
        <v>no</v>
      </c>
      <c r="H122">
        <f t="shared" ca="1" si="8"/>
        <v>0</v>
      </c>
    </row>
    <row r="123" spans="1:8">
      <c r="A123">
        <v>1880.08</v>
      </c>
      <c r="B123">
        <v>5.19</v>
      </c>
      <c r="C123" t="str">
        <f t="shared" ca="1" si="9"/>
        <v>yes</v>
      </c>
      <c r="D123" s="19">
        <f t="shared" ca="1" si="10"/>
        <v>5.01</v>
      </c>
      <c r="E123" s="19">
        <f t="shared" ca="1" si="11"/>
        <v>4.919090909090909</v>
      </c>
      <c r="F123" t="str">
        <f t="shared" ca="1" si="7"/>
        <v>no</v>
      </c>
      <c r="G123" s="20" t="str">
        <f t="shared" ca="1" si="12"/>
        <v>no</v>
      </c>
      <c r="H123">
        <f t="shared" ca="1" si="8"/>
        <v>0</v>
      </c>
    </row>
    <row r="124" spans="1:8">
      <c r="A124">
        <v>1880.09</v>
      </c>
      <c r="B124">
        <v>5.18</v>
      </c>
      <c r="C124" t="str">
        <f t="shared" ca="1" si="9"/>
        <v>yes</v>
      </c>
      <c r="D124" s="19">
        <f t="shared" ca="1" si="10"/>
        <v>5.19</v>
      </c>
      <c r="E124" s="19">
        <f t="shared" ca="1" si="11"/>
        <v>5.0072727272727269</v>
      </c>
      <c r="F124" t="str">
        <f t="shared" ca="1" si="7"/>
        <v>no</v>
      </c>
      <c r="G124" s="20" t="str">
        <f t="shared" ca="1" si="12"/>
        <v>no</v>
      </c>
      <c r="H124">
        <f t="shared" ca="1" si="8"/>
        <v>0</v>
      </c>
    </row>
    <row r="125" spans="1:8">
      <c r="A125">
        <v>1880.1</v>
      </c>
      <c r="B125">
        <v>5.33</v>
      </c>
      <c r="C125" t="str">
        <f t="shared" ca="1" si="9"/>
        <v>yes</v>
      </c>
      <c r="D125" s="19">
        <f t="shared" ca="1" si="10"/>
        <v>5.18</v>
      </c>
      <c r="E125" s="19">
        <f t="shared" ca="1" si="11"/>
        <v>5.0527272727272718</v>
      </c>
      <c r="F125" t="str">
        <f t="shared" ca="1" si="7"/>
        <v>no</v>
      </c>
      <c r="G125" s="20" t="str">
        <f t="shared" ca="1" si="12"/>
        <v>no</v>
      </c>
      <c r="H125">
        <f t="shared" ca="1" si="8"/>
        <v>0</v>
      </c>
    </row>
    <row r="126" spans="1:8">
      <c r="A126">
        <v>1880.11</v>
      </c>
      <c r="B126">
        <v>5.61</v>
      </c>
      <c r="C126" t="str">
        <f t="shared" ca="1" si="9"/>
        <v>yes</v>
      </c>
      <c r="D126" s="19">
        <f t="shared" ca="1" si="10"/>
        <v>5.33</v>
      </c>
      <c r="E126" s="19">
        <f t="shared" ca="1" si="11"/>
        <v>5.0890909090909089</v>
      </c>
      <c r="F126" t="str">
        <f t="shared" ca="1" si="7"/>
        <v>no</v>
      </c>
      <c r="G126" s="20" t="str">
        <f t="shared" ca="1" si="12"/>
        <v>no</v>
      </c>
      <c r="H126">
        <f t="shared" ca="1" si="8"/>
        <v>0</v>
      </c>
    </row>
    <row r="127" spans="1:8">
      <c r="A127">
        <v>1880.12</v>
      </c>
      <c r="B127">
        <v>5.84</v>
      </c>
      <c r="C127" t="str">
        <f t="shared" ca="1" si="9"/>
        <v>yes</v>
      </c>
      <c r="D127" s="19">
        <f t="shared" ca="1" si="10"/>
        <v>5.61</v>
      </c>
      <c r="E127" s="19">
        <f t="shared" ca="1" si="11"/>
        <v>5.1518181818181814</v>
      </c>
      <c r="F127" t="str">
        <f t="shared" ca="1" si="7"/>
        <v>no</v>
      </c>
      <c r="G127" s="20" t="str">
        <f t="shared" ca="1" si="12"/>
        <v>no</v>
      </c>
      <c r="H127">
        <f t="shared" ca="1" si="8"/>
        <v>0</v>
      </c>
    </row>
    <row r="128" spans="1:8">
      <c r="A128">
        <v>1881.01</v>
      </c>
      <c r="B128">
        <v>6.19</v>
      </c>
      <c r="C128" t="str">
        <f t="shared" ca="1" si="9"/>
        <v>yes</v>
      </c>
      <c r="D128" s="19">
        <f t="shared" ca="1" si="10"/>
        <v>5.84</v>
      </c>
      <c r="E128" s="19">
        <f t="shared" ca="1" si="11"/>
        <v>5.2181818181818178</v>
      </c>
      <c r="F128" t="str">
        <f t="shared" ca="1" si="7"/>
        <v>no</v>
      </c>
      <c r="G128" s="20" t="str">
        <f t="shared" ca="1" si="12"/>
        <v>no</v>
      </c>
      <c r="H128">
        <f t="shared" ca="1" si="8"/>
        <v>0</v>
      </c>
    </row>
    <row r="129" spans="1:8">
      <c r="A129">
        <v>1881.02</v>
      </c>
      <c r="B129">
        <v>6.17</v>
      </c>
      <c r="C129" t="str">
        <f t="shared" ca="1" si="9"/>
        <v>yes</v>
      </c>
      <c r="D129" s="19">
        <f t="shared" ca="1" si="10"/>
        <v>6.19</v>
      </c>
      <c r="E129" s="19">
        <f t="shared" ca="1" si="11"/>
        <v>5.3081818181818186</v>
      </c>
      <c r="F129" t="str">
        <f t="shared" ca="1" si="7"/>
        <v>no</v>
      </c>
      <c r="G129" s="20" t="str">
        <f t="shared" ca="1" si="12"/>
        <v>no</v>
      </c>
      <c r="H129">
        <f t="shared" ca="1" si="8"/>
        <v>0</v>
      </c>
    </row>
    <row r="130" spans="1:8">
      <c r="A130">
        <v>1881.03</v>
      </c>
      <c r="B130">
        <v>6.24</v>
      </c>
      <c r="C130" t="str">
        <f t="shared" ca="1" si="9"/>
        <v>yes</v>
      </c>
      <c r="D130" s="19">
        <f t="shared" ca="1" si="10"/>
        <v>6.17</v>
      </c>
      <c r="E130" s="19">
        <f t="shared" ca="1" si="11"/>
        <v>5.3872727272727277</v>
      </c>
      <c r="F130" t="str">
        <f t="shared" ca="1" si="7"/>
        <v>no</v>
      </c>
      <c r="G130" s="20" t="str">
        <f t="shared" ca="1" si="12"/>
        <v>no</v>
      </c>
      <c r="H130">
        <f t="shared" ca="1" si="8"/>
        <v>0</v>
      </c>
    </row>
    <row r="131" spans="1:8">
      <c r="A131">
        <v>1881.04</v>
      </c>
      <c r="B131">
        <v>6.22</v>
      </c>
      <c r="C131" t="str">
        <f t="shared" ca="1" si="9"/>
        <v>yes</v>
      </c>
      <c r="D131" s="19">
        <f t="shared" ca="1" si="10"/>
        <v>6.24</v>
      </c>
      <c r="E131" s="19">
        <f t="shared" ca="1" si="11"/>
        <v>5.4836363636363634</v>
      </c>
      <c r="F131" t="str">
        <f t="shared" ca="1" si="7"/>
        <v>no</v>
      </c>
      <c r="G131" s="20" t="str">
        <f t="shared" ca="1" si="12"/>
        <v>no</v>
      </c>
      <c r="H131">
        <f t="shared" ca="1" si="8"/>
        <v>0</v>
      </c>
    </row>
    <row r="132" spans="1:8">
      <c r="A132">
        <v>1881.05</v>
      </c>
      <c r="B132">
        <v>6.5</v>
      </c>
      <c r="C132" t="str">
        <f t="shared" ca="1" si="9"/>
        <v>yes</v>
      </c>
      <c r="D132" s="19">
        <f t="shared" ca="1" si="10"/>
        <v>6.22</v>
      </c>
      <c r="E132" s="19">
        <f t="shared" ca="1" si="11"/>
        <v>5.6154545454545461</v>
      </c>
      <c r="F132" t="str">
        <f t="shared" ca="1" si="7"/>
        <v>no</v>
      </c>
      <c r="G132" s="20" t="str">
        <f t="shared" ca="1" si="12"/>
        <v>no</v>
      </c>
      <c r="H132">
        <f t="shared" ca="1" si="8"/>
        <v>0</v>
      </c>
    </row>
    <row r="133" spans="1:8">
      <c r="A133">
        <v>1881.06</v>
      </c>
      <c r="B133">
        <v>6.58</v>
      </c>
      <c r="C133" t="str">
        <f t="shared" ca="1" si="9"/>
        <v>yes</v>
      </c>
      <c r="D133" s="19">
        <f t="shared" ca="1" si="10"/>
        <v>6.5</v>
      </c>
      <c r="E133" s="19">
        <f t="shared" ca="1" si="11"/>
        <v>5.7709090909090905</v>
      </c>
      <c r="F133" t="str">
        <f t="shared" ca="1" si="7"/>
        <v>no</v>
      </c>
      <c r="G133" s="20" t="str">
        <f t="shared" ca="1" si="12"/>
        <v>no</v>
      </c>
      <c r="H133">
        <f t="shared" ca="1" si="8"/>
        <v>0</v>
      </c>
    </row>
    <row r="134" spans="1:8">
      <c r="A134">
        <v>1881.07</v>
      </c>
      <c r="B134">
        <v>6.35</v>
      </c>
      <c r="C134" t="str">
        <f t="shared" ca="1" si="9"/>
        <v>yes</v>
      </c>
      <c r="D134" s="19">
        <f t="shared" ca="1" si="10"/>
        <v>6.58</v>
      </c>
      <c r="E134" s="19">
        <f t="shared" ca="1" si="11"/>
        <v>5.9136363636363649</v>
      </c>
      <c r="F134" t="str">
        <f t="shared" ca="1" si="7"/>
        <v>no</v>
      </c>
      <c r="G134" s="20" t="str">
        <f t="shared" ca="1" si="12"/>
        <v>no</v>
      </c>
      <c r="H134">
        <f t="shared" ca="1" si="8"/>
        <v>0</v>
      </c>
    </row>
    <row r="135" spans="1:8">
      <c r="A135">
        <v>1881.08</v>
      </c>
      <c r="B135">
        <v>6.2</v>
      </c>
      <c r="C135" t="str">
        <f t="shared" ca="1" si="9"/>
        <v>yes</v>
      </c>
      <c r="D135" s="19">
        <f t="shared" ca="1" si="10"/>
        <v>6.35</v>
      </c>
      <c r="E135" s="19">
        <f t="shared" ca="1" si="11"/>
        <v>6.0190909090909086</v>
      </c>
      <c r="F135" t="str">
        <f t="shared" ca="1" si="7"/>
        <v>no</v>
      </c>
      <c r="G135" s="20" t="str">
        <f t="shared" ca="1" si="12"/>
        <v>no</v>
      </c>
      <c r="H135">
        <f t="shared" ca="1" si="8"/>
        <v>0</v>
      </c>
    </row>
    <row r="136" spans="1:8">
      <c r="A136">
        <v>1881.09</v>
      </c>
      <c r="B136">
        <v>6.25</v>
      </c>
      <c r="C136" t="str">
        <f t="shared" ca="1" si="9"/>
        <v>yes</v>
      </c>
      <c r="D136" s="19">
        <f t="shared" ca="1" si="10"/>
        <v>6.2</v>
      </c>
      <c r="E136" s="19">
        <f t="shared" ca="1" si="11"/>
        <v>6.1118181818181823</v>
      </c>
      <c r="F136" t="str">
        <f t="shared" ca="1" si="7"/>
        <v>no</v>
      </c>
      <c r="G136" s="20" t="str">
        <f t="shared" ca="1" si="12"/>
        <v>no</v>
      </c>
      <c r="H136">
        <f t="shared" ca="1" si="8"/>
        <v>0</v>
      </c>
    </row>
    <row r="137" spans="1:8">
      <c r="A137">
        <v>1881.1</v>
      </c>
      <c r="B137">
        <v>6.15</v>
      </c>
      <c r="C137" t="str">
        <f t="shared" ca="1" si="9"/>
        <v>yes</v>
      </c>
      <c r="D137" s="19">
        <f t="shared" ca="1" si="10"/>
        <v>6.25</v>
      </c>
      <c r="E137" s="19">
        <f t="shared" ca="1" si="11"/>
        <v>6.1954545454545462</v>
      </c>
      <c r="F137" t="str">
        <f t="shared" ca="1" si="7"/>
        <v>no</v>
      </c>
      <c r="G137" s="20" t="str">
        <f t="shared" ca="1" si="12"/>
        <v>yes</v>
      </c>
      <c r="H137">
        <f t="shared" ca="1" si="8"/>
        <v>6.15</v>
      </c>
    </row>
    <row r="138" spans="1:8">
      <c r="A138">
        <v>1881.11</v>
      </c>
      <c r="B138">
        <v>6.19</v>
      </c>
      <c r="C138" t="str">
        <f t="shared" ca="1" si="9"/>
        <v>no</v>
      </c>
      <c r="D138" s="19">
        <f t="shared" ca="1" si="10"/>
        <v>6.15</v>
      </c>
      <c r="E138" s="19">
        <f t="shared" ca="1" si="11"/>
        <v>6.244545454545456</v>
      </c>
      <c r="F138" t="str">
        <f t="shared" ca="1" si="7"/>
        <v>yes</v>
      </c>
      <c r="G138" s="20" t="str">
        <f t="shared" ca="1" si="12"/>
        <v>no</v>
      </c>
      <c r="H138">
        <f t="shared" ca="1" si="8"/>
        <v>-6.19</v>
      </c>
    </row>
    <row r="139" spans="1:8">
      <c r="A139">
        <v>1881.12</v>
      </c>
      <c r="B139">
        <v>6.01</v>
      </c>
      <c r="C139" t="str">
        <f t="shared" ca="1" si="9"/>
        <v>yes</v>
      </c>
      <c r="D139" s="19">
        <f t="shared" ca="1" si="10"/>
        <v>6.19</v>
      </c>
      <c r="E139" s="19">
        <f t="shared" ca="1" si="11"/>
        <v>6.2763636363636373</v>
      </c>
      <c r="F139" t="str">
        <f t="shared" ca="1" si="7"/>
        <v>no</v>
      </c>
      <c r="G139" s="20" t="str">
        <f t="shared" ca="1" si="12"/>
        <v>yes</v>
      </c>
      <c r="H139">
        <f t="shared" ca="1" si="8"/>
        <v>6.01</v>
      </c>
    </row>
    <row r="140" spans="1:8">
      <c r="A140">
        <v>1882.01</v>
      </c>
      <c r="B140">
        <v>5.92</v>
      </c>
      <c r="C140" t="str">
        <f t="shared" ca="1" si="9"/>
        <v>no</v>
      </c>
      <c r="D140" s="19">
        <f t="shared" ca="1" si="10"/>
        <v>6.01</v>
      </c>
      <c r="E140" s="19">
        <f t="shared" ca="1" si="11"/>
        <v>6.26</v>
      </c>
      <c r="F140" t="str">
        <f t="shared" ca="1" si="7"/>
        <v>no</v>
      </c>
      <c r="G140" s="20" t="str">
        <f t="shared" ca="1" si="12"/>
        <v>no</v>
      </c>
      <c r="H140">
        <f t="shared" ca="1" si="8"/>
        <v>0</v>
      </c>
    </row>
    <row r="141" spans="1:8">
      <c r="A141">
        <v>1882.02</v>
      </c>
      <c r="B141">
        <v>5.79</v>
      </c>
      <c r="C141" t="str">
        <f t="shared" ca="1" si="9"/>
        <v>no</v>
      </c>
      <c r="D141" s="19">
        <f t="shared" ca="1" si="10"/>
        <v>5.92</v>
      </c>
      <c r="E141" s="19">
        <f t="shared" ca="1" si="11"/>
        <v>6.2372727272727273</v>
      </c>
      <c r="F141" t="str">
        <f t="shared" ca="1" si="7"/>
        <v>no</v>
      </c>
      <c r="G141" s="20" t="str">
        <f t="shared" ca="1" si="12"/>
        <v>no</v>
      </c>
      <c r="H141">
        <f t="shared" ca="1" si="8"/>
        <v>0</v>
      </c>
    </row>
    <row r="142" spans="1:8">
      <c r="A142">
        <v>1882.03</v>
      </c>
      <c r="B142">
        <v>5.78</v>
      </c>
      <c r="C142" t="str">
        <f t="shared" ca="1" si="9"/>
        <v>no</v>
      </c>
      <c r="D142" s="19">
        <f t="shared" ca="1" si="10"/>
        <v>5.79</v>
      </c>
      <c r="E142" s="19">
        <f t="shared" ca="1" si="11"/>
        <v>6.1963636363636363</v>
      </c>
      <c r="F142" t="str">
        <f t="shared" ca="1" si="7"/>
        <v>no</v>
      </c>
      <c r="G142" s="20" t="str">
        <f t="shared" ca="1" si="12"/>
        <v>no</v>
      </c>
      <c r="H142">
        <f t="shared" ca="1" si="8"/>
        <v>0</v>
      </c>
    </row>
    <row r="143" spans="1:8">
      <c r="A143">
        <v>1882.04</v>
      </c>
      <c r="B143">
        <v>5.78</v>
      </c>
      <c r="C143" t="str">
        <f t="shared" ca="1" si="9"/>
        <v>no</v>
      </c>
      <c r="D143" s="19">
        <f t="shared" ca="1" si="10"/>
        <v>5.78</v>
      </c>
      <c r="E143" s="19">
        <f t="shared" ca="1" si="11"/>
        <v>6.1563636363636363</v>
      </c>
      <c r="F143" t="str">
        <f t="shared" ca="1" si="7"/>
        <v>no</v>
      </c>
      <c r="G143" s="20" t="str">
        <f t="shared" ca="1" si="12"/>
        <v>no</v>
      </c>
      <c r="H143">
        <f t="shared" ca="1" si="8"/>
        <v>0</v>
      </c>
    </row>
    <row r="144" spans="1:8">
      <c r="A144">
        <v>1882.05</v>
      </c>
      <c r="B144">
        <v>5.71</v>
      </c>
      <c r="C144" t="str">
        <f t="shared" ca="1" si="9"/>
        <v>no</v>
      </c>
      <c r="D144" s="19">
        <f t="shared" ca="1" si="10"/>
        <v>5.78</v>
      </c>
      <c r="E144" s="19">
        <f t="shared" ca="1" si="11"/>
        <v>6.0909090909090908</v>
      </c>
      <c r="F144" t="str">
        <f t="shared" ca="1" si="7"/>
        <v>no</v>
      </c>
      <c r="G144" s="20" t="str">
        <f t="shared" ca="1" si="12"/>
        <v>no</v>
      </c>
      <c r="H144">
        <f t="shared" ca="1" si="8"/>
        <v>0</v>
      </c>
    </row>
    <row r="145" spans="1:8">
      <c r="A145">
        <v>1882.06</v>
      </c>
      <c r="B145">
        <v>5.68</v>
      </c>
      <c r="C145" t="str">
        <f t="shared" ca="1" si="9"/>
        <v>no</v>
      </c>
      <c r="D145" s="19">
        <f t="shared" ca="1" si="10"/>
        <v>5.71</v>
      </c>
      <c r="E145" s="19">
        <f t="shared" ca="1" si="11"/>
        <v>6.0118181818181826</v>
      </c>
      <c r="F145" t="str">
        <f t="shared" ca="1" si="7"/>
        <v>no</v>
      </c>
      <c r="G145" s="20" t="str">
        <f t="shared" ca="1" si="12"/>
        <v>no</v>
      </c>
      <c r="H145">
        <f t="shared" ca="1" si="8"/>
        <v>0</v>
      </c>
    </row>
    <row r="146" spans="1:8">
      <c r="A146">
        <v>1882.07</v>
      </c>
      <c r="B146">
        <v>6</v>
      </c>
      <c r="C146" t="str">
        <f t="shared" ca="1" si="9"/>
        <v>no</v>
      </c>
      <c r="D146" s="19">
        <f t="shared" ca="1" si="10"/>
        <v>5.68</v>
      </c>
      <c r="E146" s="19">
        <f t="shared" ca="1" si="11"/>
        <v>5.950909090909092</v>
      </c>
      <c r="F146" t="str">
        <f t="shared" ca="1" si="7"/>
        <v>yes</v>
      </c>
      <c r="G146" s="20" t="str">
        <f t="shared" ca="1" si="12"/>
        <v>no</v>
      </c>
      <c r="H146">
        <f t="shared" ca="1" si="8"/>
        <v>-6</v>
      </c>
    </row>
    <row r="147" spans="1:8">
      <c r="A147">
        <v>1882.08</v>
      </c>
      <c r="B147">
        <v>6.18</v>
      </c>
      <c r="C147" t="str">
        <f t="shared" ca="1" si="9"/>
        <v>yes</v>
      </c>
      <c r="D147" s="19">
        <f t="shared" ca="1" si="10"/>
        <v>6</v>
      </c>
      <c r="E147" s="19">
        <f t="shared" ca="1" si="11"/>
        <v>5.9327272727272735</v>
      </c>
      <c r="F147" t="str">
        <f t="shared" ca="1" si="7"/>
        <v>no</v>
      </c>
      <c r="G147" s="20" t="str">
        <f t="shared" ca="1" si="12"/>
        <v>no</v>
      </c>
      <c r="H147">
        <f t="shared" ca="1" si="8"/>
        <v>0</v>
      </c>
    </row>
    <row r="148" spans="1:8">
      <c r="A148">
        <v>1882.09</v>
      </c>
      <c r="B148">
        <v>6.24</v>
      </c>
      <c r="C148" t="str">
        <f t="shared" ca="1" si="9"/>
        <v>yes</v>
      </c>
      <c r="D148" s="19">
        <f t="shared" ca="1" si="10"/>
        <v>6.18</v>
      </c>
      <c r="E148" s="19">
        <f t="shared" ca="1" si="11"/>
        <v>5.9263636363636358</v>
      </c>
      <c r="F148" t="str">
        <f t="shared" ca="1" si="7"/>
        <v>no</v>
      </c>
      <c r="G148" s="20" t="str">
        <f t="shared" ca="1" si="12"/>
        <v>no</v>
      </c>
      <c r="H148">
        <f t="shared" ca="1" si="8"/>
        <v>0</v>
      </c>
    </row>
    <row r="149" spans="1:8">
      <c r="A149">
        <v>1882.1</v>
      </c>
      <c r="B149">
        <v>6.07</v>
      </c>
      <c r="C149" t="str">
        <f t="shared" ca="1" si="9"/>
        <v>yes</v>
      </c>
      <c r="D149" s="19">
        <f t="shared" ca="1" si="10"/>
        <v>6.24</v>
      </c>
      <c r="E149" s="19">
        <f t="shared" ca="1" si="11"/>
        <v>5.9345454545454546</v>
      </c>
      <c r="F149" t="str">
        <f t="shared" ca="1" si="7"/>
        <v>no</v>
      </c>
      <c r="G149" s="20" t="str">
        <f t="shared" ca="1" si="12"/>
        <v>no</v>
      </c>
      <c r="H149">
        <f t="shared" ca="1" si="8"/>
        <v>0</v>
      </c>
    </row>
    <row r="150" spans="1:8">
      <c r="A150">
        <v>1882.11</v>
      </c>
      <c r="B150">
        <v>5.81</v>
      </c>
      <c r="C150" t="str">
        <f t="shared" ca="1" si="9"/>
        <v>yes</v>
      </c>
      <c r="D150" s="19">
        <f t="shared" ca="1" si="10"/>
        <v>6.07</v>
      </c>
      <c r="E150" s="19">
        <f t="shared" ca="1" si="11"/>
        <v>5.9236363636363629</v>
      </c>
      <c r="F150" t="str">
        <f t="shared" ca="1" si="7"/>
        <v>no</v>
      </c>
      <c r="G150" s="20" t="str">
        <f t="shared" ca="1" si="12"/>
        <v>yes</v>
      </c>
      <c r="H150">
        <f t="shared" ca="1" si="8"/>
        <v>5.81</v>
      </c>
    </row>
    <row r="151" spans="1:8">
      <c r="A151">
        <v>1882.12</v>
      </c>
      <c r="B151">
        <v>5.84</v>
      </c>
      <c r="C151" t="str">
        <f t="shared" ca="1" si="9"/>
        <v>no</v>
      </c>
      <c r="D151" s="19">
        <f t="shared" ca="1" si="10"/>
        <v>5.81</v>
      </c>
      <c r="E151" s="19">
        <f t="shared" ca="1" si="11"/>
        <v>5.9054545454545462</v>
      </c>
      <c r="F151" t="str">
        <f t="shared" ca="1" si="7"/>
        <v>yes</v>
      </c>
      <c r="G151" s="20" t="str">
        <f t="shared" ca="1" si="12"/>
        <v>no</v>
      </c>
      <c r="H151">
        <f t="shared" ca="1" si="8"/>
        <v>-5.84</v>
      </c>
    </row>
    <row r="152" spans="1:8">
      <c r="A152">
        <v>1883.01</v>
      </c>
      <c r="B152">
        <v>5.81</v>
      </c>
      <c r="C152" t="str">
        <f t="shared" ca="1" si="9"/>
        <v>yes</v>
      </c>
      <c r="D152" s="19">
        <f t="shared" ca="1" si="10"/>
        <v>5.84</v>
      </c>
      <c r="E152" s="19">
        <f t="shared" ca="1" si="11"/>
        <v>5.8981818181818193</v>
      </c>
      <c r="F152" t="str">
        <f t="shared" ref="F152:F215" ca="1" si="13">IF(AND(C152="No",B152&gt;D152),"yes","no")</f>
        <v>no</v>
      </c>
      <c r="G152" s="20" t="str">
        <f t="shared" ca="1" si="12"/>
        <v>yes</v>
      </c>
      <c r="H152">
        <f t="shared" ref="H152:H215" ca="1" si="14">IF(F152="yes",-B152,IF(G152="yes",B152,0))</f>
        <v>5.81</v>
      </c>
    </row>
    <row r="153" spans="1:8">
      <c r="A153">
        <v>1883.02</v>
      </c>
      <c r="B153">
        <v>5.68</v>
      </c>
      <c r="C153" t="str">
        <f t="shared" ref="C153:C216" ca="1" si="15">IF(F152="yes","yes",IF(G152="yes","no",C152))</f>
        <v>no</v>
      </c>
      <c r="D153" s="19">
        <f t="shared" ca="1" si="10"/>
        <v>5.81</v>
      </c>
      <c r="E153" s="19">
        <f t="shared" ca="1" si="11"/>
        <v>5.9</v>
      </c>
      <c r="F153" t="str">
        <f t="shared" ca="1" si="13"/>
        <v>no</v>
      </c>
      <c r="G153" s="20" t="str">
        <f t="shared" ca="1" si="12"/>
        <v>no</v>
      </c>
      <c r="H153">
        <f t="shared" ca="1" si="14"/>
        <v>0</v>
      </c>
    </row>
    <row r="154" spans="1:8">
      <c r="A154">
        <v>1883.03</v>
      </c>
      <c r="B154">
        <v>5.75</v>
      </c>
      <c r="C154" t="str">
        <f t="shared" ca="1" si="15"/>
        <v>no</v>
      </c>
      <c r="D154" s="19">
        <f t="shared" ca="1" si="10"/>
        <v>5.68</v>
      </c>
      <c r="E154" s="19">
        <f t="shared" ca="1" si="11"/>
        <v>5.8909090909090915</v>
      </c>
      <c r="F154" t="str">
        <f t="shared" ca="1" si="13"/>
        <v>yes</v>
      </c>
      <c r="G154" s="20" t="str">
        <f t="shared" ca="1" si="12"/>
        <v>no</v>
      </c>
      <c r="H154">
        <f t="shared" ca="1" si="14"/>
        <v>-5.75</v>
      </c>
    </row>
    <row r="155" spans="1:8">
      <c r="A155">
        <v>1883.04</v>
      </c>
      <c r="B155">
        <v>5.87</v>
      </c>
      <c r="C155" t="str">
        <f t="shared" ca="1" si="15"/>
        <v>yes</v>
      </c>
      <c r="D155" s="19">
        <f t="shared" ca="1" si="10"/>
        <v>5.75</v>
      </c>
      <c r="E155" s="19">
        <f t="shared" ca="1" si="11"/>
        <v>5.8881818181818195</v>
      </c>
      <c r="F155" t="str">
        <f t="shared" ca="1" si="13"/>
        <v>no</v>
      </c>
      <c r="G155" s="20" t="str">
        <f t="shared" ca="1" si="12"/>
        <v>yes</v>
      </c>
      <c r="H155">
        <f t="shared" ca="1" si="14"/>
        <v>5.87</v>
      </c>
    </row>
    <row r="156" spans="1:8">
      <c r="A156">
        <v>1883.05</v>
      </c>
      <c r="B156">
        <v>5.77</v>
      </c>
      <c r="C156" t="str">
        <f t="shared" ca="1" si="15"/>
        <v>no</v>
      </c>
      <c r="D156" s="19">
        <f t="shared" ca="1" si="10"/>
        <v>5.87</v>
      </c>
      <c r="E156" s="19">
        <f t="shared" ca="1" si="11"/>
        <v>5.9027272727272733</v>
      </c>
      <c r="F156" t="str">
        <f t="shared" ca="1" si="13"/>
        <v>no</v>
      </c>
      <c r="G156" s="20" t="str">
        <f t="shared" ca="1" si="12"/>
        <v>no</v>
      </c>
      <c r="H156">
        <f t="shared" ca="1" si="14"/>
        <v>0</v>
      </c>
    </row>
    <row r="157" spans="1:8">
      <c r="A157">
        <v>1883.06</v>
      </c>
      <c r="B157">
        <v>5.82</v>
      </c>
      <c r="C157" t="str">
        <f t="shared" ca="1" si="15"/>
        <v>no</v>
      </c>
      <c r="D157" s="19">
        <f t="shared" ca="1" si="10"/>
        <v>5.77</v>
      </c>
      <c r="E157" s="19">
        <f t="shared" ca="1" si="11"/>
        <v>5.9109090909090902</v>
      </c>
      <c r="F157" t="str">
        <f t="shared" ca="1" si="13"/>
        <v>yes</v>
      </c>
      <c r="G157" s="20" t="str">
        <f t="shared" ca="1" si="12"/>
        <v>no</v>
      </c>
      <c r="H157">
        <f t="shared" ca="1" si="14"/>
        <v>-5.82</v>
      </c>
    </row>
    <row r="158" spans="1:8">
      <c r="A158">
        <v>1883.07</v>
      </c>
      <c r="B158">
        <v>5.73</v>
      </c>
      <c r="C158" t="str">
        <f t="shared" ca="1" si="15"/>
        <v>yes</v>
      </c>
      <c r="D158" s="19">
        <f t="shared" ca="1" si="10"/>
        <v>5.82</v>
      </c>
      <c r="E158" s="19">
        <f t="shared" ca="1" si="11"/>
        <v>5.8945454545454545</v>
      </c>
      <c r="F158" t="str">
        <f t="shared" ca="1" si="13"/>
        <v>no</v>
      </c>
      <c r="G158" s="20" t="str">
        <f t="shared" ca="1" si="12"/>
        <v>yes</v>
      </c>
      <c r="H158">
        <f t="shared" ca="1" si="14"/>
        <v>5.73</v>
      </c>
    </row>
    <row r="159" spans="1:8">
      <c r="A159">
        <v>1883.08</v>
      </c>
      <c r="B159">
        <v>5.47</v>
      </c>
      <c r="C159" t="str">
        <f t="shared" ca="1" si="15"/>
        <v>no</v>
      </c>
      <c r="D159" s="19">
        <f t="shared" ca="1" si="10"/>
        <v>5.73</v>
      </c>
      <c r="E159" s="19">
        <f t="shared" ca="1" si="11"/>
        <v>5.8536363636363635</v>
      </c>
      <c r="F159" t="str">
        <f t="shared" ca="1" si="13"/>
        <v>no</v>
      </c>
      <c r="G159" s="20" t="str">
        <f t="shared" ca="1" si="12"/>
        <v>no</v>
      </c>
      <c r="H159">
        <f t="shared" ca="1" si="14"/>
        <v>0</v>
      </c>
    </row>
    <row r="160" spans="1:8">
      <c r="A160">
        <v>1883.09</v>
      </c>
      <c r="B160">
        <v>5.53</v>
      </c>
      <c r="C160" t="str">
        <f t="shared" ca="1" si="15"/>
        <v>no</v>
      </c>
      <c r="D160" s="19">
        <f t="shared" ref="D160:D223" ca="1" si="16">AVERAGE(OFFSET(B160,-$L$3,0,$L$3,1))</f>
        <v>5.47</v>
      </c>
      <c r="E160" s="19">
        <f t="shared" ca="1" si="11"/>
        <v>5.7836363636363624</v>
      </c>
      <c r="F160" t="str">
        <f t="shared" ca="1" si="13"/>
        <v>yes</v>
      </c>
      <c r="G160" s="20" t="str">
        <f t="shared" ca="1" si="12"/>
        <v>no</v>
      </c>
      <c r="H160">
        <f t="shared" ca="1" si="14"/>
        <v>-5.53</v>
      </c>
    </row>
    <row r="161" spans="1:8">
      <c r="A161">
        <v>1883.1</v>
      </c>
      <c r="B161">
        <v>5.38</v>
      </c>
      <c r="C161" t="str">
        <f t="shared" ca="1" si="15"/>
        <v>yes</v>
      </c>
      <c r="D161" s="19">
        <f t="shared" ca="1" si="16"/>
        <v>5.53</v>
      </c>
      <c r="E161" s="19">
        <f t="shared" ref="E161:E224" ca="1" si="17">AVERAGE(OFFSET(B161,-$L$4,0,$L$4,1))</f>
        <v>5.7345454545454544</v>
      </c>
      <c r="F161" t="str">
        <f t="shared" ca="1" si="13"/>
        <v>no</v>
      </c>
      <c r="G161" s="20" t="str">
        <f t="shared" ref="G161:G224" ca="1" si="18">IF(AND(C161="Yes",B161&lt;E161),"yes","no")</f>
        <v>yes</v>
      </c>
      <c r="H161">
        <f t="shared" ca="1" si="14"/>
        <v>5.38</v>
      </c>
    </row>
    <row r="162" spans="1:8">
      <c r="A162">
        <v>1883.11</v>
      </c>
      <c r="B162">
        <v>5.46</v>
      </c>
      <c r="C162" t="str">
        <f t="shared" ca="1" si="15"/>
        <v>no</v>
      </c>
      <c r="D162" s="19">
        <f t="shared" ca="1" si="16"/>
        <v>5.38</v>
      </c>
      <c r="E162" s="19">
        <f t="shared" ca="1" si="17"/>
        <v>5.6954545454545453</v>
      </c>
      <c r="F162" t="str">
        <f t="shared" ca="1" si="13"/>
        <v>yes</v>
      </c>
      <c r="G162" s="20" t="str">
        <f t="shared" ca="1" si="18"/>
        <v>no</v>
      </c>
      <c r="H162">
        <f t="shared" ca="1" si="14"/>
        <v>-5.46</v>
      </c>
    </row>
    <row r="163" spans="1:8">
      <c r="A163">
        <v>1883.12</v>
      </c>
      <c r="B163">
        <v>5.34</v>
      </c>
      <c r="C163" t="str">
        <f t="shared" ca="1" si="15"/>
        <v>yes</v>
      </c>
      <c r="D163" s="19">
        <f t="shared" ca="1" si="16"/>
        <v>5.46</v>
      </c>
      <c r="E163" s="19">
        <f t="shared" ca="1" si="17"/>
        <v>5.660909090909092</v>
      </c>
      <c r="F163" t="str">
        <f t="shared" ca="1" si="13"/>
        <v>no</v>
      </c>
      <c r="G163" s="20" t="str">
        <f t="shared" ca="1" si="18"/>
        <v>yes</v>
      </c>
      <c r="H163">
        <f t="shared" ca="1" si="14"/>
        <v>5.34</v>
      </c>
    </row>
    <row r="164" spans="1:8">
      <c r="A164">
        <v>1884.01</v>
      </c>
      <c r="B164">
        <v>5.18</v>
      </c>
      <c r="C164" t="str">
        <f t="shared" ca="1" si="15"/>
        <v>no</v>
      </c>
      <c r="D164" s="19">
        <f t="shared" ca="1" si="16"/>
        <v>5.34</v>
      </c>
      <c r="E164" s="19">
        <f t="shared" ca="1" si="17"/>
        <v>5.6181818181818191</v>
      </c>
      <c r="F164" t="str">
        <f t="shared" ca="1" si="13"/>
        <v>no</v>
      </c>
      <c r="G164" s="20" t="str">
        <f t="shared" ca="1" si="18"/>
        <v>no</v>
      </c>
      <c r="H164">
        <f t="shared" ca="1" si="14"/>
        <v>0</v>
      </c>
    </row>
    <row r="165" spans="1:8">
      <c r="A165">
        <v>1884.02</v>
      </c>
      <c r="B165">
        <v>5.32</v>
      </c>
      <c r="C165" t="str">
        <f t="shared" ca="1" si="15"/>
        <v>no</v>
      </c>
      <c r="D165" s="19">
        <f t="shared" ca="1" si="16"/>
        <v>5.18</v>
      </c>
      <c r="E165" s="19">
        <f t="shared" ca="1" si="17"/>
        <v>5.5727272727272732</v>
      </c>
      <c r="F165" t="str">
        <f t="shared" ca="1" si="13"/>
        <v>yes</v>
      </c>
      <c r="G165" s="20" t="str">
        <f t="shared" ca="1" si="18"/>
        <v>no</v>
      </c>
      <c r="H165">
        <f t="shared" ca="1" si="14"/>
        <v>-5.32</v>
      </c>
    </row>
    <row r="166" spans="1:8">
      <c r="A166">
        <v>1884.03</v>
      </c>
      <c r="B166">
        <v>5.3</v>
      </c>
      <c r="C166" t="str">
        <f t="shared" ca="1" si="15"/>
        <v>yes</v>
      </c>
      <c r="D166" s="19">
        <f t="shared" ca="1" si="16"/>
        <v>5.32</v>
      </c>
      <c r="E166" s="19">
        <f t="shared" ca="1" si="17"/>
        <v>5.5336363636363641</v>
      </c>
      <c r="F166" t="str">
        <f t="shared" ca="1" si="13"/>
        <v>no</v>
      </c>
      <c r="G166" s="20" t="str">
        <f t="shared" ca="1" si="18"/>
        <v>yes</v>
      </c>
      <c r="H166">
        <f t="shared" ca="1" si="14"/>
        <v>5.3</v>
      </c>
    </row>
    <row r="167" spans="1:8">
      <c r="A167">
        <v>1884.04</v>
      </c>
      <c r="B167">
        <v>5.0599999999999996</v>
      </c>
      <c r="C167" t="str">
        <f t="shared" ca="1" si="15"/>
        <v>no</v>
      </c>
      <c r="D167" s="19">
        <f t="shared" ca="1" si="16"/>
        <v>5.3</v>
      </c>
      <c r="E167" s="19">
        <f t="shared" ca="1" si="17"/>
        <v>5.4818181818181815</v>
      </c>
      <c r="F167" t="str">
        <f t="shared" ca="1" si="13"/>
        <v>no</v>
      </c>
      <c r="G167" s="20" t="str">
        <f t="shared" ca="1" si="18"/>
        <v>no</v>
      </c>
      <c r="H167">
        <f t="shared" ca="1" si="14"/>
        <v>0</v>
      </c>
    </row>
    <row r="168" spans="1:8">
      <c r="A168">
        <v>1884.05</v>
      </c>
      <c r="B168">
        <v>4.6500000000000004</v>
      </c>
      <c r="C168" t="str">
        <f t="shared" ca="1" si="15"/>
        <v>no</v>
      </c>
      <c r="D168" s="19">
        <f t="shared" ca="1" si="16"/>
        <v>5.0599999999999996</v>
      </c>
      <c r="E168" s="19">
        <f t="shared" ca="1" si="17"/>
        <v>5.4172727272727279</v>
      </c>
      <c r="F168" t="str">
        <f t="shared" ca="1" si="13"/>
        <v>no</v>
      </c>
      <c r="G168" s="20" t="str">
        <f t="shared" ca="1" si="18"/>
        <v>no</v>
      </c>
      <c r="H168">
        <f t="shared" ca="1" si="14"/>
        <v>0</v>
      </c>
    </row>
    <row r="169" spans="1:8">
      <c r="A169">
        <v>1884.06</v>
      </c>
      <c r="B169">
        <v>4.46</v>
      </c>
      <c r="C169" t="str">
        <f t="shared" ca="1" si="15"/>
        <v>no</v>
      </c>
      <c r="D169" s="19">
        <f t="shared" ca="1" si="16"/>
        <v>4.6500000000000004</v>
      </c>
      <c r="E169" s="19">
        <f t="shared" ca="1" si="17"/>
        <v>5.3109090909090906</v>
      </c>
      <c r="F169" t="str">
        <f t="shared" ca="1" si="13"/>
        <v>no</v>
      </c>
      <c r="G169" s="20" t="str">
        <f t="shared" ca="1" si="18"/>
        <v>no</v>
      </c>
      <c r="H169">
        <f t="shared" ca="1" si="14"/>
        <v>0</v>
      </c>
    </row>
    <row r="170" spans="1:8">
      <c r="A170">
        <v>1884.07</v>
      </c>
      <c r="B170">
        <v>4.46</v>
      </c>
      <c r="C170" t="str">
        <f t="shared" ca="1" si="15"/>
        <v>no</v>
      </c>
      <c r="D170" s="19">
        <f t="shared" ca="1" si="16"/>
        <v>4.46</v>
      </c>
      <c r="E170" s="19">
        <f t="shared" ca="1" si="17"/>
        <v>5.1954545454545453</v>
      </c>
      <c r="F170" t="str">
        <f t="shared" ca="1" si="13"/>
        <v>no</v>
      </c>
      <c r="G170" s="20" t="str">
        <f t="shared" ca="1" si="18"/>
        <v>no</v>
      </c>
      <c r="H170">
        <f t="shared" ca="1" si="14"/>
        <v>0</v>
      </c>
    </row>
    <row r="171" spans="1:8">
      <c r="A171">
        <v>1884.08</v>
      </c>
      <c r="B171">
        <v>4.74</v>
      </c>
      <c r="C171" t="str">
        <f t="shared" ca="1" si="15"/>
        <v>no</v>
      </c>
      <c r="D171" s="19">
        <f t="shared" ca="1" si="16"/>
        <v>4.46</v>
      </c>
      <c r="E171" s="19">
        <f t="shared" ca="1" si="17"/>
        <v>5.1036363636363635</v>
      </c>
      <c r="F171" t="str">
        <f t="shared" ca="1" si="13"/>
        <v>yes</v>
      </c>
      <c r="G171" s="20" t="str">
        <f t="shared" ca="1" si="18"/>
        <v>no</v>
      </c>
      <c r="H171">
        <f t="shared" ca="1" si="14"/>
        <v>-4.74</v>
      </c>
    </row>
    <row r="172" spans="1:8">
      <c r="A172">
        <v>1884.09</v>
      </c>
      <c r="B172">
        <v>4.59</v>
      </c>
      <c r="C172" t="str">
        <f t="shared" ca="1" si="15"/>
        <v>yes</v>
      </c>
      <c r="D172" s="19">
        <f t="shared" ca="1" si="16"/>
        <v>4.74</v>
      </c>
      <c r="E172" s="19">
        <f t="shared" ca="1" si="17"/>
        <v>5.0318181818181822</v>
      </c>
      <c r="F172" t="str">
        <f t="shared" ca="1" si="13"/>
        <v>no</v>
      </c>
      <c r="G172" s="20" t="str">
        <f t="shared" ca="1" si="18"/>
        <v>yes</v>
      </c>
      <c r="H172">
        <f t="shared" ca="1" si="14"/>
        <v>4.59</v>
      </c>
    </row>
    <row r="173" spans="1:8">
      <c r="A173">
        <v>1884.1</v>
      </c>
      <c r="B173">
        <v>4.4400000000000004</v>
      </c>
      <c r="C173" t="str">
        <f t="shared" ca="1" si="15"/>
        <v>no</v>
      </c>
      <c r="D173" s="19">
        <f t="shared" ca="1" si="16"/>
        <v>4.59</v>
      </c>
      <c r="E173" s="19">
        <f t="shared" ca="1" si="17"/>
        <v>4.96</v>
      </c>
      <c r="F173" t="str">
        <f t="shared" ca="1" si="13"/>
        <v>no</v>
      </c>
      <c r="G173" s="20" t="str">
        <f t="shared" ca="1" si="18"/>
        <v>no</v>
      </c>
      <c r="H173">
        <f t="shared" ca="1" si="14"/>
        <v>0</v>
      </c>
    </row>
    <row r="174" spans="1:8">
      <c r="A174">
        <v>1884.11</v>
      </c>
      <c r="B174">
        <v>4.3499999999999996</v>
      </c>
      <c r="C174" t="str">
        <f t="shared" ca="1" si="15"/>
        <v>no</v>
      </c>
      <c r="D174" s="19">
        <f t="shared" ca="1" si="16"/>
        <v>4.4400000000000004</v>
      </c>
      <c r="E174" s="19">
        <f t="shared" ca="1" si="17"/>
        <v>4.8672727272727281</v>
      </c>
      <c r="F174" t="str">
        <f t="shared" ca="1" si="13"/>
        <v>no</v>
      </c>
      <c r="G174" s="20" t="str">
        <f t="shared" ca="1" si="18"/>
        <v>no</v>
      </c>
      <c r="H174">
        <f t="shared" ca="1" si="14"/>
        <v>0</v>
      </c>
    </row>
    <row r="175" spans="1:8">
      <c r="A175">
        <v>1884.12</v>
      </c>
      <c r="B175">
        <v>4.34</v>
      </c>
      <c r="C175" t="str">
        <f t="shared" ca="1" si="15"/>
        <v>no</v>
      </c>
      <c r="D175" s="19">
        <f t="shared" ca="1" si="16"/>
        <v>4.3499999999999996</v>
      </c>
      <c r="E175" s="19">
        <f t="shared" ca="1" si="17"/>
        <v>4.7772727272727273</v>
      </c>
      <c r="F175" t="str">
        <f t="shared" ca="1" si="13"/>
        <v>no</v>
      </c>
      <c r="G175" s="20" t="str">
        <f t="shared" ca="1" si="18"/>
        <v>no</v>
      </c>
      <c r="H175">
        <f t="shared" ca="1" si="14"/>
        <v>0</v>
      </c>
    </row>
    <row r="176" spans="1:8">
      <c r="A176">
        <v>1885.01</v>
      </c>
      <c r="B176">
        <v>4.24</v>
      </c>
      <c r="C176" t="str">
        <f t="shared" ca="1" si="15"/>
        <v>no</v>
      </c>
      <c r="D176" s="19">
        <f t="shared" ca="1" si="16"/>
        <v>4.34</v>
      </c>
      <c r="E176" s="19">
        <f t="shared" ca="1" si="17"/>
        <v>4.7009090909090903</v>
      </c>
      <c r="F176" t="str">
        <f t="shared" ca="1" si="13"/>
        <v>no</v>
      </c>
      <c r="G176" s="20" t="str">
        <f t="shared" ca="1" si="18"/>
        <v>no</v>
      </c>
      <c r="H176">
        <f t="shared" ca="1" si="14"/>
        <v>0</v>
      </c>
    </row>
    <row r="177" spans="1:8">
      <c r="A177">
        <v>1885.02</v>
      </c>
      <c r="B177">
        <v>4.37</v>
      </c>
      <c r="C177" t="str">
        <f t="shared" ca="1" si="15"/>
        <v>no</v>
      </c>
      <c r="D177" s="19">
        <f t="shared" ca="1" si="16"/>
        <v>4.24</v>
      </c>
      <c r="E177" s="19">
        <f t="shared" ca="1" si="17"/>
        <v>4.6027272727272726</v>
      </c>
      <c r="F177" t="str">
        <f t="shared" ca="1" si="13"/>
        <v>yes</v>
      </c>
      <c r="G177" s="20" t="str">
        <f t="shared" ca="1" si="18"/>
        <v>no</v>
      </c>
      <c r="H177">
        <f t="shared" ca="1" si="14"/>
        <v>-4.37</v>
      </c>
    </row>
    <row r="178" spans="1:8">
      <c r="A178">
        <v>1885.03</v>
      </c>
      <c r="B178">
        <v>4.38</v>
      </c>
      <c r="C178" t="str">
        <f t="shared" ca="1" si="15"/>
        <v>yes</v>
      </c>
      <c r="D178" s="19">
        <f t="shared" ca="1" si="16"/>
        <v>4.37</v>
      </c>
      <c r="E178" s="19">
        <f t="shared" ca="1" si="17"/>
        <v>4.5181818181818185</v>
      </c>
      <c r="F178" t="str">
        <f t="shared" ca="1" si="13"/>
        <v>no</v>
      </c>
      <c r="G178" s="20" t="str">
        <f t="shared" ca="1" si="18"/>
        <v>yes</v>
      </c>
      <c r="H178">
        <f t="shared" ca="1" si="14"/>
        <v>4.38</v>
      </c>
    </row>
    <row r="179" spans="1:8">
      <c r="A179">
        <v>1885.04</v>
      </c>
      <c r="B179">
        <v>4.37</v>
      </c>
      <c r="C179" t="str">
        <f t="shared" ca="1" si="15"/>
        <v>no</v>
      </c>
      <c r="D179" s="19">
        <f t="shared" ca="1" si="16"/>
        <v>4.38</v>
      </c>
      <c r="E179" s="19">
        <f t="shared" ca="1" si="17"/>
        <v>4.456363636363637</v>
      </c>
      <c r="F179" t="str">
        <f t="shared" ca="1" si="13"/>
        <v>no</v>
      </c>
      <c r="G179" s="20" t="str">
        <f t="shared" ca="1" si="18"/>
        <v>no</v>
      </c>
      <c r="H179">
        <f t="shared" ca="1" si="14"/>
        <v>0</v>
      </c>
    </row>
    <row r="180" spans="1:8">
      <c r="A180">
        <v>1885.05</v>
      </c>
      <c r="B180">
        <v>4.32</v>
      </c>
      <c r="C180" t="str">
        <f t="shared" ca="1" si="15"/>
        <v>no</v>
      </c>
      <c r="D180" s="19">
        <f t="shared" ca="1" si="16"/>
        <v>4.37</v>
      </c>
      <c r="E180" s="19">
        <f t="shared" ca="1" si="17"/>
        <v>4.4309090909090907</v>
      </c>
      <c r="F180" t="str">
        <f t="shared" ca="1" si="13"/>
        <v>no</v>
      </c>
      <c r="G180" s="20" t="str">
        <f t="shared" ca="1" si="18"/>
        <v>no</v>
      </c>
      <c r="H180">
        <f t="shared" ca="1" si="14"/>
        <v>0</v>
      </c>
    </row>
    <row r="181" spans="1:8">
      <c r="A181">
        <v>1885.06</v>
      </c>
      <c r="B181">
        <v>4.3</v>
      </c>
      <c r="C181" t="str">
        <f t="shared" ca="1" si="15"/>
        <v>no</v>
      </c>
      <c r="D181" s="19">
        <f t="shared" ca="1" si="16"/>
        <v>4.32</v>
      </c>
      <c r="E181" s="19">
        <f t="shared" ca="1" si="17"/>
        <v>4.418181818181818</v>
      </c>
      <c r="F181" t="str">
        <f t="shared" ca="1" si="13"/>
        <v>no</v>
      </c>
      <c r="G181" s="20" t="str">
        <f t="shared" ca="1" si="18"/>
        <v>no</v>
      </c>
      <c r="H181">
        <f t="shared" ca="1" si="14"/>
        <v>0</v>
      </c>
    </row>
    <row r="182" spans="1:8">
      <c r="A182">
        <v>1885.07</v>
      </c>
      <c r="B182">
        <v>4.46</v>
      </c>
      <c r="C182" t="str">
        <f t="shared" ca="1" si="15"/>
        <v>no</v>
      </c>
      <c r="D182" s="19">
        <f t="shared" ca="1" si="16"/>
        <v>4.3</v>
      </c>
      <c r="E182" s="19">
        <f t="shared" ca="1" si="17"/>
        <v>4.4036363636363625</v>
      </c>
      <c r="F182" t="str">
        <f t="shared" ca="1" si="13"/>
        <v>yes</v>
      </c>
      <c r="G182" s="20" t="str">
        <f t="shared" ca="1" si="18"/>
        <v>no</v>
      </c>
      <c r="H182">
        <f t="shared" ca="1" si="14"/>
        <v>-4.46</v>
      </c>
    </row>
    <row r="183" spans="1:8">
      <c r="A183">
        <v>1885.08</v>
      </c>
      <c r="B183">
        <v>4.71</v>
      </c>
      <c r="C183" t="str">
        <f t="shared" ca="1" si="15"/>
        <v>yes</v>
      </c>
      <c r="D183" s="19">
        <f t="shared" ca="1" si="16"/>
        <v>4.46</v>
      </c>
      <c r="E183" s="19">
        <f t="shared" ca="1" si="17"/>
        <v>4.378181818181818</v>
      </c>
      <c r="F183" t="str">
        <f t="shared" ca="1" si="13"/>
        <v>no</v>
      </c>
      <c r="G183" s="20" t="str">
        <f t="shared" ca="1" si="18"/>
        <v>no</v>
      </c>
      <c r="H183">
        <f t="shared" ca="1" si="14"/>
        <v>0</v>
      </c>
    </row>
    <row r="184" spans="1:8">
      <c r="A184">
        <v>1885.09</v>
      </c>
      <c r="B184">
        <v>4.6500000000000004</v>
      </c>
      <c r="C184" t="str">
        <f t="shared" ca="1" si="15"/>
        <v>yes</v>
      </c>
      <c r="D184" s="19">
        <f t="shared" ca="1" si="16"/>
        <v>4.71</v>
      </c>
      <c r="E184" s="19">
        <f t="shared" ca="1" si="17"/>
        <v>4.3890909090909096</v>
      </c>
      <c r="F184" t="str">
        <f t="shared" ca="1" si="13"/>
        <v>no</v>
      </c>
      <c r="G184" s="20" t="str">
        <f t="shared" ca="1" si="18"/>
        <v>no</v>
      </c>
      <c r="H184">
        <f t="shared" ca="1" si="14"/>
        <v>0</v>
      </c>
    </row>
    <row r="185" spans="1:8">
      <c r="A185">
        <v>1885.1</v>
      </c>
      <c r="B185">
        <v>4.92</v>
      </c>
      <c r="C185" t="str">
        <f t="shared" ca="1" si="15"/>
        <v>yes</v>
      </c>
      <c r="D185" s="19">
        <f t="shared" ca="1" si="16"/>
        <v>4.6500000000000004</v>
      </c>
      <c r="E185" s="19">
        <f t="shared" ca="1" si="17"/>
        <v>4.4081818181818182</v>
      </c>
      <c r="F185" t="str">
        <f t="shared" ca="1" si="13"/>
        <v>no</v>
      </c>
      <c r="G185" s="20" t="str">
        <f t="shared" ca="1" si="18"/>
        <v>no</v>
      </c>
      <c r="H185">
        <f t="shared" ca="1" si="14"/>
        <v>0</v>
      </c>
    </row>
    <row r="186" spans="1:8">
      <c r="A186">
        <v>1885.11</v>
      </c>
      <c r="B186">
        <v>5.24</v>
      </c>
      <c r="C186" t="str">
        <f t="shared" ca="1" si="15"/>
        <v>yes</v>
      </c>
      <c r="D186" s="19">
        <f t="shared" ca="1" si="16"/>
        <v>4.92</v>
      </c>
      <c r="E186" s="19">
        <f t="shared" ca="1" si="17"/>
        <v>4.46</v>
      </c>
      <c r="F186" t="str">
        <f t="shared" ca="1" si="13"/>
        <v>no</v>
      </c>
      <c r="G186" s="20" t="str">
        <f t="shared" ca="1" si="18"/>
        <v>no</v>
      </c>
      <c r="H186">
        <f t="shared" ca="1" si="14"/>
        <v>0</v>
      </c>
    </row>
    <row r="187" spans="1:8">
      <c r="A187">
        <v>1885.12</v>
      </c>
      <c r="B187">
        <v>5.2</v>
      </c>
      <c r="C187" t="str">
        <f t="shared" ca="1" si="15"/>
        <v>yes</v>
      </c>
      <c r="D187" s="19">
        <f t="shared" ca="1" si="16"/>
        <v>5.24</v>
      </c>
      <c r="E187" s="19">
        <f t="shared" ca="1" si="17"/>
        <v>4.541818181818182</v>
      </c>
      <c r="F187" t="str">
        <f t="shared" ca="1" si="13"/>
        <v>no</v>
      </c>
      <c r="G187" s="20" t="str">
        <f t="shared" ca="1" si="18"/>
        <v>no</v>
      </c>
      <c r="H187">
        <f t="shared" ca="1" si="14"/>
        <v>0</v>
      </c>
    </row>
    <row r="188" spans="1:8">
      <c r="A188">
        <v>1886.01</v>
      </c>
      <c r="B188">
        <v>5.2</v>
      </c>
      <c r="C188" t="str">
        <f t="shared" ca="1" si="15"/>
        <v>yes</v>
      </c>
      <c r="D188" s="19">
        <f t="shared" ca="1" si="16"/>
        <v>5.2</v>
      </c>
      <c r="E188" s="19">
        <f t="shared" ca="1" si="17"/>
        <v>4.6290909090909098</v>
      </c>
      <c r="F188" t="str">
        <f t="shared" ca="1" si="13"/>
        <v>no</v>
      </c>
      <c r="G188" s="20" t="str">
        <f t="shared" ca="1" si="18"/>
        <v>no</v>
      </c>
      <c r="H188">
        <f t="shared" ca="1" si="14"/>
        <v>0</v>
      </c>
    </row>
    <row r="189" spans="1:8">
      <c r="A189">
        <v>1886.02</v>
      </c>
      <c r="B189">
        <v>5.3</v>
      </c>
      <c r="C189" t="str">
        <f t="shared" ca="1" si="15"/>
        <v>yes</v>
      </c>
      <c r="D189" s="19">
        <f t="shared" ca="1" si="16"/>
        <v>5.2</v>
      </c>
      <c r="E189" s="19">
        <f t="shared" ca="1" si="17"/>
        <v>4.7045454545454559</v>
      </c>
      <c r="F189" t="str">
        <f t="shared" ca="1" si="13"/>
        <v>no</v>
      </c>
      <c r="G189" s="20" t="str">
        <f t="shared" ca="1" si="18"/>
        <v>no</v>
      </c>
      <c r="H189">
        <f t="shared" ca="1" si="14"/>
        <v>0</v>
      </c>
    </row>
    <row r="190" spans="1:8">
      <c r="A190">
        <v>1886.03</v>
      </c>
      <c r="B190">
        <v>5.19</v>
      </c>
      <c r="C190" t="str">
        <f t="shared" ca="1" si="15"/>
        <v>yes</v>
      </c>
      <c r="D190" s="19">
        <f t="shared" ca="1" si="16"/>
        <v>5.3</v>
      </c>
      <c r="E190" s="19">
        <f t="shared" ca="1" si="17"/>
        <v>4.788181818181819</v>
      </c>
      <c r="F190" t="str">
        <f t="shared" ca="1" si="13"/>
        <v>no</v>
      </c>
      <c r="G190" s="20" t="str">
        <f t="shared" ca="1" si="18"/>
        <v>no</v>
      </c>
      <c r="H190">
        <f t="shared" ca="1" si="14"/>
        <v>0</v>
      </c>
    </row>
    <row r="191" spans="1:8">
      <c r="A191">
        <v>1886.04</v>
      </c>
      <c r="B191">
        <v>5.12</v>
      </c>
      <c r="C191" t="str">
        <f t="shared" ca="1" si="15"/>
        <v>yes</v>
      </c>
      <c r="D191" s="19">
        <f t="shared" ca="1" si="16"/>
        <v>5.19</v>
      </c>
      <c r="E191" s="19">
        <f t="shared" ca="1" si="17"/>
        <v>4.8627272727272732</v>
      </c>
      <c r="F191" t="str">
        <f t="shared" ca="1" si="13"/>
        <v>no</v>
      </c>
      <c r="G191" s="20" t="str">
        <f t="shared" ca="1" si="18"/>
        <v>no</v>
      </c>
      <c r="H191">
        <f t="shared" ca="1" si="14"/>
        <v>0</v>
      </c>
    </row>
    <row r="192" spans="1:8">
      <c r="A192">
        <v>1886.05</v>
      </c>
      <c r="B192">
        <v>5.0199999999999996</v>
      </c>
      <c r="C192" t="str">
        <f t="shared" ca="1" si="15"/>
        <v>yes</v>
      </c>
      <c r="D192" s="19">
        <f t="shared" ca="1" si="16"/>
        <v>5.12</v>
      </c>
      <c r="E192" s="19">
        <f t="shared" ca="1" si="17"/>
        <v>4.9354545454545455</v>
      </c>
      <c r="F192" t="str">
        <f t="shared" ca="1" si="13"/>
        <v>no</v>
      </c>
      <c r="G192" s="20" t="str">
        <f t="shared" ca="1" si="18"/>
        <v>no</v>
      </c>
      <c r="H192">
        <f t="shared" ca="1" si="14"/>
        <v>0</v>
      </c>
    </row>
    <row r="193" spans="1:8">
      <c r="A193">
        <v>1886.06</v>
      </c>
      <c r="B193">
        <v>5.25</v>
      </c>
      <c r="C193" t="str">
        <f t="shared" ca="1" si="15"/>
        <v>yes</v>
      </c>
      <c r="D193" s="19">
        <f t="shared" ca="1" si="16"/>
        <v>5.0199999999999996</v>
      </c>
      <c r="E193" s="19">
        <f t="shared" ca="1" si="17"/>
        <v>5.0009090909090901</v>
      </c>
      <c r="F193" t="str">
        <f t="shared" ca="1" si="13"/>
        <v>no</v>
      </c>
      <c r="G193" s="20" t="str">
        <f t="shared" ca="1" si="18"/>
        <v>no</v>
      </c>
      <c r="H193">
        <f t="shared" ca="1" si="14"/>
        <v>0</v>
      </c>
    </row>
    <row r="194" spans="1:8">
      <c r="A194">
        <v>1886.07</v>
      </c>
      <c r="B194">
        <v>5.33</v>
      </c>
      <c r="C194" t="str">
        <f t="shared" ca="1" si="15"/>
        <v>yes</v>
      </c>
      <c r="D194" s="19">
        <f t="shared" ca="1" si="16"/>
        <v>5.25</v>
      </c>
      <c r="E194" s="19">
        <f t="shared" ca="1" si="17"/>
        <v>5.0727272727272723</v>
      </c>
      <c r="F194" t="str">
        <f t="shared" ca="1" si="13"/>
        <v>no</v>
      </c>
      <c r="G194" s="20" t="str">
        <f t="shared" ca="1" si="18"/>
        <v>no</v>
      </c>
      <c r="H194">
        <f t="shared" ca="1" si="14"/>
        <v>0</v>
      </c>
    </row>
    <row r="195" spans="1:8">
      <c r="A195">
        <v>1886.08</v>
      </c>
      <c r="B195">
        <v>5.37</v>
      </c>
      <c r="C195" t="str">
        <f t="shared" ca="1" si="15"/>
        <v>yes</v>
      </c>
      <c r="D195" s="19">
        <f t="shared" ca="1" si="16"/>
        <v>5.33</v>
      </c>
      <c r="E195" s="19">
        <f t="shared" ca="1" si="17"/>
        <v>5.1290909090909089</v>
      </c>
      <c r="F195" t="str">
        <f t="shared" ca="1" si="13"/>
        <v>no</v>
      </c>
      <c r="G195" s="20" t="str">
        <f t="shared" ca="1" si="18"/>
        <v>no</v>
      </c>
      <c r="H195">
        <f t="shared" ca="1" si="14"/>
        <v>0</v>
      </c>
    </row>
    <row r="196" spans="1:8">
      <c r="A196">
        <v>1886.09</v>
      </c>
      <c r="B196">
        <v>5.51</v>
      </c>
      <c r="C196" t="str">
        <f t="shared" ca="1" si="15"/>
        <v>yes</v>
      </c>
      <c r="D196" s="19">
        <f t="shared" ca="1" si="16"/>
        <v>5.37</v>
      </c>
      <c r="E196" s="19">
        <f t="shared" ca="1" si="17"/>
        <v>5.1945454545454544</v>
      </c>
      <c r="F196" t="str">
        <f t="shared" ca="1" si="13"/>
        <v>no</v>
      </c>
      <c r="G196" s="20" t="str">
        <f t="shared" ca="1" si="18"/>
        <v>no</v>
      </c>
      <c r="H196">
        <f t="shared" ca="1" si="14"/>
        <v>0</v>
      </c>
    </row>
    <row r="197" spans="1:8">
      <c r="A197">
        <v>1886.1</v>
      </c>
      <c r="B197">
        <v>5.65</v>
      </c>
      <c r="C197" t="str">
        <f t="shared" ca="1" si="15"/>
        <v>yes</v>
      </c>
      <c r="D197" s="19">
        <f t="shared" ca="1" si="16"/>
        <v>5.51</v>
      </c>
      <c r="E197" s="19">
        <f t="shared" ca="1" si="17"/>
        <v>5.2481818181818181</v>
      </c>
      <c r="F197" t="str">
        <f t="shared" ca="1" si="13"/>
        <v>no</v>
      </c>
      <c r="G197" s="20" t="str">
        <f t="shared" ca="1" si="18"/>
        <v>no</v>
      </c>
      <c r="H197">
        <f t="shared" ca="1" si="14"/>
        <v>0</v>
      </c>
    </row>
    <row r="198" spans="1:8">
      <c r="A198">
        <v>1886.11</v>
      </c>
      <c r="B198">
        <v>5.79</v>
      </c>
      <c r="C198" t="str">
        <f t="shared" ca="1" si="15"/>
        <v>yes</v>
      </c>
      <c r="D198" s="19">
        <f t="shared" ca="1" si="16"/>
        <v>5.65</v>
      </c>
      <c r="E198" s="19">
        <f t="shared" ca="1" si="17"/>
        <v>5.2854545454545452</v>
      </c>
      <c r="F198" t="str">
        <f t="shared" ca="1" si="13"/>
        <v>no</v>
      </c>
      <c r="G198" s="20" t="str">
        <f t="shared" ca="1" si="18"/>
        <v>no</v>
      </c>
      <c r="H198">
        <f t="shared" ca="1" si="14"/>
        <v>0</v>
      </c>
    </row>
    <row r="199" spans="1:8">
      <c r="A199">
        <v>1886.12</v>
      </c>
      <c r="B199">
        <v>5.64</v>
      </c>
      <c r="C199" t="str">
        <f t="shared" ca="1" si="15"/>
        <v>yes</v>
      </c>
      <c r="D199" s="19">
        <f t="shared" ca="1" si="16"/>
        <v>5.79</v>
      </c>
      <c r="E199" s="19">
        <f t="shared" ca="1" si="17"/>
        <v>5.3390909090909089</v>
      </c>
      <c r="F199" t="str">
        <f t="shared" ca="1" si="13"/>
        <v>no</v>
      </c>
      <c r="G199" s="20" t="str">
        <f t="shared" ca="1" si="18"/>
        <v>no</v>
      </c>
      <c r="H199">
        <f t="shared" ca="1" si="14"/>
        <v>0</v>
      </c>
    </row>
    <row r="200" spans="1:8">
      <c r="A200">
        <v>1887.01</v>
      </c>
      <c r="B200">
        <v>5.58</v>
      </c>
      <c r="C200" t="str">
        <f t="shared" ca="1" si="15"/>
        <v>yes</v>
      </c>
      <c r="D200" s="19">
        <f t="shared" ca="1" si="16"/>
        <v>5.64</v>
      </c>
      <c r="E200" s="19">
        <f t="shared" ca="1" si="17"/>
        <v>5.3790909090909089</v>
      </c>
      <c r="F200" t="str">
        <f t="shared" ca="1" si="13"/>
        <v>no</v>
      </c>
      <c r="G200" s="20" t="str">
        <f t="shared" ca="1" si="18"/>
        <v>no</v>
      </c>
      <c r="H200">
        <f t="shared" ca="1" si="14"/>
        <v>0</v>
      </c>
    </row>
    <row r="201" spans="1:8">
      <c r="A201">
        <v>1887.02</v>
      </c>
      <c r="B201">
        <v>5.54</v>
      </c>
      <c r="C201" t="str">
        <f t="shared" ca="1" si="15"/>
        <v>yes</v>
      </c>
      <c r="D201" s="19">
        <f t="shared" ca="1" si="16"/>
        <v>5.58</v>
      </c>
      <c r="E201" s="19">
        <f t="shared" ca="1" si="17"/>
        <v>5.4045454545454543</v>
      </c>
      <c r="F201" t="str">
        <f t="shared" ca="1" si="13"/>
        <v>no</v>
      </c>
      <c r="G201" s="20" t="str">
        <f t="shared" ca="1" si="18"/>
        <v>no</v>
      </c>
      <c r="H201">
        <f t="shared" ca="1" si="14"/>
        <v>0</v>
      </c>
    </row>
    <row r="202" spans="1:8">
      <c r="A202">
        <v>1887.03</v>
      </c>
      <c r="B202">
        <v>5.67</v>
      </c>
      <c r="C202" t="str">
        <f t="shared" ca="1" si="15"/>
        <v>yes</v>
      </c>
      <c r="D202" s="19">
        <f t="shared" ca="1" si="16"/>
        <v>5.54</v>
      </c>
      <c r="E202" s="19">
        <f t="shared" ca="1" si="17"/>
        <v>5.4363636363636365</v>
      </c>
      <c r="F202" t="str">
        <f t="shared" ca="1" si="13"/>
        <v>no</v>
      </c>
      <c r="G202" s="20" t="str">
        <f t="shared" ca="1" si="18"/>
        <v>no</v>
      </c>
      <c r="H202">
        <f t="shared" ca="1" si="14"/>
        <v>0</v>
      </c>
    </row>
    <row r="203" spans="1:8">
      <c r="A203">
        <v>1887.04</v>
      </c>
      <c r="B203">
        <v>5.8</v>
      </c>
      <c r="C203" t="str">
        <f t="shared" ca="1" si="15"/>
        <v>yes</v>
      </c>
      <c r="D203" s="19">
        <f t="shared" ca="1" si="16"/>
        <v>5.67</v>
      </c>
      <c r="E203" s="19">
        <f t="shared" ca="1" si="17"/>
        <v>5.4863636363636354</v>
      </c>
      <c r="F203" t="str">
        <f t="shared" ca="1" si="13"/>
        <v>no</v>
      </c>
      <c r="G203" s="20" t="str">
        <f t="shared" ca="1" si="18"/>
        <v>no</v>
      </c>
      <c r="H203">
        <f t="shared" ca="1" si="14"/>
        <v>0</v>
      </c>
    </row>
    <row r="204" spans="1:8">
      <c r="A204">
        <v>1887.05</v>
      </c>
      <c r="B204">
        <v>5.9</v>
      </c>
      <c r="C204" t="str">
        <f t="shared" ca="1" si="15"/>
        <v>yes</v>
      </c>
      <c r="D204" s="19">
        <f t="shared" ca="1" si="16"/>
        <v>5.8</v>
      </c>
      <c r="E204" s="19">
        <f t="shared" ca="1" si="17"/>
        <v>5.5572727272727267</v>
      </c>
      <c r="F204" t="str">
        <f t="shared" ca="1" si="13"/>
        <v>no</v>
      </c>
      <c r="G204" s="20" t="str">
        <f t="shared" ca="1" si="18"/>
        <v>no</v>
      </c>
      <c r="H204">
        <f t="shared" ca="1" si="14"/>
        <v>0</v>
      </c>
    </row>
    <row r="205" spans="1:8">
      <c r="A205">
        <v>1887.06</v>
      </c>
      <c r="B205">
        <v>5.73</v>
      </c>
      <c r="C205" t="str">
        <f t="shared" ca="1" si="15"/>
        <v>yes</v>
      </c>
      <c r="D205" s="19">
        <f t="shared" ca="1" si="16"/>
        <v>5.9</v>
      </c>
      <c r="E205" s="19">
        <f t="shared" ca="1" si="17"/>
        <v>5.6163636363636362</v>
      </c>
      <c r="F205" t="str">
        <f t="shared" ca="1" si="13"/>
        <v>no</v>
      </c>
      <c r="G205" s="20" t="str">
        <f t="shared" ca="1" si="18"/>
        <v>no</v>
      </c>
      <c r="H205">
        <f t="shared" ca="1" si="14"/>
        <v>0</v>
      </c>
    </row>
    <row r="206" spans="1:8">
      <c r="A206">
        <v>1887.07</v>
      </c>
      <c r="B206">
        <v>5.59</v>
      </c>
      <c r="C206" t="str">
        <f t="shared" ca="1" si="15"/>
        <v>yes</v>
      </c>
      <c r="D206" s="19">
        <f t="shared" ca="1" si="16"/>
        <v>5.73</v>
      </c>
      <c r="E206" s="19">
        <f t="shared" ca="1" si="17"/>
        <v>5.6527272727272724</v>
      </c>
      <c r="F206" t="str">
        <f t="shared" ca="1" si="13"/>
        <v>no</v>
      </c>
      <c r="G206" s="20" t="str">
        <f t="shared" ca="1" si="18"/>
        <v>yes</v>
      </c>
      <c r="H206">
        <f t="shared" ca="1" si="14"/>
        <v>5.59</v>
      </c>
    </row>
    <row r="207" spans="1:8">
      <c r="A207">
        <v>1887.08</v>
      </c>
      <c r="B207">
        <v>5.45</v>
      </c>
      <c r="C207" t="str">
        <f t="shared" ca="1" si="15"/>
        <v>no</v>
      </c>
      <c r="D207" s="19">
        <f t="shared" ca="1" si="16"/>
        <v>5.59</v>
      </c>
      <c r="E207" s="19">
        <f t="shared" ca="1" si="17"/>
        <v>5.6727272727272728</v>
      </c>
      <c r="F207" t="str">
        <f t="shared" ca="1" si="13"/>
        <v>no</v>
      </c>
      <c r="G207" s="20" t="str">
        <f t="shared" ca="1" si="18"/>
        <v>no</v>
      </c>
      <c r="H207">
        <f t="shared" ca="1" si="14"/>
        <v>0</v>
      </c>
    </row>
    <row r="208" spans="1:8">
      <c r="A208">
        <v>1887.09</v>
      </c>
      <c r="B208">
        <v>5.38</v>
      </c>
      <c r="C208" t="str">
        <f t="shared" ca="1" si="15"/>
        <v>no</v>
      </c>
      <c r="D208" s="19">
        <f t="shared" ca="1" si="16"/>
        <v>5.45</v>
      </c>
      <c r="E208" s="19">
        <f t="shared" ca="1" si="17"/>
        <v>5.6672727272727279</v>
      </c>
      <c r="F208" t="str">
        <f t="shared" ca="1" si="13"/>
        <v>no</v>
      </c>
      <c r="G208" s="20" t="str">
        <f t="shared" ca="1" si="18"/>
        <v>no</v>
      </c>
      <c r="H208">
        <f t="shared" ca="1" si="14"/>
        <v>0</v>
      </c>
    </row>
    <row r="209" spans="1:8">
      <c r="A209">
        <v>1887.1</v>
      </c>
      <c r="B209">
        <v>5.2</v>
      </c>
      <c r="C209" t="str">
        <f t="shared" ca="1" si="15"/>
        <v>no</v>
      </c>
      <c r="D209" s="19">
        <f t="shared" ca="1" si="16"/>
        <v>5.38</v>
      </c>
      <c r="E209" s="19">
        <f t="shared" ca="1" si="17"/>
        <v>5.6427272727272726</v>
      </c>
      <c r="F209" t="str">
        <f t="shared" ca="1" si="13"/>
        <v>no</v>
      </c>
      <c r="G209" s="20" t="str">
        <f t="shared" ca="1" si="18"/>
        <v>no</v>
      </c>
      <c r="H209">
        <f t="shared" ca="1" si="14"/>
        <v>0</v>
      </c>
    </row>
    <row r="210" spans="1:8">
      <c r="A210">
        <v>1887.11</v>
      </c>
      <c r="B210">
        <v>5.3</v>
      </c>
      <c r="C210" t="str">
        <f t="shared" ca="1" si="15"/>
        <v>no</v>
      </c>
      <c r="D210" s="19">
        <f t="shared" ca="1" si="16"/>
        <v>5.2</v>
      </c>
      <c r="E210" s="19">
        <f t="shared" ca="1" si="17"/>
        <v>5.5890909090909098</v>
      </c>
      <c r="F210" t="str">
        <f t="shared" ca="1" si="13"/>
        <v>yes</v>
      </c>
      <c r="G210" s="20" t="str">
        <f t="shared" ca="1" si="18"/>
        <v>no</v>
      </c>
      <c r="H210">
        <f t="shared" ca="1" si="14"/>
        <v>-5.3</v>
      </c>
    </row>
    <row r="211" spans="1:8">
      <c r="A211">
        <v>1887.12</v>
      </c>
      <c r="B211">
        <v>5.27</v>
      </c>
      <c r="C211" t="str">
        <f t="shared" ca="1" si="15"/>
        <v>yes</v>
      </c>
      <c r="D211" s="19">
        <f t="shared" ca="1" si="16"/>
        <v>5.3</v>
      </c>
      <c r="E211" s="19">
        <f t="shared" ca="1" si="17"/>
        <v>5.5581818181818186</v>
      </c>
      <c r="F211" t="str">
        <f t="shared" ca="1" si="13"/>
        <v>no</v>
      </c>
      <c r="G211" s="20" t="str">
        <f t="shared" ca="1" si="18"/>
        <v>yes</v>
      </c>
      <c r="H211">
        <f t="shared" ca="1" si="14"/>
        <v>5.27</v>
      </c>
    </row>
    <row r="212" spans="1:8">
      <c r="A212">
        <v>1888.01</v>
      </c>
      <c r="B212">
        <v>5.31</v>
      </c>
      <c r="C212" t="str">
        <f t="shared" ca="1" si="15"/>
        <v>no</v>
      </c>
      <c r="D212" s="19">
        <f t="shared" ca="1" si="16"/>
        <v>5.27</v>
      </c>
      <c r="E212" s="19">
        <f t="shared" ca="1" si="17"/>
        <v>5.5300000000000011</v>
      </c>
      <c r="F212" t="str">
        <f t="shared" ca="1" si="13"/>
        <v>yes</v>
      </c>
      <c r="G212" s="20" t="str">
        <f t="shared" ca="1" si="18"/>
        <v>no</v>
      </c>
      <c r="H212">
        <f t="shared" ca="1" si="14"/>
        <v>-5.31</v>
      </c>
    </row>
    <row r="213" spans="1:8">
      <c r="A213">
        <v>1888.02</v>
      </c>
      <c r="B213">
        <v>5.28</v>
      </c>
      <c r="C213" t="str">
        <f t="shared" ca="1" si="15"/>
        <v>yes</v>
      </c>
      <c r="D213" s="19">
        <f t="shared" ca="1" si="16"/>
        <v>5.31</v>
      </c>
      <c r="E213" s="19">
        <f t="shared" ca="1" si="17"/>
        <v>5.5090909090909097</v>
      </c>
      <c r="F213" t="str">
        <f t="shared" ca="1" si="13"/>
        <v>no</v>
      </c>
      <c r="G213" s="20" t="str">
        <f t="shared" ca="1" si="18"/>
        <v>yes</v>
      </c>
      <c r="H213">
        <f t="shared" ca="1" si="14"/>
        <v>5.28</v>
      </c>
    </row>
    <row r="214" spans="1:8">
      <c r="A214">
        <v>1888.03</v>
      </c>
      <c r="B214">
        <v>5.08</v>
      </c>
      <c r="C214" t="str">
        <f t="shared" ca="1" si="15"/>
        <v>no</v>
      </c>
      <c r="D214" s="19">
        <f t="shared" ca="1" si="16"/>
        <v>5.28</v>
      </c>
      <c r="E214" s="19">
        <f t="shared" ca="1" si="17"/>
        <v>5.4736363636363645</v>
      </c>
      <c r="F214" t="str">
        <f t="shared" ca="1" si="13"/>
        <v>no</v>
      </c>
      <c r="G214" s="20" t="str">
        <f t="shared" ca="1" si="18"/>
        <v>no</v>
      </c>
      <c r="H214">
        <f t="shared" ca="1" si="14"/>
        <v>0</v>
      </c>
    </row>
    <row r="215" spans="1:8">
      <c r="A215">
        <v>1888.04</v>
      </c>
      <c r="B215">
        <v>5.0999999999999996</v>
      </c>
      <c r="C215" t="str">
        <f t="shared" ca="1" si="15"/>
        <v>no</v>
      </c>
      <c r="D215" s="19">
        <f t="shared" ca="1" si="16"/>
        <v>5.08</v>
      </c>
      <c r="E215" s="19">
        <f t="shared" ca="1" si="17"/>
        <v>5.4081818181818173</v>
      </c>
      <c r="F215" t="str">
        <f t="shared" ca="1" si="13"/>
        <v>yes</v>
      </c>
      <c r="G215" s="20" t="str">
        <f t="shared" ca="1" si="18"/>
        <v>no</v>
      </c>
      <c r="H215">
        <f t="shared" ca="1" si="14"/>
        <v>-5.0999999999999996</v>
      </c>
    </row>
    <row r="216" spans="1:8">
      <c r="A216">
        <v>1888.05</v>
      </c>
      <c r="B216">
        <v>5.17</v>
      </c>
      <c r="C216" t="str">
        <f t="shared" ca="1" si="15"/>
        <v>yes</v>
      </c>
      <c r="D216" s="19">
        <f t="shared" ca="1" si="16"/>
        <v>5.0999999999999996</v>
      </c>
      <c r="E216" s="19">
        <f t="shared" ca="1" si="17"/>
        <v>5.3354545454545459</v>
      </c>
      <c r="F216" t="str">
        <f t="shared" ref="F216:F279" ca="1" si="19">IF(AND(C216="No",B216&gt;D216),"yes","no")</f>
        <v>no</v>
      </c>
      <c r="G216" s="20" t="str">
        <f t="shared" ca="1" si="18"/>
        <v>yes</v>
      </c>
      <c r="H216">
        <f t="shared" ref="H216:H279" ca="1" si="20">IF(F216="yes",-B216,IF(G216="yes",B216,0))</f>
        <v>5.17</v>
      </c>
    </row>
    <row r="217" spans="1:8">
      <c r="A217">
        <v>1888.06</v>
      </c>
      <c r="B217">
        <v>5.01</v>
      </c>
      <c r="C217" t="str">
        <f t="shared" ref="C217:C280" ca="1" si="21">IF(F216="yes","yes",IF(G216="yes","no",C216))</f>
        <v>no</v>
      </c>
      <c r="D217" s="19">
        <f t="shared" ca="1" si="16"/>
        <v>5.17</v>
      </c>
      <c r="E217" s="19">
        <f t="shared" ca="1" si="17"/>
        <v>5.2845454545454551</v>
      </c>
      <c r="F217" t="str">
        <f t="shared" ca="1" si="19"/>
        <v>no</v>
      </c>
      <c r="G217" s="20" t="str">
        <f t="shared" ca="1" si="18"/>
        <v>no</v>
      </c>
      <c r="H217">
        <f t="shared" ca="1" si="20"/>
        <v>0</v>
      </c>
    </row>
    <row r="218" spans="1:8">
      <c r="A218">
        <v>1888.07</v>
      </c>
      <c r="B218">
        <v>5.14</v>
      </c>
      <c r="C218" t="str">
        <f t="shared" ca="1" si="21"/>
        <v>no</v>
      </c>
      <c r="D218" s="19">
        <f t="shared" ca="1" si="16"/>
        <v>5.01</v>
      </c>
      <c r="E218" s="19">
        <f t="shared" ca="1" si="17"/>
        <v>5.2318181818181815</v>
      </c>
      <c r="F218" t="str">
        <f t="shared" ca="1" si="19"/>
        <v>yes</v>
      </c>
      <c r="G218" s="20" t="str">
        <f t="shared" ca="1" si="18"/>
        <v>no</v>
      </c>
      <c r="H218">
        <f t="shared" ca="1" si="20"/>
        <v>-5.14</v>
      </c>
    </row>
    <row r="219" spans="1:8">
      <c r="A219">
        <v>1888.08</v>
      </c>
      <c r="B219">
        <v>5.25</v>
      </c>
      <c r="C219" t="str">
        <f t="shared" ca="1" si="21"/>
        <v>yes</v>
      </c>
      <c r="D219" s="19">
        <f t="shared" ca="1" si="16"/>
        <v>5.14</v>
      </c>
      <c r="E219" s="19">
        <f t="shared" ca="1" si="17"/>
        <v>5.2036363636363641</v>
      </c>
      <c r="F219" t="str">
        <f t="shared" ca="1" si="19"/>
        <v>no</v>
      </c>
      <c r="G219" s="20" t="str">
        <f t="shared" ca="1" si="18"/>
        <v>no</v>
      </c>
      <c r="H219">
        <f t="shared" ca="1" si="20"/>
        <v>0</v>
      </c>
    </row>
    <row r="220" spans="1:8">
      <c r="A220">
        <v>1888.09</v>
      </c>
      <c r="B220">
        <v>5.38</v>
      </c>
      <c r="C220" t="str">
        <f t="shared" ca="1" si="21"/>
        <v>yes</v>
      </c>
      <c r="D220" s="19">
        <f t="shared" ca="1" si="16"/>
        <v>5.25</v>
      </c>
      <c r="E220" s="19">
        <f t="shared" ca="1" si="17"/>
        <v>5.1918181818181814</v>
      </c>
      <c r="F220" t="str">
        <f t="shared" ca="1" si="19"/>
        <v>no</v>
      </c>
      <c r="G220" s="20" t="str">
        <f t="shared" ca="1" si="18"/>
        <v>no</v>
      </c>
      <c r="H220">
        <f t="shared" ca="1" si="20"/>
        <v>0</v>
      </c>
    </row>
    <row r="221" spans="1:8">
      <c r="A221">
        <v>1888.1</v>
      </c>
      <c r="B221">
        <v>5.35</v>
      </c>
      <c r="C221" t="str">
        <f t="shared" ca="1" si="21"/>
        <v>yes</v>
      </c>
      <c r="D221" s="19">
        <f t="shared" ca="1" si="16"/>
        <v>5.38</v>
      </c>
      <c r="E221" s="19">
        <f t="shared" ca="1" si="17"/>
        <v>5.2081818181818189</v>
      </c>
      <c r="F221" t="str">
        <f t="shared" ca="1" si="19"/>
        <v>no</v>
      </c>
      <c r="G221" s="20" t="str">
        <f t="shared" ca="1" si="18"/>
        <v>no</v>
      </c>
      <c r="H221">
        <f t="shared" ca="1" si="20"/>
        <v>0</v>
      </c>
    </row>
    <row r="222" spans="1:8">
      <c r="A222">
        <v>1888.11</v>
      </c>
      <c r="B222">
        <v>5.24</v>
      </c>
      <c r="C222" t="str">
        <f t="shared" ca="1" si="21"/>
        <v>yes</v>
      </c>
      <c r="D222" s="19">
        <f t="shared" ca="1" si="16"/>
        <v>5.35</v>
      </c>
      <c r="E222" s="19">
        <f t="shared" ca="1" si="17"/>
        <v>5.2127272727272729</v>
      </c>
      <c r="F222" t="str">
        <f t="shared" ca="1" si="19"/>
        <v>no</v>
      </c>
      <c r="G222" s="20" t="str">
        <f t="shared" ca="1" si="18"/>
        <v>no</v>
      </c>
      <c r="H222">
        <f t="shared" ca="1" si="20"/>
        <v>0</v>
      </c>
    </row>
    <row r="223" spans="1:8">
      <c r="A223">
        <v>1888.12</v>
      </c>
      <c r="B223">
        <v>5.14</v>
      </c>
      <c r="C223" t="str">
        <f t="shared" ca="1" si="21"/>
        <v>yes</v>
      </c>
      <c r="D223" s="19">
        <f t="shared" ca="1" si="16"/>
        <v>5.24</v>
      </c>
      <c r="E223" s="19">
        <f t="shared" ca="1" si="17"/>
        <v>5.21</v>
      </c>
      <c r="F223" t="str">
        <f t="shared" ca="1" si="19"/>
        <v>no</v>
      </c>
      <c r="G223" s="20" t="str">
        <f t="shared" ca="1" si="18"/>
        <v>yes</v>
      </c>
      <c r="H223">
        <f t="shared" ca="1" si="20"/>
        <v>5.14</v>
      </c>
    </row>
    <row r="224" spans="1:8">
      <c r="A224">
        <v>1889.01</v>
      </c>
      <c r="B224">
        <v>5.24</v>
      </c>
      <c r="C224" t="str">
        <f t="shared" ca="1" si="21"/>
        <v>no</v>
      </c>
      <c r="D224" s="19">
        <f t="shared" ref="D224:D287" ca="1" si="22">AVERAGE(OFFSET(B224,-$L$3,0,$L$3,1))</f>
        <v>5.14</v>
      </c>
      <c r="E224" s="19">
        <f t="shared" ca="1" si="17"/>
        <v>5.1945454545454552</v>
      </c>
      <c r="F224" t="str">
        <f t="shared" ca="1" si="19"/>
        <v>yes</v>
      </c>
      <c r="G224" s="20" t="str">
        <f t="shared" ca="1" si="18"/>
        <v>no</v>
      </c>
      <c r="H224">
        <f t="shared" ca="1" si="20"/>
        <v>-5.24</v>
      </c>
    </row>
    <row r="225" spans="1:8">
      <c r="A225">
        <v>1889.02</v>
      </c>
      <c r="B225">
        <v>5.3</v>
      </c>
      <c r="C225" t="str">
        <f t="shared" ca="1" si="21"/>
        <v>yes</v>
      </c>
      <c r="D225" s="19">
        <f t="shared" ca="1" si="22"/>
        <v>5.24</v>
      </c>
      <c r="E225" s="19">
        <f t="shared" ref="E225:E288" ca="1" si="23">AVERAGE(OFFSET(B225,-$L$4,0,$L$4,1))</f>
        <v>5.1909090909090914</v>
      </c>
      <c r="F225" t="str">
        <f t="shared" ca="1" si="19"/>
        <v>no</v>
      </c>
      <c r="G225" s="20" t="str">
        <f t="shared" ref="G225:G288" ca="1" si="24">IF(AND(C225="Yes",B225&lt;E225),"yes","no")</f>
        <v>no</v>
      </c>
      <c r="H225">
        <f t="shared" ca="1" si="20"/>
        <v>0</v>
      </c>
    </row>
    <row r="226" spans="1:8">
      <c r="A226">
        <v>1889.03</v>
      </c>
      <c r="B226">
        <v>5.19</v>
      </c>
      <c r="C226" t="str">
        <f t="shared" ca="1" si="21"/>
        <v>yes</v>
      </c>
      <c r="D226" s="19">
        <f t="shared" ca="1" si="22"/>
        <v>5.3</v>
      </c>
      <c r="E226" s="19">
        <f t="shared" ca="1" si="23"/>
        <v>5.2109090909090909</v>
      </c>
      <c r="F226" t="str">
        <f t="shared" ca="1" si="19"/>
        <v>no</v>
      </c>
      <c r="G226" s="20" t="str">
        <f t="shared" ca="1" si="24"/>
        <v>yes</v>
      </c>
      <c r="H226">
        <f t="shared" ca="1" si="20"/>
        <v>5.19</v>
      </c>
    </row>
    <row r="227" spans="1:8">
      <c r="A227">
        <v>1889.04</v>
      </c>
      <c r="B227">
        <v>5.18</v>
      </c>
      <c r="C227" t="str">
        <f t="shared" ca="1" si="21"/>
        <v>no</v>
      </c>
      <c r="D227" s="19">
        <f t="shared" ca="1" si="22"/>
        <v>5.19</v>
      </c>
      <c r="E227" s="19">
        <f t="shared" ca="1" si="23"/>
        <v>5.2190909090909088</v>
      </c>
      <c r="F227" t="str">
        <f t="shared" ca="1" si="19"/>
        <v>no</v>
      </c>
      <c r="G227" s="20" t="str">
        <f t="shared" ca="1" si="24"/>
        <v>no</v>
      </c>
      <c r="H227">
        <f t="shared" ca="1" si="20"/>
        <v>0</v>
      </c>
    </row>
    <row r="228" spans="1:8">
      <c r="A228">
        <v>1889.05</v>
      </c>
      <c r="B228">
        <v>5.32</v>
      </c>
      <c r="C228" t="str">
        <f t="shared" ca="1" si="21"/>
        <v>no</v>
      </c>
      <c r="D228" s="19">
        <f t="shared" ca="1" si="22"/>
        <v>5.18</v>
      </c>
      <c r="E228" s="19">
        <f t="shared" ca="1" si="23"/>
        <v>5.22</v>
      </c>
      <c r="F228" t="str">
        <f t="shared" ca="1" si="19"/>
        <v>yes</v>
      </c>
      <c r="G228" s="20" t="str">
        <f t="shared" ca="1" si="24"/>
        <v>no</v>
      </c>
      <c r="H228">
        <f t="shared" ca="1" si="20"/>
        <v>-5.32</v>
      </c>
    </row>
    <row r="229" spans="1:8">
      <c r="A229">
        <v>1889.06</v>
      </c>
      <c r="B229">
        <v>5.41</v>
      </c>
      <c r="C229" t="str">
        <f t="shared" ca="1" si="21"/>
        <v>yes</v>
      </c>
      <c r="D229" s="19">
        <f t="shared" ca="1" si="22"/>
        <v>5.32</v>
      </c>
      <c r="E229" s="19">
        <f t="shared" ca="1" si="23"/>
        <v>5.2481818181818181</v>
      </c>
      <c r="F229" t="str">
        <f t="shared" ca="1" si="19"/>
        <v>no</v>
      </c>
      <c r="G229" s="20" t="str">
        <f t="shared" ca="1" si="24"/>
        <v>no</v>
      </c>
      <c r="H229">
        <f t="shared" ca="1" si="20"/>
        <v>0</v>
      </c>
    </row>
    <row r="230" spans="1:8">
      <c r="A230">
        <v>1889.07</v>
      </c>
      <c r="B230">
        <v>5.3</v>
      </c>
      <c r="C230" t="str">
        <f t="shared" ca="1" si="21"/>
        <v>yes</v>
      </c>
      <c r="D230" s="19">
        <f t="shared" ca="1" si="22"/>
        <v>5.41</v>
      </c>
      <c r="E230" s="19">
        <f t="shared" ca="1" si="23"/>
        <v>5.2727272727272725</v>
      </c>
      <c r="F230" t="str">
        <f t="shared" ca="1" si="19"/>
        <v>no</v>
      </c>
      <c r="G230" s="20" t="str">
        <f t="shared" ca="1" si="24"/>
        <v>no</v>
      </c>
      <c r="H230">
        <f t="shared" ca="1" si="20"/>
        <v>0</v>
      </c>
    </row>
    <row r="231" spans="1:8">
      <c r="A231">
        <v>1889.08</v>
      </c>
      <c r="B231">
        <v>5.37</v>
      </c>
      <c r="C231" t="str">
        <f t="shared" ca="1" si="21"/>
        <v>yes</v>
      </c>
      <c r="D231" s="19">
        <f t="shared" ca="1" si="22"/>
        <v>5.3</v>
      </c>
      <c r="E231" s="19">
        <f t="shared" ca="1" si="23"/>
        <v>5.2772727272727273</v>
      </c>
      <c r="F231" t="str">
        <f t="shared" ca="1" si="19"/>
        <v>no</v>
      </c>
      <c r="G231" s="20" t="str">
        <f t="shared" ca="1" si="24"/>
        <v>no</v>
      </c>
      <c r="H231">
        <f t="shared" ca="1" si="20"/>
        <v>0</v>
      </c>
    </row>
    <row r="232" spans="1:8">
      <c r="A232">
        <v>1889.09</v>
      </c>
      <c r="B232">
        <v>5.5</v>
      </c>
      <c r="C232" t="str">
        <f t="shared" ca="1" si="21"/>
        <v>yes</v>
      </c>
      <c r="D232" s="19">
        <f t="shared" ca="1" si="22"/>
        <v>5.37</v>
      </c>
      <c r="E232" s="19">
        <f t="shared" ca="1" si="23"/>
        <v>5.2763636363636364</v>
      </c>
      <c r="F232" t="str">
        <f t="shared" ca="1" si="19"/>
        <v>no</v>
      </c>
      <c r="G232" s="20" t="str">
        <f t="shared" ca="1" si="24"/>
        <v>no</v>
      </c>
      <c r="H232">
        <f t="shared" ca="1" si="20"/>
        <v>0</v>
      </c>
    </row>
    <row r="233" spans="1:8">
      <c r="A233">
        <v>1889.1</v>
      </c>
      <c r="B233">
        <v>5.4</v>
      </c>
      <c r="C233" t="str">
        <f t="shared" ca="1" si="21"/>
        <v>yes</v>
      </c>
      <c r="D233" s="19">
        <f t="shared" ca="1" si="22"/>
        <v>5.5</v>
      </c>
      <c r="E233" s="19">
        <f t="shared" ca="1" si="23"/>
        <v>5.2899999999999991</v>
      </c>
      <c r="F233" t="str">
        <f t="shared" ca="1" si="19"/>
        <v>no</v>
      </c>
      <c r="G233" s="20" t="str">
        <f t="shared" ca="1" si="24"/>
        <v>no</v>
      </c>
      <c r="H233">
        <f t="shared" ca="1" si="20"/>
        <v>0</v>
      </c>
    </row>
    <row r="234" spans="1:8">
      <c r="A234">
        <v>1889.11</v>
      </c>
      <c r="B234">
        <v>5.35</v>
      </c>
      <c r="C234" t="str">
        <f t="shared" ca="1" si="21"/>
        <v>yes</v>
      </c>
      <c r="D234" s="19">
        <f t="shared" ca="1" si="22"/>
        <v>5.4</v>
      </c>
      <c r="E234" s="19">
        <f t="shared" ca="1" si="23"/>
        <v>5.3045454545454538</v>
      </c>
      <c r="F234" t="str">
        <f t="shared" ca="1" si="19"/>
        <v>no</v>
      </c>
      <c r="G234" s="20" t="str">
        <f t="shared" ca="1" si="24"/>
        <v>no</v>
      </c>
      <c r="H234">
        <f t="shared" ca="1" si="20"/>
        <v>0</v>
      </c>
    </row>
    <row r="235" spans="1:8">
      <c r="A235">
        <v>1889.12</v>
      </c>
      <c r="B235">
        <v>5.32</v>
      </c>
      <c r="C235" t="str">
        <f t="shared" ca="1" si="21"/>
        <v>yes</v>
      </c>
      <c r="D235" s="19">
        <f t="shared" ca="1" si="22"/>
        <v>5.35</v>
      </c>
      <c r="E235" s="19">
        <f t="shared" ca="1" si="23"/>
        <v>5.3236363636363633</v>
      </c>
      <c r="F235" t="str">
        <f t="shared" ca="1" si="19"/>
        <v>no</v>
      </c>
      <c r="G235" s="20" t="str">
        <f t="shared" ca="1" si="24"/>
        <v>yes</v>
      </c>
      <c r="H235">
        <f t="shared" ca="1" si="20"/>
        <v>5.32</v>
      </c>
    </row>
    <row r="236" spans="1:8">
      <c r="A236">
        <v>1890.01</v>
      </c>
      <c r="B236">
        <v>5.38</v>
      </c>
      <c r="C236" t="str">
        <f t="shared" ca="1" si="21"/>
        <v>no</v>
      </c>
      <c r="D236" s="19">
        <f t="shared" ca="1" si="22"/>
        <v>5.32</v>
      </c>
      <c r="E236" s="19">
        <f t="shared" ca="1" si="23"/>
        <v>5.330909090909091</v>
      </c>
      <c r="F236" t="str">
        <f t="shared" ca="1" si="19"/>
        <v>yes</v>
      </c>
      <c r="G236" s="20" t="str">
        <f t="shared" ca="1" si="24"/>
        <v>no</v>
      </c>
      <c r="H236">
        <f t="shared" ca="1" si="20"/>
        <v>-5.38</v>
      </c>
    </row>
    <row r="237" spans="1:8">
      <c r="A237">
        <v>1890.02</v>
      </c>
      <c r="B237">
        <v>5.32</v>
      </c>
      <c r="C237" t="str">
        <f t="shared" ca="1" si="21"/>
        <v>yes</v>
      </c>
      <c r="D237" s="19">
        <f t="shared" ca="1" si="22"/>
        <v>5.38</v>
      </c>
      <c r="E237" s="19">
        <f t="shared" ca="1" si="23"/>
        <v>5.3381818181818188</v>
      </c>
      <c r="F237" t="str">
        <f t="shared" ca="1" si="19"/>
        <v>no</v>
      </c>
      <c r="G237" s="20" t="str">
        <f t="shared" ca="1" si="24"/>
        <v>yes</v>
      </c>
      <c r="H237">
        <f t="shared" ca="1" si="20"/>
        <v>5.32</v>
      </c>
    </row>
    <row r="238" spans="1:8">
      <c r="A238">
        <v>1890.03</v>
      </c>
      <c r="B238">
        <v>5.28</v>
      </c>
      <c r="C238" t="str">
        <f t="shared" ca="1" si="21"/>
        <v>no</v>
      </c>
      <c r="D238" s="19">
        <f t="shared" ca="1" si="22"/>
        <v>5.32</v>
      </c>
      <c r="E238" s="19">
        <f t="shared" ca="1" si="23"/>
        <v>5.3500000000000005</v>
      </c>
      <c r="F238" t="str">
        <f t="shared" ca="1" si="19"/>
        <v>no</v>
      </c>
      <c r="G238" s="20" t="str">
        <f t="shared" ca="1" si="24"/>
        <v>no</v>
      </c>
      <c r="H238">
        <f t="shared" ca="1" si="20"/>
        <v>0</v>
      </c>
    </row>
    <row r="239" spans="1:8">
      <c r="A239">
        <v>1890.04</v>
      </c>
      <c r="B239">
        <v>5.39</v>
      </c>
      <c r="C239" t="str">
        <f t="shared" ca="1" si="21"/>
        <v>no</v>
      </c>
      <c r="D239" s="19">
        <f t="shared" ca="1" si="22"/>
        <v>5.28</v>
      </c>
      <c r="E239" s="19">
        <f t="shared" ca="1" si="23"/>
        <v>5.3590909090909102</v>
      </c>
      <c r="F239" t="str">
        <f t="shared" ca="1" si="19"/>
        <v>yes</v>
      </c>
      <c r="G239" s="20" t="str">
        <f t="shared" ca="1" si="24"/>
        <v>no</v>
      </c>
      <c r="H239">
        <f t="shared" ca="1" si="20"/>
        <v>-5.39</v>
      </c>
    </row>
    <row r="240" spans="1:8">
      <c r="A240">
        <v>1890.05</v>
      </c>
      <c r="B240">
        <v>5.62</v>
      </c>
      <c r="C240" t="str">
        <f t="shared" ca="1" si="21"/>
        <v>yes</v>
      </c>
      <c r="D240" s="19">
        <f t="shared" ca="1" si="22"/>
        <v>5.39</v>
      </c>
      <c r="E240" s="19">
        <f t="shared" ca="1" si="23"/>
        <v>5.3654545454545461</v>
      </c>
      <c r="F240" t="str">
        <f t="shared" ca="1" si="19"/>
        <v>no</v>
      </c>
      <c r="G240" s="20" t="str">
        <f t="shared" ca="1" si="24"/>
        <v>no</v>
      </c>
      <c r="H240">
        <f t="shared" ca="1" si="20"/>
        <v>0</v>
      </c>
    </row>
    <row r="241" spans="1:8">
      <c r="A241">
        <v>1890.06</v>
      </c>
      <c r="B241">
        <v>5.58</v>
      </c>
      <c r="C241" t="str">
        <f t="shared" ca="1" si="21"/>
        <v>yes</v>
      </c>
      <c r="D241" s="19">
        <f t="shared" ca="1" si="22"/>
        <v>5.62</v>
      </c>
      <c r="E241" s="19">
        <f t="shared" ca="1" si="23"/>
        <v>5.3845454545454547</v>
      </c>
      <c r="F241" t="str">
        <f t="shared" ca="1" si="19"/>
        <v>no</v>
      </c>
      <c r="G241" s="20" t="str">
        <f t="shared" ca="1" si="24"/>
        <v>no</v>
      </c>
      <c r="H241">
        <f t="shared" ca="1" si="20"/>
        <v>0</v>
      </c>
    </row>
    <row r="242" spans="1:8">
      <c r="A242">
        <v>1890.07</v>
      </c>
      <c r="B242">
        <v>5.54</v>
      </c>
      <c r="C242" t="str">
        <f t="shared" ca="1" si="21"/>
        <v>yes</v>
      </c>
      <c r="D242" s="19">
        <f t="shared" ca="1" si="22"/>
        <v>5.58</v>
      </c>
      <c r="E242" s="19">
        <f t="shared" ca="1" si="23"/>
        <v>5.41</v>
      </c>
      <c r="F242" t="str">
        <f t="shared" ca="1" si="19"/>
        <v>no</v>
      </c>
      <c r="G242" s="20" t="str">
        <f t="shared" ca="1" si="24"/>
        <v>no</v>
      </c>
      <c r="H242">
        <f t="shared" ca="1" si="20"/>
        <v>0</v>
      </c>
    </row>
    <row r="243" spans="1:8">
      <c r="A243">
        <v>1890.08</v>
      </c>
      <c r="B243">
        <v>5.41</v>
      </c>
      <c r="C243" t="str">
        <f t="shared" ca="1" si="21"/>
        <v>yes</v>
      </c>
      <c r="D243" s="19">
        <f t="shared" ca="1" si="22"/>
        <v>5.54</v>
      </c>
      <c r="E243" s="19">
        <f t="shared" ca="1" si="23"/>
        <v>5.4254545454545449</v>
      </c>
      <c r="F243" t="str">
        <f t="shared" ca="1" si="19"/>
        <v>no</v>
      </c>
      <c r="G243" s="20" t="str">
        <f t="shared" ca="1" si="24"/>
        <v>yes</v>
      </c>
      <c r="H243">
        <f t="shared" ca="1" si="20"/>
        <v>5.41</v>
      </c>
    </row>
    <row r="244" spans="1:8">
      <c r="A244">
        <v>1890.09</v>
      </c>
      <c r="B244">
        <v>5.32</v>
      </c>
      <c r="C244" t="str">
        <f t="shared" ca="1" si="21"/>
        <v>no</v>
      </c>
      <c r="D244" s="19">
        <f t="shared" ca="1" si="22"/>
        <v>5.41</v>
      </c>
      <c r="E244" s="19">
        <f t="shared" ca="1" si="23"/>
        <v>5.4172727272727261</v>
      </c>
      <c r="F244" t="str">
        <f t="shared" ca="1" si="19"/>
        <v>no</v>
      </c>
      <c r="G244" s="20" t="str">
        <f t="shared" ca="1" si="24"/>
        <v>no</v>
      </c>
      <c r="H244">
        <f t="shared" ca="1" si="20"/>
        <v>0</v>
      </c>
    </row>
    <row r="245" spans="1:8">
      <c r="A245">
        <v>1890.1</v>
      </c>
      <c r="B245">
        <v>5.08</v>
      </c>
      <c r="C245" t="str">
        <f t="shared" ca="1" si="21"/>
        <v>no</v>
      </c>
      <c r="D245" s="19">
        <f t="shared" ca="1" si="22"/>
        <v>5.32</v>
      </c>
      <c r="E245" s="19">
        <f t="shared" ca="1" si="23"/>
        <v>5.41</v>
      </c>
      <c r="F245" t="str">
        <f t="shared" ca="1" si="19"/>
        <v>no</v>
      </c>
      <c r="G245" s="20" t="str">
        <f t="shared" ca="1" si="24"/>
        <v>no</v>
      </c>
      <c r="H245">
        <f t="shared" ca="1" si="20"/>
        <v>0</v>
      </c>
    </row>
    <row r="246" spans="1:8">
      <c r="A246">
        <v>1890.11</v>
      </c>
      <c r="B246">
        <v>4.71</v>
      </c>
      <c r="C246" t="str">
        <f t="shared" ca="1" si="21"/>
        <v>no</v>
      </c>
      <c r="D246" s="19">
        <f t="shared" ca="1" si="22"/>
        <v>5.08</v>
      </c>
      <c r="E246" s="19">
        <f t="shared" ca="1" si="23"/>
        <v>5.3854545454545457</v>
      </c>
      <c r="F246" t="str">
        <f t="shared" ca="1" si="19"/>
        <v>no</v>
      </c>
      <c r="G246" s="20" t="str">
        <f t="shared" ca="1" si="24"/>
        <v>no</v>
      </c>
      <c r="H246">
        <f t="shared" ca="1" si="20"/>
        <v>0</v>
      </c>
    </row>
    <row r="247" spans="1:8">
      <c r="A247">
        <v>1890.12</v>
      </c>
      <c r="B247">
        <v>4.5999999999999996</v>
      </c>
      <c r="C247" t="str">
        <f t="shared" ca="1" si="21"/>
        <v>no</v>
      </c>
      <c r="D247" s="19">
        <f t="shared" ca="1" si="22"/>
        <v>4.71</v>
      </c>
      <c r="E247" s="19">
        <f t="shared" ca="1" si="23"/>
        <v>5.3299999999999992</v>
      </c>
      <c r="F247" t="str">
        <f t="shared" ca="1" si="19"/>
        <v>no</v>
      </c>
      <c r="G247" s="20" t="str">
        <f t="shared" ca="1" si="24"/>
        <v>no</v>
      </c>
      <c r="H247">
        <f t="shared" ca="1" si="20"/>
        <v>0</v>
      </c>
    </row>
    <row r="248" spans="1:8">
      <c r="A248">
        <v>1891.01</v>
      </c>
      <c r="B248">
        <v>4.84</v>
      </c>
      <c r="C248" t="str">
        <f t="shared" ca="1" si="21"/>
        <v>no</v>
      </c>
      <c r="D248" s="19">
        <f t="shared" ca="1" si="22"/>
        <v>4.5999999999999996</v>
      </c>
      <c r="E248" s="19">
        <f t="shared" ca="1" si="23"/>
        <v>5.2590909090909088</v>
      </c>
      <c r="F248" t="str">
        <f t="shared" ca="1" si="19"/>
        <v>yes</v>
      </c>
      <c r="G248" s="20" t="str">
        <f t="shared" ca="1" si="24"/>
        <v>no</v>
      </c>
      <c r="H248">
        <f t="shared" ca="1" si="20"/>
        <v>-4.84</v>
      </c>
    </row>
    <row r="249" spans="1:8">
      <c r="A249">
        <v>1891.02</v>
      </c>
      <c r="B249">
        <v>4.9000000000000004</v>
      </c>
      <c r="C249" t="str">
        <f t="shared" ca="1" si="21"/>
        <v>yes</v>
      </c>
      <c r="D249" s="19">
        <f t="shared" ca="1" si="22"/>
        <v>4.84</v>
      </c>
      <c r="E249" s="19">
        <f t="shared" ca="1" si="23"/>
        <v>5.2154545454545449</v>
      </c>
      <c r="F249" t="str">
        <f t="shared" ca="1" si="19"/>
        <v>no</v>
      </c>
      <c r="G249" s="20" t="str">
        <f t="shared" ca="1" si="24"/>
        <v>yes</v>
      </c>
      <c r="H249">
        <f t="shared" ca="1" si="20"/>
        <v>4.9000000000000004</v>
      </c>
    </row>
    <row r="250" spans="1:8">
      <c r="A250">
        <v>1891.03</v>
      </c>
      <c r="B250">
        <v>4.8099999999999996</v>
      </c>
      <c r="C250" t="str">
        <f t="shared" ca="1" si="21"/>
        <v>no</v>
      </c>
      <c r="D250" s="19">
        <f t="shared" ca="1" si="22"/>
        <v>4.9000000000000004</v>
      </c>
      <c r="E250" s="19">
        <f t="shared" ca="1" si="23"/>
        <v>5.1809090909090907</v>
      </c>
      <c r="F250" t="str">
        <f t="shared" ca="1" si="19"/>
        <v>no</v>
      </c>
      <c r="G250" s="20" t="str">
        <f t="shared" ca="1" si="24"/>
        <v>no</v>
      </c>
      <c r="H250">
        <f t="shared" ca="1" si="20"/>
        <v>0</v>
      </c>
    </row>
    <row r="251" spans="1:8">
      <c r="A251">
        <v>1891.04</v>
      </c>
      <c r="B251">
        <v>4.97</v>
      </c>
      <c r="C251" t="str">
        <f t="shared" ca="1" si="21"/>
        <v>no</v>
      </c>
      <c r="D251" s="19">
        <f t="shared" ca="1" si="22"/>
        <v>4.8099999999999996</v>
      </c>
      <c r="E251" s="19">
        <f t="shared" ca="1" si="23"/>
        <v>5.1281818181818188</v>
      </c>
      <c r="F251" t="str">
        <f t="shared" ca="1" si="19"/>
        <v>yes</v>
      </c>
      <c r="G251" s="20" t="str">
        <f t="shared" ca="1" si="24"/>
        <v>no</v>
      </c>
      <c r="H251">
        <f t="shared" ca="1" si="20"/>
        <v>-4.97</v>
      </c>
    </row>
    <row r="252" spans="1:8">
      <c r="A252">
        <v>1891.05</v>
      </c>
      <c r="B252">
        <v>4.95</v>
      </c>
      <c r="C252" t="str">
        <f t="shared" ca="1" si="21"/>
        <v>yes</v>
      </c>
      <c r="D252" s="19">
        <f t="shared" ca="1" si="22"/>
        <v>4.97</v>
      </c>
      <c r="E252" s="19">
        <f t="shared" ca="1" si="23"/>
        <v>5.0690909090909093</v>
      </c>
      <c r="F252" t="str">
        <f t="shared" ca="1" si="19"/>
        <v>no</v>
      </c>
      <c r="G252" s="20" t="str">
        <f t="shared" ca="1" si="24"/>
        <v>yes</v>
      </c>
      <c r="H252">
        <f t="shared" ca="1" si="20"/>
        <v>4.95</v>
      </c>
    </row>
    <row r="253" spans="1:8">
      <c r="A253">
        <v>1891.06</v>
      </c>
      <c r="B253">
        <v>4.8499999999999996</v>
      </c>
      <c r="C253" t="str">
        <f t="shared" ca="1" si="21"/>
        <v>no</v>
      </c>
      <c r="D253" s="19">
        <f t="shared" ca="1" si="22"/>
        <v>4.95</v>
      </c>
      <c r="E253" s="19">
        <f t="shared" ca="1" si="23"/>
        <v>5.0118181818181817</v>
      </c>
      <c r="F253" t="str">
        <f t="shared" ca="1" si="19"/>
        <v>no</v>
      </c>
      <c r="G253" s="20" t="str">
        <f t="shared" ca="1" si="24"/>
        <v>no</v>
      </c>
      <c r="H253">
        <f t="shared" ca="1" si="20"/>
        <v>0</v>
      </c>
    </row>
    <row r="254" spans="1:8">
      <c r="A254">
        <v>1891.07</v>
      </c>
      <c r="B254">
        <v>4.7699999999999996</v>
      </c>
      <c r="C254" t="str">
        <f t="shared" ca="1" si="21"/>
        <v>no</v>
      </c>
      <c r="D254" s="19">
        <f t="shared" ca="1" si="22"/>
        <v>4.8499999999999996</v>
      </c>
      <c r="E254" s="19">
        <f t="shared" ca="1" si="23"/>
        <v>4.9490909090909092</v>
      </c>
      <c r="F254" t="str">
        <f t="shared" ca="1" si="19"/>
        <v>no</v>
      </c>
      <c r="G254" s="20" t="str">
        <f t="shared" ca="1" si="24"/>
        <v>no</v>
      </c>
      <c r="H254">
        <f t="shared" ca="1" si="20"/>
        <v>0</v>
      </c>
    </row>
    <row r="255" spans="1:8">
      <c r="A255">
        <v>1891.08</v>
      </c>
      <c r="B255">
        <v>4.93</v>
      </c>
      <c r="C255" t="str">
        <f t="shared" ca="1" si="21"/>
        <v>no</v>
      </c>
      <c r="D255" s="19">
        <f t="shared" ca="1" si="22"/>
        <v>4.7699999999999996</v>
      </c>
      <c r="E255" s="19">
        <f t="shared" ca="1" si="23"/>
        <v>4.8909090909090915</v>
      </c>
      <c r="F255" t="str">
        <f t="shared" ca="1" si="19"/>
        <v>yes</v>
      </c>
      <c r="G255" s="20" t="str">
        <f t="shared" ca="1" si="24"/>
        <v>no</v>
      </c>
      <c r="H255">
        <f t="shared" ca="1" si="20"/>
        <v>-4.93</v>
      </c>
    </row>
    <row r="256" spans="1:8">
      <c r="A256">
        <v>1891.09</v>
      </c>
      <c r="B256">
        <v>5.33</v>
      </c>
      <c r="C256" t="str">
        <f t="shared" ca="1" si="21"/>
        <v>yes</v>
      </c>
      <c r="D256" s="19">
        <f t="shared" ca="1" si="22"/>
        <v>4.93</v>
      </c>
      <c r="E256" s="19">
        <f t="shared" ca="1" si="23"/>
        <v>4.8554545454545455</v>
      </c>
      <c r="F256" t="str">
        <f t="shared" ca="1" si="19"/>
        <v>no</v>
      </c>
      <c r="G256" s="20" t="str">
        <f t="shared" ca="1" si="24"/>
        <v>no</v>
      </c>
      <c r="H256">
        <f t="shared" ca="1" si="20"/>
        <v>0</v>
      </c>
    </row>
    <row r="257" spans="1:8">
      <c r="A257">
        <v>1891.1</v>
      </c>
      <c r="B257">
        <v>5.33</v>
      </c>
      <c r="C257" t="str">
        <f t="shared" ca="1" si="21"/>
        <v>yes</v>
      </c>
      <c r="D257" s="19">
        <f t="shared" ca="1" si="22"/>
        <v>5.33</v>
      </c>
      <c r="E257" s="19">
        <f t="shared" ca="1" si="23"/>
        <v>4.8781818181818171</v>
      </c>
      <c r="F257" t="str">
        <f t="shared" ca="1" si="19"/>
        <v>no</v>
      </c>
      <c r="G257" s="20" t="str">
        <f t="shared" ca="1" si="24"/>
        <v>no</v>
      </c>
      <c r="H257">
        <f t="shared" ca="1" si="20"/>
        <v>0</v>
      </c>
    </row>
    <row r="258" spans="1:8">
      <c r="A258">
        <v>1891.11</v>
      </c>
      <c r="B258">
        <v>5.25</v>
      </c>
      <c r="C258" t="str">
        <f t="shared" ca="1" si="21"/>
        <v>yes</v>
      </c>
      <c r="D258" s="19">
        <f t="shared" ca="1" si="22"/>
        <v>5.33</v>
      </c>
      <c r="E258" s="19">
        <f t="shared" ca="1" si="23"/>
        <v>4.9345454545454537</v>
      </c>
      <c r="F258" t="str">
        <f t="shared" ca="1" si="19"/>
        <v>no</v>
      </c>
      <c r="G258" s="20" t="str">
        <f t="shared" ca="1" si="24"/>
        <v>no</v>
      </c>
      <c r="H258">
        <f t="shared" ca="1" si="20"/>
        <v>0</v>
      </c>
    </row>
    <row r="259" spans="1:8">
      <c r="A259">
        <v>1891.12</v>
      </c>
      <c r="B259">
        <v>5.41</v>
      </c>
      <c r="C259" t="str">
        <f t="shared" ca="1" si="21"/>
        <v>yes</v>
      </c>
      <c r="D259" s="19">
        <f t="shared" ca="1" si="22"/>
        <v>5.25</v>
      </c>
      <c r="E259" s="19">
        <f t="shared" ca="1" si="23"/>
        <v>4.9936363636363632</v>
      </c>
      <c r="F259" t="str">
        <f t="shared" ca="1" si="19"/>
        <v>no</v>
      </c>
      <c r="G259" s="20" t="str">
        <f t="shared" ca="1" si="24"/>
        <v>no</v>
      </c>
      <c r="H259">
        <f t="shared" ca="1" si="20"/>
        <v>0</v>
      </c>
    </row>
    <row r="260" spans="1:8">
      <c r="A260">
        <v>1892.01</v>
      </c>
      <c r="B260">
        <v>5.51</v>
      </c>
      <c r="C260" t="str">
        <f t="shared" ca="1" si="21"/>
        <v>yes</v>
      </c>
      <c r="D260" s="19">
        <f t="shared" ca="1" si="22"/>
        <v>5.41</v>
      </c>
      <c r="E260" s="19">
        <f t="shared" ca="1" si="23"/>
        <v>5.0454545454545441</v>
      </c>
      <c r="F260" t="str">
        <f t="shared" ca="1" si="19"/>
        <v>no</v>
      </c>
      <c r="G260" s="20" t="str">
        <f t="shared" ca="1" si="24"/>
        <v>no</v>
      </c>
      <c r="H260">
        <f t="shared" ca="1" si="20"/>
        <v>0</v>
      </c>
    </row>
    <row r="261" spans="1:8">
      <c r="A261">
        <v>1892.02</v>
      </c>
      <c r="B261">
        <v>5.52</v>
      </c>
      <c r="C261" t="str">
        <f t="shared" ca="1" si="21"/>
        <v>yes</v>
      </c>
      <c r="D261" s="19">
        <f t="shared" ca="1" si="22"/>
        <v>5.51</v>
      </c>
      <c r="E261" s="19">
        <f t="shared" ca="1" si="23"/>
        <v>5.1009090909090906</v>
      </c>
      <c r="F261" t="str">
        <f t="shared" ca="1" si="19"/>
        <v>no</v>
      </c>
      <c r="G261" s="20" t="str">
        <f t="shared" ca="1" si="24"/>
        <v>no</v>
      </c>
      <c r="H261">
        <f t="shared" ca="1" si="20"/>
        <v>0</v>
      </c>
    </row>
    <row r="262" spans="1:8">
      <c r="A262">
        <v>1892.03</v>
      </c>
      <c r="B262">
        <v>5.58</v>
      </c>
      <c r="C262" t="str">
        <f t="shared" ca="1" si="21"/>
        <v>yes</v>
      </c>
      <c r="D262" s="19">
        <f t="shared" ca="1" si="22"/>
        <v>5.52</v>
      </c>
      <c r="E262" s="19">
        <f t="shared" ca="1" si="23"/>
        <v>5.1654545454545451</v>
      </c>
      <c r="F262" t="str">
        <f t="shared" ca="1" si="19"/>
        <v>no</v>
      </c>
      <c r="G262" s="20" t="str">
        <f t="shared" ca="1" si="24"/>
        <v>no</v>
      </c>
      <c r="H262">
        <f t="shared" ca="1" si="20"/>
        <v>0</v>
      </c>
    </row>
    <row r="263" spans="1:8">
      <c r="A263">
        <v>1892.04</v>
      </c>
      <c r="B263">
        <v>5.57</v>
      </c>
      <c r="C263" t="str">
        <f t="shared" ca="1" si="21"/>
        <v>yes</v>
      </c>
      <c r="D263" s="19">
        <f t="shared" ca="1" si="22"/>
        <v>5.58</v>
      </c>
      <c r="E263" s="19">
        <f t="shared" ca="1" si="23"/>
        <v>5.2209090909090898</v>
      </c>
      <c r="F263" t="str">
        <f t="shared" ca="1" si="19"/>
        <v>no</v>
      </c>
      <c r="G263" s="20" t="str">
        <f t="shared" ca="1" si="24"/>
        <v>no</v>
      </c>
      <c r="H263">
        <f t="shared" ca="1" si="20"/>
        <v>0</v>
      </c>
    </row>
    <row r="264" spans="1:8">
      <c r="A264">
        <v>1892.05</v>
      </c>
      <c r="B264">
        <v>5.57</v>
      </c>
      <c r="C264" t="str">
        <f t="shared" ca="1" si="21"/>
        <v>yes</v>
      </c>
      <c r="D264" s="19">
        <f t="shared" ca="1" si="22"/>
        <v>5.57</v>
      </c>
      <c r="E264" s="19">
        <f t="shared" ca="1" si="23"/>
        <v>5.2772727272727273</v>
      </c>
      <c r="F264" t="str">
        <f t="shared" ca="1" si="19"/>
        <v>no</v>
      </c>
      <c r="G264" s="20" t="str">
        <f t="shared" ca="1" si="24"/>
        <v>no</v>
      </c>
      <c r="H264">
        <f t="shared" ca="1" si="20"/>
        <v>0</v>
      </c>
    </row>
    <row r="265" spans="1:8">
      <c r="A265">
        <v>1892.06</v>
      </c>
      <c r="B265">
        <v>5.54</v>
      </c>
      <c r="C265" t="str">
        <f t="shared" ca="1" si="21"/>
        <v>yes</v>
      </c>
      <c r="D265" s="19">
        <f t="shared" ca="1" si="22"/>
        <v>5.57</v>
      </c>
      <c r="E265" s="19">
        <f t="shared" ca="1" si="23"/>
        <v>5.3427272727272728</v>
      </c>
      <c r="F265" t="str">
        <f t="shared" ca="1" si="19"/>
        <v>no</v>
      </c>
      <c r="G265" s="20" t="str">
        <f t="shared" ca="1" si="24"/>
        <v>no</v>
      </c>
      <c r="H265">
        <f t="shared" ca="1" si="20"/>
        <v>0</v>
      </c>
    </row>
    <row r="266" spans="1:8">
      <c r="A266">
        <v>1892.07</v>
      </c>
      <c r="B266">
        <v>5.54</v>
      </c>
      <c r="C266" t="str">
        <f t="shared" ca="1" si="21"/>
        <v>yes</v>
      </c>
      <c r="D266" s="19">
        <f t="shared" ca="1" si="22"/>
        <v>5.54</v>
      </c>
      <c r="E266" s="19">
        <f t="shared" ca="1" si="23"/>
        <v>5.4127272727272731</v>
      </c>
      <c r="F266" t="str">
        <f t="shared" ca="1" si="19"/>
        <v>no</v>
      </c>
      <c r="G266" s="20" t="str">
        <f t="shared" ca="1" si="24"/>
        <v>no</v>
      </c>
      <c r="H266">
        <f t="shared" ca="1" si="20"/>
        <v>0</v>
      </c>
    </row>
    <row r="267" spans="1:8">
      <c r="A267">
        <v>1892.08</v>
      </c>
      <c r="B267">
        <v>5.62</v>
      </c>
      <c r="C267" t="str">
        <f t="shared" ca="1" si="21"/>
        <v>yes</v>
      </c>
      <c r="D267" s="19">
        <f t="shared" ca="1" si="22"/>
        <v>5.54</v>
      </c>
      <c r="E267" s="19">
        <f t="shared" ca="1" si="23"/>
        <v>5.4681818181818178</v>
      </c>
      <c r="F267" t="str">
        <f t="shared" ca="1" si="19"/>
        <v>no</v>
      </c>
      <c r="G267" s="20" t="str">
        <f t="shared" ca="1" si="24"/>
        <v>no</v>
      </c>
      <c r="H267">
        <f t="shared" ca="1" si="20"/>
        <v>0</v>
      </c>
    </row>
    <row r="268" spans="1:8">
      <c r="A268">
        <v>1892.09</v>
      </c>
      <c r="B268">
        <v>5.48</v>
      </c>
      <c r="C268" t="str">
        <f t="shared" ca="1" si="21"/>
        <v>yes</v>
      </c>
      <c r="D268" s="19">
        <f t="shared" ca="1" si="22"/>
        <v>5.62</v>
      </c>
      <c r="E268" s="19">
        <f t="shared" ca="1" si="23"/>
        <v>5.4945454545454542</v>
      </c>
      <c r="F268" t="str">
        <f t="shared" ca="1" si="19"/>
        <v>no</v>
      </c>
      <c r="G268" s="20" t="str">
        <f t="shared" ca="1" si="24"/>
        <v>yes</v>
      </c>
      <c r="H268">
        <f t="shared" ca="1" si="20"/>
        <v>5.48</v>
      </c>
    </row>
    <row r="269" spans="1:8">
      <c r="A269">
        <v>1892.1</v>
      </c>
      <c r="B269">
        <v>5.59</v>
      </c>
      <c r="C269" t="str">
        <f t="shared" ca="1" si="21"/>
        <v>no</v>
      </c>
      <c r="D269" s="19">
        <f t="shared" ca="1" si="22"/>
        <v>5.48</v>
      </c>
      <c r="E269" s="19">
        <f t="shared" ca="1" si="23"/>
        <v>5.5081818181818187</v>
      </c>
      <c r="F269" t="str">
        <f t="shared" ca="1" si="19"/>
        <v>yes</v>
      </c>
      <c r="G269" s="20" t="str">
        <f t="shared" ca="1" si="24"/>
        <v>no</v>
      </c>
      <c r="H269">
        <f t="shared" ca="1" si="20"/>
        <v>-5.59</v>
      </c>
    </row>
    <row r="270" spans="1:8">
      <c r="A270">
        <v>1892.11</v>
      </c>
      <c r="B270">
        <v>5.57</v>
      </c>
      <c r="C270" t="str">
        <f t="shared" ca="1" si="21"/>
        <v>yes</v>
      </c>
      <c r="D270" s="19">
        <f t="shared" ca="1" si="22"/>
        <v>5.59</v>
      </c>
      <c r="E270" s="19">
        <f t="shared" ca="1" si="23"/>
        <v>5.5390909090909082</v>
      </c>
      <c r="F270" t="str">
        <f t="shared" ca="1" si="19"/>
        <v>no</v>
      </c>
      <c r="G270" s="20" t="str">
        <f t="shared" ca="1" si="24"/>
        <v>no</v>
      </c>
      <c r="H270">
        <f t="shared" ca="1" si="20"/>
        <v>0</v>
      </c>
    </row>
    <row r="271" spans="1:8">
      <c r="A271">
        <v>1892.12</v>
      </c>
      <c r="B271">
        <v>5.51</v>
      </c>
      <c r="C271" t="str">
        <f t="shared" ca="1" si="21"/>
        <v>yes</v>
      </c>
      <c r="D271" s="19">
        <f t="shared" ca="1" si="22"/>
        <v>5.57</v>
      </c>
      <c r="E271" s="19">
        <f t="shared" ca="1" si="23"/>
        <v>5.5536363636363637</v>
      </c>
      <c r="F271" t="str">
        <f t="shared" ca="1" si="19"/>
        <v>no</v>
      </c>
      <c r="G271" s="20" t="str">
        <f t="shared" ca="1" si="24"/>
        <v>yes</v>
      </c>
      <c r="H271">
        <f t="shared" ca="1" si="20"/>
        <v>5.51</v>
      </c>
    </row>
    <row r="272" spans="1:8">
      <c r="A272">
        <v>1893.01</v>
      </c>
      <c r="B272">
        <v>5.61</v>
      </c>
      <c r="C272" t="str">
        <f t="shared" ca="1" si="21"/>
        <v>no</v>
      </c>
      <c r="D272" s="19">
        <f t="shared" ca="1" si="22"/>
        <v>5.51</v>
      </c>
      <c r="E272" s="19">
        <f t="shared" ca="1" si="23"/>
        <v>5.5536363636363637</v>
      </c>
      <c r="F272" t="str">
        <f t="shared" ca="1" si="19"/>
        <v>yes</v>
      </c>
      <c r="G272" s="20" t="str">
        <f t="shared" ca="1" si="24"/>
        <v>no</v>
      </c>
      <c r="H272">
        <f t="shared" ca="1" si="20"/>
        <v>-5.61</v>
      </c>
    </row>
    <row r="273" spans="1:8">
      <c r="A273">
        <v>1893.02</v>
      </c>
      <c r="B273">
        <v>5.51</v>
      </c>
      <c r="C273" t="str">
        <f t="shared" ca="1" si="21"/>
        <v>yes</v>
      </c>
      <c r="D273" s="19">
        <f t="shared" ca="1" si="22"/>
        <v>5.61</v>
      </c>
      <c r="E273" s="19">
        <f t="shared" ca="1" si="23"/>
        <v>5.5618181818181816</v>
      </c>
      <c r="F273" t="str">
        <f t="shared" ca="1" si="19"/>
        <v>no</v>
      </c>
      <c r="G273" s="20" t="str">
        <f t="shared" ca="1" si="24"/>
        <v>yes</v>
      </c>
      <c r="H273">
        <f t="shared" ca="1" si="20"/>
        <v>5.51</v>
      </c>
    </row>
    <row r="274" spans="1:8">
      <c r="A274">
        <v>1893.03</v>
      </c>
      <c r="B274">
        <v>5.31</v>
      </c>
      <c r="C274" t="str">
        <f t="shared" ca="1" si="21"/>
        <v>no</v>
      </c>
      <c r="D274" s="19">
        <f t="shared" ca="1" si="22"/>
        <v>5.51</v>
      </c>
      <c r="E274" s="19">
        <f t="shared" ca="1" si="23"/>
        <v>5.5554545454545448</v>
      </c>
      <c r="F274" t="str">
        <f t="shared" ca="1" si="19"/>
        <v>no</v>
      </c>
      <c r="G274" s="20" t="str">
        <f t="shared" ca="1" si="24"/>
        <v>no</v>
      </c>
      <c r="H274">
        <f t="shared" ca="1" si="20"/>
        <v>0</v>
      </c>
    </row>
    <row r="275" spans="1:8">
      <c r="A275">
        <v>1893.04</v>
      </c>
      <c r="B275">
        <v>5.31</v>
      </c>
      <c r="C275" t="str">
        <f t="shared" ca="1" si="21"/>
        <v>no</v>
      </c>
      <c r="D275" s="19">
        <f t="shared" ca="1" si="22"/>
        <v>5.31</v>
      </c>
      <c r="E275" s="19">
        <f t="shared" ca="1" si="23"/>
        <v>5.5318181818181822</v>
      </c>
      <c r="F275" t="str">
        <f t="shared" ca="1" si="19"/>
        <v>no</v>
      </c>
      <c r="G275" s="20" t="str">
        <f t="shared" ca="1" si="24"/>
        <v>no</v>
      </c>
      <c r="H275">
        <f t="shared" ca="1" si="20"/>
        <v>0</v>
      </c>
    </row>
    <row r="276" spans="1:8">
      <c r="A276">
        <v>1893.05</v>
      </c>
      <c r="B276">
        <v>4.84</v>
      </c>
      <c r="C276" t="str">
        <f t="shared" ca="1" si="21"/>
        <v>no</v>
      </c>
      <c r="D276" s="19">
        <f t="shared" ca="1" si="22"/>
        <v>5.31</v>
      </c>
      <c r="E276" s="19">
        <f t="shared" ca="1" si="23"/>
        <v>5.5081818181818187</v>
      </c>
      <c r="F276" t="str">
        <f t="shared" ca="1" si="19"/>
        <v>no</v>
      </c>
      <c r="G276" s="20" t="str">
        <f t="shared" ca="1" si="24"/>
        <v>no</v>
      </c>
      <c r="H276">
        <f t="shared" ca="1" si="20"/>
        <v>0</v>
      </c>
    </row>
    <row r="277" spans="1:8">
      <c r="A277">
        <v>1893.06</v>
      </c>
      <c r="B277">
        <v>4.6100000000000003</v>
      </c>
      <c r="C277" t="str">
        <f t="shared" ca="1" si="21"/>
        <v>no</v>
      </c>
      <c r="D277" s="19">
        <f t="shared" ca="1" si="22"/>
        <v>4.84</v>
      </c>
      <c r="E277" s="19">
        <f t="shared" ca="1" si="23"/>
        <v>5.4445454545454544</v>
      </c>
      <c r="F277" t="str">
        <f t="shared" ca="1" si="19"/>
        <v>no</v>
      </c>
      <c r="G277" s="20" t="str">
        <f t="shared" ca="1" si="24"/>
        <v>no</v>
      </c>
      <c r="H277">
        <f t="shared" ca="1" si="20"/>
        <v>0</v>
      </c>
    </row>
    <row r="278" spans="1:8">
      <c r="A278">
        <v>1893.07</v>
      </c>
      <c r="B278">
        <v>4.18</v>
      </c>
      <c r="C278" t="str">
        <f t="shared" ca="1" si="21"/>
        <v>no</v>
      </c>
      <c r="D278" s="19">
        <f t="shared" ca="1" si="22"/>
        <v>4.6100000000000003</v>
      </c>
      <c r="E278" s="19">
        <f t="shared" ca="1" si="23"/>
        <v>5.36</v>
      </c>
      <c r="F278" t="str">
        <f t="shared" ca="1" si="19"/>
        <v>no</v>
      </c>
      <c r="G278" s="20" t="str">
        <f t="shared" ca="1" si="24"/>
        <v>no</v>
      </c>
      <c r="H278">
        <f t="shared" ca="1" si="20"/>
        <v>0</v>
      </c>
    </row>
    <row r="279" spans="1:8">
      <c r="A279">
        <v>1893.08</v>
      </c>
      <c r="B279">
        <v>4.08</v>
      </c>
      <c r="C279" t="str">
        <f t="shared" ca="1" si="21"/>
        <v>no</v>
      </c>
      <c r="D279" s="19">
        <f t="shared" ca="1" si="22"/>
        <v>4.18</v>
      </c>
      <c r="E279" s="19">
        <f t="shared" ca="1" si="23"/>
        <v>5.2290909090909095</v>
      </c>
      <c r="F279" t="str">
        <f t="shared" ca="1" si="19"/>
        <v>no</v>
      </c>
      <c r="G279" s="20" t="str">
        <f t="shared" ca="1" si="24"/>
        <v>no</v>
      </c>
      <c r="H279">
        <f t="shared" ca="1" si="20"/>
        <v>0</v>
      </c>
    </row>
    <row r="280" spans="1:8">
      <c r="A280">
        <v>1893.09</v>
      </c>
      <c r="B280">
        <v>4.37</v>
      </c>
      <c r="C280" t="str">
        <f t="shared" ca="1" si="21"/>
        <v>no</v>
      </c>
      <c r="D280" s="19">
        <f t="shared" ca="1" si="22"/>
        <v>4.08</v>
      </c>
      <c r="E280" s="19">
        <f t="shared" ca="1" si="23"/>
        <v>5.1018181818181816</v>
      </c>
      <c r="F280" t="str">
        <f t="shared" ref="F280:F343" ca="1" si="25">IF(AND(C280="No",B280&gt;D280),"yes","no")</f>
        <v>yes</v>
      </c>
      <c r="G280" s="20" t="str">
        <f t="shared" ca="1" si="24"/>
        <v>no</v>
      </c>
      <c r="H280">
        <f t="shared" ref="H280:H343" ca="1" si="26">IF(F280="yes",-B280,IF(G280="yes",B280,0))</f>
        <v>-4.37</v>
      </c>
    </row>
    <row r="281" spans="1:8">
      <c r="A281">
        <v>1893.1</v>
      </c>
      <c r="B281">
        <v>4.5</v>
      </c>
      <c r="C281" t="str">
        <f t="shared" ref="C281:C344" ca="1" si="27">IF(F280="yes","yes",IF(G280="yes","no",C280))</f>
        <v>yes</v>
      </c>
      <c r="D281" s="19">
        <f t="shared" ca="1" si="22"/>
        <v>4.37</v>
      </c>
      <c r="E281" s="19">
        <f t="shared" ca="1" si="23"/>
        <v>4.9909090909090903</v>
      </c>
      <c r="F281" t="str">
        <f t="shared" ca="1" si="25"/>
        <v>no</v>
      </c>
      <c r="G281" s="20" t="str">
        <f t="shared" ca="1" si="24"/>
        <v>yes</v>
      </c>
      <c r="H281">
        <f t="shared" ca="1" si="26"/>
        <v>4.5</v>
      </c>
    </row>
    <row r="282" spans="1:8">
      <c r="A282">
        <v>1893.11</v>
      </c>
      <c r="B282">
        <v>4.57</v>
      </c>
      <c r="C282" t="str">
        <f t="shared" ca="1" si="27"/>
        <v>no</v>
      </c>
      <c r="D282" s="19">
        <f t="shared" ca="1" si="22"/>
        <v>4.5</v>
      </c>
      <c r="E282" s="19">
        <f t="shared" ca="1" si="23"/>
        <v>4.8936363636363636</v>
      </c>
      <c r="F282" t="str">
        <f t="shared" ca="1" si="25"/>
        <v>yes</v>
      </c>
      <c r="G282" s="20" t="str">
        <f t="shared" ca="1" si="24"/>
        <v>no</v>
      </c>
      <c r="H282">
        <f t="shared" ca="1" si="26"/>
        <v>-4.57</v>
      </c>
    </row>
    <row r="283" spans="1:8">
      <c r="A283">
        <v>1893.12</v>
      </c>
      <c r="B283">
        <v>4.41</v>
      </c>
      <c r="C283" t="str">
        <f t="shared" ca="1" si="27"/>
        <v>yes</v>
      </c>
      <c r="D283" s="19">
        <f t="shared" ca="1" si="22"/>
        <v>4.57</v>
      </c>
      <c r="E283" s="19">
        <f t="shared" ca="1" si="23"/>
        <v>4.8081818181818177</v>
      </c>
      <c r="F283" t="str">
        <f t="shared" ca="1" si="25"/>
        <v>no</v>
      </c>
      <c r="G283" s="20" t="str">
        <f t="shared" ca="1" si="24"/>
        <v>yes</v>
      </c>
      <c r="H283">
        <f t="shared" ca="1" si="26"/>
        <v>4.41</v>
      </c>
    </row>
    <row r="284" spans="1:8">
      <c r="A284">
        <v>1894.01</v>
      </c>
      <c r="B284">
        <v>4.32</v>
      </c>
      <c r="C284" t="str">
        <f t="shared" ca="1" si="27"/>
        <v>no</v>
      </c>
      <c r="D284" s="19">
        <f t="shared" ca="1" si="22"/>
        <v>4.41</v>
      </c>
      <c r="E284" s="19">
        <f t="shared" ca="1" si="23"/>
        <v>4.6990909090909092</v>
      </c>
      <c r="F284" t="str">
        <f t="shared" ca="1" si="25"/>
        <v>no</v>
      </c>
      <c r="G284" s="20" t="str">
        <f t="shared" ca="1" si="24"/>
        <v>no</v>
      </c>
      <c r="H284">
        <f t="shared" ca="1" si="26"/>
        <v>0</v>
      </c>
    </row>
    <row r="285" spans="1:8">
      <c r="A285">
        <v>1894.02</v>
      </c>
      <c r="B285">
        <v>4.38</v>
      </c>
      <c r="C285" t="str">
        <f t="shared" ca="1" si="27"/>
        <v>no</v>
      </c>
      <c r="D285" s="19">
        <f t="shared" ca="1" si="22"/>
        <v>4.32</v>
      </c>
      <c r="E285" s="19">
        <f t="shared" ca="1" si="23"/>
        <v>4.5909090909090899</v>
      </c>
      <c r="F285" t="str">
        <f t="shared" ca="1" si="25"/>
        <v>yes</v>
      </c>
      <c r="G285" s="20" t="str">
        <f t="shared" ca="1" si="24"/>
        <v>no</v>
      </c>
      <c r="H285">
        <f t="shared" ca="1" si="26"/>
        <v>-4.38</v>
      </c>
    </row>
    <row r="286" spans="1:8">
      <c r="A286">
        <v>1894.03</v>
      </c>
      <c r="B286">
        <v>4.51</v>
      </c>
      <c r="C286" t="str">
        <f t="shared" ca="1" si="27"/>
        <v>yes</v>
      </c>
      <c r="D286" s="19">
        <f t="shared" ca="1" si="22"/>
        <v>4.38</v>
      </c>
      <c r="E286" s="19">
        <f t="shared" ca="1" si="23"/>
        <v>4.5063636363636359</v>
      </c>
      <c r="F286" t="str">
        <f t="shared" ca="1" si="25"/>
        <v>no</v>
      </c>
      <c r="G286" s="20" t="str">
        <f t="shared" ca="1" si="24"/>
        <v>no</v>
      </c>
      <c r="H286">
        <f t="shared" ca="1" si="26"/>
        <v>0</v>
      </c>
    </row>
    <row r="287" spans="1:8">
      <c r="A287">
        <v>1894.04</v>
      </c>
      <c r="B287">
        <v>4.57</v>
      </c>
      <c r="C287" t="str">
        <f t="shared" ca="1" si="27"/>
        <v>yes</v>
      </c>
      <c r="D287" s="19">
        <f t="shared" ca="1" si="22"/>
        <v>4.51</v>
      </c>
      <c r="E287" s="19">
        <f t="shared" ca="1" si="23"/>
        <v>4.4336363636363636</v>
      </c>
      <c r="F287" t="str">
        <f t="shared" ca="1" si="25"/>
        <v>no</v>
      </c>
      <c r="G287" s="20" t="str">
        <f t="shared" ca="1" si="24"/>
        <v>no</v>
      </c>
      <c r="H287">
        <f t="shared" ca="1" si="26"/>
        <v>0</v>
      </c>
    </row>
    <row r="288" spans="1:8">
      <c r="A288">
        <v>1894.05</v>
      </c>
      <c r="B288">
        <v>4.4000000000000004</v>
      </c>
      <c r="C288" t="str">
        <f t="shared" ca="1" si="27"/>
        <v>yes</v>
      </c>
      <c r="D288" s="19">
        <f t="shared" ref="D288:D351" ca="1" si="28">AVERAGE(OFFSET(B288,-$L$3,0,$L$3,1))</f>
        <v>4.57</v>
      </c>
      <c r="E288" s="19">
        <f t="shared" ca="1" si="23"/>
        <v>4.4090909090909092</v>
      </c>
      <c r="F288" t="str">
        <f t="shared" ca="1" si="25"/>
        <v>no</v>
      </c>
      <c r="G288" s="20" t="str">
        <f t="shared" ca="1" si="24"/>
        <v>yes</v>
      </c>
      <c r="H288">
        <f t="shared" ca="1" si="26"/>
        <v>4.4000000000000004</v>
      </c>
    </row>
    <row r="289" spans="1:8">
      <c r="A289">
        <v>1894.06</v>
      </c>
      <c r="B289">
        <v>4.34</v>
      </c>
      <c r="C289" t="str">
        <f t="shared" ca="1" si="27"/>
        <v>no</v>
      </c>
      <c r="D289" s="19">
        <f t="shared" ca="1" si="28"/>
        <v>4.4000000000000004</v>
      </c>
      <c r="E289" s="19">
        <f t="shared" ref="E289:E352" ca="1" si="29">AVERAGE(OFFSET(B289,-$L$4,0,$L$4,1))</f>
        <v>4.3899999999999997</v>
      </c>
      <c r="F289" t="str">
        <f t="shared" ca="1" si="25"/>
        <v>no</v>
      </c>
      <c r="G289" s="20" t="str">
        <f t="shared" ref="G289:G352" ca="1" si="30">IF(AND(C289="Yes",B289&lt;E289),"yes","no")</f>
        <v>no</v>
      </c>
      <c r="H289">
        <f t="shared" ca="1" si="26"/>
        <v>0</v>
      </c>
    </row>
    <row r="290" spans="1:8">
      <c r="A290">
        <v>1894.07</v>
      </c>
      <c r="B290">
        <v>4.25</v>
      </c>
      <c r="C290" t="str">
        <f t="shared" ca="1" si="27"/>
        <v>no</v>
      </c>
      <c r="D290" s="19">
        <f t="shared" ca="1" si="28"/>
        <v>4.34</v>
      </c>
      <c r="E290" s="19">
        <f t="shared" ca="1" si="29"/>
        <v>4.4045454545454552</v>
      </c>
      <c r="F290" t="str">
        <f t="shared" ca="1" si="25"/>
        <v>no</v>
      </c>
      <c r="G290" s="20" t="str">
        <f t="shared" ca="1" si="30"/>
        <v>no</v>
      </c>
      <c r="H290">
        <f t="shared" ca="1" si="26"/>
        <v>0</v>
      </c>
    </row>
    <row r="291" spans="1:8">
      <c r="A291">
        <v>1894.08</v>
      </c>
      <c r="B291">
        <v>4.41</v>
      </c>
      <c r="C291" t="str">
        <f t="shared" ca="1" si="27"/>
        <v>no</v>
      </c>
      <c r="D291" s="19">
        <f t="shared" ca="1" si="28"/>
        <v>4.25</v>
      </c>
      <c r="E291" s="19">
        <f t="shared" ca="1" si="29"/>
        <v>4.4200000000000008</v>
      </c>
      <c r="F291" t="str">
        <f t="shared" ca="1" si="25"/>
        <v>yes</v>
      </c>
      <c r="G291" s="20" t="str">
        <f t="shared" ca="1" si="30"/>
        <v>no</v>
      </c>
      <c r="H291">
        <f t="shared" ca="1" si="26"/>
        <v>-4.41</v>
      </c>
    </row>
    <row r="292" spans="1:8">
      <c r="A292">
        <v>1894.09</v>
      </c>
      <c r="B292">
        <v>4.4800000000000004</v>
      </c>
      <c r="C292" t="str">
        <f t="shared" ca="1" si="27"/>
        <v>yes</v>
      </c>
      <c r="D292" s="19">
        <f t="shared" ca="1" si="28"/>
        <v>4.41</v>
      </c>
      <c r="E292" s="19">
        <f t="shared" ca="1" si="29"/>
        <v>4.4236363636363629</v>
      </c>
      <c r="F292" t="str">
        <f t="shared" ca="1" si="25"/>
        <v>no</v>
      </c>
      <c r="G292" s="20" t="str">
        <f t="shared" ca="1" si="30"/>
        <v>no</v>
      </c>
      <c r="H292">
        <f t="shared" ca="1" si="26"/>
        <v>0</v>
      </c>
    </row>
    <row r="293" spans="1:8">
      <c r="A293">
        <v>1894.1</v>
      </c>
      <c r="B293">
        <v>4.34</v>
      </c>
      <c r="C293" t="str">
        <f t="shared" ca="1" si="27"/>
        <v>yes</v>
      </c>
      <c r="D293" s="19">
        <f t="shared" ca="1" si="28"/>
        <v>4.4800000000000004</v>
      </c>
      <c r="E293" s="19">
        <f t="shared" ca="1" si="29"/>
        <v>4.4218181818181819</v>
      </c>
      <c r="F293" t="str">
        <f t="shared" ca="1" si="25"/>
        <v>no</v>
      </c>
      <c r="G293" s="20" t="str">
        <f t="shared" ca="1" si="30"/>
        <v>yes</v>
      </c>
      <c r="H293">
        <f t="shared" ca="1" si="26"/>
        <v>4.34</v>
      </c>
    </row>
    <row r="294" spans="1:8">
      <c r="A294">
        <v>1894.11</v>
      </c>
      <c r="B294">
        <v>4.34</v>
      </c>
      <c r="C294" t="str">
        <f t="shared" ca="1" si="27"/>
        <v>no</v>
      </c>
      <c r="D294" s="19">
        <f t="shared" ca="1" si="28"/>
        <v>4.34</v>
      </c>
      <c r="E294" s="19">
        <f t="shared" ca="1" si="29"/>
        <v>4.4009090909090904</v>
      </c>
      <c r="F294" t="str">
        <f t="shared" ca="1" si="25"/>
        <v>no</v>
      </c>
      <c r="G294" s="20" t="str">
        <f t="shared" ca="1" si="30"/>
        <v>no</v>
      </c>
      <c r="H294">
        <f t="shared" ca="1" si="26"/>
        <v>0</v>
      </c>
    </row>
    <row r="295" spans="1:8">
      <c r="A295">
        <v>1894.12</v>
      </c>
      <c r="B295">
        <v>4.3</v>
      </c>
      <c r="C295" t="str">
        <f t="shared" ca="1" si="27"/>
        <v>no</v>
      </c>
      <c r="D295" s="19">
        <f t="shared" ca="1" si="28"/>
        <v>4.34</v>
      </c>
      <c r="E295" s="19">
        <f t="shared" ca="1" si="29"/>
        <v>4.3945454545454545</v>
      </c>
      <c r="F295" t="str">
        <f t="shared" ca="1" si="25"/>
        <v>no</v>
      </c>
      <c r="G295" s="20" t="str">
        <f t="shared" ca="1" si="30"/>
        <v>no</v>
      </c>
      <c r="H295">
        <f t="shared" ca="1" si="26"/>
        <v>0</v>
      </c>
    </row>
    <row r="296" spans="1:8">
      <c r="A296">
        <v>1895.01</v>
      </c>
      <c r="B296">
        <v>4.25</v>
      </c>
      <c r="C296" t="str">
        <f t="shared" ca="1" si="27"/>
        <v>no</v>
      </c>
      <c r="D296" s="19">
        <f t="shared" ca="1" si="28"/>
        <v>4.3</v>
      </c>
      <c r="E296" s="19">
        <f t="shared" ca="1" si="29"/>
        <v>4.3927272727272735</v>
      </c>
      <c r="F296" t="str">
        <f t="shared" ca="1" si="25"/>
        <v>no</v>
      </c>
      <c r="G296" s="20" t="str">
        <f t="shared" ca="1" si="30"/>
        <v>no</v>
      </c>
      <c r="H296">
        <f t="shared" ca="1" si="26"/>
        <v>0</v>
      </c>
    </row>
    <row r="297" spans="1:8">
      <c r="A297">
        <v>1895.02</v>
      </c>
      <c r="B297">
        <v>4.1900000000000004</v>
      </c>
      <c r="C297" t="str">
        <f t="shared" ca="1" si="27"/>
        <v>no</v>
      </c>
      <c r="D297" s="19">
        <f t="shared" ca="1" si="28"/>
        <v>4.25</v>
      </c>
      <c r="E297" s="19">
        <f t="shared" ca="1" si="29"/>
        <v>4.3809090909090909</v>
      </c>
      <c r="F297" t="str">
        <f t="shared" ca="1" si="25"/>
        <v>no</v>
      </c>
      <c r="G297" s="20" t="str">
        <f t="shared" ca="1" si="30"/>
        <v>no</v>
      </c>
      <c r="H297">
        <f t="shared" ca="1" si="26"/>
        <v>0</v>
      </c>
    </row>
    <row r="298" spans="1:8">
      <c r="A298">
        <v>1895.03</v>
      </c>
      <c r="B298">
        <v>4.1900000000000004</v>
      </c>
      <c r="C298" t="str">
        <f t="shared" ca="1" si="27"/>
        <v>no</v>
      </c>
      <c r="D298" s="19">
        <f t="shared" ca="1" si="28"/>
        <v>4.1900000000000004</v>
      </c>
      <c r="E298" s="19">
        <f t="shared" ca="1" si="29"/>
        <v>4.3518181818181816</v>
      </c>
      <c r="F298" t="str">
        <f t="shared" ca="1" si="25"/>
        <v>no</v>
      </c>
      <c r="G298" s="20" t="str">
        <f t="shared" ca="1" si="30"/>
        <v>no</v>
      </c>
      <c r="H298">
        <f t="shared" ca="1" si="26"/>
        <v>0</v>
      </c>
    </row>
    <row r="299" spans="1:8">
      <c r="A299">
        <v>1895.04</v>
      </c>
      <c r="B299">
        <v>4.37</v>
      </c>
      <c r="C299" t="str">
        <f t="shared" ca="1" si="27"/>
        <v>no</v>
      </c>
      <c r="D299" s="19">
        <f t="shared" ca="1" si="28"/>
        <v>4.1900000000000004</v>
      </c>
      <c r="E299" s="19">
        <f t="shared" ca="1" si="29"/>
        <v>4.3172727272727265</v>
      </c>
      <c r="F299" t="str">
        <f t="shared" ca="1" si="25"/>
        <v>yes</v>
      </c>
      <c r="G299" s="20" t="str">
        <f t="shared" ca="1" si="30"/>
        <v>no</v>
      </c>
      <c r="H299">
        <f t="shared" ca="1" si="26"/>
        <v>-4.37</v>
      </c>
    </row>
    <row r="300" spans="1:8">
      <c r="A300">
        <v>1895.05</v>
      </c>
      <c r="B300">
        <v>4.6100000000000003</v>
      </c>
      <c r="C300" t="str">
        <f t="shared" ca="1" si="27"/>
        <v>yes</v>
      </c>
      <c r="D300" s="19">
        <f t="shared" ca="1" si="28"/>
        <v>4.37</v>
      </c>
      <c r="E300" s="19">
        <f t="shared" ca="1" si="29"/>
        <v>4.3145454545454536</v>
      </c>
      <c r="F300" t="str">
        <f t="shared" ca="1" si="25"/>
        <v>no</v>
      </c>
      <c r="G300" s="20" t="str">
        <f t="shared" ca="1" si="30"/>
        <v>no</v>
      </c>
      <c r="H300">
        <f t="shared" ca="1" si="26"/>
        <v>0</v>
      </c>
    </row>
    <row r="301" spans="1:8">
      <c r="A301">
        <v>1895.06</v>
      </c>
      <c r="B301">
        <v>4.7</v>
      </c>
      <c r="C301" t="str">
        <f t="shared" ca="1" si="27"/>
        <v>yes</v>
      </c>
      <c r="D301" s="19">
        <f t="shared" ca="1" si="28"/>
        <v>4.6100000000000003</v>
      </c>
      <c r="E301" s="19">
        <f t="shared" ca="1" si="29"/>
        <v>4.3390909090909089</v>
      </c>
      <c r="F301" t="str">
        <f t="shared" ca="1" si="25"/>
        <v>no</v>
      </c>
      <c r="G301" s="20" t="str">
        <f t="shared" ca="1" si="30"/>
        <v>no</v>
      </c>
      <c r="H301">
        <f t="shared" ca="1" si="26"/>
        <v>0</v>
      </c>
    </row>
    <row r="302" spans="1:8">
      <c r="A302">
        <v>1895.07</v>
      </c>
      <c r="B302">
        <v>4.72</v>
      </c>
      <c r="C302" t="str">
        <f t="shared" ca="1" si="27"/>
        <v>yes</v>
      </c>
      <c r="D302" s="19">
        <f t="shared" ca="1" si="28"/>
        <v>4.7</v>
      </c>
      <c r="E302" s="19">
        <f t="shared" ca="1" si="29"/>
        <v>4.38</v>
      </c>
      <c r="F302" t="str">
        <f t="shared" ca="1" si="25"/>
        <v>no</v>
      </c>
      <c r="G302" s="20" t="str">
        <f t="shared" ca="1" si="30"/>
        <v>no</v>
      </c>
      <c r="H302">
        <f t="shared" ca="1" si="26"/>
        <v>0</v>
      </c>
    </row>
    <row r="303" spans="1:8">
      <c r="A303">
        <v>1895.08</v>
      </c>
      <c r="B303">
        <v>4.79</v>
      </c>
      <c r="C303" t="str">
        <f t="shared" ca="1" si="27"/>
        <v>yes</v>
      </c>
      <c r="D303" s="19">
        <f t="shared" ca="1" si="28"/>
        <v>4.72</v>
      </c>
      <c r="E303" s="19">
        <f t="shared" ca="1" si="29"/>
        <v>4.4081818181818182</v>
      </c>
      <c r="F303" t="str">
        <f t="shared" ca="1" si="25"/>
        <v>no</v>
      </c>
      <c r="G303" s="20" t="str">
        <f t="shared" ca="1" si="30"/>
        <v>no</v>
      </c>
      <c r="H303">
        <f t="shared" ca="1" si="26"/>
        <v>0</v>
      </c>
    </row>
    <row r="304" spans="1:8">
      <c r="A304">
        <v>1895.09</v>
      </c>
      <c r="B304">
        <v>4.82</v>
      </c>
      <c r="C304" t="str">
        <f t="shared" ca="1" si="27"/>
        <v>yes</v>
      </c>
      <c r="D304" s="19">
        <f t="shared" ca="1" si="28"/>
        <v>4.79</v>
      </c>
      <c r="E304" s="19">
        <f t="shared" ca="1" si="29"/>
        <v>4.4363636363636365</v>
      </c>
      <c r="F304" t="str">
        <f t="shared" ca="1" si="25"/>
        <v>no</v>
      </c>
      <c r="G304" s="20" t="str">
        <f t="shared" ca="1" si="30"/>
        <v>no</v>
      </c>
      <c r="H304">
        <f t="shared" ca="1" si="26"/>
        <v>0</v>
      </c>
    </row>
    <row r="305" spans="1:8">
      <c r="A305">
        <v>1895.1</v>
      </c>
      <c r="B305">
        <v>4.75</v>
      </c>
      <c r="C305" t="str">
        <f t="shared" ca="1" si="27"/>
        <v>yes</v>
      </c>
      <c r="D305" s="19">
        <f t="shared" ca="1" si="28"/>
        <v>4.82</v>
      </c>
      <c r="E305" s="19">
        <f t="shared" ca="1" si="29"/>
        <v>4.4800000000000004</v>
      </c>
      <c r="F305" t="str">
        <f t="shared" ca="1" si="25"/>
        <v>no</v>
      </c>
      <c r="G305" s="20" t="str">
        <f t="shared" ca="1" si="30"/>
        <v>no</v>
      </c>
      <c r="H305">
        <f t="shared" ca="1" si="26"/>
        <v>0</v>
      </c>
    </row>
    <row r="306" spans="1:8">
      <c r="A306">
        <v>1895.11</v>
      </c>
      <c r="B306">
        <v>4.59</v>
      </c>
      <c r="C306" t="str">
        <f t="shared" ca="1" si="27"/>
        <v>yes</v>
      </c>
      <c r="D306" s="19">
        <f t="shared" ca="1" si="28"/>
        <v>4.75</v>
      </c>
      <c r="E306" s="19">
        <f t="shared" ca="1" si="29"/>
        <v>4.5172727272727276</v>
      </c>
      <c r="F306" t="str">
        <f t="shared" ca="1" si="25"/>
        <v>no</v>
      </c>
      <c r="G306" s="20" t="str">
        <f t="shared" ca="1" si="30"/>
        <v>no</v>
      </c>
      <c r="H306">
        <f t="shared" ca="1" si="26"/>
        <v>0</v>
      </c>
    </row>
    <row r="307" spans="1:8">
      <c r="A307">
        <v>1895.12</v>
      </c>
      <c r="B307">
        <v>4.32</v>
      </c>
      <c r="C307" t="str">
        <f t="shared" ca="1" si="27"/>
        <v>yes</v>
      </c>
      <c r="D307" s="19">
        <f t="shared" ca="1" si="28"/>
        <v>4.59</v>
      </c>
      <c r="E307" s="19">
        <f t="shared" ca="1" si="29"/>
        <v>4.5436363636363639</v>
      </c>
      <c r="F307" t="str">
        <f t="shared" ca="1" si="25"/>
        <v>no</v>
      </c>
      <c r="G307" s="20" t="str">
        <f t="shared" ca="1" si="30"/>
        <v>yes</v>
      </c>
      <c r="H307">
        <f t="shared" ca="1" si="26"/>
        <v>4.32</v>
      </c>
    </row>
    <row r="308" spans="1:8">
      <c r="A308">
        <v>1896.01</v>
      </c>
      <c r="B308">
        <v>4.2699999999999996</v>
      </c>
      <c r="C308" t="str">
        <f t="shared" ca="1" si="27"/>
        <v>no</v>
      </c>
      <c r="D308" s="19">
        <f t="shared" ca="1" si="28"/>
        <v>4.32</v>
      </c>
      <c r="E308" s="19">
        <f t="shared" ca="1" si="29"/>
        <v>4.5500000000000007</v>
      </c>
      <c r="F308" t="str">
        <f t="shared" ca="1" si="25"/>
        <v>no</v>
      </c>
      <c r="G308" s="20" t="str">
        <f t="shared" ca="1" si="30"/>
        <v>no</v>
      </c>
      <c r="H308">
        <f t="shared" ca="1" si="26"/>
        <v>0</v>
      </c>
    </row>
    <row r="309" spans="1:8">
      <c r="A309">
        <v>1896.02</v>
      </c>
      <c r="B309">
        <v>4.45</v>
      </c>
      <c r="C309" t="str">
        <f t="shared" ca="1" si="27"/>
        <v>no</v>
      </c>
      <c r="D309" s="19">
        <f t="shared" ca="1" si="28"/>
        <v>4.2699999999999996</v>
      </c>
      <c r="E309" s="19">
        <f t="shared" ca="1" si="29"/>
        <v>4.5572727272727285</v>
      </c>
      <c r="F309" t="str">
        <f t="shared" ca="1" si="25"/>
        <v>yes</v>
      </c>
      <c r="G309" s="20" t="str">
        <f t="shared" ca="1" si="30"/>
        <v>no</v>
      </c>
      <c r="H309">
        <f t="shared" ca="1" si="26"/>
        <v>-4.45</v>
      </c>
    </row>
    <row r="310" spans="1:8">
      <c r="A310">
        <v>1896.03</v>
      </c>
      <c r="B310">
        <v>4.38</v>
      </c>
      <c r="C310" t="str">
        <f t="shared" ca="1" si="27"/>
        <v>yes</v>
      </c>
      <c r="D310" s="19">
        <f t="shared" ca="1" si="28"/>
        <v>4.45</v>
      </c>
      <c r="E310" s="19">
        <f t="shared" ca="1" si="29"/>
        <v>4.580909090909091</v>
      </c>
      <c r="F310" t="str">
        <f t="shared" ca="1" si="25"/>
        <v>no</v>
      </c>
      <c r="G310" s="20" t="str">
        <f t="shared" ca="1" si="30"/>
        <v>yes</v>
      </c>
      <c r="H310">
        <f t="shared" ca="1" si="26"/>
        <v>4.38</v>
      </c>
    </row>
    <row r="311" spans="1:8">
      <c r="A311">
        <v>1896.04</v>
      </c>
      <c r="B311">
        <v>4.42</v>
      </c>
      <c r="C311" t="str">
        <f t="shared" ca="1" si="27"/>
        <v>no</v>
      </c>
      <c r="D311" s="19">
        <f t="shared" ca="1" si="28"/>
        <v>4.38</v>
      </c>
      <c r="E311" s="19">
        <f t="shared" ca="1" si="29"/>
        <v>4.5818181818181829</v>
      </c>
      <c r="F311" t="str">
        <f t="shared" ca="1" si="25"/>
        <v>yes</v>
      </c>
      <c r="G311" s="20" t="str">
        <f t="shared" ca="1" si="30"/>
        <v>no</v>
      </c>
      <c r="H311">
        <f t="shared" ca="1" si="26"/>
        <v>-4.42</v>
      </c>
    </row>
    <row r="312" spans="1:8">
      <c r="A312">
        <v>1896.05</v>
      </c>
      <c r="B312">
        <v>4.4000000000000004</v>
      </c>
      <c r="C312" t="str">
        <f t="shared" ca="1" si="27"/>
        <v>yes</v>
      </c>
      <c r="D312" s="19">
        <f t="shared" ca="1" si="28"/>
        <v>4.42</v>
      </c>
      <c r="E312" s="19">
        <f t="shared" ca="1" si="29"/>
        <v>4.5645454545454545</v>
      </c>
      <c r="F312" t="str">
        <f t="shared" ca="1" si="25"/>
        <v>no</v>
      </c>
      <c r="G312" s="20" t="str">
        <f t="shared" ca="1" si="30"/>
        <v>yes</v>
      </c>
      <c r="H312">
        <f t="shared" ca="1" si="26"/>
        <v>4.4000000000000004</v>
      </c>
    </row>
    <row r="313" spans="1:8">
      <c r="A313">
        <v>1896.06</v>
      </c>
      <c r="B313">
        <v>4.32</v>
      </c>
      <c r="C313" t="str">
        <f t="shared" ca="1" si="27"/>
        <v>no</v>
      </c>
      <c r="D313" s="19">
        <f t="shared" ca="1" si="28"/>
        <v>4.4000000000000004</v>
      </c>
      <c r="E313" s="19">
        <f t="shared" ca="1" si="29"/>
        <v>4.537272727272728</v>
      </c>
      <c r="F313" t="str">
        <f t="shared" ca="1" si="25"/>
        <v>no</v>
      </c>
      <c r="G313" s="20" t="str">
        <f t="shared" ca="1" si="30"/>
        <v>no</v>
      </c>
      <c r="H313">
        <f t="shared" ca="1" si="26"/>
        <v>0</v>
      </c>
    </row>
    <row r="314" spans="1:8">
      <c r="A314">
        <v>1896.07</v>
      </c>
      <c r="B314">
        <v>4.04</v>
      </c>
      <c r="C314" t="str">
        <f t="shared" ca="1" si="27"/>
        <v>no</v>
      </c>
      <c r="D314" s="19">
        <f t="shared" ca="1" si="28"/>
        <v>4.32</v>
      </c>
      <c r="E314" s="19">
        <f t="shared" ca="1" si="29"/>
        <v>4.500909090909091</v>
      </c>
      <c r="F314" t="str">
        <f t="shared" ca="1" si="25"/>
        <v>no</v>
      </c>
      <c r="G314" s="20" t="str">
        <f t="shared" ca="1" si="30"/>
        <v>no</v>
      </c>
      <c r="H314">
        <f t="shared" ca="1" si="26"/>
        <v>0</v>
      </c>
    </row>
    <row r="315" spans="1:8">
      <c r="A315">
        <v>1896.08</v>
      </c>
      <c r="B315">
        <v>3.81</v>
      </c>
      <c r="C315" t="str">
        <f t="shared" ca="1" si="27"/>
        <v>no</v>
      </c>
      <c r="D315" s="19">
        <f t="shared" ca="1" si="28"/>
        <v>4.04</v>
      </c>
      <c r="E315" s="19">
        <f t="shared" ca="1" si="29"/>
        <v>4.4327272727272726</v>
      </c>
      <c r="F315" t="str">
        <f t="shared" ca="1" si="25"/>
        <v>no</v>
      </c>
      <c r="G315" s="20" t="str">
        <f t="shared" ca="1" si="30"/>
        <v>no</v>
      </c>
      <c r="H315">
        <f t="shared" ca="1" si="26"/>
        <v>0</v>
      </c>
    </row>
    <row r="316" spans="1:8">
      <c r="A316">
        <v>1896.09</v>
      </c>
      <c r="B316">
        <v>4.01</v>
      </c>
      <c r="C316" t="str">
        <f t="shared" ca="1" si="27"/>
        <v>no</v>
      </c>
      <c r="D316" s="19">
        <f t="shared" ca="1" si="28"/>
        <v>3.81</v>
      </c>
      <c r="E316" s="19">
        <f t="shared" ca="1" si="29"/>
        <v>4.3409090909090908</v>
      </c>
      <c r="F316" t="str">
        <f t="shared" ca="1" si="25"/>
        <v>yes</v>
      </c>
      <c r="G316" s="20" t="str">
        <f t="shared" ca="1" si="30"/>
        <v>no</v>
      </c>
      <c r="H316">
        <f t="shared" ca="1" si="26"/>
        <v>-4.01</v>
      </c>
    </row>
    <row r="317" spans="1:8">
      <c r="A317">
        <v>1896.1</v>
      </c>
      <c r="B317">
        <v>4.0999999999999996</v>
      </c>
      <c r="C317" t="str">
        <f t="shared" ca="1" si="27"/>
        <v>yes</v>
      </c>
      <c r="D317" s="19">
        <f t="shared" ca="1" si="28"/>
        <v>4.01</v>
      </c>
      <c r="E317" s="19">
        <f t="shared" ca="1" si="29"/>
        <v>4.2736363636363635</v>
      </c>
      <c r="F317" t="str">
        <f t="shared" ca="1" si="25"/>
        <v>no</v>
      </c>
      <c r="G317" s="20" t="str">
        <f t="shared" ca="1" si="30"/>
        <v>yes</v>
      </c>
      <c r="H317">
        <f t="shared" ca="1" si="26"/>
        <v>4.0999999999999996</v>
      </c>
    </row>
    <row r="318" spans="1:8">
      <c r="A318">
        <v>1896.11</v>
      </c>
      <c r="B318">
        <v>4.38</v>
      </c>
      <c r="C318" t="str">
        <f t="shared" ca="1" si="27"/>
        <v>no</v>
      </c>
      <c r="D318" s="19">
        <f t="shared" ca="1" si="28"/>
        <v>4.0999999999999996</v>
      </c>
      <c r="E318" s="19">
        <f t="shared" ca="1" si="29"/>
        <v>4.2290909090909086</v>
      </c>
      <c r="F318" t="str">
        <f t="shared" ca="1" si="25"/>
        <v>yes</v>
      </c>
      <c r="G318" s="20" t="str">
        <f t="shared" ca="1" si="30"/>
        <v>no</v>
      </c>
      <c r="H318">
        <f t="shared" ca="1" si="26"/>
        <v>-4.38</v>
      </c>
    </row>
    <row r="319" spans="1:8">
      <c r="A319">
        <v>1896.12</v>
      </c>
      <c r="B319">
        <v>4.22</v>
      </c>
      <c r="C319" t="str">
        <f t="shared" ca="1" si="27"/>
        <v>yes</v>
      </c>
      <c r="D319" s="19">
        <f t="shared" ca="1" si="28"/>
        <v>4.38</v>
      </c>
      <c r="E319" s="19">
        <f t="shared" ca="1" si="29"/>
        <v>4.2345454545454544</v>
      </c>
      <c r="F319" t="str">
        <f t="shared" ca="1" si="25"/>
        <v>no</v>
      </c>
      <c r="G319" s="20" t="str">
        <f t="shared" ca="1" si="30"/>
        <v>yes</v>
      </c>
      <c r="H319">
        <f t="shared" ca="1" si="26"/>
        <v>4.22</v>
      </c>
    </row>
    <row r="320" spans="1:8">
      <c r="A320">
        <v>1897.01</v>
      </c>
      <c r="B320">
        <v>4.22</v>
      </c>
      <c r="C320" t="str">
        <f t="shared" ca="1" si="27"/>
        <v>no</v>
      </c>
      <c r="D320" s="19">
        <f t="shared" ca="1" si="28"/>
        <v>4.22</v>
      </c>
      <c r="E320" s="19">
        <f t="shared" ca="1" si="29"/>
        <v>4.2300000000000004</v>
      </c>
      <c r="F320" t="str">
        <f t="shared" ca="1" si="25"/>
        <v>no</v>
      </c>
      <c r="G320" s="20" t="str">
        <f t="shared" ca="1" si="30"/>
        <v>no</v>
      </c>
      <c r="H320">
        <f t="shared" ca="1" si="26"/>
        <v>0</v>
      </c>
    </row>
    <row r="321" spans="1:8">
      <c r="A321">
        <v>1897.02</v>
      </c>
      <c r="B321">
        <v>4.18</v>
      </c>
      <c r="C321" t="str">
        <f t="shared" ca="1" si="27"/>
        <v>no</v>
      </c>
      <c r="D321" s="19">
        <f t="shared" ca="1" si="28"/>
        <v>4.22</v>
      </c>
      <c r="E321" s="19">
        <f t="shared" ca="1" si="29"/>
        <v>4.2090909090909099</v>
      </c>
      <c r="F321" t="str">
        <f t="shared" ca="1" si="25"/>
        <v>no</v>
      </c>
      <c r="G321" s="20" t="str">
        <f t="shared" ca="1" si="30"/>
        <v>no</v>
      </c>
      <c r="H321">
        <f t="shared" ca="1" si="26"/>
        <v>0</v>
      </c>
    </row>
    <row r="322" spans="1:8">
      <c r="A322">
        <v>1897.03</v>
      </c>
      <c r="B322">
        <v>4.1900000000000004</v>
      </c>
      <c r="C322" t="str">
        <f t="shared" ca="1" si="27"/>
        <v>no</v>
      </c>
      <c r="D322" s="19">
        <f t="shared" ca="1" si="28"/>
        <v>4.18</v>
      </c>
      <c r="E322" s="19">
        <f t="shared" ca="1" si="29"/>
        <v>4.1909090909090914</v>
      </c>
      <c r="F322" t="str">
        <f t="shared" ca="1" si="25"/>
        <v>yes</v>
      </c>
      <c r="G322" s="20" t="str">
        <f t="shared" ca="1" si="30"/>
        <v>no</v>
      </c>
      <c r="H322">
        <f t="shared" ca="1" si="26"/>
        <v>-4.1900000000000004</v>
      </c>
    </row>
    <row r="323" spans="1:8">
      <c r="A323">
        <v>1897.04</v>
      </c>
      <c r="B323">
        <v>4.0599999999999996</v>
      </c>
      <c r="C323" t="str">
        <f t="shared" ca="1" si="27"/>
        <v>yes</v>
      </c>
      <c r="D323" s="19">
        <f t="shared" ca="1" si="28"/>
        <v>4.1900000000000004</v>
      </c>
      <c r="E323" s="19">
        <f t="shared" ca="1" si="29"/>
        <v>4.17</v>
      </c>
      <c r="F323" t="str">
        <f t="shared" ca="1" si="25"/>
        <v>no</v>
      </c>
      <c r="G323" s="20" t="str">
        <f t="shared" ca="1" si="30"/>
        <v>yes</v>
      </c>
      <c r="H323">
        <f t="shared" ca="1" si="26"/>
        <v>4.0599999999999996</v>
      </c>
    </row>
    <row r="324" spans="1:8">
      <c r="A324">
        <v>1897.05</v>
      </c>
      <c r="B324">
        <v>4.08</v>
      </c>
      <c r="C324" t="str">
        <f t="shared" ca="1" si="27"/>
        <v>no</v>
      </c>
      <c r="D324" s="19">
        <f t="shared" ca="1" si="28"/>
        <v>4.0599999999999996</v>
      </c>
      <c r="E324" s="19">
        <f t="shared" ca="1" si="29"/>
        <v>4.1390909090909096</v>
      </c>
      <c r="F324" t="str">
        <f t="shared" ca="1" si="25"/>
        <v>yes</v>
      </c>
      <c r="G324" s="20" t="str">
        <f t="shared" ca="1" si="30"/>
        <v>no</v>
      </c>
      <c r="H324">
        <f t="shared" ca="1" si="26"/>
        <v>-4.08</v>
      </c>
    </row>
    <row r="325" spans="1:8">
      <c r="A325">
        <v>1897.06</v>
      </c>
      <c r="B325">
        <v>4.2699999999999996</v>
      </c>
      <c r="C325" t="str">
        <f t="shared" ca="1" si="27"/>
        <v>yes</v>
      </c>
      <c r="D325" s="19">
        <f t="shared" ca="1" si="28"/>
        <v>4.08</v>
      </c>
      <c r="E325" s="19">
        <f t="shared" ca="1" si="29"/>
        <v>4.1172727272727263</v>
      </c>
      <c r="F325" t="str">
        <f t="shared" ca="1" si="25"/>
        <v>no</v>
      </c>
      <c r="G325" s="20" t="str">
        <f t="shared" ca="1" si="30"/>
        <v>no</v>
      </c>
      <c r="H325">
        <f t="shared" ca="1" si="26"/>
        <v>0</v>
      </c>
    </row>
    <row r="326" spans="1:8">
      <c r="A326">
        <v>1897.07</v>
      </c>
      <c r="B326">
        <v>4.46</v>
      </c>
      <c r="C326" t="str">
        <f t="shared" ca="1" si="27"/>
        <v>yes</v>
      </c>
      <c r="D326" s="19">
        <f t="shared" ca="1" si="28"/>
        <v>4.2699999999999996</v>
      </c>
      <c r="E326" s="19">
        <f t="shared" ca="1" si="29"/>
        <v>4.1381818181818177</v>
      </c>
      <c r="F326" t="str">
        <f t="shared" ca="1" si="25"/>
        <v>no</v>
      </c>
      <c r="G326" s="20" t="str">
        <f t="shared" ca="1" si="30"/>
        <v>no</v>
      </c>
      <c r="H326">
        <f t="shared" ca="1" si="26"/>
        <v>0</v>
      </c>
    </row>
    <row r="327" spans="1:8">
      <c r="A327">
        <v>1897.08</v>
      </c>
      <c r="B327">
        <v>4.75</v>
      </c>
      <c r="C327" t="str">
        <f t="shared" ca="1" si="27"/>
        <v>yes</v>
      </c>
      <c r="D327" s="19">
        <f t="shared" ca="1" si="28"/>
        <v>4.46</v>
      </c>
      <c r="E327" s="19">
        <f t="shared" ca="1" si="29"/>
        <v>4.1972727272727264</v>
      </c>
      <c r="F327" t="str">
        <f t="shared" ca="1" si="25"/>
        <v>no</v>
      </c>
      <c r="G327" s="20" t="str">
        <f t="shared" ca="1" si="30"/>
        <v>no</v>
      </c>
      <c r="H327">
        <f t="shared" ca="1" si="26"/>
        <v>0</v>
      </c>
    </row>
    <row r="328" spans="1:8">
      <c r="A328">
        <v>1897.09</v>
      </c>
      <c r="B328">
        <v>4.9800000000000004</v>
      </c>
      <c r="C328" t="str">
        <f t="shared" ca="1" si="27"/>
        <v>yes</v>
      </c>
      <c r="D328" s="19">
        <f t="shared" ca="1" si="28"/>
        <v>4.75</v>
      </c>
      <c r="E328" s="19">
        <f t="shared" ca="1" si="29"/>
        <v>4.2645454545454546</v>
      </c>
      <c r="F328" t="str">
        <f t="shared" ca="1" si="25"/>
        <v>no</v>
      </c>
      <c r="G328" s="20" t="str">
        <f t="shared" ca="1" si="30"/>
        <v>no</v>
      </c>
      <c r="H328">
        <f t="shared" ca="1" si="26"/>
        <v>0</v>
      </c>
    </row>
    <row r="329" spans="1:8">
      <c r="A329">
        <v>1897.1</v>
      </c>
      <c r="B329">
        <v>4.82</v>
      </c>
      <c r="C329" t="str">
        <f t="shared" ca="1" si="27"/>
        <v>yes</v>
      </c>
      <c r="D329" s="19">
        <f t="shared" ca="1" si="28"/>
        <v>4.9800000000000004</v>
      </c>
      <c r="E329" s="19">
        <f t="shared" ca="1" si="29"/>
        <v>4.3445454545454538</v>
      </c>
      <c r="F329" t="str">
        <f t="shared" ca="1" si="25"/>
        <v>no</v>
      </c>
      <c r="G329" s="20" t="str">
        <f t="shared" ca="1" si="30"/>
        <v>no</v>
      </c>
      <c r="H329">
        <f t="shared" ca="1" si="26"/>
        <v>0</v>
      </c>
    </row>
    <row r="330" spans="1:8">
      <c r="A330">
        <v>1897.11</v>
      </c>
      <c r="B330">
        <v>4.6500000000000004</v>
      </c>
      <c r="C330" t="str">
        <f t="shared" ca="1" si="27"/>
        <v>yes</v>
      </c>
      <c r="D330" s="19">
        <f t="shared" ca="1" si="28"/>
        <v>4.82</v>
      </c>
      <c r="E330" s="19">
        <f t="shared" ca="1" si="29"/>
        <v>4.3845454545454539</v>
      </c>
      <c r="F330" t="str">
        <f t="shared" ca="1" si="25"/>
        <v>no</v>
      </c>
      <c r="G330" s="20" t="str">
        <f t="shared" ca="1" si="30"/>
        <v>no</v>
      </c>
      <c r="H330">
        <f t="shared" ca="1" si="26"/>
        <v>0</v>
      </c>
    </row>
    <row r="331" spans="1:8">
      <c r="A331">
        <v>1897.12</v>
      </c>
      <c r="B331">
        <v>4.75</v>
      </c>
      <c r="C331" t="str">
        <f t="shared" ca="1" si="27"/>
        <v>yes</v>
      </c>
      <c r="D331" s="19">
        <f t="shared" ca="1" si="28"/>
        <v>4.6500000000000004</v>
      </c>
      <c r="E331" s="19">
        <f t="shared" ca="1" si="29"/>
        <v>4.4236363636363629</v>
      </c>
      <c r="F331" t="str">
        <f t="shared" ca="1" si="25"/>
        <v>no</v>
      </c>
      <c r="G331" s="20" t="str">
        <f t="shared" ca="1" si="30"/>
        <v>no</v>
      </c>
      <c r="H331">
        <f t="shared" ca="1" si="26"/>
        <v>0</v>
      </c>
    </row>
    <row r="332" spans="1:8">
      <c r="A332">
        <v>1898.01</v>
      </c>
      <c r="B332">
        <v>4.88</v>
      </c>
      <c r="C332" t="str">
        <f t="shared" ca="1" si="27"/>
        <v>yes</v>
      </c>
      <c r="D332" s="19">
        <f t="shared" ca="1" si="28"/>
        <v>4.75</v>
      </c>
      <c r="E332" s="19">
        <f t="shared" ca="1" si="29"/>
        <v>4.4718181818181817</v>
      </c>
      <c r="F332" t="str">
        <f t="shared" ca="1" si="25"/>
        <v>no</v>
      </c>
      <c r="G332" s="20" t="str">
        <f t="shared" ca="1" si="30"/>
        <v>no</v>
      </c>
      <c r="H332">
        <f t="shared" ca="1" si="26"/>
        <v>0</v>
      </c>
    </row>
    <row r="333" spans="1:8">
      <c r="A333">
        <v>1898.02</v>
      </c>
      <c r="B333">
        <v>4.87</v>
      </c>
      <c r="C333" t="str">
        <f t="shared" ca="1" si="27"/>
        <v>yes</v>
      </c>
      <c r="D333" s="19">
        <f t="shared" ca="1" si="28"/>
        <v>4.88</v>
      </c>
      <c r="E333" s="19">
        <f t="shared" ca="1" si="29"/>
        <v>4.5354545454545452</v>
      </c>
      <c r="F333" t="str">
        <f t="shared" ca="1" si="25"/>
        <v>no</v>
      </c>
      <c r="G333" s="20" t="str">
        <f t="shared" ca="1" si="30"/>
        <v>no</v>
      </c>
      <c r="H333">
        <f t="shared" ca="1" si="26"/>
        <v>0</v>
      </c>
    </row>
    <row r="334" spans="1:8">
      <c r="A334">
        <v>1898.03</v>
      </c>
      <c r="B334">
        <v>4.6500000000000004</v>
      </c>
      <c r="C334" t="str">
        <f t="shared" ca="1" si="27"/>
        <v>yes</v>
      </c>
      <c r="D334" s="19">
        <f t="shared" ca="1" si="28"/>
        <v>4.87</v>
      </c>
      <c r="E334" s="19">
        <f t="shared" ca="1" si="29"/>
        <v>4.5972727272727276</v>
      </c>
      <c r="F334" t="str">
        <f t="shared" ca="1" si="25"/>
        <v>no</v>
      </c>
      <c r="G334" s="20" t="str">
        <f t="shared" ca="1" si="30"/>
        <v>no</v>
      </c>
      <c r="H334">
        <f t="shared" ca="1" si="26"/>
        <v>0</v>
      </c>
    </row>
    <row r="335" spans="1:8">
      <c r="A335">
        <v>1898.04</v>
      </c>
      <c r="B335">
        <v>4.57</v>
      </c>
      <c r="C335" t="str">
        <f t="shared" ca="1" si="27"/>
        <v>yes</v>
      </c>
      <c r="D335" s="19">
        <f t="shared" ca="1" si="28"/>
        <v>4.6500000000000004</v>
      </c>
      <c r="E335" s="19">
        <f t="shared" ca="1" si="29"/>
        <v>4.6509090909090904</v>
      </c>
      <c r="F335" t="str">
        <f t="shared" ca="1" si="25"/>
        <v>no</v>
      </c>
      <c r="G335" s="20" t="str">
        <f t="shared" ca="1" si="30"/>
        <v>yes</v>
      </c>
      <c r="H335">
        <f t="shared" ca="1" si="26"/>
        <v>4.57</v>
      </c>
    </row>
    <row r="336" spans="1:8">
      <c r="A336">
        <v>1898.05</v>
      </c>
      <c r="B336">
        <v>4.87</v>
      </c>
      <c r="C336" t="str">
        <f t="shared" ca="1" si="27"/>
        <v>no</v>
      </c>
      <c r="D336" s="19">
        <f t="shared" ca="1" si="28"/>
        <v>4.57</v>
      </c>
      <c r="E336" s="19">
        <f t="shared" ca="1" si="29"/>
        <v>4.6954545454545453</v>
      </c>
      <c r="F336" t="str">
        <f t="shared" ca="1" si="25"/>
        <v>yes</v>
      </c>
      <c r="G336" s="20" t="str">
        <f t="shared" ca="1" si="30"/>
        <v>no</v>
      </c>
      <c r="H336">
        <f t="shared" ca="1" si="26"/>
        <v>-4.87</v>
      </c>
    </row>
    <row r="337" spans="1:8">
      <c r="A337">
        <v>1898.06</v>
      </c>
      <c r="B337">
        <v>5.0599999999999996</v>
      </c>
      <c r="C337" t="str">
        <f t="shared" ca="1" si="27"/>
        <v>yes</v>
      </c>
      <c r="D337" s="19">
        <f t="shared" ca="1" si="28"/>
        <v>4.87</v>
      </c>
      <c r="E337" s="19">
        <f t="shared" ca="1" si="29"/>
        <v>4.75</v>
      </c>
      <c r="F337" t="str">
        <f t="shared" ca="1" si="25"/>
        <v>no</v>
      </c>
      <c r="G337" s="20" t="str">
        <f t="shared" ca="1" si="30"/>
        <v>no</v>
      </c>
      <c r="H337">
        <f t="shared" ca="1" si="26"/>
        <v>0</v>
      </c>
    </row>
    <row r="338" spans="1:8">
      <c r="A338">
        <v>1898.07</v>
      </c>
      <c r="B338">
        <v>5.08</v>
      </c>
      <c r="C338" t="str">
        <f t="shared" ca="1" si="27"/>
        <v>yes</v>
      </c>
      <c r="D338" s="19">
        <f t="shared" ca="1" si="28"/>
        <v>5.0599999999999996</v>
      </c>
      <c r="E338" s="19">
        <f t="shared" ca="1" si="29"/>
        <v>4.8045454545454547</v>
      </c>
      <c r="F338" t="str">
        <f t="shared" ca="1" si="25"/>
        <v>no</v>
      </c>
      <c r="G338" s="20" t="str">
        <f t="shared" ca="1" si="30"/>
        <v>no</v>
      </c>
      <c r="H338">
        <f t="shared" ca="1" si="26"/>
        <v>0</v>
      </c>
    </row>
    <row r="339" spans="1:8">
      <c r="A339">
        <v>1898.08</v>
      </c>
      <c r="B339">
        <v>5.27</v>
      </c>
      <c r="C339" t="str">
        <f t="shared" ca="1" si="27"/>
        <v>yes</v>
      </c>
      <c r="D339" s="19">
        <f t="shared" ca="1" si="28"/>
        <v>5.08</v>
      </c>
      <c r="E339" s="19">
        <f t="shared" ca="1" si="29"/>
        <v>4.8345454545454549</v>
      </c>
      <c r="F339" t="str">
        <f t="shared" ca="1" si="25"/>
        <v>no</v>
      </c>
      <c r="G339" s="20" t="str">
        <f t="shared" ca="1" si="30"/>
        <v>no</v>
      </c>
      <c r="H339">
        <f t="shared" ca="1" si="26"/>
        <v>0</v>
      </c>
    </row>
    <row r="340" spans="1:8">
      <c r="A340">
        <v>1898.09</v>
      </c>
      <c r="B340">
        <v>5.26</v>
      </c>
      <c r="C340" t="str">
        <f t="shared" ca="1" si="27"/>
        <v>yes</v>
      </c>
      <c r="D340" s="19">
        <f t="shared" ca="1" si="28"/>
        <v>5.27</v>
      </c>
      <c r="E340" s="19">
        <f t="shared" ca="1" si="29"/>
        <v>4.8609090909090904</v>
      </c>
      <c r="F340" t="str">
        <f t="shared" ca="1" si="25"/>
        <v>no</v>
      </c>
      <c r="G340" s="20" t="str">
        <f t="shared" ca="1" si="30"/>
        <v>no</v>
      </c>
      <c r="H340">
        <f t="shared" ca="1" si="26"/>
        <v>0</v>
      </c>
    </row>
    <row r="341" spans="1:8">
      <c r="A341">
        <v>1898.1</v>
      </c>
      <c r="B341">
        <v>5.15</v>
      </c>
      <c r="C341" t="str">
        <f t="shared" ca="1" si="27"/>
        <v>yes</v>
      </c>
      <c r="D341" s="19">
        <f t="shared" ca="1" si="28"/>
        <v>5.26</v>
      </c>
      <c r="E341" s="19">
        <f t="shared" ca="1" si="29"/>
        <v>4.9009090909090913</v>
      </c>
      <c r="F341" t="str">
        <f t="shared" ca="1" si="25"/>
        <v>no</v>
      </c>
      <c r="G341" s="20" t="str">
        <f t="shared" ca="1" si="30"/>
        <v>no</v>
      </c>
      <c r="H341">
        <f t="shared" ca="1" si="26"/>
        <v>0</v>
      </c>
    </row>
    <row r="342" spans="1:8">
      <c r="A342">
        <v>1898.11</v>
      </c>
      <c r="B342">
        <v>5.32</v>
      </c>
      <c r="C342" t="str">
        <f t="shared" ca="1" si="27"/>
        <v>yes</v>
      </c>
      <c r="D342" s="19">
        <f t="shared" ca="1" si="28"/>
        <v>5.15</v>
      </c>
      <c r="E342" s="19">
        <f t="shared" ca="1" si="29"/>
        <v>4.9463636363636363</v>
      </c>
      <c r="F342" t="str">
        <f t="shared" ca="1" si="25"/>
        <v>no</v>
      </c>
      <c r="G342" s="20" t="str">
        <f t="shared" ca="1" si="30"/>
        <v>no</v>
      </c>
      <c r="H342">
        <f t="shared" ca="1" si="26"/>
        <v>0</v>
      </c>
    </row>
    <row r="343" spans="1:8">
      <c r="A343">
        <v>1898.12</v>
      </c>
      <c r="B343">
        <v>5.65</v>
      </c>
      <c r="C343" t="str">
        <f t="shared" ca="1" si="27"/>
        <v>yes</v>
      </c>
      <c r="D343" s="19">
        <f t="shared" ca="1" si="28"/>
        <v>5.32</v>
      </c>
      <c r="E343" s="19">
        <f t="shared" ca="1" si="29"/>
        <v>4.9981818181818181</v>
      </c>
      <c r="F343" t="str">
        <f t="shared" ca="1" si="25"/>
        <v>no</v>
      </c>
      <c r="G343" s="20" t="str">
        <f t="shared" ca="1" si="30"/>
        <v>no</v>
      </c>
      <c r="H343">
        <f t="shared" ca="1" si="26"/>
        <v>0</v>
      </c>
    </row>
    <row r="344" spans="1:8">
      <c r="A344">
        <v>1899.01</v>
      </c>
      <c r="B344">
        <v>6.08</v>
      </c>
      <c r="C344" t="str">
        <f t="shared" ca="1" si="27"/>
        <v>yes</v>
      </c>
      <c r="D344" s="19">
        <f t="shared" ca="1" si="28"/>
        <v>5.65</v>
      </c>
      <c r="E344" s="19">
        <f t="shared" ca="1" si="29"/>
        <v>5.0681818181818183</v>
      </c>
      <c r="F344" t="str">
        <f t="shared" ref="F344:F407" ca="1" si="31">IF(AND(C344="No",B344&gt;D344),"yes","no")</f>
        <v>no</v>
      </c>
      <c r="G344" s="20" t="str">
        <f t="shared" ca="1" si="30"/>
        <v>no</v>
      </c>
      <c r="H344">
        <f t="shared" ref="H344:H407" ca="1" si="32">IF(F344="yes",-B344,IF(G344="yes",B344,0))</f>
        <v>0</v>
      </c>
    </row>
    <row r="345" spans="1:8">
      <c r="A345">
        <v>1899.02</v>
      </c>
      <c r="B345">
        <v>6.31</v>
      </c>
      <c r="C345" t="str">
        <f t="shared" ref="C345:C408" ca="1" si="33">IF(F344="yes","yes",IF(G344="yes","no",C344))</f>
        <v>yes</v>
      </c>
      <c r="D345" s="19">
        <f t="shared" ca="1" si="28"/>
        <v>6.08</v>
      </c>
      <c r="E345" s="19">
        <f t="shared" ca="1" si="29"/>
        <v>5.1781818181818178</v>
      </c>
      <c r="F345" t="str">
        <f t="shared" ca="1" si="31"/>
        <v>no</v>
      </c>
      <c r="G345" s="20" t="str">
        <f t="shared" ca="1" si="30"/>
        <v>no</v>
      </c>
      <c r="H345">
        <f t="shared" ca="1" si="32"/>
        <v>0</v>
      </c>
    </row>
    <row r="346" spans="1:8">
      <c r="A346">
        <v>1899.03</v>
      </c>
      <c r="B346">
        <v>6.4</v>
      </c>
      <c r="C346" t="str">
        <f t="shared" ca="1" si="33"/>
        <v>yes</v>
      </c>
      <c r="D346" s="19">
        <f t="shared" ca="1" si="28"/>
        <v>6.31</v>
      </c>
      <c r="E346" s="19">
        <f t="shared" ca="1" si="29"/>
        <v>5.3290909090909091</v>
      </c>
      <c r="F346" t="str">
        <f t="shared" ca="1" si="31"/>
        <v>no</v>
      </c>
      <c r="G346" s="20" t="str">
        <f t="shared" ca="1" si="30"/>
        <v>no</v>
      </c>
      <c r="H346">
        <f t="shared" ca="1" si="32"/>
        <v>0</v>
      </c>
    </row>
    <row r="347" spans="1:8">
      <c r="A347">
        <v>1899.04</v>
      </c>
      <c r="B347">
        <v>6.48</v>
      </c>
      <c r="C347" t="str">
        <f t="shared" ca="1" si="33"/>
        <v>yes</v>
      </c>
      <c r="D347" s="19">
        <f t="shared" ca="1" si="28"/>
        <v>6.4</v>
      </c>
      <c r="E347" s="19">
        <f t="shared" ca="1" si="29"/>
        <v>5.4954545454545451</v>
      </c>
      <c r="F347" t="str">
        <f t="shared" ca="1" si="31"/>
        <v>no</v>
      </c>
      <c r="G347" s="20" t="str">
        <f t="shared" ca="1" si="30"/>
        <v>no</v>
      </c>
      <c r="H347">
        <f t="shared" ca="1" si="32"/>
        <v>0</v>
      </c>
    </row>
    <row r="348" spans="1:8">
      <c r="A348">
        <v>1899.05</v>
      </c>
      <c r="B348">
        <v>6.21</v>
      </c>
      <c r="C348" t="str">
        <f t="shared" ca="1" si="33"/>
        <v>yes</v>
      </c>
      <c r="D348" s="19">
        <f t="shared" ca="1" si="28"/>
        <v>6.48</v>
      </c>
      <c r="E348" s="19">
        <f t="shared" ca="1" si="29"/>
        <v>5.6418181818181816</v>
      </c>
      <c r="F348" t="str">
        <f t="shared" ca="1" si="31"/>
        <v>no</v>
      </c>
      <c r="G348" s="20" t="str">
        <f t="shared" ca="1" si="30"/>
        <v>no</v>
      </c>
      <c r="H348">
        <f t="shared" ca="1" si="32"/>
        <v>0</v>
      </c>
    </row>
    <row r="349" spans="1:8">
      <c r="A349">
        <v>1899.06</v>
      </c>
      <c r="B349">
        <v>6.07</v>
      </c>
      <c r="C349" t="str">
        <f t="shared" ca="1" si="33"/>
        <v>yes</v>
      </c>
      <c r="D349" s="19">
        <f t="shared" ca="1" si="28"/>
        <v>6.21</v>
      </c>
      <c r="E349" s="19">
        <f t="shared" ca="1" si="29"/>
        <v>5.7463636363636361</v>
      </c>
      <c r="F349" t="str">
        <f t="shared" ca="1" si="31"/>
        <v>no</v>
      </c>
      <c r="G349" s="20" t="str">
        <f t="shared" ca="1" si="30"/>
        <v>no</v>
      </c>
      <c r="H349">
        <f t="shared" ca="1" si="32"/>
        <v>0</v>
      </c>
    </row>
    <row r="350" spans="1:8">
      <c r="A350">
        <v>1899.07</v>
      </c>
      <c r="B350">
        <v>6.28</v>
      </c>
      <c r="C350" t="str">
        <f t="shared" ca="1" si="33"/>
        <v>yes</v>
      </c>
      <c r="D350" s="19">
        <f t="shared" ca="1" si="28"/>
        <v>6.07</v>
      </c>
      <c r="E350" s="19">
        <f t="shared" ca="1" si="29"/>
        <v>5.8363636363636369</v>
      </c>
      <c r="F350" t="str">
        <f t="shared" ca="1" si="31"/>
        <v>no</v>
      </c>
      <c r="G350" s="20" t="str">
        <f t="shared" ca="1" si="30"/>
        <v>no</v>
      </c>
      <c r="H350">
        <f t="shared" ca="1" si="32"/>
        <v>0</v>
      </c>
    </row>
    <row r="351" spans="1:8">
      <c r="A351">
        <v>1899.08</v>
      </c>
      <c r="B351">
        <v>6.44</v>
      </c>
      <c r="C351" t="str">
        <f t="shared" ca="1" si="33"/>
        <v>yes</v>
      </c>
      <c r="D351" s="19">
        <f t="shared" ca="1" si="28"/>
        <v>6.28</v>
      </c>
      <c r="E351" s="19">
        <f t="shared" ca="1" si="29"/>
        <v>5.9281818181818187</v>
      </c>
      <c r="F351" t="str">
        <f t="shared" ca="1" si="31"/>
        <v>no</v>
      </c>
      <c r="G351" s="20" t="str">
        <f t="shared" ca="1" si="30"/>
        <v>no</v>
      </c>
      <c r="H351">
        <f t="shared" ca="1" si="32"/>
        <v>0</v>
      </c>
    </row>
    <row r="352" spans="1:8">
      <c r="A352">
        <v>1899.09</v>
      </c>
      <c r="B352">
        <v>6.37</v>
      </c>
      <c r="C352" t="str">
        <f t="shared" ca="1" si="33"/>
        <v>yes</v>
      </c>
      <c r="D352" s="19">
        <f t="shared" ref="D352:D415" ca="1" si="34">AVERAGE(OFFSET(B352,-$L$3,0,$L$3,1))</f>
        <v>6.44</v>
      </c>
      <c r="E352" s="19">
        <f t="shared" ca="1" si="29"/>
        <v>6.0354545454545452</v>
      </c>
      <c r="F352" t="str">
        <f t="shared" ca="1" si="31"/>
        <v>no</v>
      </c>
      <c r="G352" s="20" t="str">
        <f t="shared" ca="1" si="30"/>
        <v>no</v>
      </c>
      <c r="H352">
        <f t="shared" ca="1" si="32"/>
        <v>0</v>
      </c>
    </row>
    <row r="353" spans="1:8">
      <c r="A353">
        <v>1899.1</v>
      </c>
      <c r="B353">
        <v>6.34</v>
      </c>
      <c r="C353" t="str">
        <f t="shared" ca="1" si="33"/>
        <v>yes</v>
      </c>
      <c r="D353" s="19">
        <f t="shared" ca="1" si="34"/>
        <v>6.37</v>
      </c>
      <c r="E353" s="19">
        <f t="shared" ref="E353:E416" ca="1" si="35">AVERAGE(OFFSET(B353,-$L$4,0,$L$4,1))</f>
        <v>6.1463636363636365</v>
      </c>
      <c r="F353" t="str">
        <f t="shared" ca="1" si="31"/>
        <v>no</v>
      </c>
      <c r="G353" s="20" t="str">
        <f t="shared" ref="G353:G416" ca="1" si="36">IF(AND(C353="Yes",B353&lt;E353),"yes","no")</f>
        <v>no</v>
      </c>
      <c r="H353">
        <f t="shared" ca="1" si="32"/>
        <v>0</v>
      </c>
    </row>
    <row r="354" spans="1:8">
      <c r="A354">
        <v>1899.11</v>
      </c>
      <c r="B354">
        <v>6.46</v>
      </c>
      <c r="C354" t="str">
        <f t="shared" ca="1" si="33"/>
        <v>yes</v>
      </c>
      <c r="D354" s="19">
        <f t="shared" ca="1" si="34"/>
        <v>6.34</v>
      </c>
      <c r="E354" s="19">
        <f t="shared" ca="1" si="35"/>
        <v>6.2390909090909084</v>
      </c>
      <c r="F354" t="str">
        <f t="shared" ca="1" si="31"/>
        <v>no</v>
      </c>
      <c r="G354" s="20" t="str">
        <f t="shared" ca="1" si="36"/>
        <v>no</v>
      </c>
      <c r="H354">
        <f t="shared" ca="1" si="32"/>
        <v>0</v>
      </c>
    </row>
    <row r="355" spans="1:8">
      <c r="A355">
        <v>1899.12</v>
      </c>
      <c r="B355">
        <v>6.02</v>
      </c>
      <c r="C355" t="str">
        <f t="shared" ca="1" si="33"/>
        <v>yes</v>
      </c>
      <c r="D355" s="19">
        <f t="shared" ca="1" si="34"/>
        <v>6.46</v>
      </c>
      <c r="E355" s="19">
        <f t="shared" ca="1" si="35"/>
        <v>6.3127272727272716</v>
      </c>
      <c r="F355" t="str">
        <f t="shared" ca="1" si="31"/>
        <v>no</v>
      </c>
      <c r="G355" s="20" t="str">
        <f t="shared" ca="1" si="36"/>
        <v>yes</v>
      </c>
      <c r="H355">
        <f t="shared" ca="1" si="32"/>
        <v>6.02</v>
      </c>
    </row>
    <row r="356" spans="1:8">
      <c r="A356">
        <v>1900.01</v>
      </c>
      <c r="B356">
        <v>6.1</v>
      </c>
      <c r="C356" t="str">
        <f t="shared" ca="1" si="33"/>
        <v>no</v>
      </c>
      <c r="D356" s="19">
        <f t="shared" ca="1" si="34"/>
        <v>6.02</v>
      </c>
      <c r="E356" s="19">
        <f t="shared" ca="1" si="35"/>
        <v>6.3072727272727267</v>
      </c>
      <c r="F356" t="str">
        <f t="shared" ca="1" si="31"/>
        <v>yes</v>
      </c>
      <c r="G356" s="20" t="str">
        <f t="shared" ca="1" si="36"/>
        <v>no</v>
      </c>
      <c r="H356">
        <f t="shared" ca="1" si="32"/>
        <v>-6.1</v>
      </c>
    </row>
    <row r="357" spans="1:8">
      <c r="A357">
        <v>1900.02</v>
      </c>
      <c r="B357">
        <v>6.21</v>
      </c>
      <c r="C357" t="str">
        <f t="shared" ca="1" si="33"/>
        <v>yes</v>
      </c>
      <c r="D357" s="19">
        <f t="shared" ca="1" si="34"/>
        <v>6.1</v>
      </c>
      <c r="E357" s="19">
        <f t="shared" ca="1" si="35"/>
        <v>6.2881818181818181</v>
      </c>
      <c r="F357" t="str">
        <f t="shared" ca="1" si="31"/>
        <v>no</v>
      </c>
      <c r="G357" s="20" t="str">
        <f t="shared" ca="1" si="36"/>
        <v>yes</v>
      </c>
      <c r="H357">
        <f t="shared" ca="1" si="32"/>
        <v>6.21</v>
      </c>
    </row>
    <row r="358" spans="1:8">
      <c r="A358">
        <v>1900.03</v>
      </c>
      <c r="B358">
        <v>6.26</v>
      </c>
      <c r="C358" t="str">
        <f t="shared" ca="1" si="33"/>
        <v>no</v>
      </c>
      <c r="D358" s="19">
        <f t="shared" ca="1" si="34"/>
        <v>6.21</v>
      </c>
      <c r="E358" s="19">
        <f t="shared" ca="1" si="35"/>
        <v>6.2709090909090914</v>
      </c>
      <c r="F358" t="str">
        <f t="shared" ca="1" si="31"/>
        <v>yes</v>
      </c>
      <c r="G358" s="20" t="str">
        <f t="shared" ca="1" si="36"/>
        <v>no</v>
      </c>
      <c r="H358">
        <f t="shared" ca="1" si="32"/>
        <v>-6.26</v>
      </c>
    </row>
    <row r="359" spans="1:8">
      <c r="A359">
        <v>1900.04</v>
      </c>
      <c r="B359">
        <v>6.34</v>
      </c>
      <c r="C359" t="str">
        <f t="shared" ca="1" si="33"/>
        <v>yes</v>
      </c>
      <c r="D359" s="19">
        <f t="shared" ca="1" si="34"/>
        <v>6.26</v>
      </c>
      <c r="E359" s="19">
        <f t="shared" ca="1" si="35"/>
        <v>6.2509090909090927</v>
      </c>
      <c r="F359" t="str">
        <f t="shared" ca="1" si="31"/>
        <v>no</v>
      </c>
      <c r="G359" s="20" t="str">
        <f t="shared" ca="1" si="36"/>
        <v>no</v>
      </c>
      <c r="H359">
        <f t="shared" ca="1" si="32"/>
        <v>0</v>
      </c>
    </row>
    <row r="360" spans="1:8">
      <c r="A360">
        <v>1900.05</v>
      </c>
      <c r="B360">
        <v>6.04</v>
      </c>
      <c r="C360" t="str">
        <f t="shared" ca="1" si="33"/>
        <v>yes</v>
      </c>
      <c r="D360" s="19">
        <f t="shared" ca="1" si="34"/>
        <v>6.34</v>
      </c>
      <c r="E360" s="19">
        <f t="shared" ca="1" si="35"/>
        <v>6.2627272727272727</v>
      </c>
      <c r="F360" t="str">
        <f t="shared" ca="1" si="31"/>
        <v>no</v>
      </c>
      <c r="G360" s="20" t="str">
        <f t="shared" ca="1" si="36"/>
        <v>yes</v>
      </c>
      <c r="H360">
        <f t="shared" ca="1" si="32"/>
        <v>6.04</v>
      </c>
    </row>
    <row r="361" spans="1:8">
      <c r="A361">
        <v>1900.06</v>
      </c>
      <c r="B361">
        <v>5.86</v>
      </c>
      <c r="C361" t="str">
        <f t="shared" ca="1" si="33"/>
        <v>no</v>
      </c>
      <c r="D361" s="19">
        <f t="shared" ca="1" si="34"/>
        <v>6.04</v>
      </c>
      <c r="E361" s="19">
        <f t="shared" ca="1" si="35"/>
        <v>6.26</v>
      </c>
      <c r="F361" t="str">
        <f t="shared" ca="1" si="31"/>
        <v>no</v>
      </c>
      <c r="G361" s="20" t="str">
        <f t="shared" ca="1" si="36"/>
        <v>no</v>
      </c>
      <c r="H361">
        <f t="shared" ca="1" si="32"/>
        <v>0</v>
      </c>
    </row>
    <row r="362" spans="1:8">
      <c r="A362">
        <v>1900.07</v>
      </c>
      <c r="B362">
        <v>5.86</v>
      </c>
      <c r="C362" t="str">
        <f t="shared" ca="1" si="33"/>
        <v>no</v>
      </c>
      <c r="D362" s="19">
        <f t="shared" ca="1" si="34"/>
        <v>5.86</v>
      </c>
      <c r="E362" s="19">
        <f t="shared" ca="1" si="35"/>
        <v>6.2218181818181817</v>
      </c>
      <c r="F362" t="str">
        <f t="shared" ca="1" si="31"/>
        <v>no</v>
      </c>
      <c r="G362" s="20" t="str">
        <f t="shared" ca="1" si="36"/>
        <v>no</v>
      </c>
      <c r="H362">
        <f t="shared" ca="1" si="32"/>
        <v>0</v>
      </c>
    </row>
    <row r="363" spans="1:8">
      <c r="A363">
        <v>1900.08</v>
      </c>
      <c r="B363">
        <v>5.94</v>
      </c>
      <c r="C363" t="str">
        <f t="shared" ca="1" si="33"/>
        <v>no</v>
      </c>
      <c r="D363" s="19">
        <f t="shared" ca="1" si="34"/>
        <v>5.86</v>
      </c>
      <c r="E363" s="19">
        <f t="shared" ca="1" si="35"/>
        <v>6.169090909090909</v>
      </c>
      <c r="F363" t="str">
        <f t="shared" ca="1" si="31"/>
        <v>yes</v>
      </c>
      <c r="G363" s="20" t="str">
        <f t="shared" ca="1" si="36"/>
        <v>no</v>
      </c>
      <c r="H363">
        <f t="shared" ca="1" si="32"/>
        <v>-5.94</v>
      </c>
    </row>
    <row r="364" spans="1:8">
      <c r="A364">
        <v>1900.09</v>
      </c>
      <c r="B364">
        <v>5.8</v>
      </c>
      <c r="C364" t="str">
        <f t="shared" ca="1" si="33"/>
        <v>yes</v>
      </c>
      <c r="D364" s="19">
        <f t="shared" ca="1" si="34"/>
        <v>5.94</v>
      </c>
      <c r="E364" s="19">
        <f t="shared" ca="1" si="35"/>
        <v>6.1300000000000008</v>
      </c>
      <c r="F364" t="str">
        <f t="shared" ca="1" si="31"/>
        <v>no</v>
      </c>
      <c r="G364" s="20" t="str">
        <f t="shared" ca="1" si="36"/>
        <v>yes</v>
      </c>
      <c r="H364">
        <f t="shared" ca="1" si="32"/>
        <v>5.8</v>
      </c>
    </row>
    <row r="365" spans="1:8">
      <c r="A365">
        <v>1900.1</v>
      </c>
      <c r="B365">
        <v>6.01</v>
      </c>
      <c r="C365" t="str">
        <f t="shared" ca="1" si="33"/>
        <v>no</v>
      </c>
      <c r="D365" s="19">
        <f t="shared" ca="1" si="34"/>
        <v>5.8</v>
      </c>
      <c r="E365" s="19">
        <f t="shared" ca="1" si="35"/>
        <v>6.080909090909091</v>
      </c>
      <c r="F365" t="str">
        <f t="shared" ca="1" si="31"/>
        <v>yes</v>
      </c>
      <c r="G365" s="20" t="str">
        <f t="shared" ca="1" si="36"/>
        <v>no</v>
      </c>
      <c r="H365">
        <f t="shared" ca="1" si="32"/>
        <v>-6.01</v>
      </c>
    </row>
    <row r="366" spans="1:8">
      <c r="A366">
        <v>1900.11</v>
      </c>
      <c r="B366">
        <v>6.48</v>
      </c>
      <c r="C366" t="str">
        <f t="shared" ca="1" si="33"/>
        <v>yes</v>
      </c>
      <c r="D366" s="19">
        <f t="shared" ca="1" si="34"/>
        <v>6.01</v>
      </c>
      <c r="E366" s="19">
        <f t="shared" ca="1" si="35"/>
        <v>6.04</v>
      </c>
      <c r="F366" t="str">
        <f t="shared" ca="1" si="31"/>
        <v>no</v>
      </c>
      <c r="G366" s="20" t="str">
        <f t="shared" ca="1" si="36"/>
        <v>no</v>
      </c>
      <c r="H366">
        <f t="shared" ca="1" si="32"/>
        <v>0</v>
      </c>
    </row>
    <row r="367" spans="1:8">
      <c r="A367">
        <v>1900.12</v>
      </c>
      <c r="B367">
        <v>6.87</v>
      </c>
      <c r="C367" t="str">
        <f t="shared" ca="1" si="33"/>
        <v>yes</v>
      </c>
      <c r="D367" s="19">
        <f t="shared" ca="1" si="34"/>
        <v>6.48</v>
      </c>
      <c r="E367" s="19">
        <f t="shared" ca="1" si="35"/>
        <v>6.0818181818181811</v>
      </c>
      <c r="F367" t="str">
        <f t="shared" ca="1" si="31"/>
        <v>no</v>
      </c>
      <c r="G367" s="20" t="str">
        <f t="shared" ca="1" si="36"/>
        <v>no</v>
      </c>
      <c r="H367">
        <f t="shared" ca="1" si="32"/>
        <v>0</v>
      </c>
    </row>
    <row r="368" spans="1:8">
      <c r="A368">
        <v>1901.01</v>
      </c>
      <c r="B368">
        <v>7.07</v>
      </c>
      <c r="C368" t="str">
        <f t="shared" ca="1" si="33"/>
        <v>yes</v>
      </c>
      <c r="D368" s="19">
        <f t="shared" ca="1" si="34"/>
        <v>6.87</v>
      </c>
      <c r="E368" s="19">
        <f t="shared" ca="1" si="35"/>
        <v>6.1518181818181823</v>
      </c>
      <c r="F368" t="str">
        <f t="shared" ca="1" si="31"/>
        <v>no</v>
      </c>
      <c r="G368" s="20" t="str">
        <f t="shared" ca="1" si="36"/>
        <v>no</v>
      </c>
      <c r="H368">
        <f t="shared" ca="1" si="32"/>
        <v>0</v>
      </c>
    </row>
    <row r="369" spans="1:8">
      <c r="A369">
        <v>1901.02</v>
      </c>
      <c r="B369">
        <v>7.25</v>
      </c>
      <c r="C369" t="str">
        <f t="shared" ca="1" si="33"/>
        <v>yes</v>
      </c>
      <c r="D369" s="19">
        <f t="shared" ca="1" si="34"/>
        <v>7.07</v>
      </c>
      <c r="E369" s="19">
        <f t="shared" ca="1" si="35"/>
        <v>6.2299999999999986</v>
      </c>
      <c r="F369" t="str">
        <f t="shared" ca="1" si="31"/>
        <v>no</v>
      </c>
      <c r="G369" s="20" t="str">
        <f t="shared" ca="1" si="36"/>
        <v>no</v>
      </c>
      <c r="H369">
        <f t="shared" ca="1" si="32"/>
        <v>0</v>
      </c>
    </row>
    <row r="370" spans="1:8">
      <c r="A370">
        <v>1901.03</v>
      </c>
      <c r="B370">
        <v>7.51</v>
      </c>
      <c r="C370" t="str">
        <f t="shared" ca="1" si="33"/>
        <v>yes</v>
      </c>
      <c r="D370" s="19">
        <f t="shared" ca="1" si="34"/>
        <v>7.25</v>
      </c>
      <c r="E370" s="19">
        <f t="shared" ca="1" si="35"/>
        <v>6.3199999999999994</v>
      </c>
      <c r="F370" t="str">
        <f t="shared" ca="1" si="31"/>
        <v>no</v>
      </c>
      <c r="G370" s="20" t="str">
        <f t="shared" ca="1" si="36"/>
        <v>no</v>
      </c>
      <c r="H370">
        <f t="shared" ca="1" si="32"/>
        <v>0</v>
      </c>
    </row>
    <row r="371" spans="1:8">
      <c r="A371">
        <v>1901.04</v>
      </c>
      <c r="B371">
        <v>8.14</v>
      </c>
      <c r="C371" t="str">
        <f t="shared" ca="1" si="33"/>
        <v>yes</v>
      </c>
      <c r="D371" s="19">
        <f t="shared" ca="1" si="34"/>
        <v>7.51</v>
      </c>
      <c r="E371" s="19">
        <f t="shared" ca="1" si="35"/>
        <v>6.4263636363636376</v>
      </c>
      <c r="F371" t="str">
        <f t="shared" ca="1" si="31"/>
        <v>no</v>
      </c>
      <c r="G371" s="20" t="str">
        <f t="shared" ca="1" si="36"/>
        <v>no</v>
      </c>
      <c r="H371">
        <f t="shared" ca="1" si="32"/>
        <v>0</v>
      </c>
    </row>
    <row r="372" spans="1:8">
      <c r="A372">
        <v>1901.05</v>
      </c>
      <c r="B372">
        <v>7.73</v>
      </c>
      <c r="C372" t="str">
        <f t="shared" ca="1" si="33"/>
        <v>yes</v>
      </c>
      <c r="D372" s="19">
        <f t="shared" ca="1" si="34"/>
        <v>8.14</v>
      </c>
      <c r="E372" s="19">
        <f t="shared" ca="1" si="35"/>
        <v>6.6172727272727281</v>
      </c>
      <c r="F372" t="str">
        <f t="shared" ca="1" si="31"/>
        <v>no</v>
      </c>
      <c r="G372" s="20" t="str">
        <f t="shared" ca="1" si="36"/>
        <v>no</v>
      </c>
      <c r="H372">
        <f t="shared" ca="1" si="32"/>
        <v>0</v>
      </c>
    </row>
    <row r="373" spans="1:8">
      <c r="A373">
        <v>1901.06</v>
      </c>
      <c r="B373">
        <v>8.5</v>
      </c>
      <c r="C373" t="str">
        <f t="shared" ca="1" si="33"/>
        <v>yes</v>
      </c>
      <c r="D373" s="19">
        <f t="shared" ca="1" si="34"/>
        <v>7.73</v>
      </c>
      <c r="E373" s="19">
        <f t="shared" ca="1" si="35"/>
        <v>6.787272727272728</v>
      </c>
      <c r="F373" t="str">
        <f t="shared" ca="1" si="31"/>
        <v>no</v>
      </c>
      <c r="G373" s="20" t="str">
        <f t="shared" ca="1" si="36"/>
        <v>no</v>
      </c>
      <c r="H373">
        <f t="shared" ca="1" si="32"/>
        <v>0</v>
      </c>
    </row>
    <row r="374" spans="1:8">
      <c r="A374">
        <v>1901.07</v>
      </c>
      <c r="B374">
        <v>7.93</v>
      </c>
      <c r="C374" t="str">
        <f t="shared" ca="1" si="33"/>
        <v>yes</v>
      </c>
      <c r="D374" s="19">
        <f t="shared" ca="1" si="34"/>
        <v>8.5</v>
      </c>
      <c r="E374" s="19">
        <f t="shared" ca="1" si="35"/>
        <v>7.0272727272727273</v>
      </c>
      <c r="F374" t="str">
        <f t="shared" ca="1" si="31"/>
        <v>no</v>
      </c>
      <c r="G374" s="20" t="str">
        <f t="shared" ca="1" si="36"/>
        <v>no</v>
      </c>
      <c r="H374">
        <f t="shared" ca="1" si="32"/>
        <v>0</v>
      </c>
    </row>
    <row r="375" spans="1:8">
      <c r="A375">
        <v>1901.08</v>
      </c>
      <c r="B375">
        <v>8.0399999999999991</v>
      </c>
      <c r="C375" t="str">
        <f t="shared" ca="1" si="33"/>
        <v>yes</v>
      </c>
      <c r="D375" s="19">
        <f t="shared" ca="1" si="34"/>
        <v>7.93</v>
      </c>
      <c r="E375" s="19">
        <f t="shared" ca="1" si="35"/>
        <v>7.2081818181818171</v>
      </c>
      <c r="F375" t="str">
        <f t="shared" ca="1" si="31"/>
        <v>no</v>
      </c>
      <c r="G375" s="20" t="str">
        <f t="shared" ca="1" si="36"/>
        <v>no</v>
      </c>
      <c r="H375">
        <f t="shared" ca="1" si="32"/>
        <v>0</v>
      </c>
    </row>
    <row r="376" spans="1:8">
      <c r="A376">
        <v>1901.09</v>
      </c>
      <c r="B376">
        <v>8</v>
      </c>
      <c r="C376" t="str">
        <f t="shared" ca="1" si="33"/>
        <v>yes</v>
      </c>
      <c r="D376" s="19">
        <f t="shared" ca="1" si="34"/>
        <v>8.0399999999999991</v>
      </c>
      <c r="E376" s="19">
        <f t="shared" ca="1" si="35"/>
        <v>7.4118181818181821</v>
      </c>
      <c r="F376" t="str">
        <f t="shared" ca="1" si="31"/>
        <v>no</v>
      </c>
      <c r="G376" s="20" t="str">
        <f t="shared" ca="1" si="36"/>
        <v>no</v>
      </c>
      <c r="H376">
        <f t="shared" ca="1" si="32"/>
        <v>0</v>
      </c>
    </row>
    <row r="377" spans="1:8">
      <c r="A377">
        <v>1901.1</v>
      </c>
      <c r="B377">
        <v>7.91</v>
      </c>
      <c r="C377" t="str">
        <f t="shared" ca="1" si="33"/>
        <v>yes</v>
      </c>
      <c r="D377" s="19">
        <f t="shared" ca="1" si="34"/>
        <v>8</v>
      </c>
      <c r="E377" s="19">
        <f t="shared" ca="1" si="35"/>
        <v>7.592727272727271</v>
      </c>
      <c r="F377" t="str">
        <f t="shared" ca="1" si="31"/>
        <v>no</v>
      </c>
      <c r="G377" s="20" t="str">
        <f t="shared" ca="1" si="36"/>
        <v>no</v>
      </c>
      <c r="H377">
        <f t="shared" ca="1" si="32"/>
        <v>0</v>
      </c>
    </row>
    <row r="378" spans="1:8">
      <c r="A378">
        <v>1901.11</v>
      </c>
      <c r="B378">
        <v>8.08</v>
      </c>
      <c r="C378" t="str">
        <f t="shared" ca="1" si="33"/>
        <v>yes</v>
      </c>
      <c r="D378" s="19">
        <f t="shared" ca="1" si="34"/>
        <v>7.91</v>
      </c>
      <c r="E378" s="19">
        <f t="shared" ca="1" si="35"/>
        <v>7.7227272727272727</v>
      </c>
      <c r="F378" t="str">
        <f t="shared" ca="1" si="31"/>
        <v>no</v>
      </c>
      <c r="G378" s="20" t="str">
        <f t="shared" ca="1" si="36"/>
        <v>no</v>
      </c>
      <c r="H378">
        <f t="shared" ca="1" si="32"/>
        <v>0</v>
      </c>
    </row>
    <row r="379" spans="1:8">
      <c r="A379">
        <v>1901.12</v>
      </c>
      <c r="B379">
        <v>7.95</v>
      </c>
      <c r="C379" t="str">
        <f t="shared" ca="1" si="33"/>
        <v>yes</v>
      </c>
      <c r="D379" s="19">
        <f t="shared" ca="1" si="34"/>
        <v>8.08</v>
      </c>
      <c r="E379" s="19">
        <f t="shared" ca="1" si="35"/>
        <v>7.8327272727272721</v>
      </c>
      <c r="F379" t="str">
        <f t="shared" ca="1" si="31"/>
        <v>no</v>
      </c>
      <c r="G379" s="20" t="str">
        <f t="shared" ca="1" si="36"/>
        <v>no</v>
      </c>
      <c r="H379">
        <f t="shared" ca="1" si="32"/>
        <v>0</v>
      </c>
    </row>
    <row r="380" spans="1:8">
      <c r="A380">
        <v>1902.01</v>
      </c>
      <c r="B380">
        <v>8.1199999999999992</v>
      </c>
      <c r="C380" t="str">
        <f t="shared" ca="1" si="33"/>
        <v>yes</v>
      </c>
      <c r="D380" s="19">
        <f t="shared" ca="1" si="34"/>
        <v>7.95</v>
      </c>
      <c r="E380" s="19">
        <f t="shared" ca="1" si="35"/>
        <v>7.9127272727272722</v>
      </c>
      <c r="F380" t="str">
        <f t="shared" ca="1" si="31"/>
        <v>no</v>
      </c>
      <c r="G380" s="20" t="str">
        <f t="shared" ca="1" si="36"/>
        <v>no</v>
      </c>
      <c r="H380">
        <f t="shared" ca="1" si="32"/>
        <v>0</v>
      </c>
    </row>
    <row r="381" spans="1:8">
      <c r="A381">
        <v>1902.02</v>
      </c>
      <c r="B381">
        <v>8.19</v>
      </c>
      <c r="C381" t="str">
        <f t="shared" ca="1" si="33"/>
        <v>yes</v>
      </c>
      <c r="D381" s="19">
        <f t="shared" ca="1" si="34"/>
        <v>8.1199999999999992</v>
      </c>
      <c r="E381" s="19">
        <f t="shared" ca="1" si="35"/>
        <v>7.991818181818183</v>
      </c>
      <c r="F381" t="str">
        <f t="shared" ca="1" si="31"/>
        <v>no</v>
      </c>
      <c r="G381" s="20" t="str">
        <f t="shared" ca="1" si="36"/>
        <v>no</v>
      </c>
      <c r="H381">
        <f t="shared" ca="1" si="32"/>
        <v>0</v>
      </c>
    </row>
    <row r="382" spans="1:8">
      <c r="A382">
        <v>1902.03</v>
      </c>
      <c r="B382">
        <v>8.1999999999999993</v>
      </c>
      <c r="C382" t="str">
        <f t="shared" ca="1" si="33"/>
        <v>yes</v>
      </c>
      <c r="D382" s="19">
        <f t="shared" ca="1" si="34"/>
        <v>8.19</v>
      </c>
      <c r="E382" s="19">
        <f t="shared" ca="1" si="35"/>
        <v>8.0536363636363646</v>
      </c>
      <c r="F382" t="str">
        <f t="shared" ca="1" si="31"/>
        <v>no</v>
      </c>
      <c r="G382" s="20" t="str">
        <f t="shared" ca="1" si="36"/>
        <v>no</v>
      </c>
      <c r="H382">
        <f t="shared" ca="1" si="32"/>
        <v>0</v>
      </c>
    </row>
    <row r="383" spans="1:8">
      <c r="A383">
        <v>1902.04</v>
      </c>
      <c r="B383">
        <v>8.48</v>
      </c>
      <c r="C383" t="str">
        <f t="shared" ca="1" si="33"/>
        <v>yes</v>
      </c>
      <c r="D383" s="19">
        <f t="shared" ca="1" si="34"/>
        <v>8.1999999999999993</v>
      </c>
      <c r="E383" s="19">
        <f t="shared" ca="1" si="35"/>
        <v>8.0590909090909104</v>
      </c>
      <c r="F383" t="str">
        <f t="shared" ca="1" si="31"/>
        <v>no</v>
      </c>
      <c r="G383" s="20" t="str">
        <f t="shared" ca="1" si="36"/>
        <v>no</v>
      </c>
      <c r="H383">
        <f t="shared" ca="1" si="32"/>
        <v>0</v>
      </c>
    </row>
    <row r="384" spans="1:8">
      <c r="A384">
        <v>1902.05</v>
      </c>
      <c r="B384">
        <v>8.4600000000000009</v>
      </c>
      <c r="C384" t="str">
        <f t="shared" ca="1" si="33"/>
        <v>yes</v>
      </c>
      <c r="D384" s="19">
        <f t="shared" ca="1" si="34"/>
        <v>8.48</v>
      </c>
      <c r="E384" s="19">
        <f t="shared" ca="1" si="35"/>
        <v>8.127272727272727</v>
      </c>
      <c r="F384" t="str">
        <f t="shared" ca="1" si="31"/>
        <v>no</v>
      </c>
      <c r="G384" s="20" t="str">
        <f t="shared" ca="1" si="36"/>
        <v>no</v>
      </c>
      <c r="H384">
        <f t="shared" ca="1" si="32"/>
        <v>0</v>
      </c>
    </row>
    <row r="385" spans="1:8">
      <c r="A385">
        <v>1902.06</v>
      </c>
      <c r="B385">
        <v>8.41</v>
      </c>
      <c r="C385" t="str">
        <f t="shared" ca="1" si="33"/>
        <v>yes</v>
      </c>
      <c r="D385" s="19">
        <f t="shared" ca="1" si="34"/>
        <v>8.4600000000000009</v>
      </c>
      <c r="E385" s="19">
        <f t="shared" ca="1" si="35"/>
        <v>8.1236363636363649</v>
      </c>
      <c r="F385" t="str">
        <f t="shared" ca="1" si="31"/>
        <v>no</v>
      </c>
      <c r="G385" s="20" t="str">
        <f t="shared" ca="1" si="36"/>
        <v>no</v>
      </c>
      <c r="H385">
        <f t="shared" ca="1" si="32"/>
        <v>0</v>
      </c>
    </row>
    <row r="386" spans="1:8">
      <c r="A386">
        <v>1902.07</v>
      </c>
      <c r="B386">
        <v>8.6</v>
      </c>
      <c r="C386" t="str">
        <f t="shared" ca="1" si="33"/>
        <v>yes</v>
      </c>
      <c r="D386" s="19">
        <f t="shared" ca="1" si="34"/>
        <v>8.41</v>
      </c>
      <c r="E386" s="19">
        <f t="shared" ca="1" si="35"/>
        <v>8.1672727272727279</v>
      </c>
      <c r="F386" t="str">
        <f t="shared" ca="1" si="31"/>
        <v>no</v>
      </c>
      <c r="G386" s="20" t="str">
        <f t="shared" ca="1" si="36"/>
        <v>no</v>
      </c>
      <c r="H386">
        <f t="shared" ca="1" si="32"/>
        <v>0</v>
      </c>
    </row>
    <row r="387" spans="1:8">
      <c r="A387">
        <v>1902.08</v>
      </c>
      <c r="B387">
        <v>8.83</v>
      </c>
      <c r="C387" t="str">
        <f t="shared" ca="1" si="33"/>
        <v>yes</v>
      </c>
      <c r="D387" s="19">
        <f t="shared" ca="1" si="34"/>
        <v>8.6</v>
      </c>
      <c r="E387" s="19">
        <f t="shared" ca="1" si="35"/>
        <v>8.2181818181818187</v>
      </c>
      <c r="F387" t="str">
        <f t="shared" ca="1" si="31"/>
        <v>no</v>
      </c>
      <c r="G387" s="20" t="str">
        <f t="shared" ca="1" si="36"/>
        <v>no</v>
      </c>
      <c r="H387">
        <f t="shared" ca="1" si="32"/>
        <v>0</v>
      </c>
    </row>
    <row r="388" spans="1:8">
      <c r="A388">
        <v>1902.09</v>
      </c>
      <c r="B388">
        <v>8.85</v>
      </c>
      <c r="C388" t="str">
        <f t="shared" ca="1" si="33"/>
        <v>yes</v>
      </c>
      <c r="D388" s="19">
        <f t="shared" ca="1" si="34"/>
        <v>8.83</v>
      </c>
      <c r="E388" s="19">
        <f t="shared" ca="1" si="35"/>
        <v>8.2936363636363648</v>
      </c>
      <c r="F388" t="str">
        <f t="shared" ca="1" si="31"/>
        <v>no</v>
      </c>
      <c r="G388" s="20" t="str">
        <f t="shared" ca="1" si="36"/>
        <v>no</v>
      </c>
      <c r="H388">
        <f t="shared" ca="1" si="32"/>
        <v>0</v>
      </c>
    </row>
    <row r="389" spans="1:8">
      <c r="A389">
        <v>1902.1</v>
      </c>
      <c r="B389">
        <v>8.57</v>
      </c>
      <c r="C389" t="str">
        <f t="shared" ca="1" si="33"/>
        <v>yes</v>
      </c>
      <c r="D389" s="19">
        <f t="shared" ca="1" si="34"/>
        <v>8.85</v>
      </c>
      <c r="E389" s="19">
        <f t="shared" ca="1" si="35"/>
        <v>8.3790909090909071</v>
      </c>
      <c r="F389" t="str">
        <f t="shared" ca="1" si="31"/>
        <v>no</v>
      </c>
      <c r="G389" s="20" t="str">
        <f t="shared" ca="1" si="36"/>
        <v>no</v>
      </c>
      <c r="H389">
        <f t="shared" ca="1" si="32"/>
        <v>0</v>
      </c>
    </row>
    <row r="390" spans="1:8">
      <c r="A390">
        <v>1902.11</v>
      </c>
      <c r="B390">
        <v>8.24</v>
      </c>
      <c r="C390" t="str">
        <f t="shared" ca="1" si="33"/>
        <v>yes</v>
      </c>
      <c r="D390" s="19">
        <f t="shared" ca="1" si="34"/>
        <v>8.57</v>
      </c>
      <c r="E390" s="19">
        <f t="shared" ca="1" si="35"/>
        <v>8.4236363636363638</v>
      </c>
      <c r="F390" t="str">
        <f t="shared" ca="1" si="31"/>
        <v>no</v>
      </c>
      <c r="G390" s="20" t="str">
        <f t="shared" ca="1" si="36"/>
        <v>yes</v>
      </c>
      <c r="H390">
        <f t="shared" ca="1" si="32"/>
        <v>8.24</v>
      </c>
    </row>
    <row r="391" spans="1:8">
      <c r="A391">
        <v>1902.12</v>
      </c>
      <c r="B391">
        <v>8.0500000000000007</v>
      </c>
      <c r="C391" t="str">
        <f t="shared" ca="1" si="33"/>
        <v>no</v>
      </c>
      <c r="D391" s="19">
        <f t="shared" ca="1" si="34"/>
        <v>8.24</v>
      </c>
      <c r="E391" s="19">
        <f t="shared" ca="1" si="35"/>
        <v>8.4500000000000011</v>
      </c>
      <c r="F391" t="str">
        <f t="shared" ca="1" si="31"/>
        <v>no</v>
      </c>
      <c r="G391" s="20" t="str">
        <f t="shared" ca="1" si="36"/>
        <v>no</v>
      </c>
      <c r="H391">
        <f t="shared" ca="1" si="32"/>
        <v>0</v>
      </c>
    </row>
    <row r="392" spans="1:8">
      <c r="A392">
        <v>1903.01</v>
      </c>
      <c r="B392">
        <v>8.4600000000000009</v>
      </c>
      <c r="C392" t="str">
        <f t="shared" ca="1" si="33"/>
        <v>no</v>
      </c>
      <c r="D392" s="19">
        <f t="shared" ca="1" si="34"/>
        <v>8.0500000000000007</v>
      </c>
      <c r="E392" s="19">
        <f t="shared" ca="1" si="35"/>
        <v>8.4436363636363634</v>
      </c>
      <c r="F392" t="str">
        <f t="shared" ca="1" si="31"/>
        <v>yes</v>
      </c>
      <c r="G392" s="20" t="str">
        <f t="shared" ca="1" si="36"/>
        <v>no</v>
      </c>
      <c r="H392">
        <f t="shared" ca="1" si="32"/>
        <v>-8.4600000000000009</v>
      </c>
    </row>
    <row r="393" spans="1:8">
      <c r="A393">
        <v>1903.02</v>
      </c>
      <c r="B393">
        <v>8.41</v>
      </c>
      <c r="C393" t="str">
        <f t="shared" ca="1" si="33"/>
        <v>yes</v>
      </c>
      <c r="D393" s="19">
        <f t="shared" ca="1" si="34"/>
        <v>8.4600000000000009</v>
      </c>
      <c r="E393" s="19">
        <f t="shared" ca="1" si="35"/>
        <v>8.4681818181818187</v>
      </c>
      <c r="F393" t="str">
        <f t="shared" ca="1" si="31"/>
        <v>no</v>
      </c>
      <c r="G393" s="20" t="str">
        <f t="shared" ca="1" si="36"/>
        <v>yes</v>
      </c>
      <c r="H393">
        <f t="shared" ca="1" si="32"/>
        <v>8.41</v>
      </c>
    </row>
    <row r="394" spans="1:8">
      <c r="A394">
        <v>1903.03</v>
      </c>
      <c r="B394">
        <v>8.08</v>
      </c>
      <c r="C394" t="str">
        <f t="shared" ca="1" si="33"/>
        <v>no</v>
      </c>
      <c r="D394" s="19">
        <f t="shared" ca="1" si="34"/>
        <v>8.41</v>
      </c>
      <c r="E394" s="19">
        <f t="shared" ca="1" si="35"/>
        <v>8.4872727272727264</v>
      </c>
      <c r="F394" t="str">
        <f t="shared" ca="1" si="31"/>
        <v>no</v>
      </c>
      <c r="G394" s="20" t="str">
        <f t="shared" ca="1" si="36"/>
        <v>no</v>
      </c>
      <c r="H394">
        <f t="shared" ca="1" si="32"/>
        <v>0</v>
      </c>
    </row>
    <row r="395" spans="1:8">
      <c r="A395">
        <v>1903.04</v>
      </c>
      <c r="B395">
        <v>7.75</v>
      </c>
      <c r="C395" t="str">
        <f t="shared" ca="1" si="33"/>
        <v>no</v>
      </c>
      <c r="D395" s="19">
        <f t="shared" ca="1" si="34"/>
        <v>8.08</v>
      </c>
      <c r="E395" s="19">
        <f t="shared" ca="1" si="35"/>
        <v>8.4509090909090911</v>
      </c>
      <c r="F395" t="str">
        <f t="shared" ca="1" si="31"/>
        <v>no</v>
      </c>
      <c r="G395" s="20" t="str">
        <f t="shared" ca="1" si="36"/>
        <v>no</v>
      </c>
      <c r="H395">
        <f t="shared" ca="1" si="32"/>
        <v>0</v>
      </c>
    </row>
    <row r="396" spans="1:8">
      <c r="A396">
        <v>1903.05</v>
      </c>
      <c r="B396">
        <v>7.6</v>
      </c>
      <c r="C396" t="str">
        <f t="shared" ca="1" si="33"/>
        <v>no</v>
      </c>
      <c r="D396" s="19">
        <f t="shared" ca="1" si="34"/>
        <v>7.75</v>
      </c>
      <c r="E396" s="19">
        <f t="shared" ca="1" si="35"/>
        <v>8.3863636363636349</v>
      </c>
      <c r="F396" t="str">
        <f t="shared" ca="1" si="31"/>
        <v>no</v>
      </c>
      <c r="G396" s="20" t="str">
        <f t="shared" ca="1" si="36"/>
        <v>no</v>
      </c>
      <c r="H396">
        <f t="shared" ca="1" si="32"/>
        <v>0</v>
      </c>
    </row>
    <row r="397" spans="1:8">
      <c r="A397">
        <v>1903.06</v>
      </c>
      <c r="B397">
        <v>7.18</v>
      </c>
      <c r="C397" t="str">
        <f t="shared" ca="1" si="33"/>
        <v>no</v>
      </c>
      <c r="D397" s="19">
        <f t="shared" ca="1" si="34"/>
        <v>7.6</v>
      </c>
      <c r="E397" s="19">
        <f t="shared" ca="1" si="35"/>
        <v>8.3127272727272725</v>
      </c>
      <c r="F397" t="str">
        <f t="shared" ca="1" si="31"/>
        <v>no</v>
      </c>
      <c r="G397" s="20" t="str">
        <f t="shared" ca="1" si="36"/>
        <v>no</v>
      </c>
      <c r="H397">
        <f t="shared" ca="1" si="32"/>
        <v>0</v>
      </c>
    </row>
    <row r="398" spans="1:8">
      <c r="A398">
        <v>1903.07</v>
      </c>
      <c r="B398">
        <v>6.85</v>
      </c>
      <c r="C398" t="str">
        <f t="shared" ca="1" si="33"/>
        <v>no</v>
      </c>
      <c r="D398" s="19">
        <f t="shared" ca="1" si="34"/>
        <v>7.18</v>
      </c>
      <c r="E398" s="19">
        <f t="shared" ca="1" si="35"/>
        <v>8.1836363636363654</v>
      </c>
      <c r="F398" t="str">
        <f t="shared" ca="1" si="31"/>
        <v>no</v>
      </c>
      <c r="G398" s="20" t="str">
        <f t="shared" ca="1" si="36"/>
        <v>no</v>
      </c>
      <c r="H398">
        <f t="shared" ca="1" si="32"/>
        <v>0</v>
      </c>
    </row>
    <row r="399" spans="1:8">
      <c r="A399">
        <v>1903.08</v>
      </c>
      <c r="B399">
        <v>6.63</v>
      </c>
      <c r="C399" t="str">
        <f t="shared" ca="1" si="33"/>
        <v>no</v>
      </c>
      <c r="D399" s="19">
        <f t="shared" ca="1" si="34"/>
        <v>6.85</v>
      </c>
      <c r="E399" s="19">
        <f t="shared" ca="1" si="35"/>
        <v>8.0036363636363621</v>
      </c>
      <c r="F399" t="str">
        <f t="shared" ca="1" si="31"/>
        <v>no</v>
      </c>
      <c r="G399" s="20" t="str">
        <f t="shared" ca="1" si="36"/>
        <v>no</v>
      </c>
      <c r="H399">
        <f t="shared" ca="1" si="32"/>
        <v>0</v>
      </c>
    </row>
    <row r="400" spans="1:8">
      <c r="A400">
        <v>1903.09</v>
      </c>
      <c r="B400">
        <v>6.47</v>
      </c>
      <c r="C400" t="str">
        <f t="shared" ca="1" si="33"/>
        <v>no</v>
      </c>
      <c r="D400" s="19">
        <f t="shared" ca="1" si="34"/>
        <v>6.63</v>
      </c>
      <c r="E400" s="19">
        <f t="shared" ca="1" si="35"/>
        <v>7.8018181818181809</v>
      </c>
      <c r="F400" t="str">
        <f t="shared" ca="1" si="31"/>
        <v>no</v>
      </c>
      <c r="G400" s="20" t="str">
        <f t="shared" ca="1" si="36"/>
        <v>no</v>
      </c>
      <c r="H400">
        <f t="shared" ca="1" si="32"/>
        <v>0</v>
      </c>
    </row>
    <row r="401" spans="1:8">
      <c r="A401">
        <v>1903.1</v>
      </c>
      <c r="B401">
        <v>6.26</v>
      </c>
      <c r="C401" t="str">
        <f t="shared" ca="1" si="33"/>
        <v>no</v>
      </c>
      <c r="D401" s="19">
        <f t="shared" ca="1" si="34"/>
        <v>6.47</v>
      </c>
      <c r="E401" s="19">
        <f t="shared" ca="1" si="35"/>
        <v>7.6109090909090895</v>
      </c>
      <c r="F401" t="str">
        <f t="shared" ca="1" si="31"/>
        <v>no</v>
      </c>
      <c r="G401" s="20" t="str">
        <f t="shared" ca="1" si="36"/>
        <v>no</v>
      </c>
      <c r="H401">
        <f t="shared" ca="1" si="32"/>
        <v>0</v>
      </c>
    </row>
    <row r="402" spans="1:8">
      <c r="A402">
        <v>1903.11</v>
      </c>
      <c r="B402">
        <v>6.28</v>
      </c>
      <c r="C402" t="str">
        <f t="shared" ca="1" si="33"/>
        <v>no</v>
      </c>
      <c r="D402" s="19">
        <f t="shared" ca="1" si="34"/>
        <v>6.26</v>
      </c>
      <c r="E402" s="19">
        <f t="shared" ca="1" si="35"/>
        <v>7.4309090909090916</v>
      </c>
      <c r="F402" t="str">
        <f t="shared" ca="1" si="31"/>
        <v>yes</v>
      </c>
      <c r="G402" s="20" t="str">
        <f t="shared" ca="1" si="36"/>
        <v>no</v>
      </c>
      <c r="H402">
        <f t="shared" ca="1" si="32"/>
        <v>-6.28</v>
      </c>
    </row>
    <row r="403" spans="1:8">
      <c r="A403">
        <v>1903.12</v>
      </c>
      <c r="B403">
        <v>6.57</v>
      </c>
      <c r="C403" t="str">
        <f t="shared" ca="1" si="33"/>
        <v>yes</v>
      </c>
      <c r="D403" s="19">
        <f t="shared" ca="1" si="34"/>
        <v>6.28</v>
      </c>
      <c r="E403" s="19">
        <f t="shared" ca="1" si="35"/>
        <v>7.2700000000000014</v>
      </c>
      <c r="F403" t="str">
        <f t="shared" ca="1" si="31"/>
        <v>no</v>
      </c>
      <c r="G403" s="20" t="str">
        <f t="shared" ca="1" si="36"/>
        <v>yes</v>
      </c>
      <c r="H403">
        <f t="shared" ca="1" si="32"/>
        <v>6.57</v>
      </c>
    </row>
    <row r="404" spans="1:8">
      <c r="A404">
        <v>1904.01</v>
      </c>
      <c r="B404">
        <v>6.68</v>
      </c>
      <c r="C404" t="str">
        <f t="shared" ca="1" si="33"/>
        <v>no</v>
      </c>
      <c r="D404" s="19">
        <f t="shared" ca="1" si="34"/>
        <v>6.57</v>
      </c>
      <c r="E404" s="19">
        <f t="shared" ca="1" si="35"/>
        <v>7.0981818181818195</v>
      </c>
      <c r="F404" t="str">
        <f t="shared" ca="1" si="31"/>
        <v>yes</v>
      </c>
      <c r="G404" s="20" t="str">
        <f t="shared" ca="1" si="36"/>
        <v>no</v>
      </c>
      <c r="H404">
        <f t="shared" ca="1" si="32"/>
        <v>-6.68</v>
      </c>
    </row>
    <row r="405" spans="1:8">
      <c r="A405">
        <v>1904.02</v>
      </c>
      <c r="B405">
        <v>6.5</v>
      </c>
      <c r="C405" t="str">
        <f t="shared" ca="1" si="33"/>
        <v>yes</v>
      </c>
      <c r="D405" s="19">
        <f t="shared" ca="1" si="34"/>
        <v>6.68</v>
      </c>
      <c r="E405" s="19">
        <f t="shared" ca="1" si="35"/>
        <v>6.9409090909090905</v>
      </c>
      <c r="F405" t="str">
        <f t="shared" ca="1" si="31"/>
        <v>no</v>
      </c>
      <c r="G405" s="20" t="str">
        <f t="shared" ca="1" si="36"/>
        <v>yes</v>
      </c>
      <c r="H405">
        <f t="shared" ca="1" si="32"/>
        <v>6.5</v>
      </c>
    </row>
    <row r="406" spans="1:8">
      <c r="A406">
        <v>1904.03</v>
      </c>
      <c r="B406">
        <v>6.48</v>
      </c>
      <c r="C406" t="str">
        <f t="shared" ca="1" si="33"/>
        <v>no</v>
      </c>
      <c r="D406" s="19">
        <f t="shared" ca="1" si="34"/>
        <v>6.5</v>
      </c>
      <c r="E406" s="19">
        <f t="shared" ca="1" si="35"/>
        <v>6.7972727272727278</v>
      </c>
      <c r="F406" t="str">
        <f t="shared" ca="1" si="31"/>
        <v>no</v>
      </c>
      <c r="G406" s="20" t="str">
        <f t="shared" ca="1" si="36"/>
        <v>no</v>
      </c>
      <c r="H406">
        <f t="shared" ca="1" si="32"/>
        <v>0</v>
      </c>
    </row>
    <row r="407" spans="1:8">
      <c r="A407">
        <v>1904.04</v>
      </c>
      <c r="B407">
        <v>6.64</v>
      </c>
      <c r="C407" t="str">
        <f t="shared" ca="1" si="33"/>
        <v>no</v>
      </c>
      <c r="D407" s="19">
        <f t="shared" ca="1" si="34"/>
        <v>6.48</v>
      </c>
      <c r="E407" s="19">
        <f t="shared" ca="1" si="35"/>
        <v>6.6818181818181817</v>
      </c>
      <c r="F407" t="str">
        <f t="shared" ca="1" si="31"/>
        <v>yes</v>
      </c>
      <c r="G407" s="20" t="str">
        <f t="shared" ca="1" si="36"/>
        <v>no</v>
      </c>
      <c r="H407">
        <f t="shared" ca="1" si="32"/>
        <v>-6.64</v>
      </c>
    </row>
    <row r="408" spans="1:8">
      <c r="A408">
        <v>1904.05</v>
      </c>
      <c r="B408">
        <v>6.5</v>
      </c>
      <c r="C408" t="str">
        <f t="shared" ca="1" si="33"/>
        <v>yes</v>
      </c>
      <c r="D408" s="19">
        <f t="shared" ca="1" si="34"/>
        <v>6.64</v>
      </c>
      <c r="E408" s="19">
        <f t="shared" ca="1" si="35"/>
        <v>6.5945454545454547</v>
      </c>
      <c r="F408" t="str">
        <f t="shared" ref="F408:F471" ca="1" si="37">IF(AND(C408="No",B408&gt;D408),"yes","no")</f>
        <v>no</v>
      </c>
      <c r="G408" s="20" t="str">
        <f t="shared" ca="1" si="36"/>
        <v>yes</v>
      </c>
      <c r="H408">
        <f t="shared" ref="H408:H471" ca="1" si="38">IF(F408="yes",-B408,IF(G408="yes",B408,0))</f>
        <v>6.5</v>
      </c>
    </row>
    <row r="409" spans="1:8">
      <c r="A409">
        <v>1904.06</v>
      </c>
      <c r="B409">
        <v>6.51</v>
      </c>
      <c r="C409" t="str">
        <f t="shared" ref="C409:C472" ca="1" si="39">IF(F408="yes","yes",IF(G408="yes","no",C408))</f>
        <v>no</v>
      </c>
      <c r="D409" s="19">
        <f t="shared" ca="1" si="34"/>
        <v>6.5</v>
      </c>
      <c r="E409" s="19">
        <f t="shared" ca="1" si="35"/>
        <v>6.5327272727272723</v>
      </c>
      <c r="F409" t="str">
        <f t="shared" ca="1" si="37"/>
        <v>yes</v>
      </c>
      <c r="G409" s="20" t="str">
        <f t="shared" ca="1" si="36"/>
        <v>no</v>
      </c>
      <c r="H409">
        <f t="shared" ca="1" si="38"/>
        <v>-6.51</v>
      </c>
    </row>
    <row r="410" spans="1:8">
      <c r="A410">
        <v>1904.07</v>
      </c>
      <c r="B410">
        <v>6.78</v>
      </c>
      <c r="C410" t="str">
        <f t="shared" ca="1" si="39"/>
        <v>yes</v>
      </c>
      <c r="D410" s="19">
        <f t="shared" ca="1" si="34"/>
        <v>6.51</v>
      </c>
      <c r="E410" s="19">
        <f t="shared" ca="1" si="35"/>
        <v>6.5018181818181828</v>
      </c>
      <c r="F410" t="str">
        <f t="shared" ca="1" si="37"/>
        <v>no</v>
      </c>
      <c r="G410" s="20" t="str">
        <f t="shared" ca="1" si="36"/>
        <v>no</v>
      </c>
      <c r="H410">
        <f t="shared" ca="1" si="38"/>
        <v>0</v>
      </c>
    </row>
    <row r="411" spans="1:8">
      <c r="A411">
        <v>1904.08</v>
      </c>
      <c r="B411">
        <v>7.01</v>
      </c>
      <c r="C411" t="str">
        <f t="shared" ca="1" si="39"/>
        <v>yes</v>
      </c>
      <c r="D411" s="19">
        <f t="shared" ca="1" si="34"/>
        <v>6.78</v>
      </c>
      <c r="E411" s="19">
        <f t="shared" ca="1" si="35"/>
        <v>6.5154545454545465</v>
      </c>
      <c r="F411" t="str">
        <f t="shared" ca="1" si="37"/>
        <v>no</v>
      </c>
      <c r="G411" s="20" t="str">
        <f t="shared" ca="1" si="36"/>
        <v>no</v>
      </c>
      <c r="H411">
        <f t="shared" ca="1" si="38"/>
        <v>0</v>
      </c>
    </row>
    <row r="412" spans="1:8">
      <c r="A412">
        <v>1904.09</v>
      </c>
      <c r="B412">
        <v>7.32</v>
      </c>
      <c r="C412" t="str">
        <f t="shared" ca="1" si="39"/>
        <v>yes</v>
      </c>
      <c r="D412" s="19">
        <f t="shared" ca="1" si="34"/>
        <v>7.01</v>
      </c>
      <c r="E412" s="19">
        <f t="shared" ca="1" si="35"/>
        <v>6.5645454545454536</v>
      </c>
      <c r="F412" t="str">
        <f t="shared" ca="1" si="37"/>
        <v>no</v>
      </c>
      <c r="G412" s="20" t="str">
        <f t="shared" ca="1" si="36"/>
        <v>no</v>
      </c>
      <c r="H412">
        <f t="shared" ca="1" si="38"/>
        <v>0</v>
      </c>
    </row>
    <row r="413" spans="1:8">
      <c r="A413">
        <v>1904.1</v>
      </c>
      <c r="B413">
        <v>7.75</v>
      </c>
      <c r="C413" t="str">
        <f t="shared" ca="1" si="39"/>
        <v>yes</v>
      </c>
      <c r="D413" s="19">
        <f t="shared" ca="1" si="34"/>
        <v>7.32</v>
      </c>
      <c r="E413" s="19">
        <f t="shared" ca="1" si="35"/>
        <v>6.660909090909092</v>
      </c>
      <c r="F413" t="str">
        <f t="shared" ca="1" si="37"/>
        <v>no</v>
      </c>
      <c r="G413" s="20" t="str">
        <f t="shared" ca="1" si="36"/>
        <v>no</v>
      </c>
      <c r="H413">
        <f t="shared" ca="1" si="38"/>
        <v>0</v>
      </c>
    </row>
    <row r="414" spans="1:8">
      <c r="A414">
        <v>1904.11</v>
      </c>
      <c r="B414">
        <v>8.17</v>
      </c>
      <c r="C414" t="str">
        <f t="shared" ca="1" si="39"/>
        <v>yes</v>
      </c>
      <c r="D414" s="19">
        <f t="shared" ca="1" si="34"/>
        <v>7.75</v>
      </c>
      <c r="E414" s="19">
        <f t="shared" ca="1" si="35"/>
        <v>6.794545454545454</v>
      </c>
      <c r="F414" t="str">
        <f t="shared" ca="1" si="37"/>
        <v>no</v>
      </c>
      <c r="G414" s="20" t="str">
        <f t="shared" ca="1" si="36"/>
        <v>no</v>
      </c>
      <c r="H414">
        <f t="shared" ca="1" si="38"/>
        <v>0</v>
      </c>
    </row>
    <row r="415" spans="1:8">
      <c r="A415">
        <v>1904.12</v>
      </c>
      <c r="B415">
        <v>8.25</v>
      </c>
      <c r="C415" t="str">
        <f t="shared" ca="1" si="39"/>
        <v>yes</v>
      </c>
      <c r="D415" s="19">
        <f t="shared" ca="1" si="34"/>
        <v>8.17</v>
      </c>
      <c r="E415" s="19">
        <f t="shared" ca="1" si="35"/>
        <v>6.9399999999999986</v>
      </c>
      <c r="F415" t="str">
        <f t="shared" ca="1" si="37"/>
        <v>no</v>
      </c>
      <c r="G415" s="20" t="str">
        <f t="shared" ca="1" si="36"/>
        <v>no</v>
      </c>
      <c r="H415">
        <f t="shared" ca="1" si="38"/>
        <v>0</v>
      </c>
    </row>
    <row r="416" spans="1:8">
      <c r="A416">
        <v>1905.01</v>
      </c>
      <c r="B416">
        <v>8.43</v>
      </c>
      <c r="C416" t="str">
        <f t="shared" ca="1" si="39"/>
        <v>yes</v>
      </c>
      <c r="D416" s="19">
        <f t="shared" ref="D416:D479" ca="1" si="40">AVERAGE(OFFSET(B416,-$L$3,0,$L$3,1))</f>
        <v>8.25</v>
      </c>
      <c r="E416" s="19">
        <f t="shared" ca="1" si="35"/>
        <v>7.0827272727272721</v>
      </c>
      <c r="F416" t="str">
        <f t="shared" ca="1" si="37"/>
        <v>no</v>
      </c>
      <c r="G416" s="20" t="str">
        <f t="shared" ca="1" si="36"/>
        <v>no</v>
      </c>
      <c r="H416">
        <f t="shared" ca="1" si="38"/>
        <v>0</v>
      </c>
    </row>
    <row r="417" spans="1:8">
      <c r="A417">
        <v>1905.02</v>
      </c>
      <c r="B417">
        <v>8.8000000000000007</v>
      </c>
      <c r="C417" t="str">
        <f t="shared" ca="1" si="39"/>
        <v>yes</v>
      </c>
      <c r="D417" s="19">
        <f t="shared" ca="1" si="40"/>
        <v>8.43</v>
      </c>
      <c r="E417" s="19">
        <f t="shared" ref="E417:E480" ca="1" si="41">AVERAGE(OFFSET(B417,-$L$4,0,$L$4,1))</f>
        <v>7.2581818181818187</v>
      </c>
      <c r="F417" t="str">
        <f t="shared" ca="1" si="37"/>
        <v>no</v>
      </c>
      <c r="G417" s="20" t="str">
        <f t="shared" ref="G417:G480" ca="1" si="42">IF(AND(C417="Yes",B417&lt;E417),"yes","no")</f>
        <v>no</v>
      </c>
      <c r="H417">
        <f t="shared" ca="1" si="38"/>
        <v>0</v>
      </c>
    </row>
    <row r="418" spans="1:8">
      <c r="A418">
        <v>1905.03</v>
      </c>
      <c r="B418">
        <v>9.0500000000000007</v>
      </c>
      <c r="C418" t="str">
        <f t="shared" ca="1" si="39"/>
        <v>yes</v>
      </c>
      <c r="D418" s="19">
        <f t="shared" ca="1" si="40"/>
        <v>8.8000000000000007</v>
      </c>
      <c r="E418" s="19">
        <f t="shared" ca="1" si="41"/>
        <v>7.4690909090909097</v>
      </c>
      <c r="F418" t="str">
        <f t="shared" ca="1" si="37"/>
        <v>no</v>
      </c>
      <c r="G418" s="20" t="str">
        <f t="shared" ca="1" si="42"/>
        <v>no</v>
      </c>
      <c r="H418">
        <f t="shared" ca="1" si="38"/>
        <v>0</v>
      </c>
    </row>
    <row r="419" spans="1:8">
      <c r="A419">
        <v>1905.04</v>
      </c>
      <c r="B419">
        <v>8.94</v>
      </c>
      <c r="C419" t="str">
        <f t="shared" ca="1" si="39"/>
        <v>yes</v>
      </c>
      <c r="D419" s="19">
        <f t="shared" ca="1" si="40"/>
        <v>9.0500000000000007</v>
      </c>
      <c r="E419" s="19">
        <f t="shared" ca="1" si="41"/>
        <v>7.6881818181818176</v>
      </c>
      <c r="F419" t="str">
        <f t="shared" ca="1" si="37"/>
        <v>no</v>
      </c>
      <c r="G419" s="20" t="str">
        <f t="shared" ca="1" si="42"/>
        <v>no</v>
      </c>
      <c r="H419">
        <f t="shared" ca="1" si="38"/>
        <v>0</v>
      </c>
    </row>
    <row r="420" spans="1:8">
      <c r="A420">
        <v>1905.05</v>
      </c>
      <c r="B420">
        <v>8.5</v>
      </c>
      <c r="C420" t="str">
        <f t="shared" ca="1" si="39"/>
        <v>yes</v>
      </c>
      <c r="D420" s="19">
        <f t="shared" ca="1" si="40"/>
        <v>8.94</v>
      </c>
      <c r="E420" s="19">
        <f t="shared" ca="1" si="41"/>
        <v>7.9099999999999993</v>
      </c>
      <c r="F420" t="str">
        <f t="shared" ca="1" si="37"/>
        <v>no</v>
      </c>
      <c r="G420" s="20" t="str">
        <f t="shared" ca="1" si="42"/>
        <v>no</v>
      </c>
      <c r="H420">
        <f t="shared" ca="1" si="38"/>
        <v>0</v>
      </c>
    </row>
    <row r="421" spans="1:8">
      <c r="A421">
        <v>1905.06</v>
      </c>
      <c r="B421">
        <v>8.6</v>
      </c>
      <c r="C421" t="str">
        <f t="shared" ca="1" si="39"/>
        <v>yes</v>
      </c>
      <c r="D421" s="19">
        <f t="shared" ca="1" si="40"/>
        <v>8.5</v>
      </c>
      <c r="E421" s="19">
        <f t="shared" ca="1" si="41"/>
        <v>8.0909090909090917</v>
      </c>
      <c r="F421" t="str">
        <f t="shared" ca="1" si="37"/>
        <v>no</v>
      </c>
      <c r="G421" s="20" t="str">
        <f t="shared" ca="1" si="42"/>
        <v>no</v>
      </c>
      <c r="H421">
        <f t="shared" ca="1" si="38"/>
        <v>0</v>
      </c>
    </row>
    <row r="422" spans="1:8">
      <c r="A422">
        <v>1905.07</v>
      </c>
      <c r="B422">
        <v>8.8699999999999992</v>
      </c>
      <c r="C422" t="str">
        <f t="shared" ca="1" si="39"/>
        <v>yes</v>
      </c>
      <c r="D422" s="19">
        <f t="shared" ca="1" si="40"/>
        <v>8.6</v>
      </c>
      <c r="E422" s="19">
        <f t="shared" ca="1" si="41"/>
        <v>8.2563636363636359</v>
      </c>
      <c r="F422" t="str">
        <f t="shared" ca="1" si="37"/>
        <v>no</v>
      </c>
      <c r="G422" s="20" t="str">
        <f t="shared" ca="1" si="42"/>
        <v>no</v>
      </c>
      <c r="H422">
        <f t="shared" ca="1" si="38"/>
        <v>0</v>
      </c>
    </row>
    <row r="423" spans="1:8">
      <c r="A423">
        <v>1905.08</v>
      </c>
      <c r="B423">
        <v>9.1999999999999993</v>
      </c>
      <c r="C423" t="str">
        <f t="shared" ca="1" si="39"/>
        <v>yes</v>
      </c>
      <c r="D423" s="19">
        <f t="shared" ca="1" si="40"/>
        <v>8.8699999999999992</v>
      </c>
      <c r="E423" s="19">
        <f t="shared" ca="1" si="41"/>
        <v>8.425454545454544</v>
      </c>
      <c r="F423" t="str">
        <f t="shared" ca="1" si="37"/>
        <v>no</v>
      </c>
      <c r="G423" s="20" t="str">
        <f t="shared" ca="1" si="42"/>
        <v>no</v>
      </c>
      <c r="H423">
        <f t="shared" ca="1" si="38"/>
        <v>0</v>
      </c>
    </row>
    <row r="424" spans="1:8">
      <c r="A424">
        <v>1905.09</v>
      </c>
      <c r="B424">
        <v>9.23</v>
      </c>
      <c r="C424" t="str">
        <f t="shared" ca="1" si="39"/>
        <v>yes</v>
      </c>
      <c r="D424" s="19">
        <f t="shared" ca="1" si="40"/>
        <v>9.1999999999999993</v>
      </c>
      <c r="E424" s="19">
        <f t="shared" ca="1" si="41"/>
        <v>8.5963636363636358</v>
      </c>
      <c r="F424" t="str">
        <f t="shared" ca="1" si="37"/>
        <v>no</v>
      </c>
      <c r="G424" s="20" t="str">
        <f t="shared" ca="1" si="42"/>
        <v>no</v>
      </c>
      <c r="H424">
        <f t="shared" ca="1" si="38"/>
        <v>0</v>
      </c>
    </row>
    <row r="425" spans="1:8">
      <c r="A425">
        <v>1905.1</v>
      </c>
      <c r="B425">
        <v>9.36</v>
      </c>
      <c r="C425" t="str">
        <f t="shared" ca="1" si="39"/>
        <v>yes</v>
      </c>
      <c r="D425" s="19">
        <f t="shared" ca="1" si="40"/>
        <v>9.23</v>
      </c>
      <c r="E425" s="19">
        <f t="shared" ca="1" si="41"/>
        <v>8.7309090909090923</v>
      </c>
      <c r="F425" t="str">
        <f t="shared" ca="1" si="37"/>
        <v>no</v>
      </c>
      <c r="G425" s="20" t="str">
        <f t="shared" ca="1" si="42"/>
        <v>no</v>
      </c>
      <c r="H425">
        <f t="shared" ca="1" si="38"/>
        <v>0</v>
      </c>
    </row>
    <row r="426" spans="1:8">
      <c r="A426">
        <v>1905.11</v>
      </c>
      <c r="B426">
        <v>9.31</v>
      </c>
      <c r="C426" t="str">
        <f t="shared" ca="1" si="39"/>
        <v>yes</v>
      </c>
      <c r="D426" s="19">
        <f t="shared" ca="1" si="40"/>
        <v>9.36</v>
      </c>
      <c r="E426" s="19">
        <f t="shared" ca="1" si="41"/>
        <v>8.8390909090909098</v>
      </c>
      <c r="F426" t="str">
        <f t="shared" ca="1" si="37"/>
        <v>no</v>
      </c>
      <c r="G426" s="20" t="str">
        <f t="shared" ca="1" si="42"/>
        <v>no</v>
      </c>
      <c r="H426">
        <f t="shared" ca="1" si="38"/>
        <v>0</v>
      </c>
    </row>
    <row r="427" spans="1:8">
      <c r="A427">
        <v>1905.12</v>
      </c>
      <c r="B427">
        <v>9.5399999999999991</v>
      </c>
      <c r="C427" t="str">
        <f t="shared" ca="1" si="39"/>
        <v>yes</v>
      </c>
      <c r="D427" s="19">
        <f t="shared" ca="1" si="40"/>
        <v>9.31</v>
      </c>
      <c r="E427" s="19">
        <f t="shared" ca="1" si="41"/>
        <v>8.9354545454545455</v>
      </c>
      <c r="F427" t="str">
        <f t="shared" ca="1" si="37"/>
        <v>no</v>
      </c>
      <c r="G427" s="20" t="str">
        <f t="shared" ca="1" si="42"/>
        <v>no</v>
      </c>
      <c r="H427">
        <f t="shared" ca="1" si="38"/>
        <v>0</v>
      </c>
    </row>
    <row r="428" spans="1:8">
      <c r="A428">
        <v>1906.01</v>
      </c>
      <c r="B428">
        <v>9.8699999999999992</v>
      </c>
      <c r="C428" t="str">
        <f t="shared" ca="1" si="39"/>
        <v>yes</v>
      </c>
      <c r="D428" s="19">
        <f t="shared" ca="1" si="40"/>
        <v>9.5399999999999991</v>
      </c>
      <c r="E428" s="19">
        <f t="shared" ca="1" si="41"/>
        <v>9.036363636363637</v>
      </c>
      <c r="F428" t="str">
        <f t="shared" ca="1" si="37"/>
        <v>no</v>
      </c>
      <c r="G428" s="20" t="str">
        <f t="shared" ca="1" si="42"/>
        <v>no</v>
      </c>
      <c r="H428">
        <f t="shared" ca="1" si="38"/>
        <v>0</v>
      </c>
    </row>
    <row r="429" spans="1:8">
      <c r="A429">
        <v>1906.02</v>
      </c>
      <c r="B429">
        <v>9.8000000000000007</v>
      </c>
      <c r="C429" t="str">
        <f t="shared" ca="1" si="39"/>
        <v>yes</v>
      </c>
      <c r="D429" s="19">
        <f t="shared" ca="1" si="40"/>
        <v>9.8699999999999992</v>
      </c>
      <c r="E429" s="19">
        <f t="shared" ca="1" si="41"/>
        <v>9.1336363636363629</v>
      </c>
      <c r="F429" t="str">
        <f t="shared" ca="1" si="37"/>
        <v>no</v>
      </c>
      <c r="G429" s="20" t="str">
        <f t="shared" ca="1" si="42"/>
        <v>no</v>
      </c>
      <c r="H429">
        <f t="shared" ca="1" si="38"/>
        <v>0</v>
      </c>
    </row>
    <row r="430" spans="1:8">
      <c r="A430">
        <v>1906.03</v>
      </c>
      <c r="B430">
        <v>9.56</v>
      </c>
      <c r="C430" t="str">
        <f t="shared" ca="1" si="39"/>
        <v>yes</v>
      </c>
      <c r="D430" s="19">
        <f t="shared" ca="1" si="40"/>
        <v>9.8000000000000007</v>
      </c>
      <c r="E430" s="19">
        <f t="shared" ca="1" si="41"/>
        <v>9.201818181818183</v>
      </c>
      <c r="F430" t="str">
        <f t="shared" ca="1" si="37"/>
        <v>no</v>
      </c>
      <c r="G430" s="20" t="str">
        <f t="shared" ca="1" si="42"/>
        <v>no</v>
      </c>
      <c r="H430">
        <f t="shared" ca="1" si="38"/>
        <v>0</v>
      </c>
    </row>
    <row r="431" spans="1:8">
      <c r="A431">
        <v>1906.04</v>
      </c>
      <c r="B431">
        <v>9.43</v>
      </c>
      <c r="C431" t="str">
        <f t="shared" ca="1" si="39"/>
        <v>yes</v>
      </c>
      <c r="D431" s="19">
        <f t="shared" ca="1" si="40"/>
        <v>9.56</v>
      </c>
      <c r="E431" s="19">
        <f t="shared" ca="1" si="41"/>
        <v>9.2581818181818196</v>
      </c>
      <c r="F431" t="str">
        <f t="shared" ca="1" si="37"/>
        <v>no</v>
      </c>
      <c r="G431" s="20" t="str">
        <f t="shared" ca="1" si="42"/>
        <v>no</v>
      </c>
      <c r="H431">
        <f t="shared" ca="1" si="38"/>
        <v>0</v>
      </c>
    </row>
    <row r="432" spans="1:8">
      <c r="A432">
        <v>1906.05</v>
      </c>
      <c r="B432">
        <v>9.18</v>
      </c>
      <c r="C432" t="str">
        <f t="shared" ca="1" si="39"/>
        <v>yes</v>
      </c>
      <c r="D432" s="19">
        <f t="shared" ca="1" si="40"/>
        <v>9.43</v>
      </c>
      <c r="E432" s="19">
        <f t="shared" ca="1" si="41"/>
        <v>9.3427272727272737</v>
      </c>
      <c r="F432" t="str">
        <f t="shared" ca="1" si="37"/>
        <v>no</v>
      </c>
      <c r="G432" s="20" t="str">
        <f t="shared" ca="1" si="42"/>
        <v>yes</v>
      </c>
      <c r="H432">
        <f t="shared" ca="1" si="38"/>
        <v>9.18</v>
      </c>
    </row>
    <row r="433" spans="1:8">
      <c r="A433">
        <v>1906.06</v>
      </c>
      <c r="B433">
        <v>9.3000000000000007</v>
      </c>
      <c r="C433" t="str">
        <f t="shared" ca="1" si="39"/>
        <v>no</v>
      </c>
      <c r="D433" s="19">
        <f t="shared" ca="1" si="40"/>
        <v>9.18</v>
      </c>
      <c r="E433" s="19">
        <f t="shared" ca="1" si="41"/>
        <v>9.3954545454545446</v>
      </c>
      <c r="F433" t="str">
        <f t="shared" ca="1" si="37"/>
        <v>yes</v>
      </c>
      <c r="G433" s="20" t="str">
        <f t="shared" ca="1" si="42"/>
        <v>no</v>
      </c>
      <c r="H433">
        <f t="shared" ca="1" si="38"/>
        <v>-9.3000000000000007</v>
      </c>
    </row>
    <row r="434" spans="1:8">
      <c r="A434">
        <v>1906.07</v>
      </c>
      <c r="B434">
        <v>9.06</v>
      </c>
      <c r="C434" t="str">
        <f t="shared" ca="1" si="39"/>
        <v>yes</v>
      </c>
      <c r="D434" s="19">
        <f t="shared" ca="1" si="40"/>
        <v>9.3000000000000007</v>
      </c>
      <c r="E434" s="19">
        <f t="shared" ca="1" si="41"/>
        <v>9.4345454545454555</v>
      </c>
      <c r="F434" t="str">
        <f t="shared" ca="1" si="37"/>
        <v>no</v>
      </c>
      <c r="G434" s="20" t="str">
        <f t="shared" ca="1" si="42"/>
        <v>yes</v>
      </c>
      <c r="H434">
        <f t="shared" ca="1" si="38"/>
        <v>9.06</v>
      </c>
    </row>
    <row r="435" spans="1:8">
      <c r="A435">
        <v>1906.08</v>
      </c>
      <c r="B435">
        <v>9.73</v>
      </c>
      <c r="C435" t="str">
        <f t="shared" ca="1" si="39"/>
        <v>no</v>
      </c>
      <c r="D435" s="19">
        <f t="shared" ca="1" si="40"/>
        <v>9.06</v>
      </c>
      <c r="E435" s="19">
        <f t="shared" ca="1" si="41"/>
        <v>9.4218181818181819</v>
      </c>
      <c r="F435" t="str">
        <f t="shared" ca="1" si="37"/>
        <v>yes</v>
      </c>
      <c r="G435" s="20" t="str">
        <f t="shared" ca="1" si="42"/>
        <v>no</v>
      </c>
      <c r="H435">
        <f t="shared" ca="1" si="38"/>
        <v>-9.73</v>
      </c>
    </row>
    <row r="436" spans="1:8">
      <c r="A436">
        <v>1906.09</v>
      </c>
      <c r="B436">
        <v>10.029999999999999</v>
      </c>
      <c r="C436" t="str">
        <f t="shared" ca="1" si="39"/>
        <v>yes</v>
      </c>
      <c r="D436" s="19">
        <f t="shared" ca="1" si="40"/>
        <v>9.73</v>
      </c>
      <c r="E436" s="19">
        <f t="shared" ca="1" si="41"/>
        <v>9.4672727272727286</v>
      </c>
      <c r="F436" t="str">
        <f t="shared" ca="1" si="37"/>
        <v>no</v>
      </c>
      <c r="G436" s="20" t="str">
        <f t="shared" ca="1" si="42"/>
        <v>no</v>
      </c>
      <c r="H436">
        <f t="shared" ca="1" si="38"/>
        <v>0</v>
      </c>
    </row>
    <row r="437" spans="1:8">
      <c r="A437">
        <v>1906.1</v>
      </c>
      <c r="B437">
        <v>9.73</v>
      </c>
      <c r="C437" t="str">
        <f t="shared" ca="1" si="39"/>
        <v>yes</v>
      </c>
      <c r="D437" s="19">
        <f t="shared" ca="1" si="40"/>
        <v>10.029999999999999</v>
      </c>
      <c r="E437" s="19">
        <f t="shared" ca="1" si="41"/>
        <v>9.5281818181818192</v>
      </c>
      <c r="F437" t="str">
        <f t="shared" ca="1" si="37"/>
        <v>no</v>
      </c>
      <c r="G437" s="20" t="str">
        <f t="shared" ca="1" si="42"/>
        <v>no</v>
      </c>
      <c r="H437">
        <f t="shared" ca="1" si="38"/>
        <v>0</v>
      </c>
    </row>
    <row r="438" spans="1:8">
      <c r="A438">
        <v>1906.11</v>
      </c>
      <c r="B438">
        <v>9.93</v>
      </c>
      <c r="C438" t="str">
        <f t="shared" ca="1" si="39"/>
        <v>yes</v>
      </c>
      <c r="D438" s="19">
        <f t="shared" ca="1" si="40"/>
        <v>9.73</v>
      </c>
      <c r="E438" s="19">
        <f t="shared" ca="1" si="41"/>
        <v>9.5663636363636364</v>
      </c>
      <c r="F438" t="str">
        <f t="shared" ca="1" si="37"/>
        <v>no</v>
      </c>
      <c r="G438" s="20" t="str">
        <f t="shared" ca="1" si="42"/>
        <v>no</v>
      </c>
      <c r="H438">
        <f t="shared" ca="1" si="38"/>
        <v>0</v>
      </c>
    </row>
    <row r="439" spans="1:8">
      <c r="A439">
        <v>1906.12</v>
      </c>
      <c r="B439">
        <v>9.84</v>
      </c>
      <c r="C439" t="str">
        <f t="shared" ca="1" si="39"/>
        <v>yes</v>
      </c>
      <c r="D439" s="19">
        <f t="shared" ca="1" si="40"/>
        <v>9.93</v>
      </c>
      <c r="E439" s="19">
        <f t="shared" ca="1" si="41"/>
        <v>9.6018181818181816</v>
      </c>
      <c r="F439" t="str">
        <f t="shared" ca="1" si="37"/>
        <v>no</v>
      </c>
      <c r="G439" s="20" t="str">
        <f t="shared" ca="1" si="42"/>
        <v>no</v>
      </c>
      <c r="H439">
        <f t="shared" ca="1" si="38"/>
        <v>0</v>
      </c>
    </row>
    <row r="440" spans="1:8">
      <c r="A440">
        <v>1907.01</v>
      </c>
      <c r="B440">
        <v>9.56</v>
      </c>
      <c r="C440" t="str">
        <f t="shared" ca="1" si="39"/>
        <v>yes</v>
      </c>
      <c r="D440" s="19">
        <f t="shared" ca="1" si="40"/>
        <v>9.84</v>
      </c>
      <c r="E440" s="19">
        <f t="shared" ca="1" si="41"/>
        <v>9.5990909090909096</v>
      </c>
      <c r="F440" t="str">
        <f t="shared" ca="1" si="37"/>
        <v>no</v>
      </c>
      <c r="G440" s="20" t="str">
        <f t="shared" ca="1" si="42"/>
        <v>yes</v>
      </c>
      <c r="H440">
        <f t="shared" ca="1" si="38"/>
        <v>9.56</v>
      </c>
    </row>
    <row r="441" spans="1:8">
      <c r="A441">
        <v>1907.02</v>
      </c>
      <c r="B441">
        <v>9.26</v>
      </c>
      <c r="C441" t="str">
        <f t="shared" ca="1" si="39"/>
        <v>no</v>
      </c>
      <c r="D441" s="19">
        <f t="shared" ca="1" si="40"/>
        <v>9.56</v>
      </c>
      <c r="E441" s="19">
        <f t="shared" ca="1" si="41"/>
        <v>9.5772727272727298</v>
      </c>
      <c r="F441" t="str">
        <f t="shared" ca="1" si="37"/>
        <v>no</v>
      </c>
      <c r="G441" s="20" t="str">
        <f t="shared" ca="1" si="42"/>
        <v>no</v>
      </c>
      <c r="H441">
        <f t="shared" ca="1" si="38"/>
        <v>0</v>
      </c>
    </row>
    <row r="442" spans="1:8">
      <c r="A442">
        <v>1907.03</v>
      </c>
      <c r="B442">
        <v>8.35</v>
      </c>
      <c r="C442" t="str">
        <f t="shared" ca="1" si="39"/>
        <v>no</v>
      </c>
      <c r="D442" s="19">
        <f t="shared" ca="1" si="40"/>
        <v>9.26</v>
      </c>
      <c r="E442" s="19">
        <f t="shared" ca="1" si="41"/>
        <v>9.5500000000000025</v>
      </c>
      <c r="F442" t="str">
        <f t="shared" ca="1" si="37"/>
        <v>no</v>
      </c>
      <c r="G442" s="20" t="str">
        <f t="shared" ca="1" si="42"/>
        <v>no</v>
      </c>
      <c r="H442">
        <f t="shared" ca="1" si="38"/>
        <v>0</v>
      </c>
    </row>
    <row r="443" spans="1:8">
      <c r="A443">
        <v>1907.04</v>
      </c>
      <c r="B443">
        <v>8.39</v>
      </c>
      <c r="C443" t="str">
        <f t="shared" ca="1" si="39"/>
        <v>no</v>
      </c>
      <c r="D443" s="19">
        <f t="shared" ca="1" si="40"/>
        <v>8.35</v>
      </c>
      <c r="E443" s="19">
        <f t="shared" ca="1" si="41"/>
        <v>9.451818181818183</v>
      </c>
      <c r="F443" t="str">
        <f t="shared" ca="1" si="37"/>
        <v>yes</v>
      </c>
      <c r="G443" s="20" t="str">
        <f t="shared" ca="1" si="42"/>
        <v>no</v>
      </c>
      <c r="H443">
        <f t="shared" ca="1" si="38"/>
        <v>-8.39</v>
      </c>
    </row>
    <row r="444" spans="1:8">
      <c r="A444">
        <v>1907.05</v>
      </c>
      <c r="B444">
        <v>8.1</v>
      </c>
      <c r="C444" t="str">
        <f t="shared" ca="1" si="39"/>
        <v>yes</v>
      </c>
      <c r="D444" s="19">
        <f t="shared" ca="1" si="40"/>
        <v>8.39</v>
      </c>
      <c r="E444" s="19">
        <f t="shared" ca="1" si="41"/>
        <v>9.379999999999999</v>
      </c>
      <c r="F444" t="str">
        <f t="shared" ca="1" si="37"/>
        <v>no</v>
      </c>
      <c r="G444" s="20" t="str">
        <f t="shared" ca="1" si="42"/>
        <v>yes</v>
      </c>
      <c r="H444">
        <f t="shared" ca="1" si="38"/>
        <v>8.1</v>
      </c>
    </row>
    <row r="445" spans="1:8">
      <c r="A445">
        <v>1907.06</v>
      </c>
      <c r="B445">
        <v>7.84</v>
      </c>
      <c r="C445" t="str">
        <f t="shared" ca="1" si="39"/>
        <v>no</v>
      </c>
      <c r="D445" s="19">
        <f t="shared" ca="1" si="40"/>
        <v>8.1</v>
      </c>
      <c r="E445" s="19">
        <f t="shared" ca="1" si="41"/>
        <v>9.2709090909090897</v>
      </c>
      <c r="F445" t="str">
        <f t="shared" ca="1" si="37"/>
        <v>no</v>
      </c>
      <c r="G445" s="20" t="str">
        <f t="shared" ca="1" si="42"/>
        <v>no</v>
      </c>
      <c r="H445">
        <f t="shared" ca="1" si="38"/>
        <v>0</v>
      </c>
    </row>
    <row r="446" spans="1:8">
      <c r="A446">
        <v>1907.07</v>
      </c>
      <c r="B446">
        <v>8.14</v>
      </c>
      <c r="C446" t="str">
        <f t="shared" ca="1" si="39"/>
        <v>no</v>
      </c>
      <c r="D446" s="19">
        <f t="shared" ca="1" si="40"/>
        <v>7.84</v>
      </c>
      <c r="E446" s="19">
        <f t="shared" ca="1" si="41"/>
        <v>9.16</v>
      </c>
      <c r="F446" t="str">
        <f t="shared" ca="1" si="37"/>
        <v>yes</v>
      </c>
      <c r="G446" s="20" t="str">
        <f t="shared" ca="1" si="42"/>
        <v>no</v>
      </c>
      <c r="H446">
        <f t="shared" ca="1" si="38"/>
        <v>-8.14</v>
      </c>
    </row>
    <row r="447" spans="1:8">
      <c r="A447">
        <v>1907.08</v>
      </c>
      <c r="B447">
        <v>7.53</v>
      </c>
      <c r="C447" t="str">
        <f t="shared" ca="1" si="39"/>
        <v>yes</v>
      </c>
      <c r="D447" s="19">
        <f t="shared" ca="1" si="40"/>
        <v>8.14</v>
      </c>
      <c r="E447" s="19">
        <f t="shared" ca="1" si="41"/>
        <v>9.0154545454545456</v>
      </c>
      <c r="F447" t="str">
        <f t="shared" ca="1" si="37"/>
        <v>no</v>
      </c>
      <c r="G447" s="20" t="str">
        <f t="shared" ca="1" si="42"/>
        <v>yes</v>
      </c>
      <c r="H447">
        <f t="shared" ca="1" si="38"/>
        <v>7.53</v>
      </c>
    </row>
    <row r="448" spans="1:8">
      <c r="A448">
        <v>1907.09</v>
      </c>
      <c r="B448">
        <v>7.45</v>
      </c>
      <c r="C448" t="str">
        <f t="shared" ca="1" si="39"/>
        <v>no</v>
      </c>
      <c r="D448" s="19">
        <f t="shared" ca="1" si="40"/>
        <v>7.53</v>
      </c>
      <c r="E448" s="19">
        <f t="shared" ca="1" si="41"/>
        <v>8.788181818181819</v>
      </c>
      <c r="F448" t="str">
        <f t="shared" ca="1" si="37"/>
        <v>no</v>
      </c>
      <c r="G448" s="20" t="str">
        <f t="shared" ca="1" si="42"/>
        <v>no</v>
      </c>
      <c r="H448">
        <f t="shared" ca="1" si="38"/>
        <v>0</v>
      </c>
    </row>
    <row r="449" spans="1:8">
      <c r="A449">
        <v>1907.1</v>
      </c>
      <c r="B449">
        <v>6.64</v>
      </c>
      <c r="C449" t="str">
        <f t="shared" ca="1" si="39"/>
        <v>no</v>
      </c>
      <c r="D449" s="19">
        <f t="shared" ca="1" si="40"/>
        <v>7.45</v>
      </c>
      <c r="E449" s="19">
        <f t="shared" ca="1" si="41"/>
        <v>8.5809090909090902</v>
      </c>
      <c r="F449" t="str">
        <f t="shared" ca="1" si="37"/>
        <v>no</v>
      </c>
      <c r="G449" s="20" t="str">
        <f t="shared" ca="1" si="42"/>
        <v>no</v>
      </c>
      <c r="H449">
        <f t="shared" ca="1" si="38"/>
        <v>0</v>
      </c>
    </row>
    <row r="450" spans="1:8">
      <c r="A450">
        <v>1907.11</v>
      </c>
      <c r="B450">
        <v>6.25</v>
      </c>
      <c r="C450" t="str">
        <f t="shared" ca="1" si="39"/>
        <v>no</v>
      </c>
      <c r="D450" s="19">
        <f t="shared" ca="1" si="40"/>
        <v>6.64</v>
      </c>
      <c r="E450" s="19">
        <f t="shared" ca="1" si="41"/>
        <v>8.2818181818181831</v>
      </c>
      <c r="F450" t="str">
        <f t="shared" ca="1" si="37"/>
        <v>no</v>
      </c>
      <c r="G450" s="20" t="str">
        <f t="shared" ca="1" si="42"/>
        <v>no</v>
      </c>
      <c r="H450">
        <f t="shared" ca="1" si="38"/>
        <v>0</v>
      </c>
    </row>
    <row r="451" spans="1:8">
      <c r="A451">
        <v>1907.12</v>
      </c>
      <c r="B451">
        <v>6.57</v>
      </c>
      <c r="C451" t="str">
        <f t="shared" ca="1" si="39"/>
        <v>no</v>
      </c>
      <c r="D451" s="19">
        <f t="shared" ca="1" si="40"/>
        <v>6.25</v>
      </c>
      <c r="E451" s="19">
        <f t="shared" ca="1" si="41"/>
        <v>7.955454545454546</v>
      </c>
      <c r="F451" t="str">
        <f t="shared" ca="1" si="37"/>
        <v>yes</v>
      </c>
      <c r="G451" s="20" t="str">
        <f t="shared" ca="1" si="42"/>
        <v>no</v>
      </c>
      <c r="H451">
        <f t="shared" ca="1" si="38"/>
        <v>-6.57</v>
      </c>
    </row>
    <row r="452" spans="1:8">
      <c r="A452">
        <v>1908.01</v>
      </c>
      <c r="B452">
        <v>6.85</v>
      </c>
      <c r="C452" t="str">
        <f t="shared" ca="1" si="39"/>
        <v>yes</v>
      </c>
      <c r="D452" s="19">
        <f t="shared" ca="1" si="40"/>
        <v>6.57</v>
      </c>
      <c r="E452" s="19">
        <f t="shared" ca="1" si="41"/>
        <v>7.6836363636363645</v>
      </c>
      <c r="F452" t="str">
        <f t="shared" ca="1" si="37"/>
        <v>no</v>
      </c>
      <c r="G452" s="20" t="str">
        <f t="shared" ca="1" si="42"/>
        <v>yes</v>
      </c>
      <c r="H452">
        <f t="shared" ca="1" si="38"/>
        <v>6.85</v>
      </c>
    </row>
    <row r="453" spans="1:8">
      <c r="A453">
        <v>1908.02</v>
      </c>
      <c r="B453">
        <v>6.6</v>
      </c>
      <c r="C453" t="str">
        <f t="shared" ca="1" si="39"/>
        <v>no</v>
      </c>
      <c r="D453" s="19">
        <f t="shared" ca="1" si="40"/>
        <v>6.85</v>
      </c>
      <c r="E453" s="19">
        <f t="shared" ca="1" si="41"/>
        <v>7.4645454545454557</v>
      </c>
      <c r="F453" t="str">
        <f t="shared" ca="1" si="37"/>
        <v>no</v>
      </c>
      <c r="G453" s="20" t="str">
        <f t="shared" ca="1" si="42"/>
        <v>no</v>
      </c>
      <c r="H453">
        <f t="shared" ca="1" si="38"/>
        <v>0</v>
      </c>
    </row>
    <row r="454" spans="1:8">
      <c r="A454">
        <v>1908.03</v>
      </c>
      <c r="B454">
        <v>6.87</v>
      </c>
      <c r="C454" t="str">
        <f t="shared" ca="1" si="39"/>
        <v>no</v>
      </c>
      <c r="D454" s="19">
        <f t="shared" ca="1" si="40"/>
        <v>6.6</v>
      </c>
      <c r="E454" s="19">
        <f t="shared" ca="1" si="41"/>
        <v>7.3054545454545439</v>
      </c>
      <c r="F454" t="str">
        <f t="shared" ca="1" si="37"/>
        <v>yes</v>
      </c>
      <c r="G454" s="20" t="str">
        <f t="shared" ca="1" si="42"/>
        <v>no</v>
      </c>
      <c r="H454">
        <f t="shared" ca="1" si="38"/>
        <v>-6.87</v>
      </c>
    </row>
    <row r="455" spans="1:8">
      <c r="A455">
        <v>1908.04</v>
      </c>
      <c r="B455">
        <v>7.24</v>
      </c>
      <c r="C455" t="str">
        <f t="shared" ca="1" si="39"/>
        <v>yes</v>
      </c>
      <c r="D455" s="19">
        <f t="shared" ca="1" si="40"/>
        <v>6.87</v>
      </c>
      <c r="E455" s="19">
        <f t="shared" ca="1" si="41"/>
        <v>7.1672727272727279</v>
      </c>
      <c r="F455" t="str">
        <f t="shared" ca="1" si="37"/>
        <v>no</v>
      </c>
      <c r="G455" s="20" t="str">
        <f t="shared" ca="1" si="42"/>
        <v>no</v>
      </c>
      <c r="H455">
        <f t="shared" ca="1" si="38"/>
        <v>0</v>
      </c>
    </row>
    <row r="456" spans="1:8">
      <c r="A456">
        <v>1908.05</v>
      </c>
      <c r="B456">
        <v>7.63</v>
      </c>
      <c r="C456" t="str">
        <f t="shared" ca="1" si="39"/>
        <v>yes</v>
      </c>
      <c r="D456" s="19">
        <f t="shared" ca="1" si="40"/>
        <v>7.24</v>
      </c>
      <c r="E456" s="19">
        <f t="shared" ca="1" si="41"/>
        <v>7.0890909090909098</v>
      </c>
      <c r="F456" t="str">
        <f t="shared" ca="1" si="37"/>
        <v>no</v>
      </c>
      <c r="G456" s="20" t="str">
        <f t="shared" ca="1" si="42"/>
        <v>no</v>
      </c>
      <c r="H456">
        <f t="shared" ca="1" si="38"/>
        <v>0</v>
      </c>
    </row>
    <row r="457" spans="1:8">
      <c r="A457">
        <v>1908.06</v>
      </c>
      <c r="B457">
        <v>7.64</v>
      </c>
      <c r="C457" t="str">
        <f t="shared" ca="1" si="39"/>
        <v>yes</v>
      </c>
      <c r="D457" s="19">
        <f t="shared" ca="1" si="40"/>
        <v>7.63</v>
      </c>
      <c r="E457" s="19">
        <f t="shared" ca="1" si="41"/>
        <v>7.0699999999999994</v>
      </c>
      <c r="F457" t="str">
        <f t="shared" ca="1" si="37"/>
        <v>no</v>
      </c>
      <c r="G457" s="20" t="str">
        <f t="shared" ca="1" si="42"/>
        <v>no</v>
      </c>
      <c r="H457">
        <f t="shared" ca="1" si="38"/>
        <v>0</v>
      </c>
    </row>
    <row r="458" spans="1:8">
      <c r="A458">
        <v>1908.07</v>
      </c>
      <c r="B458">
        <v>7.92</v>
      </c>
      <c r="C458" t="str">
        <f t="shared" ca="1" si="39"/>
        <v>yes</v>
      </c>
      <c r="D458" s="19">
        <f t="shared" ca="1" si="40"/>
        <v>7.64</v>
      </c>
      <c r="E458" s="19">
        <f t="shared" ca="1" si="41"/>
        <v>7.0245454545454544</v>
      </c>
      <c r="F458" t="str">
        <f t="shared" ca="1" si="37"/>
        <v>no</v>
      </c>
      <c r="G458" s="20" t="str">
        <f t="shared" ca="1" si="42"/>
        <v>no</v>
      </c>
      <c r="H458">
        <f t="shared" ca="1" si="38"/>
        <v>0</v>
      </c>
    </row>
    <row r="459" spans="1:8">
      <c r="A459">
        <v>1908.08</v>
      </c>
      <c r="B459">
        <v>8.26</v>
      </c>
      <c r="C459" t="str">
        <f t="shared" ca="1" si="39"/>
        <v>yes</v>
      </c>
      <c r="D459" s="19">
        <f t="shared" ca="1" si="40"/>
        <v>7.92</v>
      </c>
      <c r="E459" s="19">
        <f t="shared" ca="1" si="41"/>
        <v>7.06</v>
      </c>
      <c r="F459" t="str">
        <f t="shared" ca="1" si="37"/>
        <v>no</v>
      </c>
      <c r="G459" s="20" t="str">
        <f t="shared" ca="1" si="42"/>
        <v>no</v>
      </c>
      <c r="H459">
        <f t="shared" ca="1" si="38"/>
        <v>0</v>
      </c>
    </row>
    <row r="460" spans="1:8">
      <c r="A460">
        <v>1908.09</v>
      </c>
      <c r="B460">
        <v>8.17</v>
      </c>
      <c r="C460" t="str">
        <f t="shared" ca="1" si="39"/>
        <v>yes</v>
      </c>
      <c r="D460" s="19">
        <f t="shared" ca="1" si="40"/>
        <v>8.26</v>
      </c>
      <c r="E460" s="19">
        <f t="shared" ca="1" si="41"/>
        <v>7.1336363636363647</v>
      </c>
      <c r="F460" t="str">
        <f t="shared" ca="1" si="37"/>
        <v>no</v>
      </c>
      <c r="G460" s="20" t="str">
        <f t="shared" ca="1" si="42"/>
        <v>no</v>
      </c>
      <c r="H460">
        <f t="shared" ca="1" si="38"/>
        <v>0</v>
      </c>
    </row>
    <row r="461" spans="1:8">
      <c r="A461">
        <v>1908.1</v>
      </c>
      <c r="B461">
        <v>8.27</v>
      </c>
      <c r="C461" t="str">
        <f t="shared" ca="1" si="39"/>
        <v>yes</v>
      </c>
      <c r="D461" s="19">
        <f t="shared" ca="1" si="40"/>
        <v>8.17</v>
      </c>
      <c r="E461" s="19">
        <f t="shared" ca="1" si="41"/>
        <v>7.2727272727272743</v>
      </c>
      <c r="F461" t="str">
        <f t="shared" ca="1" si="37"/>
        <v>no</v>
      </c>
      <c r="G461" s="20" t="str">
        <f t="shared" ca="1" si="42"/>
        <v>no</v>
      </c>
      <c r="H461">
        <f t="shared" ca="1" si="38"/>
        <v>0</v>
      </c>
    </row>
    <row r="462" spans="1:8">
      <c r="A462">
        <v>1908.11</v>
      </c>
      <c r="B462">
        <v>8.83</v>
      </c>
      <c r="C462" t="str">
        <f t="shared" ca="1" si="39"/>
        <v>yes</v>
      </c>
      <c r="D462" s="19">
        <f t="shared" ca="1" si="40"/>
        <v>8.27</v>
      </c>
      <c r="E462" s="19">
        <f t="shared" ca="1" si="41"/>
        <v>7.456363636363637</v>
      </c>
      <c r="F462" t="str">
        <f t="shared" ca="1" si="37"/>
        <v>no</v>
      </c>
      <c r="G462" s="20" t="str">
        <f t="shared" ca="1" si="42"/>
        <v>no</v>
      </c>
      <c r="H462">
        <f t="shared" ca="1" si="38"/>
        <v>0</v>
      </c>
    </row>
    <row r="463" spans="1:8">
      <c r="A463">
        <v>1908.12</v>
      </c>
      <c r="B463">
        <v>9.0299999999999994</v>
      </c>
      <c r="C463" t="str">
        <f t="shared" ca="1" si="39"/>
        <v>yes</v>
      </c>
      <c r="D463" s="19">
        <f t="shared" ca="1" si="40"/>
        <v>8.83</v>
      </c>
      <c r="E463" s="19">
        <f t="shared" ca="1" si="41"/>
        <v>7.6618181818181821</v>
      </c>
      <c r="F463" t="str">
        <f t="shared" ca="1" si="37"/>
        <v>no</v>
      </c>
      <c r="G463" s="20" t="str">
        <f t="shared" ca="1" si="42"/>
        <v>no</v>
      </c>
      <c r="H463">
        <f t="shared" ca="1" si="38"/>
        <v>0</v>
      </c>
    </row>
    <row r="464" spans="1:8">
      <c r="A464">
        <v>1909.01</v>
      </c>
      <c r="B464">
        <v>9.06</v>
      </c>
      <c r="C464" t="str">
        <f t="shared" ca="1" si="39"/>
        <v>yes</v>
      </c>
      <c r="D464" s="19">
        <f t="shared" ca="1" si="40"/>
        <v>9.0299999999999994</v>
      </c>
      <c r="E464" s="19">
        <f t="shared" ca="1" si="41"/>
        <v>7.8599999999999994</v>
      </c>
      <c r="F464" t="str">
        <f t="shared" ca="1" si="37"/>
        <v>no</v>
      </c>
      <c r="G464" s="20" t="str">
        <f t="shared" ca="1" si="42"/>
        <v>no</v>
      </c>
      <c r="H464">
        <f t="shared" ca="1" si="38"/>
        <v>0</v>
      </c>
    </row>
    <row r="465" spans="1:8">
      <c r="A465">
        <v>1909.02</v>
      </c>
      <c r="B465">
        <v>8.8000000000000007</v>
      </c>
      <c r="C465" t="str">
        <f t="shared" ca="1" si="39"/>
        <v>yes</v>
      </c>
      <c r="D465" s="19">
        <f t="shared" ca="1" si="40"/>
        <v>9.06</v>
      </c>
      <c r="E465" s="19">
        <f t="shared" ca="1" si="41"/>
        <v>8.083636363636364</v>
      </c>
      <c r="F465" t="str">
        <f t="shared" ca="1" si="37"/>
        <v>no</v>
      </c>
      <c r="G465" s="20" t="str">
        <f t="shared" ca="1" si="42"/>
        <v>no</v>
      </c>
      <c r="H465">
        <f t="shared" ca="1" si="38"/>
        <v>0</v>
      </c>
    </row>
    <row r="466" spans="1:8">
      <c r="A466">
        <v>1909.03</v>
      </c>
      <c r="B466">
        <v>8.92</v>
      </c>
      <c r="C466" t="str">
        <f t="shared" ca="1" si="39"/>
        <v>yes</v>
      </c>
      <c r="D466" s="19">
        <f t="shared" ca="1" si="40"/>
        <v>8.8000000000000007</v>
      </c>
      <c r="E466" s="19">
        <f t="shared" ca="1" si="41"/>
        <v>8.2590909090909079</v>
      </c>
      <c r="F466" t="str">
        <f t="shared" ca="1" si="37"/>
        <v>no</v>
      </c>
      <c r="G466" s="20" t="str">
        <f t="shared" ca="1" si="42"/>
        <v>no</v>
      </c>
      <c r="H466">
        <f t="shared" ca="1" si="38"/>
        <v>0</v>
      </c>
    </row>
    <row r="467" spans="1:8">
      <c r="A467">
        <v>1909.04</v>
      </c>
      <c r="B467">
        <v>9.32</v>
      </c>
      <c r="C467" t="str">
        <f t="shared" ca="1" si="39"/>
        <v>yes</v>
      </c>
      <c r="D467" s="19">
        <f t="shared" ca="1" si="40"/>
        <v>8.92</v>
      </c>
      <c r="E467" s="19">
        <f t="shared" ca="1" si="41"/>
        <v>8.4118181818181821</v>
      </c>
      <c r="F467" t="str">
        <f t="shared" ca="1" si="37"/>
        <v>no</v>
      </c>
      <c r="G467" s="20" t="str">
        <f t="shared" ca="1" si="42"/>
        <v>no</v>
      </c>
      <c r="H467">
        <f t="shared" ca="1" si="38"/>
        <v>0</v>
      </c>
    </row>
    <row r="468" spans="1:8">
      <c r="A468">
        <v>1909.05</v>
      </c>
      <c r="B468">
        <v>9.6300000000000008</v>
      </c>
      <c r="C468" t="str">
        <f t="shared" ca="1" si="39"/>
        <v>yes</v>
      </c>
      <c r="D468" s="19">
        <f t="shared" ca="1" si="40"/>
        <v>9.32</v>
      </c>
      <c r="E468" s="19">
        <f t="shared" ca="1" si="41"/>
        <v>8.5654545454545445</v>
      </c>
      <c r="F468" t="str">
        <f t="shared" ca="1" si="37"/>
        <v>no</v>
      </c>
      <c r="G468" s="20" t="str">
        <f t="shared" ca="1" si="42"/>
        <v>no</v>
      </c>
      <c r="H468">
        <f t="shared" ca="1" si="38"/>
        <v>0</v>
      </c>
    </row>
    <row r="469" spans="1:8">
      <c r="A469">
        <v>1909.06</v>
      </c>
      <c r="B469">
        <v>9.8000000000000007</v>
      </c>
      <c r="C469" t="str">
        <f t="shared" ca="1" si="39"/>
        <v>yes</v>
      </c>
      <c r="D469" s="19">
        <f t="shared" ca="1" si="40"/>
        <v>9.6300000000000008</v>
      </c>
      <c r="E469" s="19">
        <f t="shared" ca="1" si="41"/>
        <v>8.7463636363636379</v>
      </c>
      <c r="F469" t="str">
        <f t="shared" ca="1" si="37"/>
        <v>no</v>
      </c>
      <c r="G469" s="20" t="str">
        <f t="shared" ca="1" si="42"/>
        <v>no</v>
      </c>
      <c r="H469">
        <f t="shared" ca="1" si="38"/>
        <v>0</v>
      </c>
    </row>
    <row r="470" spans="1:8">
      <c r="A470">
        <v>1909.07</v>
      </c>
      <c r="B470">
        <v>9.94</v>
      </c>
      <c r="C470" t="str">
        <f t="shared" ca="1" si="39"/>
        <v>yes</v>
      </c>
      <c r="D470" s="19">
        <f t="shared" ca="1" si="40"/>
        <v>9.8000000000000007</v>
      </c>
      <c r="E470" s="19">
        <f t="shared" ca="1" si="41"/>
        <v>8.9172727272727261</v>
      </c>
      <c r="F470" t="str">
        <f t="shared" ca="1" si="37"/>
        <v>no</v>
      </c>
      <c r="G470" s="20" t="str">
        <f t="shared" ca="1" si="42"/>
        <v>no</v>
      </c>
      <c r="H470">
        <f t="shared" ca="1" si="38"/>
        <v>0</v>
      </c>
    </row>
    <row r="471" spans="1:8">
      <c r="A471">
        <v>1909.08</v>
      </c>
      <c r="B471">
        <v>10.18</v>
      </c>
      <c r="C471" t="str">
        <f t="shared" ca="1" si="39"/>
        <v>yes</v>
      </c>
      <c r="D471" s="19">
        <f t="shared" ca="1" si="40"/>
        <v>9.94</v>
      </c>
      <c r="E471" s="19">
        <f t="shared" ca="1" si="41"/>
        <v>9.07</v>
      </c>
      <c r="F471" t="str">
        <f t="shared" ca="1" si="37"/>
        <v>no</v>
      </c>
      <c r="G471" s="20" t="str">
        <f t="shared" ca="1" si="42"/>
        <v>no</v>
      </c>
      <c r="H471">
        <f t="shared" ca="1" si="38"/>
        <v>0</v>
      </c>
    </row>
    <row r="472" spans="1:8">
      <c r="A472">
        <v>1909.09</v>
      </c>
      <c r="B472">
        <v>10.19</v>
      </c>
      <c r="C472" t="str">
        <f t="shared" ca="1" si="39"/>
        <v>yes</v>
      </c>
      <c r="D472" s="19">
        <f t="shared" ca="1" si="40"/>
        <v>10.18</v>
      </c>
      <c r="E472" s="19">
        <f t="shared" ca="1" si="41"/>
        <v>9.252727272727272</v>
      </c>
      <c r="F472" t="str">
        <f t="shared" ref="F472:F535" ca="1" si="43">IF(AND(C472="No",B472&gt;D472),"yes","no")</f>
        <v>no</v>
      </c>
      <c r="G472" s="20" t="str">
        <f t="shared" ca="1" si="42"/>
        <v>no</v>
      </c>
      <c r="H472">
        <f t="shared" ref="H472:H535" ca="1" si="44">IF(F472="yes",-B472,IF(G472="yes",B472,0))</f>
        <v>0</v>
      </c>
    </row>
    <row r="473" spans="1:8">
      <c r="A473">
        <v>1909.1</v>
      </c>
      <c r="B473">
        <v>10.23</v>
      </c>
      <c r="C473" t="str">
        <f t="shared" ref="C473:C536" ca="1" si="45">IF(F472="yes","yes",IF(G472="yes","no",C472))</f>
        <v>yes</v>
      </c>
      <c r="D473" s="19">
        <f t="shared" ca="1" si="40"/>
        <v>10.19</v>
      </c>
      <c r="E473" s="19">
        <f t="shared" ca="1" si="41"/>
        <v>9.4272727272727259</v>
      </c>
      <c r="F473" t="str">
        <f t="shared" ca="1" si="43"/>
        <v>no</v>
      </c>
      <c r="G473" s="20" t="str">
        <f t="shared" ca="1" si="42"/>
        <v>no</v>
      </c>
      <c r="H473">
        <f t="shared" ca="1" si="44"/>
        <v>0</v>
      </c>
    </row>
    <row r="474" spans="1:8">
      <c r="A474">
        <v>1909.11</v>
      </c>
      <c r="B474">
        <v>10.18</v>
      </c>
      <c r="C474" t="str">
        <f t="shared" ca="1" si="45"/>
        <v>yes</v>
      </c>
      <c r="D474" s="19">
        <f t="shared" ca="1" si="40"/>
        <v>10.23</v>
      </c>
      <c r="E474" s="19">
        <f t="shared" ca="1" si="41"/>
        <v>9.5545454545454547</v>
      </c>
      <c r="F474" t="str">
        <f t="shared" ca="1" si="43"/>
        <v>no</v>
      </c>
      <c r="G474" s="20" t="str">
        <f t="shared" ca="1" si="42"/>
        <v>no</v>
      </c>
      <c r="H474">
        <f t="shared" ca="1" si="44"/>
        <v>0</v>
      </c>
    </row>
    <row r="475" spans="1:8">
      <c r="A475">
        <v>1909.12</v>
      </c>
      <c r="B475">
        <v>10.3</v>
      </c>
      <c r="C475" t="str">
        <f t="shared" ca="1" si="45"/>
        <v>yes</v>
      </c>
      <c r="D475" s="19">
        <f t="shared" ca="1" si="40"/>
        <v>10.18</v>
      </c>
      <c r="E475" s="19">
        <f t="shared" ca="1" si="41"/>
        <v>9.6590909090909083</v>
      </c>
      <c r="F475" t="str">
        <f t="shared" ca="1" si="43"/>
        <v>no</v>
      </c>
      <c r="G475" s="20" t="str">
        <f t="shared" ca="1" si="42"/>
        <v>no</v>
      </c>
      <c r="H475">
        <f t="shared" ca="1" si="44"/>
        <v>0</v>
      </c>
    </row>
    <row r="476" spans="1:8">
      <c r="A476">
        <v>1910.01</v>
      </c>
      <c r="B476">
        <v>10.08</v>
      </c>
      <c r="C476" t="str">
        <f t="shared" ca="1" si="45"/>
        <v>yes</v>
      </c>
      <c r="D476" s="19">
        <f t="shared" ca="1" si="40"/>
        <v>10.3</v>
      </c>
      <c r="E476" s="19">
        <f t="shared" ca="1" si="41"/>
        <v>9.7718181818181815</v>
      </c>
      <c r="F476" t="str">
        <f t="shared" ca="1" si="43"/>
        <v>no</v>
      </c>
      <c r="G476" s="20" t="str">
        <f t="shared" ca="1" si="42"/>
        <v>no</v>
      </c>
      <c r="H476">
        <f t="shared" ca="1" si="44"/>
        <v>0</v>
      </c>
    </row>
    <row r="477" spans="1:8">
      <c r="A477">
        <v>1910.02</v>
      </c>
      <c r="B477">
        <v>9.7200000000000006</v>
      </c>
      <c r="C477" t="str">
        <f t="shared" ca="1" si="45"/>
        <v>yes</v>
      </c>
      <c r="D477" s="19">
        <f t="shared" ca="1" si="40"/>
        <v>10.08</v>
      </c>
      <c r="E477" s="19">
        <f t="shared" ca="1" si="41"/>
        <v>9.8881818181818186</v>
      </c>
      <c r="F477" t="str">
        <f t="shared" ca="1" si="43"/>
        <v>no</v>
      </c>
      <c r="G477" s="20" t="str">
        <f t="shared" ca="1" si="42"/>
        <v>yes</v>
      </c>
      <c r="H477">
        <f t="shared" ca="1" si="44"/>
        <v>9.7200000000000006</v>
      </c>
    </row>
    <row r="478" spans="1:8">
      <c r="A478">
        <v>1910.03</v>
      </c>
      <c r="B478">
        <v>9.9600000000000009</v>
      </c>
      <c r="C478" t="str">
        <f t="shared" ca="1" si="45"/>
        <v>no</v>
      </c>
      <c r="D478" s="19">
        <f t="shared" ca="1" si="40"/>
        <v>9.7200000000000006</v>
      </c>
      <c r="E478" s="19">
        <f t="shared" ca="1" si="41"/>
        <v>9.9609090909090909</v>
      </c>
      <c r="F478" t="str">
        <f t="shared" ca="1" si="43"/>
        <v>yes</v>
      </c>
      <c r="G478" s="20" t="str">
        <f t="shared" ca="1" si="42"/>
        <v>no</v>
      </c>
      <c r="H478">
        <f t="shared" ca="1" si="44"/>
        <v>-9.9600000000000009</v>
      </c>
    </row>
    <row r="479" spans="1:8">
      <c r="A479">
        <v>1910.04</v>
      </c>
      <c r="B479">
        <v>9.7200000000000006</v>
      </c>
      <c r="C479" t="str">
        <f t="shared" ca="1" si="45"/>
        <v>yes</v>
      </c>
      <c r="D479" s="19">
        <f t="shared" ca="1" si="40"/>
        <v>9.9600000000000009</v>
      </c>
      <c r="E479" s="19">
        <f t="shared" ca="1" si="41"/>
        <v>10.019090909090909</v>
      </c>
      <c r="F479" t="str">
        <f t="shared" ca="1" si="43"/>
        <v>no</v>
      </c>
      <c r="G479" s="20" t="str">
        <f t="shared" ca="1" si="42"/>
        <v>yes</v>
      </c>
      <c r="H479">
        <f t="shared" ca="1" si="44"/>
        <v>9.7200000000000006</v>
      </c>
    </row>
    <row r="480" spans="1:8">
      <c r="A480">
        <v>1910.05</v>
      </c>
      <c r="B480">
        <v>9.56</v>
      </c>
      <c r="C480" t="str">
        <f t="shared" ca="1" si="45"/>
        <v>no</v>
      </c>
      <c r="D480" s="19">
        <f t="shared" ref="D480:D543" ca="1" si="46">AVERAGE(OFFSET(B480,-$L$3,0,$L$3,1))</f>
        <v>9.7200000000000006</v>
      </c>
      <c r="E480" s="19">
        <f t="shared" ca="1" si="41"/>
        <v>10.027272727272729</v>
      </c>
      <c r="F480" t="str">
        <f t="shared" ca="1" si="43"/>
        <v>no</v>
      </c>
      <c r="G480" s="20" t="str">
        <f t="shared" ca="1" si="42"/>
        <v>no</v>
      </c>
      <c r="H480">
        <f t="shared" ca="1" si="44"/>
        <v>0</v>
      </c>
    </row>
    <row r="481" spans="1:8">
      <c r="A481">
        <v>1910.06</v>
      </c>
      <c r="B481">
        <v>9.1</v>
      </c>
      <c r="C481" t="str">
        <f t="shared" ca="1" si="45"/>
        <v>no</v>
      </c>
      <c r="D481" s="19">
        <f t="shared" ca="1" si="46"/>
        <v>9.56</v>
      </c>
      <c r="E481" s="19">
        <f t="shared" ref="E481:E544" ca="1" si="47">AVERAGE(OFFSET(B481,-$L$4,0,$L$4,1))</f>
        <v>10.005454545454546</v>
      </c>
      <c r="F481" t="str">
        <f t="shared" ca="1" si="43"/>
        <v>no</v>
      </c>
      <c r="G481" s="20" t="str">
        <f t="shared" ref="G481:G544" ca="1" si="48">IF(AND(C481="Yes",B481&lt;E481),"yes","no")</f>
        <v>no</v>
      </c>
      <c r="H481">
        <f t="shared" ca="1" si="44"/>
        <v>0</v>
      </c>
    </row>
    <row r="482" spans="1:8">
      <c r="A482">
        <v>1910.07</v>
      </c>
      <c r="B482">
        <v>8.64</v>
      </c>
      <c r="C482" t="str">
        <f t="shared" ca="1" si="45"/>
        <v>no</v>
      </c>
      <c r="D482" s="19">
        <f t="shared" ca="1" si="46"/>
        <v>9.1</v>
      </c>
      <c r="E482" s="19">
        <f t="shared" ca="1" si="47"/>
        <v>9.9290909090909096</v>
      </c>
      <c r="F482" t="str">
        <f t="shared" ca="1" si="43"/>
        <v>no</v>
      </c>
      <c r="G482" s="20" t="str">
        <f t="shared" ca="1" si="48"/>
        <v>no</v>
      </c>
      <c r="H482">
        <f t="shared" ca="1" si="44"/>
        <v>0</v>
      </c>
    </row>
    <row r="483" spans="1:8">
      <c r="A483">
        <v>1910.08</v>
      </c>
      <c r="B483">
        <v>8.85</v>
      </c>
      <c r="C483" t="str">
        <f t="shared" ca="1" si="45"/>
        <v>no</v>
      </c>
      <c r="D483" s="19">
        <f t="shared" ca="1" si="46"/>
        <v>8.64</v>
      </c>
      <c r="E483" s="19">
        <f t="shared" ca="1" si="47"/>
        <v>9.7890909090909091</v>
      </c>
      <c r="F483" t="str">
        <f t="shared" ca="1" si="43"/>
        <v>yes</v>
      </c>
      <c r="G483" s="20" t="str">
        <f t="shared" ca="1" si="48"/>
        <v>no</v>
      </c>
      <c r="H483">
        <f t="shared" ca="1" si="44"/>
        <v>-8.85</v>
      </c>
    </row>
    <row r="484" spans="1:8">
      <c r="A484">
        <v>1910.09</v>
      </c>
      <c r="B484">
        <v>8.91</v>
      </c>
      <c r="C484" t="str">
        <f t="shared" ca="1" si="45"/>
        <v>yes</v>
      </c>
      <c r="D484" s="19">
        <f t="shared" ca="1" si="46"/>
        <v>8.85</v>
      </c>
      <c r="E484" s="19">
        <f t="shared" ca="1" si="47"/>
        <v>9.6672727272727261</v>
      </c>
      <c r="F484" t="str">
        <f t="shared" ca="1" si="43"/>
        <v>no</v>
      </c>
      <c r="G484" s="20" t="str">
        <f t="shared" ca="1" si="48"/>
        <v>yes</v>
      </c>
      <c r="H484">
        <f t="shared" ca="1" si="44"/>
        <v>8.91</v>
      </c>
    </row>
    <row r="485" spans="1:8">
      <c r="A485">
        <v>1910.1</v>
      </c>
      <c r="B485">
        <v>9.32</v>
      </c>
      <c r="C485" t="str">
        <f t="shared" ca="1" si="45"/>
        <v>no</v>
      </c>
      <c r="D485" s="19">
        <f t="shared" ca="1" si="46"/>
        <v>8.91</v>
      </c>
      <c r="E485" s="19">
        <f t="shared" ca="1" si="47"/>
        <v>9.5472727272727251</v>
      </c>
      <c r="F485" t="str">
        <f t="shared" ca="1" si="43"/>
        <v>yes</v>
      </c>
      <c r="G485" s="20" t="str">
        <f t="shared" ca="1" si="48"/>
        <v>no</v>
      </c>
      <c r="H485">
        <f t="shared" ca="1" si="44"/>
        <v>-9.32</v>
      </c>
    </row>
    <row r="486" spans="1:8">
      <c r="A486">
        <v>1910.11</v>
      </c>
      <c r="B486">
        <v>9.31</v>
      </c>
      <c r="C486" t="str">
        <f t="shared" ca="1" si="45"/>
        <v>yes</v>
      </c>
      <c r="D486" s="19">
        <f t="shared" ca="1" si="46"/>
        <v>9.32</v>
      </c>
      <c r="E486" s="19">
        <f t="shared" ca="1" si="47"/>
        <v>9.4690909090909088</v>
      </c>
      <c r="F486" t="str">
        <f t="shared" ca="1" si="43"/>
        <v>no</v>
      </c>
      <c r="G486" s="20" t="str">
        <f t="shared" ca="1" si="48"/>
        <v>yes</v>
      </c>
      <c r="H486">
        <f t="shared" ca="1" si="44"/>
        <v>9.31</v>
      </c>
    </row>
    <row r="487" spans="1:8">
      <c r="A487">
        <v>1910.12</v>
      </c>
      <c r="B487">
        <v>9.0500000000000007</v>
      </c>
      <c r="C487" t="str">
        <f t="shared" ca="1" si="45"/>
        <v>no</v>
      </c>
      <c r="D487" s="19">
        <f t="shared" ca="1" si="46"/>
        <v>9.31</v>
      </c>
      <c r="E487" s="19">
        <f t="shared" ca="1" si="47"/>
        <v>9.3790909090909071</v>
      </c>
      <c r="F487" t="str">
        <f t="shared" ca="1" si="43"/>
        <v>no</v>
      </c>
      <c r="G487" s="20" t="str">
        <f t="shared" ca="1" si="48"/>
        <v>no</v>
      </c>
      <c r="H487">
        <f t="shared" ca="1" si="44"/>
        <v>0</v>
      </c>
    </row>
    <row r="488" spans="1:8">
      <c r="A488">
        <v>1911.01</v>
      </c>
      <c r="B488">
        <v>9.27</v>
      </c>
      <c r="C488" t="str">
        <f t="shared" ca="1" si="45"/>
        <v>no</v>
      </c>
      <c r="D488" s="19">
        <f t="shared" ca="1" si="46"/>
        <v>9.0500000000000007</v>
      </c>
      <c r="E488" s="19">
        <f t="shared" ca="1" si="47"/>
        <v>9.2854545454545452</v>
      </c>
      <c r="F488" t="str">
        <f t="shared" ca="1" si="43"/>
        <v>yes</v>
      </c>
      <c r="G488" s="20" t="str">
        <f t="shared" ca="1" si="48"/>
        <v>no</v>
      </c>
      <c r="H488">
        <f t="shared" ca="1" si="44"/>
        <v>-9.27</v>
      </c>
    </row>
    <row r="489" spans="1:8">
      <c r="A489">
        <v>1911.02</v>
      </c>
      <c r="B489">
        <v>9.43</v>
      </c>
      <c r="C489" t="str">
        <f t="shared" ca="1" si="45"/>
        <v>yes</v>
      </c>
      <c r="D489" s="19">
        <f t="shared" ca="1" si="46"/>
        <v>9.27</v>
      </c>
      <c r="E489" s="19">
        <f t="shared" ca="1" si="47"/>
        <v>9.2445454545454542</v>
      </c>
      <c r="F489" t="str">
        <f t="shared" ca="1" si="43"/>
        <v>no</v>
      </c>
      <c r="G489" s="20" t="str">
        <f t="shared" ca="1" si="48"/>
        <v>no</v>
      </c>
      <c r="H489">
        <f t="shared" ca="1" si="44"/>
        <v>0</v>
      </c>
    </row>
    <row r="490" spans="1:8">
      <c r="A490">
        <v>1911.03</v>
      </c>
      <c r="B490">
        <v>9.32</v>
      </c>
      <c r="C490" t="str">
        <f t="shared" ca="1" si="45"/>
        <v>yes</v>
      </c>
      <c r="D490" s="19">
        <f t="shared" ca="1" si="46"/>
        <v>9.43</v>
      </c>
      <c r="E490" s="19">
        <f t="shared" ca="1" si="47"/>
        <v>9.1963636363636354</v>
      </c>
      <c r="F490" t="str">
        <f t="shared" ca="1" si="43"/>
        <v>no</v>
      </c>
      <c r="G490" s="20" t="str">
        <f t="shared" ca="1" si="48"/>
        <v>no</v>
      </c>
      <c r="H490">
        <f t="shared" ca="1" si="44"/>
        <v>0</v>
      </c>
    </row>
    <row r="491" spans="1:8">
      <c r="A491">
        <v>1911.04</v>
      </c>
      <c r="B491">
        <v>9.2799999999999994</v>
      </c>
      <c r="C491" t="str">
        <f t="shared" ca="1" si="45"/>
        <v>yes</v>
      </c>
      <c r="D491" s="19">
        <f t="shared" ca="1" si="46"/>
        <v>9.32</v>
      </c>
      <c r="E491" s="19">
        <f t="shared" ca="1" si="47"/>
        <v>9.1599999999999984</v>
      </c>
      <c r="F491" t="str">
        <f t="shared" ca="1" si="43"/>
        <v>no</v>
      </c>
      <c r="G491" s="20" t="str">
        <f t="shared" ca="1" si="48"/>
        <v>no</v>
      </c>
      <c r="H491">
        <f t="shared" ca="1" si="44"/>
        <v>0</v>
      </c>
    </row>
    <row r="492" spans="1:8">
      <c r="A492">
        <v>1911.05</v>
      </c>
      <c r="B492">
        <v>9.48</v>
      </c>
      <c r="C492" t="str">
        <f t="shared" ca="1" si="45"/>
        <v>yes</v>
      </c>
      <c r="D492" s="19">
        <f t="shared" ca="1" si="46"/>
        <v>9.2799999999999994</v>
      </c>
      <c r="E492" s="19">
        <f t="shared" ca="1" si="47"/>
        <v>9.134545454545453</v>
      </c>
      <c r="F492" t="str">
        <f t="shared" ca="1" si="43"/>
        <v>no</v>
      </c>
      <c r="G492" s="20" t="str">
        <f t="shared" ca="1" si="48"/>
        <v>no</v>
      </c>
      <c r="H492">
        <f t="shared" ca="1" si="44"/>
        <v>0</v>
      </c>
    </row>
    <row r="493" spans="1:8">
      <c r="A493">
        <v>1911.06</v>
      </c>
      <c r="B493">
        <v>9.67</v>
      </c>
      <c r="C493" t="str">
        <f t="shared" ca="1" si="45"/>
        <v>yes</v>
      </c>
      <c r="D493" s="19">
        <f t="shared" ca="1" si="46"/>
        <v>9.48</v>
      </c>
      <c r="E493" s="19">
        <f t="shared" ca="1" si="47"/>
        <v>9.1690909090909098</v>
      </c>
      <c r="F493" t="str">
        <f t="shared" ca="1" si="43"/>
        <v>no</v>
      </c>
      <c r="G493" s="20" t="str">
        <f t="shared" ca="1" si="48"/>
        <v>no</v>
      </c>
      <c r="H493">
        <f t="shared" ca="1" si="44"/>
        <v>0</v>
      </c>
    </row>
    <row r="494" spans="1:8">
      <c r="A494">
        <v>1911.07</v>
      </c>
      <c r="B494">
        <v>9.6300000000000008</v>
      </c>
      <c r="C494" t="str">
        <f t="shared" ca="1" si="45"/>
        <v>yes</v>
      </c>
      <c r="D494" s="19">
        <f t="shared" ca="1" si="46"/>
        <v>9.67</v>
      </c>
      <c r="E494" s="19">
        <f t="shared" ca="1" si="47"/>
        <v>9.2627272727272718</v>
      </c>
      <c r="F494" t="str">
        <f t="shared" ca="1" si="43"/>
        <v>no</v>
      </c>
      <c r="G494" s="20" t="str">
        <f t="shared" ca="1" si="48"/>
        <v>no</v>
      </c>
      <c r="H494">
        <f t="shared" ca="1" si="44"/>
        <v>0</v>
      </c>
    </row>
    <row r="495" spans="1:8">
      <c r="A495">
        <v>1911.08</v>
      </c>
      <c r="B495">
        <v>9.17</v>
      </c>
      <c r="C495" t="str">
        <f t="shared" ca="1" si="45"/>
        <v>yes</v>
      </c>
      <c r="D495" s="19">
        <f t="shared" ca="1" si="46"/>
        <v>9.6300000000000008</v>
      </c>
      <c r="E495" s="19">
        <f t="shared" ca="1" si="47"/>
        <v>9.333636363636364</v>
      </c>
      <c r="F495" t="str">
        <f t="shared" ca="1" si="43"/>
        <v>no</v>
      </c>
      <c r="G495" s="20" t="str">
        <f t="shared" ca="1" si="48"/>
        <v>yes</v>
      </c>
      <c r="H495">
        <f t="shared" ca="1" si="44"/>
        <v>9.17</v>
      </c>
    </row>
    <row r="496" spans="1:8">
      <c r="A496">
        <v>1911.09</v>
      </c>
      <c r="B496">
        <v>8.67</v>
      </c>
      <c r="C496" t="str">
        <f t="shared" ca="1" si="45"/>
        <v>no</v>
      </c>
      <c r="D496" s="19">
        <f t="shared" ca="1" si="46"/>
        <v>9.17</v>
      </c>
      <c r="E496" s="19">
        <f t="shared" ca="1" si="47"/>
        <v>9.3572727272727274</v>
      </c>
      <c r="F496" t="str">
        <f t="shared" ca="1" si="43"/>
        <v>no</v>
      </c>
      <c r="G496" s="20" t="str">
        <f t="shared" ca="1" si="48"/>
        <v>no</v>
      </c>
      <c r="H496">
        <f t="shared" ca="1" si="44"/>
        <v>0</v>
      </c>
    </row>
    <row r="497" spans="1:8">
      <c r="A497">
        <v>1911.1</v>
      </c>
      <c r="B497">
        <v>8.7200000000000006</v>
      </c>
      <c r="C497" t="str">
        <f t="shared" ca="1" si="45"/>
        <v>no</v>
      </c>
      <c r="D497" s="19">
        <f t="shared" ca="1" si="46"/>
        <v>8.67</v>
      </c>
      <c r="E497" s="19">
        <f t="shared" ca="1" si="47"/>
        <v>9.2981818181818188</v>
      </c>
      <c r="F497" t="str">
        <f t="shared" ca="1" si="43"/>
        <v>yes</v>
      </c>
      <c r="G497" s="20" t="str">
        <f t="shared" ca="1" si="48"/>
        <v>no</v>
      </c>
      <c r="H497">
        <f t="shared" ca="1" si="44"/>
        <v>-8.7200000000000006</v>
      </c>
    </row>
    <row r="498" spans="1:8">
      <c r="A498">
        <v>1911.11</v>
      </c>
      <c r="B498">
        <v>9.07</v>
      </c>
      <c r="C498" t="str">
        <f t="shared" ca="1" si="45"/>
        <v>yes</v>
      </c>
      <c r="D498" s="19">
        <f t="shared" ca="1" si="46"/>
        <v>8.7200000000000006</v>
      </c>
      <c r="E498" s="19">
        <f t="shared" ca="1" si="47"/>
        <v>9.2445454545454542</v>
      </c>
      <c r="F498" t="str">
        <f t="shared" ca="1" si="43"/>
        <v>no</v>
      </c>
      <c r="G498" s="20" t="str">
        <f t="shared" ca="1" si="48"/>
        <v>yes</v>
      </c>
      <c r="H498">
        <f t="shared" ca="1" si="44"/>
        <v>9.07</v>
      </c>
    </row>
    <row r="499" spans="1:8">
      <c r="A499">
        <v>1911.12</v>
      </c>
      <c r="B499">
        <v>9.11</v>
      </c>
      <c r="C499" t="str">
        <f t="shared" ca="1" si="45"/>
        <v>no</v>
      </c>
      <c r="D499" s="19">
        <f t="shared" ca="1" si="46"/>
        <v>9.07</v>
      </c>
      <c r="E499" s="19">
        <f t="shared" ca="1" si="47"/>
        <v>9.2463636363636379</v>
      </c>
      <c r="F499" t="str">
        <f t="shared" ca="1" si="43"/>
        <v>yes</v>
      </c>
      <c r="G499" s="20" t="str">
        <f t="shared" ca="1" si="48"/>
        <v>no</v>
      </c>
      <c r="H499">
        <f t="shared" ca="1" si="44"/>
        <v>-9.11</v>
      </c>
    </row>
    <row r="500" spans="1:8">
      <c r="A500">
        <v>1912.01</v>
      </c>
      <c r="B500">
        <v>9.1199999999999992</v>
      </c>
      <c r="C500" t="str">
        <f t="shared" ca="1" si="45"/>
        <v>yes</v>
      </c>
      <c r="D500" s="19">
        <f t="shared" ca="1" si="46"/>
        <v>9.11</v>
      </c>
      <c r="E500" s="19">
        <f t="shared" ca="1" si="47"/>
        <v>9.2318181818181824</v>
      </c>
      <c r="F500" t="str">
        <f t="shared" ca="1" si="43"/>
        <v>no</v>
      </c>
      <c r="G500" s="20" t="str">
        <f t="shared" ca="1" si="48"/>
        <v>yes</v>
      </c>
      <c r="H500">
        <f t="shared" ca="1" si="44"/>
        <v>9.1199999999999992</v>
      </c>
    </row>
    <row r="501" spans="1:8">
      <c r="A501">
        <v>1912.02</v>
      </c>
      <c r="B501">
        <v>9.0399999999999991</v>
      </c>
      <c r="C501" t="str">
        <f t="shared" ca="1" si="45"/>
        <v>no</v>
      </c>
      <c r="D501" s="19">
        <f t="shared" ca="1" si="46"/>
        <v>9.1199999999999992</v>
      </c>
      <c r="E501" s="19">
        <f t="shared" ca="1" si="47"/>
        <v>9.2036363636363632</v>
      </c>
      <c r="F501" t="str">
        <f t="shared" ca="1" si="43"/>
        <v>no</v>
      </c>
      <c r="G501" s="20" t="str">
        <f t="shared" ca="1" si="48"/>
        <v>no</v>
      </c>
      <c r="H501">
        <f t="shared" ca="1" si="44"/>
        <v>0</v>
      </c>
    </row>
    <row r="502" spans="1:8">
      <c r="A502">
        <v>1912.03</v>
      </c>
      <c r="B502">
        <v>9.3000000000000007</v>
      </c>
      <c r="C502" t="str">
        <f t="shared" ca="1" si="45"/>
        <v>no</v>
      </c>
      <c r="D502" s="19">
        <f t="shared" ca="1" si="46"/>
        <v>9.0399999999999991</v>
      </c>
      <c r="E502" s="19">
        <f t="shared" ca="1" si="47"/>
        <v>9.1781818181818196</v>
      </c>
      <c r="F502" t="str">
        <f t="shared" ca="1" si="43"/>
        <v>yes</v>
      </c>
      <c r="G502" s="20" t="str">
        <f t="shared" ca="1" si="48"/>
        <v>no</v>
      </c>
      <c r="H502">
        <f t="shared" ca="1" si="44"/>
        <v>-9.3000000000000007</v>
      </c>
    </row>
    <row r="503" spans="1:8">
      <c r="A503">
        <v>1912.04</v>
      </c>
      <c r="B503">
        <v>9.59</v>
      </c>
      <c r="C503" t="str">
        <f t="shared" ca="1" si="45"/>
        <v>yes</v>
      </c>
      <c r="D503" s="19">
        <f t="shared" ca="1" si="46"/>
        <v>9.3000000000000007</v>
      </c>
      <c r="E503" s="19">
        <f t="shared" ca="1" si="47"/>
        <v>9.18</v>
      </c>
      <c r="F503" t="str">
        <f t="shared" ca="1" si="43"/>
        <v>no</v>
      </c>
      <c r="G503" s="20" t="str">
        <f t="shared" ca="1" si="48"/>
        <v>no</v>
      </c>
      <c r="H503">
        <f t="shared" ca="1" si="44"/>
        <v>0</v>
      </c>
    </row>
    <row r="504" spans="1:8">
      <c r="A504">
        <v>1912.05</v>
      </c>
      <c r="B504">
        <v>9.58</v>
      </c>
      <c r="C504" t="str">
        <f t="shared" ca="1" si="45"/>
        <v>yes</v>
      </c>
      <c r="D504" s="19">
        <f t="shared" ca="1" si="46"/>
        <v>9.59</v>
      </c>
      <c r="E504" s="19">
        <f t="shared" ca="1" si="47"/>
        <v>9.19</v>
      </c>
      <c r="F504" t="str">
        <f t="shared" ca="1" si="43"/>
        <v>no</v>
      </c>
      <c r="G504" s="20" t="str">
        <f t="shared" ca="1" si="48"/>
        <v>no</v>
      </c>
      <c r="H504">
        <f t="shared" ca="1" si="44"/>
        <v>0</v>
      </c>
    </row>
    <row r="505" spans="1:8">
      <c r="A505">
        <v>1912.06</v>
      </c>
      <c r="B505">
        <v>9.58</v>
      </c>
      <c r="C505" t="str">
        <f t="shared" ca="1" si="45"/>
        <v>yes</v>
      </c>
      <c r="D505" s="19">
        <f t="shared" ca="1" si="46"/>
        <v>9.58</v>
      </c>
      <c r="E505" s="19">
        <f t="shared" ca="1" si="47"/>
        <v>9.1818181818181817</v>
      </c>
      <c r="F505" t="str">
        <f t="shared" ca="1" si="43"/>
        <v>no</v>
      </c>
      <c r="G505" s="20" t="str">
        <f t="shared" ca="1" si="48"/>
        <v>no</v>
      </c>
      <c r="H505">
        <f t="shared" ca="1" si="44"/>
        <v>0</v>
      </c>
    </row>
    <row r="506" spans="1:8">
      <c r="A506">
        <v>1912.07</v>
      </c>
      <c r="B506">
        <v>9.59</v>
      </c>
      <c r="C506" t="str">
        <f t="shared" ca="1" si="45"/>
        <v>yes</v>
      </c>
      <c r="D506" s="19">
        <f t="shared" ca="1" si="46"/>
        <v>9.58</v>
      </c>
      <c r="E506" s="19">
        <f t="shared" ca="1" si="47"/>
        <v>9.1772727272727277</v>
      </c>
      <c r="F506" t="str">
        <f t="shared" ca="1" si="43"/>
        <v>no</v>
      </c>
      <c r="G506" s="20" t="str">
        <f t="shared" ca="1" si="48"/>
        <v>no</v>
      </c>
      <c r="H506">
        <f t="shared" ca="1" si="44"/>
        <v>0</v>
      </c>
    </row>
    <row r="507" spans="1:8">
      <c r="A507">
        <v>1912.08</v>
      </c>
      <c r="B507">
        <v>9.81</v>
      </c>
      <c r="C507" t="str">
        <f t="shared" ca="1" si="45"/>
        <v>yes</v>
      </c>
      <c r="D507" s="19">
        <f t="shared" ca="1" si="46"/>
        <v>9.59</v>
      </c>
      <c r="E507" s="19">
        <f t="shared" ca="1" si="47"/>
        <v>9.2154545454545467</v>
      </c>
      <c r="F507" t="str">
        <f t="shared" ca="1" si="43"/>
        <v>no</v>
      </c>
      <c r="G507" s="20" t="str">
        <f t="shared" ca="1" si="48"/>
        <v>no</v>
      </c>
      <c r="H507">
        <f t="shared" ca="1" si="44"/>
        <v>0</v>
      </c>
    </row>
    <row r="508" spans="1:8">
      <c r="A508">
        <v>1912.09</v>
      </c>
      <c r="B508">
        <v>9.86</v>
      </c>
      <c r="C508" t="str">
        <f t="shared" ca="1" si="45"/>
        <v>yes</v>
      </c>
      <c r="D508" s="19">
        <f t="shared" ca="1" si="46"/>
        <v>9.81</v>
      </c>
      <c r="E508" s="19">
        <f t="shared" ca="1" si="47"/>
        <v>9.3190909090909102</v>
      </c>
      <c r="F508" t="str">
        <f t="shared" ca="1" si="43"/>
        <v>no</v>
      </c>
      <c r="G508" s="20" t="str">
        <f t="shared" ca="1" si="48"/>
        <v>no</v>
      </c>
      <c r="H508">
        <f t="shared" ca="1" si="44"/>
        <v>0</v>
      </c>
    </row>
    <row r="509" spans="1:8">
      <c r="A509">
        <v>1912.1</v>
      </c>
      <c r="B509">
        <v>9.84</v>
      </c>
      <c r="C509" t="str">
        <f t="shared" ca="1" si="45"/>
        <v>yes</v>
      </c>
      <c r="D509" s="19">
        <f t="shared" ca="1" si="46"/>
        <v>9.86</v>
      </c>
      <c r="E509" s="19">
        <f t="shared" ca="1" si="47"/>
        <v>9.4227272727272737</v>
      </c>
      <c r="F509" t="str">
        <f t="shared" ca="1" si="43"/>
        <v>no</v>
      </c>
      <c r="G509" s="20" t="str">
        <f t="shared" ca="1" si="48"/>
        <v>no</v>
      </c>
      <c r="H509">
        <f t="shared" ca="1" si="44"/>
        <v>0</v>
      </c>
    </row>
    <row r="510" spans="1:8">
      <c r="A510">
        <v>1912.11</v>
      </c>
      <c r="B510">
        <v>9.73</v>
      </c>
      <c r="C510" t="str">
        <f t="shared" ca="1" si="45"/>
        <v>yes</v>
      </c>
      <c r="D510" s="19">
        <f t="shared" ca="1" si="46"/>
        <v>9.84</v>
      </c>
      <c r="E510" s="19">
        <f t="shared" ca="1" si="47"/>
        <v>9.4927272727272722</v>
      </c>
      <c r="F510" t="str">
        <f t="shared" ca="1" si="43"/>
        <v>no</v>
      </c>
      <c r="G510" s="20" t="str">
        <f t="shared" ca="1" si="48"/>
        <v>no</v>
      </c>
      <c r="H510">
        <f t="shared" ca="1" si="44"/>
        <v>0</v>
      </c>
    </row>
    <row r="511" spans="1:8">
      <c r="A511">
        <v>1912.12</v>
      </c>
      <c r="B511">
        <v>9.3800000000000008</v>
      </c>
      <c r="C511" t="str">
        <f t="shared" ca="1" si="45"/>
        <v>yes</v>
      </c>
      <c r="D511" s="19">
        <f t="shared" ca="1" si="46"/>
        <v>9.73</v>
      </c>
      <c r="E511" s="19">
        <f t="shared" ca="1" si="47"/>
        <v>9.5490909090909089</v>
      </c>
      <c r="F511" t="str">
        <f t="shared" ca="1" si="43"/>
        <v>no</v>
      </c>
      <c r="G511" s="20" t="str">
        <f t="shared" ca="1" si="48"/>
        <v>yes</v>
      </c>
      <c r="H511">
        <f t="shared" ca="1" si="44"/>
        <v>9.3800000000000008</v>
      </c>
    </row>
    <row r="512" spans="1:8">
      <c r="A512">
        <v>1913.01</v>
      </c>
      <c r="B512">
        <v>9.3000000000000007</v>
      </c>
      <c r="C512" t="str">
        <f t="shared" ca="1" si="45"/>
        <v>no</v>
      </c>
      <c r="D512" s="19">
        <f t="shared" ca="1" si="46"/>
        <v>9.3800000000000008</v>
      </c>
      <c r="E512" s="19">
        <f t="shared" ca="1" si="47"/>
        <v>9.5727272727272723</v>
      </c>
      <c r="F512" t="str">
        <f t="shared" ca="1" si="43"/>
        <v>no</v>
      </c>
      <c r="G512" s="20" t="str">
        <f t="shared" ca="1" si="48"/>
        <v>no</v>
      </c>
      <c r="H512">
        <f t="shared" ca="1" si="44"/>
        <v>0</v>
      </c>
    </row>
    <row r="513" spans="1:8">
      <c r="A513">
        <v>1913.02</v>
      </c>
      <c r="B513">
        <v>8.9700000000000006</v>
      </c>
      <c r="C513" t="str">
        <f t="shared" ca="1" si="45"/>
        <v>no</v>
      </c>
      <c r="D513" s="19">
        <f t="shared" ca="1" si="46"/>
        <v>9.3000000000000007</v>
      </c>
      <c r="E513" s="19">
        <f t="shared" ca="1" si="47"/>
        <v>9.5963636363636358</v>
      </c>
      <c r="F513" t="str">
        <f t="shared" ca="1" si="43"/>
        <v>no</v>
      </c>
      <c r="G513" s="20" t="str">
        <f t="shared" ca="1" si="48"/>
        <v>no</v>
      </c>
      <c r="H513">
        <f t="shared" ca="1" si="44"/>
        <v>0</v>
      </c>
    </row>
    <row r="514" spans="1:8">
      <c r="A514">
        <v>1913.03</v>
      </c>
      <c r="B514">
        <v>8.8000000000000007</v>
      </c>
      <c r="C514" t="str">
        <f t="shared" ca="1" si="45"/>
        <v>no</v>
      </c>
      <c r="D514" s="19">
        <f t="shared" ca="1" si="46"/>
        <v>8.9700000000000006</v>
      </c>
      <c r="E514" s="19">
        <f t="shared" ca="1" si="47"/>
        <v>9.5663636363636364</v>
      </c>
      <c r="F514" t="str">
        <f t="shared" ca="1" si="43"/>
        <v>no</v>
      </c>
      <c r="G514" s="20" t="str">
        <f t="shared" ca="1" si="48"/>
        <v>no</v>
      </c>
      <c r="H514">
        <f t="shared" ca="1" si="44"/>
        <v>0</v>
      </c>
    </row>
    <row r="515" spans="1:8">
      <c r="A515">
        <v>1913.04</v>
      </c>
      <c r="B515">
        <v>8.7899999999999991</v>
      </c>
      <c r="C515" t="str">
        <f t="shared" ca="1" si="45"/>
        <v>no</v>
      </c>
      <c r="D515" s="19">
        <f t="shared" ca="1" si="46"/>
        <v>8.8000000000000007</v>
      </c>
      <c r="E515" s="19">
        <f t="shared" ca="1" si="47"/>
        <v>9.4945454545454542</v>
      </c>
      <c r="F515" t="str">
        <f t="shared" ca="1" si="43"/>
        <v>no</v>
      </c>
      <c r="G515" s="20" t="str">
        <f t="shared" ca="1" si="48"/>
        <v>no</v>
      </c>
      <c r="H515">
        <f t="shared" ca="1" si="44"/>
        <v>0</v>
      </c>
    </row>
    <row r="516" spans="1:8">
      <c r="A516">
        <v>1913.05</v>
      </c>
      <c r="B516">
        <v>8.5500000000000007</v>
      </c>
      <c r="C516" t="str">
        <f t="shared" ca="1" si="45"/>
        <v>no</v>
      </c>
      <c r="D516" s="19">
        <f t="shared" ca="1" si="46"/>
        <v>8.7899999999999991</v>
      </c>
      <c r="E516" s="19">
        <f t="shared" ca="1" si="47"/>
        <v>9.4227272727272737</v>
      </c>
      <c r="F516" t="str">
        <f t="shared" ca="1" si="43"/>
        <v>no</v>
      </c>
      <c r="G516" s="20" t="str">
        <f t="shared" ca="1" si="48"/>
        <v>no</v>
      </c>
      <c r="H516">
        <f t="shared" ca="1" si="44"/>
        <v>0</v>
      </c>
    </row>
    <row r="517" spans="1:8">
      <c r="A517">
        <v>1913.06</v>
      </c>
      <c r="B517">
        <v>8.1199999999999992</v>
      </c>
      <c r="C517" t="str">
        <f t="shared" ca="1" si="45"/>
        <v>no</v>
      </c>
      <c r="D517" s="19">
        <f t="shared" ca="1" si="46"/>
        <v>8.5500000000000007</v>
      </c>
      <c r="E517" s="19">
        <f t="shared" ca="1" si="47"/>
        <v>9.3290909090909082</v>
      </c>
      <c r="F517" t="str">
        <f t="shared" ca="1" si="43"/>
        <v>no</v>
      </c>
      <c r="G517" s="20" t="str">
        <f t="shared" ca="1" si="48"/>
        <v>no</v>
      </c>
      <c r="H517">
        <f t="shared" ca="1" si="44"/>
        <v>0</v>
      </c>
    </row>
    <row r="518" spans="1:8">
      <c r="A518">
        <v>1913.07</v>
      </c>
      <c r="B518">
        <v>8.23</v>
      </c>
      <c r="C518" t="str">
        <f t="shared" ca="1" si="45"/>
        <v>no</v>
      </c>
      <c r="D518" s="19">
        <f t="shared" ca="1" si="46"/>
        <v>8.1199999999999992</v>
      </c>
      <c r="E518" s="19">
        <f t="shared" ca="1" si="47"/>
        <v>9.1954545454545453</v>
      </c>
      <c r="F518" t="str">
        <f t="shared" ca="1" si="43"/>
        <v>yes</v>
      </c>
      <c r="G518" s="20" t="str">
        <f t="shared" ca="1" si="48"/>
        <v>no</v>
      </c>
      <c r="H518">
        <f t="shared" ca="1" si="44"/>
        <v>-8.23</v>
      </c>
    </row>
    <row r="519" spans="1:8">
      <c r="A519">
        <v>1913.08</v>
      </c>
      <c r="B519">
        <v>8.4499999999999993</v>
      </c>
      <c r="C519" t="str">
        <f t="shared" ca="1" si="45"/>
        <v>yes</v>
      </c>
      <c r="D519" s="19">
        <f t="shared" ca="1" si="46"/>
        <v>8.23</v>
      </c>
      <c r="E519" s="19">
        <f t="shared" ca="1" si="47"/>
        <v>9.0518181818181809</v>
      </c>
      <c r="F519" t="str">
        <f t="shared" ca="1" si="43"/>
        <v>no</v>
      </c>
      <c r="G519" s="20" t="str">
        <f t="shared" ca="1" si="48"/>
        <v>yes</v>
      </c>
      <c r="H519">
        <f t="shared" ca="1" si="44"/>
        <v>8.4499999999999993</v>
      </c>
    </row>
    <row r="520" spans="1:8">
      <c r="A520">
        <v>1913.09</v>
      </c>
      <c r="B520">
        <v>8.5299999999999994</v>
      </c>
      <c r="C520" t="str">
        <f t="shared" ca="1" si="45"/>
        <v>no</v>
      </c>
      <c r="D520" s="19">
        <f t="shared" ca="1" si="46"/>
        <v>8.4499999999999993</v>
      </c>
      <c r="E520" s="19">
        <f t="shared" ca="1" si="47"/>
        <v>8.9236363636363638</v>
      </c>
      <c r="F520" t="str">
        <f t="shared" ca="1" si="43"/>
        <v>yes</v>
      </c>
      <c r="G520" s="20" t="str">
        <f t="shared" ca="1" si="48"/>
        <v>no</v>
      </c>
      <c r="H520">
        <f t="shared" ca="1" si="44"/>
        <v>-8.5299999999999994</v>
      </c>
    </row>
    <row r="521" spans="1:8">
      <c r="A521">
        <v>1913.1</v>
      </c>
      <c r="B521">
        <v>8.26</v>
      </c>
      <c r="C521" t="str">
        <f t="shared" ca="1" si="45"/>
        <v>yes</v>
      </c>
      <c r="D521" s="19">
        <f t="shared" ca="1" si="46"/>
        <v>8.5299999999999994</v>
      </c>
      <c r="E521" s="19">
        <f t="shared" ca="1" si="47"/>
        <v>8.8045454545454565</v>
      </c>
      <c r="F521" t="str">
        <f t="shared" ca="1" si="43"/>
        <v>no</v>
      </c>
      <c r="G521" s="20" t="str">
        <f t="shared" ca="1" si="48"/>
        <v>yes</v>
      </c>
      <c r="H521">
        <f t="shared" ca="1" si="44"/>
        <v>8.26</v>
      </c>
    </row>
    <row r="522" spans="1:8">
      <c r="A522">
        <v>1913.11</v>
      </c>
      <c r="B522">
        <v>8.0500000000000007</v>
      </c>
      <c r="C522" t="str">
        <f t="shared" ca="1" si="45"/>
        <v>no</v>
      </c>
      <c r="D522" s="19">
        <f t="shared" ca="1" si="46"/>
        <v>8.26</v>
      </c>
      <c r="E522" s="19">
        <f t="shared" ca="1" si="47"/>
        <v>8.6709090909090918</v>
      </c>
      <c r="F522" t="str">
        <f t="shared" ca="1" si="43"/>
        <v>no</v>
      </c>
      <c r="G522" s="20" t="str">
        <f t="shared" ca="1" si="48"/>
        <v>no</v>
      </c>
      <c r="H522">
        <f t="shared" ca="1" si="44"/>
        <v>0</v>
      </c>
    </row>
    <row r="523" spans="1:8">
      <c r="A523">
        <v>1913.12</v>
      </c>
      <c r="B523">
        <v>8.0399999999999991</v>
      </c>
      <c r="C523" t="str">
        <f t="shared" ca="1" si="45"/>
        <v>no</v>
      </c>
      <c r="D523" s="19">
        <f t="shared" ca="1" si="46"/>
        <v>8.0500000000000007</v>
      </c>
      <c r="E523" s="19">
        <f t="shared" ca="1" si="47"/>
        <v>8.5499999999999989</v>
      </c>
      <c r="F523" t="str">
        <f t="shared" ca="1" si="43"/>
        <v>no</v>
      </c>
      <c r="G523" s="20" t="str">
        <f t="shared" ca="1" si="48"/>
        <v>no</v>
      </c>
      <c r="H523">
        <f t="shared" ca="1" si="44"/>
        <v>0</v>
      </c>
    </row>
    <row r="524" spans="1:8">
      <c r="A524">
        <v>1914.01</v>
      </c>
      <c r="B524">
        <v>8.3699999999999992</v>
      </c>
      <c r="C524" t="str">
        <f t="shared" ca="1" si="45"/>
        <v>no</v>
      </c>
      <c r="D524" s="19">
        <f t="shared" ca="1" si="46"/>
        <v>8.0399999999999991</v>
      </c>
      <c r="E524" s="19">
        <f t="shared" ca="1" si="47"/>
        <v>8.4354545454545455</v>
      </c>
      <c r="F524" t="str">
        <f t="shared" ca="1" si="43"/>
        <v>yes</v>
      </c>
      <c r="G524" s="20" t="str">
        <f t="shared" ca="1" si="48"/>
        <v>no</v>
      </c>
      <c r="H524">
        <f t="shared" ca="1" si="44"/>
        <v>-8.3699999999999992</v>
      </c>
    </row>
    <row r="525" spans="1:8">
      <c r="A525">
        <v>1914.02</v>
      </c>
      <c r="B525">
        <v>8.48</v>
      </c>
      <c r="C525" t="str">
        <f t="shared" ca="1" si="45"/>
        <v>yes</v>
      </c>
      <c r="D525" s="19">
        <f t="shared" ca="1" si="46"/>
        <v>8.3699999999999992</v>
      </c>
      <c r="E525" s="19">
        <f t="shared" ca="1" si="47"/>
        <v>8.3809090909090909</v>
      </c>
      <c r="F525" t="str">
        <f t="shared" ca="1" si="43"/>
        <v>no</v>
      </c>
      <c r="G525" s="20" t="str">
        <f t="shared" ca="1" si="48"/>
        <v>no</v>
      </c>
      <c r="H525">
        <f t="shared" ca="1" si="44"/>
        <v>0</v>
      </c>
    </row>
    <row r="526" spans="1:8">
      <c r="A526">
        <v>1914.03</v>
      </c>
      <c r="B526">
        <v>8.32</v>
      </c>
      <c r="C526" t="str">
        <f t="shared" ca="1" si="45"/>
        <v>yes</v>
      </c>
      <c r="D526" s="19">
        <f t="shared" ca="1" si="46"/>
        <v>8.48</v>
      </c>
      <c r="E526" s="19">
        <f t="shared" ca="1" si="47"/>
        <v>8.3518181818181834</v>
      </c>
      <c r="F526" t="str">
        <f t="shared" ca="1" si="43"/>
        <v>no</v>
      </c>
      <c r="G526" s="20" t="str">
        <f t="shared" ca="1" si="48"/>
        <v>yes</v>
      </c>
      <c r="H526">
        <f t="shared" ca="1" si="44"/>
        <v>8.32</v>
      </c>
    </row>
    <row r="527" spans="1:8">
      <c r="A527">
        <v>1914.04</v>
      </c>
      <c r="B527">
        <v>8.1199999999999992</v>
      </c>
      <c r="C527" t="str">
        <f t="shared" ca="1" si="45"/>
        <v>no</v>
      </c>
      <c r="D527" s="19">
        <f t="shared" ca="1" si="46"/>
        <v>8.32</v>
      </c>
      <c r="E527" s="19">
        <f t="shared" ca="1" si="47"/>
        <v>8.3090909090909104</v>
      </c>
      <c r="F527" t="str">
        <f t="shared" ca="1" si="43"/>
        <v>no</v>
      </c>
      <c r="G527" s="20" t="str">
        <f t="shared" ca="1" si="48"/>
        <v>no</v>
      </c>
      <c r="H527">
        <f t="shared" ca="1" si="44"/>
        <v>0</v>
      </c>
    </row>
    <row r="528" spans="1:8">
      <c r="A528">
        <v>1914.05</v>
      </c>
      <c r="B528">
        <v>8.17</v>
      </c>
      <c r="C528" t="str">
        <f t="shared" ca="1" si="45"/>
        <v>no</v>
      </c>
      <c r="D528" s="19">
        <f t="shared" ca="1" si="46"/>
        <v>8.1199999999999992</v>
      </c>
      <c r="E528" s="19">
        <f t="shared" ca="1" si="47"/>
        <v>8.27</v>
      </c>
      <c r="F528" t="str">
        <f t="shared" ca="1" si="43"/>
        <v>yes</v>
      </c>
      <c r="G528" s="20" t="str">
        <f t="shared" ca="1" si="48"/>
        <v>no</v>
      </c>
      <c r="H528">
        <f t="shared" ca="1" si="44"/>
        <v>-8.17</v>
      </c>
    </row>
    <row r="529" spans="1:8">
      <c r="A529">
        <v>1914.06</v>
      </c>
      <c r="B529">
        <v>8.1300000000000008</v>
      </c>
      <c r="C529" t="str">
        <f t="shared" ca="1" si="45"/>
        <v>yes</v>
      </c>
      <c r="D529" s="19">
        <f t="shared" ca="1" si="46"/>
        <v>8.17</v>
      </c>
      <c r="E529" s="19">
        <f t="shared" ca="1" si="47"/>
        <v>8.2745454545454535</v>
      </c>
      <c r="F529" t="str">
        <f t="shared" ca="1" si="43"/>
        <v>no</v>
      </c>
      <c r="G529" s="20" t="str">
        <f t="shared" ca="1" si="48"/>
        <v>yes</v>
      </c>
      <c r="H529">
        <f t="shared" ca="1" si="44"/>
        <v>8.1300000000000008</v>
      </c>
    </row>
    <row r="530" spans="1:8">
      <c r="A530">
        <v>1914.07</v>
      </c>
      <c r="B530">
        <v>7.68</v>
      </c>
      <c r="C530" t="str">
        <f t="shared" ca="1" si="45"/>
        <v>no</v>
      </c>
      <c r="D530" s="19">
        <f t="shared" ca="1" si="46"/>
        <v>8.1300000000000008</v>
      </c>
      <c r="E530" s="19">
        <f t="shared" ca="1" si="47"/>
        <v>8.2654545454545456</v>
      </c>
      <c r="F530" t="str">
        <f t="shared" ca="1" si="43"/>
        <v>no</v>
      </c>
      <c r="G530" s="20" t="str">
        <f t="shared" ca="1" si="48"/>
        <v>no</v>
      </c>
      <c r="H530">
        <f t="shared" ca="1" si="44"/>
        <v>0</v>
      </c>
    </row>
    <row r="531" spans="1:8">
      <c r="A531">
        <v>1914.08</v>
      </c>
      <c r="B531">
        <v>7.68</v>
      </c>
      <c r="C531" t="str">
        <f t="shared" ca="1" si="45"/>
        <v>no</v>
      </c>
      <c r="D531" s="19">
        <f t="shared" ca="1" si="46"/>
        <v>7.68</v>
      </c>
      <c r="E531" s="19">
        <f t="shared" ca="1" si="47"/>
        <v>8.1954545454545435</v>
      </c>
      <c r="F531" t="str">
        <f t="shared" ca="1" si="43"/>
        <v>no</v>
      </c>
      <c r="G531" s="20" t="str">
        <f t="shared" ca="1" si="48"/>
        <v>no</v>
      </c>
      <c r="H531">
        <f t="shared" ca="1" si="44"/>
        <v>0</v>
      </c>
    </row>
    <row r="532" spans="1:8">
      <c r="A532">
        <v>1914.09</v>
      </c>
      <c r="B532">
        <v>7.68</v>
      </c>
      <c r="C532" t="str">
        <f t="shared" ca="1" si="45"/>
        <v>no</v>
      </c>
      <c r="D532" s="19">
        <f t="shared" ca="1" si="46"/>
        <v>7.68</v>
      </c>
      <c r="E532" s="19">
        <f t="shared" ca="1" si="47"/>
        <v>8.1181818181818191</v>
      </c>
      <c r="F532" t="str">
        <f t="shared" ca="1" si="43"/>
        <v>no</v>
      </c>
      <c r="G532" s="20" t="str">
        <f t="shared" ca="1" si="48"/>
        <v>no</v>
      </c>
      <c r="H532">
        <f t="shared" ca="1" si="44"/>
        <v>0</v>
      </c>
    </row>
    <row r="533" spans="1:8">
      <c r="A533">
        <v>1914.1</v>
      </c>
      <c r="B533">
        <v>7.68</v>
      </c>
      <c r="C533" t="str">
        <f t="shared" ca="1" si="45"/>
        <v>no</v>
      </c>
      <c r="D533" s="19">
        <f t="shared" ca="1" si="46"/>
        <v>7.68</v>
      </c>
      <c r="E533" s="19">
        <f t="shared" ca="1" si="47"/>
        <v>8.0654545454545445</v>
      </c>
      <c r="F533" t="str">
        <f t="shared" ca="1" si="43"/>
        <v>no</v>
      </c>
      <c r="G533" s="20" t="str">
        <f t="shared" ca="1" si="48"/>
        <v>no</v>
      </c>
      <c r="H533">
        <f t="shared" ca="1" si="44"/>
        <v>0</v>
      </c>
    </row>
    <row r="534" spans="1:8">
      <c r="A534">
        <v>1914.11</v>
      </c>
      <c r="B534">
        <v>7.68</v>
      </c>
      <c r="C534" t="str">
        <f t="shared" ca="1" si="45"/>
        <v>no</v>
      </c>
      <c r="D534" s="19">
        <f t="shared" ca="1" si="46"/>
        <v>7.68</v>
      </c>
      <c r="E534" s="19">
        <f t="shared" ca="1" si="47"/>
        <v>8.0318181818181831</v>
      </c>
      <c r="F534" t="str">
        <f t="shared" ca="1" si="43"/>
        <v>no</v>
      </c>
      <c r="G534" s="20" t="str">
        <f t="shared" ca="1" si="48"/>
        <v>no</v>
      </c>
      <c r="H534">
        <f t="shared" ca="1" si="44"/>
        <v>0</v>
      </c>
    </row>
    <row r="535" spans="1:8">
      <c r="A535">
        <v>1914.12</v>
      </c>
      <c r="B535">
        <v>7.35</v>
      </c>
      <c r="C535" t="str">
        <f t="shared" ca="1" si="45"/>
        <v>no</v>
      </c>
      <c r="D535" s="19">
        <f t="shared" ca="1" si="46"/>
        <v>7.68</v>
      </c>
      <c r="E535" s="19">
        <f t="shared" ca="1" si="47"/>
        <v>7.9990909090909099</v>
      </c>
      <c r="F535" t="str">
        <f t="shared" ca="1" si="43"/>
        <v>no</v>
      </c>
      <c r="G535" s="20" t="str">
        <f t="shared" ca="1" si="48"/>
        <v>no</v>
      </c>
      <c r="H535">
        <f t="shared" ca="1" si="44"/>
        <v>0</v>
      </c>
    </row>
    <row r="536" spans="1:8">
      <c r="A536">
        <v>1915.01</v>
      </c>
      <c r="B536">
        <v>7.48</v>
      </c>
      <c r="C536" t="str">
        <f t="shared" ca="1" si="45"/>
        <v>no</v>
      </c>
      <c r="D536" s="19">
        <f t="shared" ca="1" si="46"/>
        <v>7.35</v>
      </c>
      <c r="E536" s="19">
        <f t="shared" ca="1" si="47"/>
        <v>7.9063636363636363</v>
      </c>
      <c r="F536" t="str">
        <f t="shared" ref="F536:F599" ca="1" si="49">IF(AND(C536="No",B536&gt;D536),"yes","no")</f>
        <v>yes</v>
      </c>
      <c r="G536" s="20" t="str">
        <f t="shared" ca="1" si="48"/>
        <v>no</v>
      </c>
      <c r="H536">
        <f t="shared" ref="H536:H599" ca="1" si="50">IF(F536="yes",-B536,IF(G536="yes",B536,0))</f>
        <v>-7.48</v>
      </c>
    </row>
    <row r="537" spans="1:8">
      <c r="A537">
        <v>1915.02</v>
      </c>
      <c r="B537">
        <v>7.38</v>
      </c>
      <c r="C537" t="str">
        <f t="shared" ref="C537:C600" ca="1" si="51">IF(F536="yes","yes",IF(G536="yes","no",C536))</f>
        <v>yes</v>
      </c>
      <c r="D537" s="19">
        <f t="shared" ca="1" si="46"/>
        <v>7.48</v>
      </c>
      <c r="E537" s="19">
        <f t="shared" ca="1" si="47"/>
        <v>7.8154545454545454</v>
      </c>
      <c r="F537" t="str">
        <f t="shared" ca="1" si="49"/>
        <v>no</v>
      </c>
      <c r="G537" s="20" t="str">
        <f t="shared" ca="1" si="48"/>
        <v>yes</v>
      </c>
      <c r="H537">
        <f t="shared" ca="1" si="50"/>
        <v>7.38</v>
      </c>
    </row>
    <row r="538" spans="1:8">
      <c r="A538">
        <v>1915.03</v>
      </c>
      <c r="B538">
        <v>7.57</v>
      </c>
      <c r="C538" t="str">
        <f t="shared" ca="1" si="51"/>
        <v>no</v>
      </c>
      <c r="D538" s="19">
        <f t="shared" ca="1" si="46"/>
        <v>7.38</v>
      </c>
      <c r="E538" s="19">
        <f t="shared" ca="1" si="47"/>
        <v>7.73</v>
      </c>
      <c r="F538" t="str">
        <f t="shared" ca="1" si="49"/>
        <v>yes</v>
      </c>
      <c r="G538" s="20" t="str">
        <f t="shared" ca="1" si="48"/>
        <v>no</v>
      </c>
      <c r="H538">
        <f t="shared" ca="1" si="50"/>
        <v>-7.57</v>
      </c>
    </row>
    <row r="539" spans="1:8">
      <c r="A539">
        <v>1915.04</v>
      </c>
      <c r="B539">
        <v>8.14</v>
      </c>
      <c r="C539" t="str">
        <f t="shared" ca="1" si="51"/>
        <v>yes</v>
      </c>
      <c r="D539" s="19">
        <f t="shared" ca="1" si="46"/>
        <v>7.57</v>
      </c>
      <c r="E539" s="19">
        <f t="shared" ca="1" si="47"/>
        <v>7.6799999999999988</v>
      </c>
      <c r="F539" t="str">
        <f t="shared" ca="1" si="49"/>
        <v>no</v>
      </c>
      <c r="G539" s="20" t="str">
        <f t="shared" ca="1" si="48"/>
        <v>no</v>
      </c>
      <c r="H539">
        <f t="shared" ca="1" si="50"/>
        <v>0</v>
      </c>
    </row>
    <row r="540" spans="1:8">
      <c r="A540">
        <v>1915.05</v>
      </c>
      <c r="B540">
        <v>7.95</v>
      </c>
      <c r="C540" t="str">
        <f t="shared" ca="1" si="51"/>
        <v>yes</v>
      </c>
      <c r="D540" s="19">
        <f t="shared" ca="1" si="46"/>
        <v>8.14</v>
      </c>
      <c r="E540" s="19">
        <f t="shared" ca="1" si="47"/>
        <v>7.6772727272727277</v>
      </c>
      <c r="F540" t="str">
        <f t="shared" ca="1" si="49"/>
        <v>no</v>
      </c>
      <c r="G540" s="20" t="str">
        <f t="shared" ca="1" si="48"/>
        <v>no</v>
      </c>
      <c r="H540">
        <f t="shared" ca="1" si="50"/>
        <v>0</v>
      </c>
    </row>
    <row r="541" spans="1:8">
      <c r="A541">
        <v>1915.06</v>
      </c>
      <c r="B541">
        <v>8.0399999999999991</v>
      </c>
      <c r="C541" t="str">
        <f t="shared" ca="1" si="51"/>
        <v>yes</v>
      </c>
      <c r="D541" s="19">
        <f t="shared" ca="1" si="46"/>
        <v>7.95</v>
      </c>
      <c r="E541" s="19">
        <f t="shared" ca="1" si="47"/>
        <v>7.660909090909092</v>
      </c>
      <c r="F541" t="str">
        <f t="shared" ca="1" si="49"/>
        <v>no</v>
      </c>
      <c r="G541" s="20" t="str">
        <f t="shared" ca="1" si="48"/>
        <v>no</v>
      </c>
      <c r="H541">
        <f t="shared" ca="1" si="50"/>
        <v>0</v>
      </c>
    </row>
    <row r="542" spans="1:8">
      <c r="A542">
        <v>1915.07</v>
      </c>
      <c r="B542">
        <v>8.01</v>
      </c>
      <c r="C542" t="str">
        <f t="shared" ca="1" si="51"/>
        <v>yes</v>
      </c>
      <c r="D542" s="19">
        <f t="shared" ca="1" si="46"/>
        <v>8.0399999999999991</v>
      </c>
      <c r="E542" s="19">
        <f t="shared" ca="1" si="47"/>
        <v>7.6936363636363634</v>
      </c>
      <c r="F542" t="str">
        <f t="shared" ca="1" si="49"/>
        <v>no</v>
      </c>
      <c r="G542" s="20" t="str">
        <f t="shared" ca="1" si="48"/>
        <v>no</v>
      </c>
      <c r="H542">
        <f t="shared" ca="1" si="50"/>
        <v>0</v>
      </c>
    </row>
    <row r="543" spans="1:8">
      <c r="A543">
        <v>1915.08</v>
      </c>
      <c r="B543">
        <v>8.35</v>
      </c>
      <c r="C543" t="str">
        <f t="shared" ca="1" si="51"/>
        <v>yes</v>
      </c>
      <c r="D543" s="19">
        <f t="shared" ca="1" si="46"/>
        <v>8.01</v>
      </c>
      <c r="E543" s="19">
        <f t="shared" ca="1" si="47"/>
        <v>7.7236363636363654</v>
      </c>
      <c r="F543" t="str">
        <f t="shared" ca="1" si="49"/>
        <v>no</v>
      </c>
      <c r="G543" s="20" t="str">
        <f t="shared" ca="1" si="48"/>
        <v>no</v>
      </c>
      <c r="H543">
        <f t="shared" ca="1" si="50"/>
        <v>0</v>
      </c>
    </row>
    <row r="544" spans="1:8">
      <c r="A544">
        <v>1915.09</v>
      </c>
      <c r="B544">
        <v>8.66</v>
      </c>
      <c r="C544" t="str">
        <f t="shared" ca="1" si="51"/>
        <v>yes</v>
      </c>
      <c r="D544" s="19">
        <f t="shared" ref="D544:D607" ca="1" si="52">AVERAGE(OFFSET(B544,-$L$3,0,$L$3,1))</f>
        <v>8.35</v>
      </c>
      <c r="E544" s="19">
        <f t="shared" ca="1" si="47"/>
        <v>7.7845454545454551</v>
      </c>
      <c r="F544" t="str">
        <f t="shared" ca="1" si="49"/>
        <v>no</v>
      </c>
      <c r="G544" s="20" t="str">
        <f t="shared" ca="1" si="48"/>
        <v>no</v>
      </c>
      <c r="H544">
        <f t="shared" ca="1" si="50"/>
        <v>0</v>
      </c>
    </row>
    <row r="545" spans="1:8">
      <c r="A545">
        <v>1915.1</v>
      </c>
      <c r="B545">
        <v>9.14</v>
      </c>
      <c r="C545" t="str">
        <f t="shared" ca="1" si="51"/>
        <v>yes</v>
      </c>
      <c r="D545" s="19">
        <f t="shared" ca="1" si="52"/>
        <v>8.66</v>
      </c>
      <c r="E545" s="19">
        <f t="shared" ref="E545:E608" ca="1" si="53">AVERAGE(OFFSET(B545,-$L$4,0,$L$4,1))</f>
        <v>7.8736363636363622</v>
      </c>
      <c r="F545" t="str">
        <f t="shared" ca="1" si="49"/>
        <v>no</v>
      </c>
      <c r="G545" s="20" t="str">
        <f t="shared" ref="G545:G608" ca="1" si="54">IF(AND(C545="Yes",B545&lt;E545),"yes","no")</f>
        <v>no</v>
      </c>
      <c r="H545">
        <f t="shared" ca="1" si="50"/>
        <v>0</v>
      </c>
    </row>
    <row r="546" spans="1:8">
      <c r="A546">
        <v>1915.11</v>
      </c>
      <c r="B546">
        <v>9.4600000000000009</v>
      </c>
      <c r="C546" t="str">
        <f t="shared" ca="1" si="51"/>
        <v>yes</v>
      </c>
      <c r="D546" s="19">
        <f t="shared" ca="1" si="52"/>
        <v>9.14</v>
      </c>
      <c r="E546" s="19">
        <f t="shared" ca="1" si="53"/>
        <v>8.0063636363636359</v>
      </c>
      <c r="F546" t="str">
        <f t="shared" ca="1" si="49"/>
        <v>no</v>
      </c>
      <c r="G546" s="20" t="str">
        <f t="shared" ca="1" si="54"/>
        <v>no</v>
      </c>
      <c r="H546">
        <f t="shared" ca="1" si="50"/>
        <v>0</v>
      </c>
    </row>
    <row r="547" spans="1:8">
      <c r="A547">
        <v>1915.12</v>
      </c>
      <c r="B547">
        <v>9.48</v>
      </c>
      <c r="C547" t="str">
        <f t="shared" ca="1" si="51"/>
        <v>yes</v>
      </c>
      <c r="D547" s="19">
        <f t="shared" ca="1" si="52"/>
        <v>9.4600000000000009</v>
      </c>
      <c r="E547" s="19">
        <f t="shared" ca="1" si="53"/>
        <v>8.1981818181818191</v>
      </c>
      <c r="F547" t="str">
        <f t="shared" ca="1" si="49"/>
        <v>no</v>
      </c>
      <c r="G547" s="20" t="str">
        <f t="shared" ca="1" si="54"/>
        <v>no</v>
      </c>
      <c r="H547">
        <f t="shared" ca="1" si="50"/>
        <v>0</v>
      </c>
    </row>
    <row r="548" spans="1:8">
      <c r="A548">
        <v>1916.01</v>
      </c>
      <c r="B548">
        <v>9.33</v>
      </c>
      <c r="C548" t="str">
        <f t="shared" ca="1" si="51"/>
        <v>yes</v>
      </c>
      <c r="D548" s="19">
        <f t="shared" ca="1" si="52"/>
        <v>9.48</v>
      </c>
      <c r="E548" s="19">
        <f t="shared" ca="1" si="53"/>
        <v>8.379999999999999</v>
      </c>
      <c r="F548" t="str">
        <f t="shared" ca="1" si="49"/>
        <v>no</v>
      </c>
      <c r="G548" s="20" t="str">
        <f t="shared" ca="1" si="54"/>
        <v>no</v>
      </c>
      <c r="H548">
        <f t="shared" ca="1" si="50"/>
        <v>0</v>
      </c>
    </row>
    <row r="549" spans="1:8">
      <c r="A549">
        <v>1916.02</v>
      </c>
      <c r="B549">
        <v>9.1999999999999993</v>
      </c>
      <c r="C549" t="str">
        <f t="shared" ca="1" si="51"/>
        <v>yes</v>
      </c>
      <c r="D549" s="19">
        <f t="shared" ca="1" si="52"/>
        <v>9.33</v>
      </c>
      <c r="E549" s="19">
        <f t="shared" ca="1" si="53"/>
        <v>8.5572727272727267</v>
      </c>
      <c r="F549" t="str">
        <f t="shared" ca="1" si="49"/>
        <v>no</v>
      </c>
      <c r="G549" s="20" t="str">
        <f t="shared" ca="1" si="54"/>
        <v>no</v>
      </c>
      <c r="H549">
        <f t="shared" ca="1" si="50"/>
        <v>0</v>
      </c>
    </row>
    <row r="550" spans="1:8">
      <c r="A550">
        <v>1916.03</v>
      </c>
      <c r="B550">
        <v>9.17</v>
      </c>
      <c r="C550" t="str">
        <f t="shared" ca="1" si="51"/>
        <v>yes</v>
      </c>
      <c r="D550" s="19">
        <f t="shared" ca="1" si="52"/>
        <v>9.1999999999999993</v>
      </c>
      <c r="E550" s="19">
        <f t="shared" ca="1" si="53"/>
        <v>8.7054545454545451</v>
      </c>
      <c r="F550" t="str">
        <f t="shared" ca="1" si="49"/>
        <v>no</v>
      </c>
      <c r="G550" s="20" t="str">
        <f t="shared" ca="1" si="54"/>
        <v>no</v>
      </c>
      <c r="H550">
        <f t="shared" ca="1" si="50"/>
        <v>0</v>
      </c>
    </row>
    <row r="551" spans="1:8">
      <c r="A551">
        <v>1916.04</v>
      </c>
      <c r="B551">
        <v>9.07</v>
      </c>
      <c r="C551" t="str">
        <f t="shared" ca="1" si="51"/>
        <v>yes</v>
      </c>
      <c r="D551" s="19">
        <f t="shared" ca="1" si="52"/>
        <v>9.17</v>
      </c>
      <c r="E551" s="19">
        <f t="shared" ca="1" si="53"/>
        <v>8.7990909090909089</v>
      </c>
      <c r="F551" t="str">
        <f t="shared" ca="1" si="49"/>
        <v>no</v>
      </c>
      <c r="G551" s="20" t="str">
        <f t="shared" ca="1" si="54"/>
        <v>no</v>
      </c>
      <c r="H551">
        <f t="shared" ca="1" si="50"/>
        <v>0</v>
      </c>
    </row>
    <row r="552" spans="1:8">
      <c r="A552">
        <v>1916.05</v>
      </c>
      <c r="B552">
        <v>9.27</v>
      </c>
      <c r="C552" t="str">
        <f t="shared" ca="1" si="51"/>
        <v>yes</v>
      </c>
      <c r="D552" s="19">
        <f t="shared" ca="1" si="52"/>
        <v>9.07</v>
      </c>
      <c r="E552" s="19">
        <f t="shared" ca="1" si="53"/>
        <v>8.9009090909090904</v>
      </c>
      <c r="F552" t="str">
        <f t="shared" ca="1" si="49"/>
        <v>no</v>
      </c>
      <c r="G552" s="20" t="str">
        <f t="shared" ca="1" si="54"/>
        <v>no</v>
      </c>
      <c r="H552">
        <f t="shared" ca="1" si="50"/>
        <v>0</v>
      </c>
    </row>
    <row r="553" spans="1:8">
      <c r="A553">
        <v>1916.06</v>
      </c>
      <c r="B553">
        <v>9.36</v>
      </c>
      <c r="C553" t="str">
        <f t="shared" ca="1" si="51"/>
        <v>yes</v>
      </c>
      <c r="D553" s="19">
        <f t="shared" ca="1" si="52"/>
        <v>9.27</v>
      </c>
      <c r="E553" s="19">
        <f t="shared" ca="1" si="53"/>
        <v>9.0127272727272736</v>
      </c>
      <c r="F553" t="str">
        <f t="shared" ca="1" si="49"/>
        <v>no</v>
      </c>
      <c r="G553" s="20" t="str">
        <f t="shared" ca="1" si="54"/>
        <v>no</v>
      </c>
      <c r="H553">
        <f t="shared" ca="1" si="50"/>
        <v>0</v>
      </c>
    </row>
    <row r="554" spans="1:8">
      <c r="A554">
        <v>1916.07</v>
      </c>
      <c r="B554">
        <v>9.23</v>
      </c>
      <c r="C554" t="str">
        <f t="shared" ca="1" si="51"/>
        <v>yes</v>
      </c>
      <c r="D554" s="19">
        <f t="shared" ca="1" si="52"/>
        <v>9.36</v>
      </c>
      <c r="E554" s="19">
        <f t="shared" ca="1" si="53"/>
        <v>9.1354545454545466</v>
      </c>
      <c r="F554" t="str">
        <f t="shared" ca="1" si="49"/>
        <v>no</v>
      </c>
      <c r="G554" s="20" t="str">
        <f t="shared" ca="1" si="54"/>
        <v>no</v>
      </c>
      <c r="H554">
        <f t="shared" ca="1" si="50"/>
        <v>0</v>
      </c>
    </row>
    <row r="555" spans="1:8">
      <c r="A555">
        <v>1916.08</v>
      </c>
      <c r="B555">
        <v>9.3000000000000007</v>
      </c>
      <c r="C555" t="str">
        <f t="shared" ca="1" si="51"/>
        <v>yes</v>
      </c>
      <c r="D555" s="19">
        <f t="shared" ca="1" si="52"/>
        <v>9.23</v>
      </c>
      <c r="E555" s="19">
        <f t="shared" ca="1" si="53"/>
        <v>9.2154545454545449</v>
      </c>
      <c r="F555" t="str">
        <f t="shared" ca="1" si="49"/>
        <v>no</v>
      </c>
      <c r="G555" s="20" t="str">
        <f t="shared" ca="1" si="54"/>
        <v>no</v>
      </c>
      <c r="H555">
        <f t="shared" ca="1" si="50"/>
        <v>0</v>
      </c>
    </row>
    <row r="556" spans="1:8">
      <c r="A556">
        <v>1916.09</v>
      </c>
      <c r="B556">
        <v>9.68</v>
      </c>
      <c r="C556" t="str">
        <f t="shared" ca="1" si="51"/>
        <v>yes</v>
      </c>
      <c r="D556" s="19">
        <f t="shared" ca="1" si="52"/>
        <v>9.3000000000000007</v>
      </c>
      <c r="E556" s="19">
        <f t="shared" ca="1" si="53"/>
        <v>9.2736363636363635</v>
      </c>
      <c r="F556" t="str">
        <f t="shared" ca="1" si="49"/>
        <v>no</v>
      </c>
      <c r="G556" s="20" t="str">
        <f t="shared" ca="1" si="54"/>
        <v>no</v>
      </c>
      <c r="H556">
        <f t="shared" ca="1" si="50"/>
        <v>0</v>
      </c>
    </row>
    <row r="557" spans="1:8">
      <c r="A557">
        <v>1916.1</v>
      </c>
      <c r="B557">
        <v>9.98</v>
      </c>
      <c r="C557" t="str">
        <f t="shared" ca="1" si="51"/>
        <v>yes</v>
      </c>
      <c r="D557" s="19">
        <f t="shared" ca="1" si="52"/>
        <v>9.68</v>
      </c>
      <c r="E557" s="19">
        <f t="shared" ca="1" si="53"/>
        <v>9.3227272727272741</v>
      </c>
      <c r="F557" t="str">
        <f t="shared" ca="1" si="49"/>
        <v>no</v>
      </c>
      <c r="G557" s="20" t="str">
        <f t="shared" ca="1" si="54"/>
        <v>no</v>
      </c>
      <c r="H557">
        <f t="shared" ca="1" si="50"/>
        <v>0</v>
      </c>
    </row>
    <row r="558" spans="1:8">
      <c r="A558">
        <v>1916.11</v>
      </c>
      <c r="B558">
        <v>10.210000000000001</v>
      </c>
      <c r="C558" t="str">
        <f t="shared" ca="1" si="51"/>
        <v>yes</v>
      </c>
      <c r="D558" s="19">
        <f t="shared" ca="1" si="52"/>
        <v>9.98</v>
      </c>
      <c r="E558" s="19">
        <f t="shared" ca="1" si="53"/>
        <v>9.370000000000001</v>
      </c>
      <c r="F558" t="str">
        <f t="shared" ca="1" si="49"/>
        <v>no</v>
      </c>
      <c r="G558" s="20" t="str">
        <f t="shared" ca="1" si="54"/>
        <v>no</v>
      </c>
      <c r="H558">
        <f t="shared" ca="1" si="50"/>
        <v>0</v>
      </c>
    </row>
    <row r="559" spans="1:8">
      <c r="A559">
        <v>1916.12</v>
      </c>
      <c r="B559">
        <v>9.8000000000000007</v>
      </c>
      <c r="C559" t="str">
        <f t="shared" ca="1" si="51"/>
        <v>yes</v>
      </c>
      <c r="D559" s="19">
        <f t="shared" ca="1" si="52"/>
        <v>10.210000000000001</v>
      </c>
      <c r="E559" s="19">
        <f t="shared" ca="1" si="53"/>
        <v>9.4363636363636374</v>
      </c>
      <c r="F559" t="str">
        <f t="shared" ca="1" si="49"/>
        <v>no</v>
      </c>
      <c r="G559" s="20" t="str">
        <f t="shared" ca="1" si="54"/>
        <v>no</v>
      </c>
      <c r="H559">
        <f t="shared" ca="1" si="50"/>
        <v>0</v>
      </c>
    </row>
    <row r="560" spans="1:8">
      <c r="A560">
        <v>1917.01</v>
      </c>
      <c r="B560">
        <v>9.57</v>
      </c>
      <c r="C560" t="str">
        <f t="shared" ca="1" si="51"/>
        <v>yes</v>
      </c>
      <c r="D560" s="19">
        <f t="shared" ca="1" si="52"/>
        <v>9.8000000000000007</v>
      </c>
      <c r="E560" s="19">
        <f t="shared" ca="1" si="53"/>
        <v>9.4790909090909086</v>
      </c>
      <c r="F560" t="str">
        <f t="shared" ca="1" si="49"/>
        <v>no</v>
      </c>
      <c r="G560" s="20" t="str">
        <f t="shared" ca="1" si="54"/>
        <v>no</v>
      </c>
      <c r="H560">
        <f t="shared" ca="1" si="50"/>
        <v>0</v>
      </c>
    </row>
    <row r="561" spans="1:8">
      <c r="A561">
        <v>1917.02</v>
      </c>
      <c r="B561">
        <v>9.0299999999999994</v>
      </c>
      <c r="C561" t="str">
        <f t="shared" ca="1" si="51"/>
        <v>yes</v>
      </c>
      <c r="D561" s="19">
        <f t="shared" ca="1" si="52"/>
        <v>9.57</v>
      </c>
      <c r="E561" s="19">
        <f t="shared" ca="1" si="53"/>
        <v>9.5127272727272736</v>
      </c>
      <c r="F561" t="str">
        <f t="shared" ca="1" si="49"/>
        <v>no</v>
      </c>
      <c r="G561" s="20" t="str">
        <f t="shared" ca="1" si="54"/>
        <v>yes</v>
      </c>
      <c r="H561">
        <f t="shared" ca="1" si="50"/>
        <v>9.0299999999999994</v>
      </c>
    </row>
    <row r="562" spans="1:8">
      <c r="A562">
        <v>1917.03</v>
      </c>
      <c r="B562">
        <v>9.31</v>
      </c>
      <c r="C562" t="str">
        <f t="shared" ca="1" si="51"/>
        <v>no</v>
      </c>
      <c r="D562" s="19">
        <f t="shared" ca="1" si="52"/>
        <v>9.0299999999999994</v>
      </c>
      <c r="E562" s="19">
        <f t="shared" ca="1" si="53"/>
        <v>9.5</v>
      </c>
      <c r="F562" t="str">
        <f t="shared" ca="1" si="49"/>
        <v>yes</v>
      </c>
      <c r="G562" s="20" t="str">
        <f t="shared" ca="1" si="54"/>
        <v>no</v>
      </c>
      <c r="H562">
        <f t="shared" ca="1" si="50"/>
        <v>-9.31</v>
      </c>
    </row>
    <row r="563" spans="1:8">
      <c r="A563">
        <v>1917.04</v>
      </c>
      <c r="B563">
        <v>9.17</v>
      </c>
      <c r="C563" t="str">
        <f t="shared" ca="1" si="51"/>
        <v>yes</v>
      </c>
      <c r="D563" s="19">
        <f t="shared" ca="1" si="52"/>
        <v>9.31</v>
      </c>
      <c r="E563" s="19">
        <f t="shared" ca="1" si="53"/>
        <v>9.5218181818181833</v>
      </c>
      <c r="F563" t="str">
        <f t="shared" ca="1" si="49"/>
        <v>no</v>
      </c>
      <c r="G563" s="20" t="str">
        <f t="shared" ca="1" si="54"/>
        <v>yes</v>
      </c>
      <c r="H563">
        <f t="shared" ca="1" si="50"/>
        <v>9.17</v>
      </c>
    </row>
    <row r="564" spans="1:8">
      <c r="A564">
        <v>1917.05</v>
      </c>
      <c r="B564">
        <v>8.86</v>
      </c>
      <c r="C564" t="str">
        <f t="shared" ca="1" si="51"/>
        <v>no</v>
      </c>
      <c r="D564" s="19">
        <f t="shared" ca="1" si="52"/>
        <v>9.17</v>
      </c>
      <c r="E564" s="19">
        <f t="shared" ca="1" si="53"/>
        <v>9.5127272727272736</v>
      </c>
      <c r="F564" t="str">
        <f t="shared" ca="1" si="49"/>
        <v>no</v>
      </c>
      <c r="G564" s="20" t="str">
        <f t="shared" ca="1" si="54"/>
        <v>no</v>
      </c>
      <c r="H564">
        <f t="shared" ca="1" si="50"/>
        <v>0</v>
      </c>
    </row>
    <row r="565" spans="1:8">
      <c r="A565">
        <v>1917.06</v>
      </c>
      <c r="B565">
        <v>9.0399999999999991</v>
      </c>
      <c r="C565" t="str">
        <f t="shared" ca="1" si="51"/>
        <v>no</v>
      </c>
      <c r="D565" s="19">
        <f t="shared" ca="1" si="52"/>
        <v>8.86</v>
      </c>
      <c r="E565" s="19">
        <f t="shared" ca="1" si="53"/>
        <v>9.4672727272727286</v>
      </c>
      <c r="F565" t="str">
        <f t="shared" ca="1" si="49"/>
        <v>yes</v>
      </c>
      <c r="G565" s="20" t="str">
        <f t="shared" ca="1" si="54"/>
        <v>no</v>
      </c>
      <c r="H565">
        <f t="shared" ca="1" si="50"/>
        <v>-9.0399999999999991</v>
      </c>
    </row>
    <row r="566" spans="1:8">
      <c r="A566">
        <v>1917.07</v>
      </c>
      <c r="B566">
        <v>8.7899999999999991</v>
      </c>
      <c r="C566" t="str">
        <f t="shared" ca="1" si="51"/>
        <v>yes</v>
      </c>
      <c r="D566" s="19">
        <f t="shared" ca="1" si="52"/>
        <v>9.0399999999999991</v>
      </c>
      <c r="E566" s="19">
        <f t="shared" ca="1" si="53"/>
        <v>9.4499999999999993</v>
      </c>
      <c r="F566" t="str">
        <f t="shared" ca="1" si="49"/>
        <v>no</v>
      </c>
      <c r="G566" s="20" t="str">
        <f t="shared" ca="1" si="54"/>
        <v>yes</v>
      </c>
      <c r="H566">
        <f t="shared" ca="1" si="50"/>
        <v>8.7899999999999991</v>
      </c>
    </row>
    <row r="567" spans="1:8">
      <c r="A567">
        <v>1917.08</v>
      </c>
      <c r="B567">
        <v>8.5299999999999994</v>
      </c>
      <c r="C567" t="str">
        <f t="shared" ca="1" si="51"/>
        <v>no</v>
      </c>
      <c r="D567" s="19">
        <f t="shared" ca="1" si="52"/>
        <v>8.7899999999999991</v>
      </c>
      <c r="E567" s="19">
        <f t="shared" ca="1" si="53"/>
        <v>9.4036363636363642</v>
      </c>
      <c r="F567" t="str">
        <f t="shared" ca="1" si="49"/>
        <v>no</v>
      </c>
      <c r="G567" s="20" t="str">
        <f t="shared" ca="1" si="54"/>
        <v>no</v>
      </c>
      <c r="H567">
        <f t="shared" ca="1" si="50"/>
        <v>0</v>
      </c>
    </row>
    <row r="568" spans="1:8">
      <c r="A568">
        <v>1917.09</v>
      </c>
      <c r="B568">
        <v>8.1199999999999992</v>
      </c>
      <c r="C568" t="str">
        <f t="shared" ca="1" si="51"/>
        <v>no</v>
      </c>
      <c r="D568" s="19">
        <f t="shared" ca="1" si="52"/>
        <v>8.5299999999999994</v>
      </c>
      <c r="E568" s="19">
        <f t="shared" ca="1" si="53"/>
        <v>9.2990909090909089</v>
      </c>
      <c r="F568" t="str">
        <f t="shared" ca="1" si="49"/>
        <v>no</v>
      </c>
      <c r="G568" s="20" t="str">
        <f t="shared" ca="1" si="54"/>
        <v>no</v>
      </c>
      <c r="H568">
        <f t="shared" ca="1" si="50"/>
        <v>0</v>
      </c>
    </row>
    <row r="569" spans="1:8">
      <c r="A569">
        <v>1917.1</v>
      </c>
      <c r="B569">
        <v>7.68</v>
      </c>
      <c r="C569" t="str">
        <f t="shared" ca="1" si="51"/>
        <v>no</v>
      </c>
      <c r="D569" s="19">
        <f t="shared" ca="1" si="52"/>
        <v>8.1199999999999992</v>
      </c>
      <c r="E569" s="19">
        <f t="shared" ca="1" si="53"/>
        <v>9.1300000000000008</v>
      </c>
      <c r="F569" t="str">
        <f t="shared" ca="1" si="49"/>
        <v>no</v>
      </c>
      <c r="G569" s="20" t="str">
        <f t="shared" ca="1" si="54"/>
        <v>no</v>
      </c>
      <c r="H569">
        <f t="shared" ca="1" si="50"/>
        <v>0</v>
      </c>
    </row>
    <row r="570" spans="1:8">
      <c r="A570">
        <v>1917.11</v>
      </c>
      <c r="B570">
        <v>7.04</v>
      </c>
      <c r="C570" t="str">
        <f t="shared" ca="1" si="51"/>
        <v>no</v>
      </c>
      <c r="D570" s="19">
        <f t="shared" ca="1" si="52"/>
        <v>7.68</v>
      </c>
      <c r="E570" s="19">
        <f t="shared" ca="1" si="53"/>
        <v>8.9</v>
      </c>
      <c r="F570" t="str">
        <f t="shared" ca="1" si="49"/>
        <v>no</v>
      </c>
      <c r="G570" s="20" t="str">
        <f t="shared" ca="1" si="54"/>
        <v>no</v>
      </c>
      <c r="H570">
        <f t="shared" ca="1" si="50"/>
        <v>0</v>
      </c>
    </row>
    <row r="571" spans="1:8">
      <c r="A571">
        <v>1917.12</v>
      </c>
      <c r="B571">
        <v>6.8</v>
      </c>
      <c r="C571" t="str">
        <f t="shared" ca="1" si="51"/>
        <v>no</v>
      </c>
      <c r="D571" s="19">
        <f t="shared" ca="1" si="52"/>
        <v>7.04</v>
      </c>
      <c r="E571" s="19">
        <f t="shared" ca="1" si="53"/>
        <v>8.6490909090909085</v>
      </c>
      <c r="F571" t="str">
        <f t="shared" ca="1" si="49"/>
        <v>no</v>
      </c>
      <c r="G571" s="20" t="str">
        <f t="shared" ca="1" si="54"/>
        <v>no</v>
      </c>
      <c r="H571">
        <f t="shared" ca="1" si="50"/>
        <v>0</v>
      </c>
    </row>
    <row r="572" spans="1:8">
      <c r="A572">
        <v>1918.01</v>
      </c>
      <c r="B572">
        <v>7.21</v>
      </c>
      <c r="C572" t="str">
        <f t="shared" ca="1" si="51"/>
        <v>no</v>
      </c>
      <c r="D572" s="19">
        <f t="shared" ca="1" si="52"/>
        <v>6.8</v>
      </c>
      <c r="E572" s="19">
        <f t="shared" ca="1" si="53"/>
        <v>8.3972727272727283</v>
      </c>
      <c r="F572" t="str">
        <f t="shared" ca="1" si="49"/>
        <v>yes</v>
      </c>
      <c r="G572" s="20" t="str">
        <f t="shared" ca="1" si="54"/>
        <v>no</v>
      </c>
      <c r="H572">
        <f t="shared" ca="1" si="50"/>
        <v>-7.21</v>
      </c>
    </row>
    <row r="573" spans="1:8">
      <c r="A573">
        <v>1918.02</v>
      </c>
      <c r="B573">
        <v>7.43</v>
      </c>
      <c r="C573" t="str">
        <f t="shared" ca="1" si="51"/>
        <v>yes</v>
      </c>
      <c r="D573" s="19">
        <f t="shared" ca="1" si="52"/>
        <v>7.21</v>
      </c>
      <c r="E573" s="19">
        <f t="shared" ca="1" si="53"/>
        <v>8.2318181818181824</v>
      </c>
      <c r="F573" t="str">
        <f t="shared" ca="1" si="49"/>
        <v>no</v>
      </c>
      <c r="G573" s="20" t="str">
        <f t="shared" ca="1" si="54"/>
        <v>yes</v>
      </c>
      <c r="H573">
        <f t="shared" ca="1" si="50"/>
        <v>7.43</v>
      </c>
    </row>
    <row r="574" spans="1:8">
      <c r="A574">
        <v>1918.03</v>
      </c>
      <c r="B574">
        <v>7.28</v>
      </c>
      <c r="C574" t="str">
        <f t="shared" ca="1" si="51"/>
        <v>no</v>
      </c>
      <c r="D574" s="19">
        <f t="shared" ca="1" si="52"/>
        <v>7.43</v>
      </c>
      <c r="E574" s="19">
        <f t="shared" ca="1" si="53"/>
        <v>8.0609090909090906</v>
      </c>
      <c r="F574" t="str">
        <f t="shared" ca="1" si="49"/>
        <v>no</v>
      </c>
      <c r="G574" s="20" t="str">
        <f t="shared" ca="1" si="54"/>
        <v>no</v>
      </c>
      <c r="H574">
        <f t="shared" ca="1" si="50"/>
        <v>0</v>
      </c>
    </row>
    <row r="575" spans="1:8">
      <c r="A575">
        <v>1918.04</v>
      </c>
      <c r="B575">
        <v>7.21</v>
      </c>
      <c r="C575" t="str">
        <f t="shared" ca="1" si="51"/>
        <v>no</v>
      </c>
      <c r="D575" s="19">
        <f t="shared" ca="1" si="52"/>
        <v>7.28</v>
      </c>
      <c r="E575" s="19">
        <f t="shared" ca="1" si="53"/>
        <v>7.8890909090909096</v>
      </c>
      <c r="F575" t="str">
        <f t="shared" ca="1" si="49"/>
        <v>no</v>
      </c>
      <c r="G575" s="20" t="str">
        <f t="shared" ca="1" si="54"/>
        <v>no</v>
      </c>
      <c r="H575">
        <f t="shared" ca="1" si="50"/>
        <v>0</v>
      </c>
    </row>
    <row r="576" spans="1:8">
      <c r="A576">
        <v>1918.05</v>
      </c>
      <c r="B576">
        <v>7.44</v>
      </c>
      <c r="C576" t="str">
        <f t="shared" ca="1" si="51"/>
        <v>no</v>
      </c>
      <c r="D576" s="19">
        <f t="shared" ca="1" si="52"/>
        <v>7.21</v>
      </c>
      <c r="E576" s="19">
        <f t="shared" ca="1" si="53"/>
        <v>7.7390909090909075</v>
      </c>
      <c r="F576" t="str">
        <f t="shared" ca="1" si="49"/>
        <v>yes</v>
      </c>
      <c r="G576" s="20" t="str">
        <f t="shared" ca="1" si="54"/>
        <v>no</v>
      </c>
      <c r="H576">
        <f t="shared" ca="1" si="50"/>
        <v>-7.44</v>
      </c>
    </row>
    <row r="577" spans="1:8">
      <c r="A577">
        <v>1918.06</v>
      </c>
      <c r="B577">
        <v>7.45</v>
      </c>
      <c r="C577" t="str">
        <f t="shared" ca="1" si="51"/>
        <v>yes</v>
      </c>
      <c r="D577" s="19">
        <f t="shared" ca="1" si="52"/>
        <v>7.44</v>
      </c>
      <c r="E577" s="19">
        <f t="shared" ca="1" si="53"/>
        <v>7.5936363636363629</v>
      </c>
      <c r="F577" t="str">
        <f t="shared" ca="1" si="49"/>
        <v>no</v>
      </c>
      <c r="G577" s="20" t="str">
        <f t="shared" ca="1" si="54"/>
        <v>yes</v>
      </c>
      <c r="H577">
        <f t="shared" ca="1" si="50"/>
        <v>7.45</v>
      </c>
    </row>
    <row r="578" spans="1:8">
      <c r="A578">
        <v>1918.07</v>
      </c>
      <c r="B578">
        <v>7.51</v>
      </c>
      <c r="C578" t="str">
        <f t="shared" ca="1" si="51"/>
        <v>no</v>
      </c>
      <c r="D578" s="19">
        <f t="shared" ca="1" si="52"/>
        <v>7.45</v>
      </c>
      <c r="E578" s="19">
        <f t="shared" ca="1" si="53"/>
        <v>7.4718181818181817</v>
      </c>
      <c r="F578" t="str">
        <f t="shared" ca="1" si="49"/>
        <v>yes</v>
      </c>
      <c r="G578" s="20" t="str">
        <f t="shared" ca="1" si="54"/>
        <v>no</v>
      </c>
      <c r="H578">
        <f t="shared" ca="1" si="50"/>
        <v>-7.51</v>
      </c>
    </row>
    <row r="579" spans="1:8">
      <c r="A579">
        <v>1918.08</v>
      </c>
      <c r="B579">
        <v>7.58</v>
      </c>
      <c r="C579" t="str">
        <f t="shared" ca="1" si="51"/>
        <v>yes</v>
      </c>
      <c r="D579" s="19">
        <f t="shared" ca="1" si="52"/>
        <v>7.51</v>
      </c>
      <c r="E579" s="19">
        <f t="shared" ca="1" si="53"/>
        <v>7.3790909090909107</v>
      </c>
      <c r="F579" t="str">
        <f t="shared" ca="1" si="49"/>
        <v>no</v>
      </c>
      <c r="G579" s="20" t="str">
        <f t="shared" ca="1" si="54"/>
        <v>no</v>
      </c>
      <c r="H579">
        <f t="shared" ca="1" si="50"/>
        <v>0</v>
      </c>
    </row>
    <row r="580" spans="1:8">
      <c r="A580">
        <v>1918.09</v>
      </c>
      <c r="B580">
        <v>7.54</v>
      </c>
      <c r="C580" t="str">
        <f t="shared" ca="1" si="51"/>
        <v>yes</v>
      </c>
      <c r="D580" s="19">
        <f t="shared" ca="1" si="52"/>
        <v>7.58</v>
      </c>
      <c r="E580" s="19">
        <f t="shared" ca="1" si="53"/>
        <v>7.3299999999999992</v>
      </c>
      <c r="F580" t="str">
        <f t="shared" ca="1" si="49"/>
        <v>no</v>
      </c>
      <c r="G580" s="20" t="str">
        <f t="shared" ca="1" si="54"/>
        <v>no</v>
      </c>
      <c r="H580">
        <f t="shared" ca="1" si="50"/>
        <v>0</v>
      </c>
    </row>
    <row r="581" spans="1:8">
      <c r="A581">
        <v>1918.1</v>
      </c>
      <c r="B581">
        <v>7.86</v>
      </c>
      <c r="C581" t="str">
        <f t="shared" ca="1" si="51"/>
        <v>yes</v>
      </c>
      <c r="D581" s="19">
        <f t="shared" ca="1" si="52"/>
        <v>7.54</v>
      </c>
      <c r="E581" s="19">
        <f t="shared" ca="1" si="53"/>
        <v>7.3172727272727283</v>
      </c>
      <c r="F581" t="str">
        <f t="shared" ca="1" si="49"/>
        <v>no</v>
      </c>
      <c r="G581" s="20" t="str">
        <f t="shared" ca="1" si="54"/>
        <v>no</v>
      </c>
      <c r="H581">
        <f t="shared" ca="1" si="50"/>
        <v>0</v>
      </c>
    </row>
    <row r="582" spans="1:8">
      <c r="A582">
        <v>1918.11</v>
      </c>
      <c r="B582">
        <v>8.06</v>
      </c>
      <c r="C582" t="str">
        <f t="shared" ca="1" si="51"/>
        <v>yes</v>
      </c>
      <c r="D582" s="19">
        <f t="shared" ca="1" si="52"/>
        <v>7.86</v>
      </c>
      <c r="E582" s="19">
        <f t="shared" ca="1" si="53"/>
        <v>7.3918181818181816</v>
      </c>
      <c r="F582" t="str">
        <f t="shared" ca="1" si="49"/>
        <v>no</v>
      </c>
      <c r="G582" s="20" t="str">
        <f t="shared" ca="1" si="54"/>
        <v>no</v>
      </c>
      <c r="H582">
        <f t="shared" ca="1" si="50"/>
        <v>0</v>
      </c>
    </row>
    <row r="583" spans="1:8">
      <c r="A583">
        <v>1918.12</v>
      </c>
      <c r="B583">
        <v>7.9</v>
      </c>
      <c r="C583" t="str">
        <f t="shared" ca="1" si="51"/>
        <v>yes</v>
      </c>
      <c r="D583" s="19">
        <f t="shared" ca="1" si="52"/>
        <v>8.06</v>
      </c>
      <c r="E583" s="19">
        <f t="shared" ca="1" si="53"/>
        <v>7.5063636363636368</v>
      </c>
      <c r="F583" t="str">
        <f t="shared" ca="1" si="49"/>
        <v>no</v>
      </c>
      <c r="G583" s="20" t="str">
        <f t="shared" ca="1" si="54"/>
        <v>no</v>
      </c>
      <c r="H583">
        <f t="shared" ca="1" si="50"/>
        <v>0</v>
      </c>
    </row>
    <row r="584" spans="1:8">
      <c r="A584">
        <v>1919.01</v>
      </c>
      <c r="B584">
        <v>7.85</v>
      </c>
      <c r="C584" t="str">
        <f t="shared" ca="1" si="51"/>
        <v>yes</v>
      </c>
      <c r="D584" s="19">
        <f t="shared" ca="1" si="52"/>
        <v>7.9</v>
      </c>
      <c r="E584" s="19">
        <f t="shared" ca="1" si="53"/>
        <v>7.5690909090909093</v>
      </c>
      <c r="F584" t="str">
        <f t="shared" ca="1" si="49"/>
        <v>no</v>
      </c>
      <c r="G584" s="20" t="str">
        <f t="shared" ca="1" si="54"/>
        <v>no</v>
      </c>
      <c r="H584">
        <f t="shared" ca="1" si="50"/>
        <v>0</v>
      </c>
    </row>
    <row r="585" spans="1:8">
      <c r="A585">
        <v>1919.02</v>
      </c>
      <c r="B585">
        <v>7.88</v>
      </c>
      <c r="C585" t="str">
        <f t="shared" ca="1" si="51"/>
        <v>yes</v>
      </c>
      <c r="D585" s="19">
        <f t="shared" ca="1" si="52"/>
        <v>7.85</v>
      </c>
      <c r="E585" s="19">
        <f t="shared" ca="1" si="53"/>
        <v>7.6072727272727265</v>
      </c>
      <c r="F585" t="str">
        <f t="shared" ca="1" si="49"/>
        <v>no</v>
      </c>
      <c r="G585" s="20" t="str">
        <f t="shared" ca="1" si="54"/>
        <v>no</v>
      </c>
      <c r="H585">
        <f t="shared" ca="1" si="50"/>
        <v>0</v>
      </c>
    </row>
    <row r="586" spans="1:8">
      <c r="A586">
        <v>1919.03</v>
      </c>
      <c r="B586">
        <v>8.1199999999999992</v>
      </c>
      <c r="C586" t="str">
        <f t="shared" ca="1" si="51"/>
        <v>yes</v>
      </c>
      <c r="D586" s="19">
        <f t="shared" ca="1" si="52"/>
        <v>7.88</v>
      </c>
      <c r="E586" s="19">
        <f t="shared" ca="1" si="53"/>
        <v>7.6618181818181803</v>
      </c>
      <c r="F586" t="str">
        <f t="shared" ca="1" si="49"/>
        <v>no</v>
      </c>
      <c r="G586" s="20" t="str">
        <f t="shared" ca="1" si="54"/>
        <v>no</v>
      </c>
      <c r="H586">
        <f t="shared" ca="1" si="50"/>
        <v>0</v>
      </c>
    </row>
    <row r="587" spans="1:8">
      <c r="A587">
        <v>1919.04</v>
      </c>
      <c r="B587">
        <v>8.39</v>
      </c>
      <c r="C587" t="str">
        <f t="shared" ca="1" si="51"/>
        <v>yes</v>
      </c>
      <c r="D587" s="19">
        <f t="shared" ca="1" si="52"/>
        <v>8.1199999999999992</v>
      </c>
      <c r="E587" s="19">
        <f t="shared" ca="1" si="53"/>
        <v>7.7445454545454542</v>
      </c>
      <c r="F587" t="str">
        <f t="shared" ca="1" si="49"/>
        <v>no</v>
      </c>
      <c r="G587" s="20" t="str">
        <f t="shared" ca="1" si="54"/>
        <v>no</v>
      </c>
      <c r="H587">
        <f t="shared" ca="1" si="50"/>
        <v>0</v>
      </c>
    </row>
    <row r="588" spans="1:8">
      <c r="A588">
        <v>1919.05</v>
      </c>
      <c r="B588">
        <v>8.9700000000000006</v>
      </c>
      <c r="C588" t="str">
        <f t="shared" ca="1" si="51"/>
        <v>yes</v>
      </c>
      <c r="D588" s="19">
        <f t="shared" ca="1" si="52"/>
        <v>8.39</v>
      </c>
      <c r="E588" s="19">
        <f t="shared" ca="1" si="53"/>
        <v>7.830909090909091</v>
      </c>
      <c r="F588" t="str">
        <f t="shared" ca="1" si="49"/>
        <v>no</v>
      </c>
      <c r="G588" s="20" t="str">
        <f t="shared" ca="1" si="54"/>
        <v>no</v>
      </c>
      <c r="H588">
        <f t="shared" ca="1" si="50"/>
        <v>0</v>
      </c>
    </row>
    <row r="589" spans="1:8">
      <c r="A589">
        <v>1919.06</v>
      </c>
      <c r="B589">
        <v>9.2100000000000009</v>
      </c>
      <c r="C589" t="str">
        <f t="shared" ca="1" si="51"/>
        <v>yes</v>
      </c>
      <c r="D589" s="19">
        <f t="shared" ca="1" si="52"/>
        <v>8.9700000000000006</v>
      </c>
      <c r="E589" s="19">
        <f t="shared" ca="1" si="53"/>
        <v>7.9690909090909088</v>
      </c>
      <c r="F589" t="str">
        <f t="shared" ca="1" si="49"/>
        <v>no</v>
      </c>
      <c r="G589" s="20" t="str">
        <f t="shared" ca="1" si="54"/>
        <v>no</v>
      </c>
      <c r="H589">
        <f t="shared" ca="1" si="50"/>
        <v>0</v>
      </c>
    </row>
    <row r="590" spans="1:8">
      <c r="A590">
        <v>1919.07</v>
      </c>
      <c r="B590">
        <v>9.51</v>
      </c>
      <c r="C590" t="str">
        <f t="shared" ca="1" si="51"/>
        <v>yes</v>
      </c>
      <c r="D590" s="19">
        <f t="shared" ca="1" si="52"/>
        <v>9.2100000000000009</v>
      </c>
      <c r="E590" s="19">
        <f t="shared" ca="1" si="53"/>
        <v>8.1236363636363649</v>
      </c>
      <c r="F590" t="str">
        <f t="shared" ca="1" si="49"/>
        <v>no</v>
      </c>
      <c r="G590" s="20" t="str">
        <f t="shared" ca="1" si="54"/>
        <v>no</v>
      </c>
      <c r="H590">
        <f t="shared" ca="1" si="50"/>
        <v>0</v>
      </c>
    </row>
    <row r="591" spans="1:8">
      <c r="A591">
        <v>1919.08</v>
      </c>
      <c r="B591">
        <v>8.8699999999999992</v>
      </c>
      <c r="C591" t="str">
        <f t="shared" ca="1" si="51"/>
        <v>yes</v>
      </c>
      <c r="D591" s="19">
        <f t="shared" ca="1" si="52"/>
        <v>9.51</v>
      </c>
      <c r="E591" s="19">
        <f t="shared" ca="1" si="53"/>
        <v>8.2990909090909089</v>
      </c>
      <c r="F591" t="str">
        <f t="shared" ca="1" si="49"/>
        <v>no</v>
      </c>
      <c r="G591" s="20" t="str">
        <f t="shared" ca="1" si="54"/>
        <v>no</v>
      </c>
      <c r="H591">
        <f t="shared" ca="1" si="50"/>
        <v>0</v>
      </c>
    </row>
    <row r="592" spans="1:8">
      <c r="A592">
        <v>1919.09</v>
      </c>
      <c r="B592">
        <v>9.01</v>
      </c>
      <c r="C592" t="str">
        <f t="shared" ca="1" si="51"/>
        <v>yes</v>
      </c>
      <c r="D592" s="19">
        <f t="shared" ca="1" si="52"/>
        <v>8.8699999999999992</v>
      </c>
      <c r="E592" s="19">
        <f t="shared" ca="1" si="53"/>
        <v>8.4200000000000017</v>
      </c>
      <c r="F592" t="str">
        <f t="shared" ca="1" si="49"/>
        <v>no</v>
      </c>
      <c r="G592" s="20" t="str">
        <f t="shared" ca="1" si="54"/>
        <v>no</v>
      </c>
      <c r="H592">
        <f t="shared" ca="1" si="50"/>
        <v>0</v>
      </c>
    </row>
    <row r="593" spans="1:8">
      <c r="A593">
        <v>1919.1</v>
      </c>
      <c r="B593">
        <v>9.4700000000000006</v>
      </c>
      <c r="C593" t="str">
        <f t="shared" ca="1" si="51"/>
        <v>yes</v>
      </c>
      <c r="D593" s="19">
        <f t="shared" ca="1" si="52"/>
        <v>9.01</v>
      </c>
      <c r="E593" s="19">
        <f t="shared" ca="1" si="53"/>
        <v>8.5245454545454553</v>
      </c>
      <c r="F593" t="str">
        <f t="shared" ca="1" si="49"/>
        <v>no</v>
      </c>
      <c r="G593" s="20" t="str">
        <f t="shared" ca="1" si="54"/>
        <v>no</v>
      </c>
      <c r="H593">
        <f t="shared" ca="1" si="50"/>
        <v>0</v>
      </c>
    </row>
    <row r="594" spans="1:8">
      <c r="A594">
        <v>1919.11</v>
      </c>
      <c r="B594">
        <v>9.19</v>
      </c>
      <c r="C594" t="str">
        <f t="shared" ca="1" si="51"/>
        <v>yes</v>
      </c>
      <c r="D594" s="19">
        <f t="shared" ca="1" si="52"/>
        <v>9.4700000000000006</v>
      </c>
      <c r="E594" s="19">
        <f t="shared" ca="1" si="53"/>
        <v>8.6527272727272742</v>
      </c>
      <c r="F594" t="str">
        <f t="shared" ca="1" si="49"/>
        <v>no</v>
      </c>
      <c r="G594" s="20" t="str">
        <f t="shared" ca="1" si="54"/>
        <v>no</v>
      </c>
      <c r="H594">
        <f t="shared" ca="1" si="50"/>
        <v>0</v>
      </c>
    </row>
    <row r="595" spans="1:8">
      <c r="A595">
        <v>1919.12</v>
      </c>
      <c r="B595">
        <v>8.92</v>
      </c>
      <c r="C595" t="str">
        <f t="shared" ca="1" si="51"/>
        <v>yes</v>
      </c>
      <c r="D595" s="19">
        <f t="shared" ca="1" si="52"/>
        <v>9.19</v>
      </c>
      <c r="E595" s="19">
        <f t="shared" ca="1" si="53"/>
        <v>8.77</v>
      </c>
      <c r="F595" t="str">
        <f t="shared" ca="1" si="49"/>
        <v>no</v>
      </c>
      <c r="G595" s="20" t="str">
        <f t="shared" ca="1" si="54"/>
        <v>no</v>
      </c>
      <c r="H595">
        <f t="shared" ca="1" si="50"/>
        <v>0</v>
      </c>
    </row>
    <row r="596" spans="1:8">
      <c r="A596">
        <v>1920.01</v>
      </c>
      <c r="B596">
        <v>8.83</v>
      </c>
      <c r="C596" t="str">
        <f t="shared" ca="1" si="51"/>
        <v>yes</v>
      </c>
      <c r="D596" s="19">
        <f t="shared" ca="1" si="52"/>
        <v>8.92</v>
      </c>
      <c r="E596" s="19">
        <f t="shared" ca="1" si="53"/>
        <v>8.8672727272727272</v>
      </c>
      <c r="F596" t="str">
        <f t="shared" ca="1" si="49"/>
        <v>no</v>
      </c>
      <c r="G596" s="20" t="str">
        <f t="shared" ca="1" si="54"/>
        <v>yes</v>
      </c>
      <c r="H596">
        <f t="shared" ca="1" si="50"/>
        <v>8.83</v>
      </c>
    </row>
    <row r="597" spans="1:8">
      <c r="A597">
        <v>1920.02</v>
      </c>
      <c r="B597">
        <v>8.1</v>
      </c>
      <c r="C597" t="str">
        <f t="shared" ca="1" si="51"/>
        <v>no</v>
      </c>
      <c r="D597" s="19">
        <f t="shared" ca="1" si="52"/>
        <v>8.83</v>
      </c>
      <c r="E597" s="19">
        <f t="shared" ca="1" si="53"/>
        <v>8.9536363636363632</v>
      </c>
      <c r="F597" t="str">
        <f t="shared" ca="1" si="49"/>
        <v>no</v>
      </c>
      <c r="G597" s="20" t="str">
        <f t="shared" ca="1" si="54"/>
        <v>no</v>
      </c>
      <c r="H597">
        <f t="shared" ca="1" si="50"/>
        <v>0</v>
      </c>
    </row>
    <row r="598" spans="1:8">
      <c r="A598">
        <v>1920.03</v>
      </c>
      <c r="B598">
        <v>8.67</v>
      </c>
      <c r="C598" t="str">
        <f t="shared" ca="1" si="51"/>
        <v>no</v>
      </c>
      <c r="D598" s="19">
        <f t="shared" ca="1" si="52"/>
        <v>8.1</v>
      </c>
      <c r="E598" s="19">
        <f t="shared" ca="1" si="53"/>
        <v>8.9518181818181812</v>
      </c>
      <c r="F598" t="str">
        <f t="shared" ca="1" si="49"/>
        <v>yes</v>
      </c>
      <c r="G598" s="20" t="str">
        <f t="shared" ca="1" si="54"/>
        <v>no</v>
      </c>
      <c r="H598">
        <f t="shared" ca="1" si="50"/>
        <v>-8.67</v>
      </c>
    </row>
    <row r="599" spans="1:8">
      <c r="A599">
        <v>1920.04</v>
      </c>
      <c r="B599">
        <v>8.6</v>
      </c>
      <c r="C599" t="str">
        <f t="shared" ca="1" si="51"/>
        <v>yes</v>
      </c>
      <c r="D599" s="19">
        <f t="shared" ca="1" si="52"/>
        <v>8.67</v>
      </c>
      <c r="E599" s="19">
        <f t="shared" ca="1" si="53"/>
        <v>8.9772727272727266</v>
      </c>
      <c r="F599" t="str">
        <f t="shared" ca="1" si="49"/>
        <v>no</v>
      </c>
      <c r="G599" s="20" t="str">
        <f t="shared" ca="1" si="54"/>
        <v>yes</v>
      </c>
      <c r="H599">
        <f t="shared" ca="1" si="50"/>
        <v>8.6</v>
      </c>
    </row>
    <row r="600" spans="1:8">
      <c r="A600">
        <v>1920.05</v>
      </c>
      <c r="B600">
        <v>8.06</v>
      </c>
      <c r="C600" t="str">
        <f t="shared" ca="1" si="51"/>
        <v>no</v>
      </c>
      <c r="D600" s="19">
        <f t="shared" ca="1" si="52"/>
        <v>8.6</v>
      </c>
      <c r="E600" s="19">
        <f t="shared" ca="1" si="53"/>
        <v>8.9436363636363616</v>
      </c>
      <c r="F600" t="str">
        <f t="shared" ref="F600:F663" ca="1" si="55">IF(AND(C600="No",B600&gt;D600),"yes","no")</f>
        <v>no</v>
      </c>
      <c r="G600" s="20" t="str">
        <f t="shared" ca="1" si="54"/>
        <v>no</v>
      </c>
      <c r="H600">
        <f t="shared" ref="H600:H663" ca="1" si="56">IF(F600="yes",-B600,IF(G600="yes",B600,0))</f>
        <v>0</v>
      </c>
    </row>
    <row r="601" spans="1:8">
      <c r="A601">
        <v>1920.06</v>
      </c>
      <c r="B601">
        <v>7.92</v>
      </c>
      <c r="C601" t="str">
        <f t="shared" ref="C601:C664" ca="1" si="57">IF(F600="yes","yes",IF(G600="yes","no",C600))</f>
        <v>no</v>
      </c>
      <c r="D601" s="19">
        <f t="shared" ca="1" si="52"/>
        <v>8.06</v>
      </c>
      <c r="E601" s="19">
        <f t="shared" ca="1" si="53"/>
        <v>8.839090909090908</v>
      </c>
      <c r="F601" t="str">
        <f t="shared" ca="1" si="55"/>
        <v>no</v>
      </c>
      <c r="G601" s="20" t="str">
        <f t="shared" ca="1" si="54"/>
        <v>no</v>
      </c>
      <c r="H601">
        <f t="shared" ca="1" si="56"/>
        <v>0</v>
      </c>
    </row>
    <row r="602" spans="1:8">
      <c r="A602">
        <v>1920.07</v>
      </c>
      <c r="B602">
        <v>7.91</v>
      </c>
      <c r="C602" t="str">
        <f t="shared" ca="1" si="57"/>
        <v>no</v>
      </c>
      <c r="D602" s="19">
        <f t="shared" ca="1" si="52"/>
        <v>7.92</v>
      </c>
      <c r="E602" s="19">
        <f t="shared" ca="1" si="53"/>
        <v>8.6945454545454552</v>
      </c>
      <c r="F602" t="str">
        <f t="shared" ca="1" si="55"/>
        <v>no</v>
      </c>
      <c r="G602" s="20" t="str">
        <f t="shared" ca="1" si="54"/>
        <v>no</v>
      </c>
      <c r="H602">
        <f t="shared" ca="1" si="56"/>
        <v>0</v>
      </c>
    </row>
    <row r="603" spans="1:8">
      <c r="A603">
        <v>1920.08</v>
      </c>
      <c r="B603">
        <v>7.6</v>
      </c>
      <c r="C603" t="str">
        <f t="shared" ca="1" si="57"/>
        <v>no</v>
      </c>
      <c r="D603" s="19">
        <f t="shared" ca="1" si="52"/>
        <v>7.91</v>
      </c>
      <c r="E603" s="19">
        <f t="shared" ca="1" si="53"/>
        <v>8.6072727272727274</v>
      </c>
      <c r="F603" t="str">
        <f t="shared" ca="1" si="55"/>
        <v>no</v>
      </c>
      <c r="G603" s="20" t="str">
        <f t="shared" ca="1" si="54"/>
        <v>no</v>
      </c>
      <c r="H603">
        <f t="shared" ca="1" si="56"/>
        <v>0</v>
      </c>
    </row>
    <row r="604" spans="1:8">
      <c r="A604">
        <v>1920.09</v>
      </c>
      <c r="B604">
        <v>7.87</v>
      </c>
      <c r="C604" t="str">
        <f t="shared" ca="1" si="57"/>
        <v>no</v>
      </c>
      <c r="D604" s="19">
        <f t="shared" ca="1" si="52"/>
        <v>7.6</v>
      </c>
      <c r="E604" s="19">
        <f t="shared" ca="1" si="53"/>
        <v>8.4790909090909086</v>
      </c>
      <c r="F604" t="str">
        <f t="shared" ca="1" si="55"/>
        <v>yes</v>
      </c>
      <c r="G604" s="20" t="str">
        <f t="shared" ca="1" si="54"/>
        <v>no</v>
      </c>
      <c r="H604">
        <f t="shared" ca="1" si="56"/>
        <v>-7.87</v>
      </c>
    </row>
    <row r="605" spans="1:8">
      <c r="A605">
        <v>1920.1</v>
      </c>
      <c r="B605">
        <v>7.88</v>
      </c>
      <c r="C605" t="str">
        <f t="shared" ca="1" si="57"/>
        <v>yes</v>
      </c>
      <c r="D605" s="19">
        <f t="shared" ca="1" si="52"/>
        <v>7.87</v>
      </c>
      <c r="E605" s="19">
        <f t="shared" ca="1" si="53"/>
        <v>8.333636363636364</v>
      </c>
      <c r="F605" t="str">
        <f t="shared" ca="1" si="55"/>
        <v>no</v>
      </c>
      <c r="G605" s="20" t="str">
        <f t="shared" ca="1" si="54"/>
        <v>yes</v>
      </c>
      <c r="H605">
        <f t="shared" ca="1" si="56"/>
        <v>7.88</v>
      </c>
    </row>
    <row r="606" spans="1:8">
      <c r="A606">
        <v>1920.11</v>
      </c>
      <c r="B606">
        <v>7.48</v>
      </c>
      <c r="C606" t="str">
        <f t="shared" ca="1" si="57"/>
        <v>no</v>
      </c>
      <c r="D606" s="19">
        <f t="shared" ca="1" si="52"/>
        <v>7.88</v>
      </c>
      <c r="E606" s="19">
        <f t="shared" ca="1" si="53"/>
        <v>8.2145454545454548</v>
      </c>
      <c r="F606" t="str">
        <f t="shared" ca="1" si="55"/>
        <v>no</v>
      </c>
      <c r="G606" s="20" t="str">
        <f t="shared" ca="1" si="54"/>
        <v>no</v>
      </c>
      <c r="H606">
        <f t="shared" ca="1" si="56"/>
        <v>0</v>
      </c>
    </row>
    <row r="607" spans="1:8">
      <c r="A607">
        <v>1920.12</v>
      </c>
      <c r="B607">
        <v>6.81</v>
      </c>
      <c r="C607" t="str">
        <f t="shared" ca="1" si="57"/>
        <v>no</v>
      </c>
      <c r="D607" s="19">
        <f t="shared" ca="1" si="52"/>
        <v>7.48</v>
      </c>
      <c r="E607" s="19">
        <f t="shared" ca="1" si="53"/>
        <v>8.083636363636364</v>
      </c>
      <c r="F607" t="str">
        <f t="shared" ca="1" si="55"/>
        <v>no</v>
      </c>
      <c r="G607" s="20" t="str">
        <f t="shared" ca="1" si="54"/>
        <v>no</v>
      </c>
      <c r="H607">
        <f t="shared" ca="1" si="56"/>
        <v>0</v>
      </c>
    </row>
    <row r="608" spans="1:8">
      <c r="A608">
        <v>1921.01</v>
      </c>
      <c r="B608">
        <v>7.11</v>
      </c>
      <c r="C608" t="str">
        <f t="shared" ca="1" si="57"/>
        <v>no</v>
      </c>
      <c r="D608" s="19">
        <f t="shared" ref="D608:D671" ca="1" si="58">AVERAGE(OFFSET(B608,-$L$3,0,$L$3,1))</f>
        <v>6.81</v>
      </c>
      <c r="E608" s="19">
        <f t="shared" ca="1" si="53"/>
        <v>7.9</v>
      </c>
      <c r="F608" t="str">
        <f t="shared" ca="1" si="55"/>
        <v>yes</v>
      </c>
      <c r="G608" s="20" t="str">
        <f t="shared" ca="1" si="54"/>
        <v>no</v>
      </c>
      <c r="H608">
        <f t="shared" ca="1" si="56"/>
        <v>-7.11</v>
      </c>
    </row>
    <row r="609" spans="1:8">
      <c r="A609">
        <v>1921.02</v>
      </c>
      <c r="B609">
        <v>7.06</v>
      </c>
      <c r="C609" t="str">
        <f t="shared" ca="1" si="57"/>
        <v>yes</v>
      </c>
      <c r="D609" s="19">
        <f t="shared" ca="1" si="58"/>
        <v>7.11</v>
      </c>
      <c r="E609" s="19">
        <f t="shared" ref="E609:E672" ca="1" si="59">AVERAGE(OFFSET(B609,-$L$4,0,$L$4,1))</f>
        <v>7.81</v>
      </c>
      <c r="F609" t="str">
        <f t="shared" ca="1" si="55"/>
        <v>no</v>
      </c>
      <c r="G609" s="20" t="str">
        <f t="shared" ref="G609:G672" ca="1" si="60">IF(AND(C609="Yes",B609&lt;E609),"yes","no")</f>
        <v>yes</v>
      </c>
      <c r="H609">
        <f t="shared" ca="1" si="56"/>
        <v>7.06</v>
      </c>
    </row>
    <row r="610" spans="1:8">
      <c r="A610">
        <v>1921.03</v>
      </c>
      <c r="B610">
        <v>6.88</v>
      </c>
      <c r="C610" t="str">
        <f t="shared" ca="1" si="57"/>
        <v>no</v>
      </c>
      <c r="D610" s="19">
        <f t="shared" ca="1" si="58"/>
        <v>7.06</v>
      </c>
      <c r="E610" s="19">
        <f t="shared" ca="1" si="59"/>
        <v>7.6636363636363631</v>
      </c>
      <c r="F610" t="str">
        <f t="shared" ca="1" si="55"/>
        <v>no</v>
      </c>
      <c r="G610" s="20" t="str">
        <f t="shared" ca="1" si="60"/>
        <v>no</v>
      </c>
      <c r="H610">
        <f t="shared" ca="1" si="56"/>
        <v>0</v>
      </c>
    </row>
    <row r="611" spans="1:8">
      <c r="A611">
        <v>1921.04</v>
      </c>
      <c r="B611">
        <v>6.91</v>
      </c>
      <c r="C611" t="str">
        <f t="shared" ca="1" si="57"/>
        <v>no</v>
      </c>
      <c r="D611" s="19">
        <f t="shared" ca="1" si="58"/>
        <v>6.88</v>
      </c>
      <c r="E611" s="19">
        <f t="shared" ca="1" si="59"/>
        <v>7.5072727272727269</v>
      </c>
      <c r="F611" t="str">
        <f t="shared" ca="1" si="55"/>
        <v>yes</v>
      </c>
      <c r="G611" s="20" t="str">
        <f t="shared" ca="1" si="60"/>
        <v>no</v>
      </c>
      <c r="H611">
        <f t="shared" ca="1" si="56"/>
        <v>-6.91</v>
      </c>
    </row>
    <row r="612" spans="1:8">
      <c r="A612">
        <v>1921.05</v>
      </c>
      <c r="B612">
        <v>7.12</v>
      </c>
      <c r="C612" t="str">
        <f t="shared" ca="1" si="57"/>
        <v>yes</v>
      </c>
      <c r="D612" s="19">
        <f t="shared" ca="1" si="58"/>
        <v>6.91</v>
      </c>
      <c r="E612" s="19">
        <f t="shared" ca="1" si="59"/>
        <v>7.4027272727272724</v>
      </c>
      <c r="F612" t="str">
        <f t="shared" ca="1" si="55"/>
        <v>no</v>
      </c>
      <c r="G612" s="20" t="str">
        <f t="shared" ca="1" si="60"/>
        <v>yes</v>
      </c>
      <c r="H612">
        <f t="shared" ca="1" si="56"/>
        <v>7.12</v>
      </c>
    </row>
    <row r="613" spans="1:8">
      <c r="A613">
        <v>1921.06</v>
      </c>
      <c r="B613">
        <v>6.55</v>
      </c>
      <c r="C613" t="str">
        <f t="shared" ca="1" si="57"/>
        <v>no</v>
      </c>
      <c r="D613" s="19">
        <f t="shared" ca="1" si="58"/>
        <v>7.12</v>
      </c>
      <c r="E613" s="19">
        <f t="shared" ca="1" si="59"/>
        <v>7.3299999999999992</v>
      </c>
      <c r="F613" t="str">
        <f t="shared" ca="1" si="55"/>
        <v>no</v>
      </c>
      <c r="G613" s="20" t="str">
        <f t="shared" ca="1" si="60"/>
        <v>no</v>
      </c>
      <c r="H613">
        <f t="shared" ca="1" si="56"/>
        <v>0</v>
      </c>
    </row>
    <row r="614" spans="1:8">
      <c r="A614">
        <v>1921.07</v>
      </c>
      <c r="B614">
        <v>6.53</v>
      </c>
      <c r="C614" t="str">
        <f t="shared" ca="1" si="57"/>
        <v>no</v>
      </c>
      <c r="D614" s="19">
        <f t="shared" ca="1" si="58"/>
        <v>6.55</v>
      </c>
      <c r="E614" s="19">
        <f t="shared" ca="1" si="59"/>
        <v>7.206363636363637</v>
      </c>
      <c r="F614" t="str">
        <f t="shared" ca="1" si="55"/>
        <v>no</v>
      </c>
      <c r="G614" s="20" t="str">
        <f t="shared" ca="1" si="60"/>
        <v>no</v>
      </c>
      <c r="H614">
        <f t="shared" ca="1" si="56"/>
        <v>0</v>
      </c>
    </row>
    <row r="615" spans="1:8">
      <c r="A615">
        <v>1921.08</v>
      </c>
      <c r="B615">
        <v>6.45</v>
      </c>
      <c r="C615" t="str">
        <f t="shared" ca="1" si="57"/>
        <v>no</v>
      </c>
      <c r="D615" s="19">
        <f t="shared" ca="1" si="58"/>
        <v>6.53</v>
      </c>
      <c r="E615" s="19">
        <f t="shared" ca="1" si="59"/>
        <v>7.1090909090909093</v>
      </c>
      <c r="F615" t="str">
        <f t="shared" ca="1" si="55"/>
        <v>no</v>
      </c>
      <c r="G615" s="20" t="str">
        <f t="shared" ca="1" si="60"/>
        <v>no</v>
      </c>
      <c r="H615">
        <f t="shared" ca="1" si="56"/>
        <v>0</v>
      </c>
    </row>
    <row r="616" spans="1:8">
      <c r="A616">
        <v>1921.09</v>
      </c>
      <c r="B616">
        <v>6.61</v>
      </c>
      <c r="C616" t="str">
        <f t="shared" ca="1" si="57"/>
        <v>no</v>
      </c>
      <c r="D616" s="19">
        <f t="shared" ca="1" si="58"/>
        <v>6.45</v>
      </c>
      <c r="E616" s="19">
        <f t="shared" ca="1" si="59"/>
        <v>6.9799999999999986</v>
      </c>
      <c r="F616" t="str">
        <f t="shared" ca="1" si="55"/>
        <v>yes</v>
      </c>
      <c r="G616" s="20" t="str">
        <f t="shared" ca="1" si="60"/>
        <v>no</v>
      </c>
      <c r="H616">
        <f t="shared" ca="1" si="56"/>
        <v>-6.61</v>
      </c>
    </row>
    <row r="617" spans="1:8">
      <c r="A617">
        <v>1921.1</v>
      </c>
      <c r="B617">
        <v>6.7</v>
      </c>
      <c r="C617" t="str">
        <f t="shared" ca="1" si="57"/>
        <v>yes</v>
      </c>
      <c r="D617" s="19">
        <f t="shared" ca="1" si="58"/>
        <v>6.61</v>
      </c>
      <c r="E617" s="19">
        <f t="shared" ca="1" si="59"/>
        <v>6.8645454545454534</v>
      </c>
      <c r="F617" t="str">
        <f t="shared" ca="1" si="55"/>
        <v>no</v>
      </c>
      <c r="G617" s="20" t="str">
        <f t="shared" ca="1" si="60"/>
        <v>yes</v>
      </c>
      <c r="H617">
        <f t="shared" ca="1" si="56"/>
        <v>6.7</v>
      </c>
    </row>
    <row r="618" spans="1:8">
      <c r="A618">
        <v>1921.11</v>
      </c>
      <c r="B618">
        <v>7.06</v>
      </c>
      <c r="C618" t="str">
        <f t="shared" ca="1" si="57"/>
        <v>no</v>
      </c>
      <c r="D618" s="19">
        <f t="shared" ca="1" si="58"/>
        <v>6.7</v>
      </c>
      <c r="E618" s="19">
        <f t="shared" ca="1" si="59"/>
        <v>6.7936363636363639</v>
      </c>
      <c r="F618" t="str">
        <f t="shared" ca="1" si="55"/>
        <v>yes</v>
      </c>
      <c r="G618" s="20" t="str">
        <f t="shared" ca="1" si="60"/>
        <v>no</v>
      </c>
      <c r="H618">
        <f t="shared" ca="1" si="56"/>
        <v>-7.06</v>
      </c>
    </row>
    <row r="619" spans="1:8">
      <c r="A619">
        <v>1921.12</v>
      </c>
      <c r="B619">
        <v>7.31</v>
      </c>
      <c r="C619" t="str">
        <f t="shared" ca="1" si="57"/>
        <v>yes</v>
      </c>
      <c r="D619" s="19">
        <f t="shared" ca="1" si="58"/>
        <v>7.06</v>
      </c>
      <c r="E619" s="19">
        <f t="shared" ca="1" si="59"/>
        <v>6.8163636363636364</v>
      </c>
      <c r="F619" t="str">
        <f t="shared" ca="1" si="55"/>
        <v>no</v>
      </c>
      <c r="G619" s="20" t="str">
        <f t="shared" ca="1" si="60"/>
        <v>no</v>
      </c>
      <c r="H619">
        <f t="shared" ca="1" si="56"/>
        <v>0</v>
      </c>
    </row>
    <row r="620" spans="1:8">
      <c r="A620">
        <v>1922.01</v>
      </c>
      <c r="B620">
        <v>7.3</v>
      </c>
      <c r="C620" t="str">
        <f t="shared" ca="1" si="57"/>
        <v>yes</v>
      </c>
      <c r="D620" s="19">
        <f t="shared" ca="1" si="58"/>
        <v>7.31</v>
      </c>
      <c r="E620" s="19">
        <f t="shared" ca="1" si="59"/>
        <v>6.8345454545454549</v>
      </c>
      <c r="F620" t="str">
        <f t="shared" ca="1" si="55"/>
        <v>no</v>
      </c>
      <c r="G620" s="20" t="str">
        <f t="shared" ca="1" si="60"/>
        <v>no</v>
      </c>
      <c r="H620">
        <f t="shared" ca="1" si="56"/>
        <v>0</v>
      </c>
    </row>
    <row r="621" spans="1:8">
      <c r="A621">
        <v>1922.02</v>
      </c>
      <c r="B621">
        <v>7.46</v>
      </c>
      <c r="C621" t="str">
        <f t="shared" ca="1" si="57"/>
        <v>yes</v>
      </c>
      <c r="D621" s="19">
        <f t="shared" ca="1" si="58"/>
        <v>7.3</v>
      </c>
      <c r="E621" s="19">
        <f t="shared" ca="1" si="59"/>
        <v>6.8563636363636364</v>
      </c>
      <c r="F621" t="str">
        <f t="shared" ca="1" si="55"/>
        <v>no</v>
      </c>
      <c r="G621" s="20" t="str">
        <f t="shared" ca="1" si="60"/>
        <v>no</v>
      </c>
      <c r="H621">
        <f t="shared" ca="1" si="56"/>
        <v>0</v>
      </c>
    </row>
    <row r="622" spans="1:8">
      <c r="A622">
        <v>1922.03</v>
      </c>
      <c r="B622">
        <v>7.74</v>
      </c>
      <c r="C622" t="str">
        <f t="shared" ca="1" si="57"/>
        <v>yes</v>
      </c>
      <c r="D622" s="19">
        <f t="shared" ca="1" si="58"/>
        <v>7.46</v>
      </c>
      <c r="E622" s="19">
        <f t="shared" ca="1" si="59"/>
        <v>6.9090909090909092</v>
      </c>
      <c r="F622" t="str">
        <f t="shared" ca="1" si="55"/>
        <v>no</v>
      </c>
      <c r="G622" s="20" t="str">
        <f t="shared" ca="1" si="60"/>
        <v>no</v>
      </c>
      <c r="H622">
        <f t="shared" ca="1" si="56"/>
        <v>0</v>
      </c>
    </row>
    <row r="623" spans="1:8">
      <c r="A623">
        <v>1922.04</v>
      </c>
      <c r="B623">
        <v>8.2100000000000009</v>
      </c>
      <c r="C623" t="str">
        <f t="shared" ca="1" si="57"/>
        <v>yes</v>
      </c>
      <c r="D623" s="19">
        <f t="shared" ca="1" si="58"/>
        <v>7.74</v>
      </c>
      <c r="E623" s="19">
        <f t="shared" ca="1" si="59"/>
        <v>6.9845454545454544</v>
      </c>
      <c r="F623" t="str">
        <f t="shared" ca="1" si="55"/>
        <v>no</v>
      </c>
      <c r="G623" s="20" t="str">
        <f t="shared" ca="1" si="60"/>
        <v>no</v>
      </c>
      <c r="H623">
        <f t="shared" ca="1" si="56"/>
        <v>0</v>
      </c>
    </row>
    <row r="624" spans="1:8">
      <c r="A624">
        <v>1922.05</v>
      </c>
      <c r="B624">
        <v>8.5299999999999994</v>
      </c>
      <c r="C624" t="str">
        <f t="shared" ca="1" si="57"/>
        <v>yes</v>
      </c>
      <c r="D624" s="19">
        <f t="shared" ca="1" si="58"/>
        <v>8.2100000000000009</v>
      </c>
      <c r="E624" s="19">
        <f t="shared" ca="1" si="59"/>
        <v>7.0836363636363648</v>
      </c>
      <c r="F624" t="str">
        <f t="shared" ca="1" si="55"/>
        <v>no</v>
      </c>
      <c r="G624" s="20" t="str">
        <f t="shared" ca="1" si="60"/>
        <v>no</v>
      </c>
      <c r="H624">
        <f t="shared" ca="1" si="56"/>
        <v>0</v>
      </c>
    </row>
    <row r="625" spans="1:8">
      <c r="A625">
        <v>1922.06</v>
      </c>
      <c r="B625">
        <v>8.4499999999999993</v>
      </c>
      <c r="C625" t="str">
        <f t="shared" ca="1" si="57"/>
        <v>yes</v>
      </c>
      <c r="D625" s="19">
        <f t="shared" ca="1" si="58"/>
        <v>8.5299999999999994</v>
      </c>
      <c r="E625" s="19">
        <f t="shared" ca="1" si="59"/>
        <v>7.2636363636363646</v>
      </c>
      <c r="F625" t="str">
        <f t="shared" ca="1" si="55"/>
        <v>no</v>
      </c>
      <c r="G625" s="20" t="str">
        <f t="shared" ca="1" si="60"/>
        <v>no</v>
      </c>
      <c r="H625">
        <f t="shared" ca="1" si="56"/>
        <v>0</v>
      </c>
    </row>
    <row r="626" spans="1:8">
      <c r="A626">
        <v>1922.07</v>
      </c>
      <c r="B626">
        <v>8.51</v>
      </c>
      <c r="C626" t="str">
        <f t="shared" ca="1" si="57"/>
        <v>yes</v>
      </c>
      <c r="D626" s="19">
        <f t="shared" ca="1" si="58"/>
        <v>8.4499999999999993</v>
      </c>
      <c r="E626" s="19">
        <f t="shared" ca="1" si="59"/>
        <v>7.4381818181818184</v>
      </c>
      <c r="F626" t="str">
        <f t="shared" ca="1" si="55"/>
        <v>no</v>
      </c>
      <c r="G626" s="20" t="str">
        <f t="shared" ca="1" si="60"/>
        <v>no</v>
      </c>
      <c r="H626">
        <f t="shared" ca="1" si="56"/>
        <v>0</v>
      </c>
    </row>
    <row r="627" spans="1:8">
      <c r="A627">
        <v>1922.08</v>
      </c>
      <c r="B627">
        <v>8.83</v>
      </c>
      <c r="C627" t="str">
        <f t="shared" ca="1" si="57"/>
        <v>yes</v>
      </c>
      <c r="D627" s="19">
        <f t="shared" ca="1" si="58"/>
        <v>8.51</v>
      </c>
      <c r="E627" s="19">
        <f t="shared" ca="1" si="59"/>
        <v>7.6254545454545459</v>
      </c>
      <c r="F627" t="str">
        <f t="shared" ca="1" si="55"/>
        <v>no</v>
      </c>
      <c r="G627" s="20" t="str">
        <f t="shared" ca="1" si="60"/>
        <v>no</v>
      </c>
      <c r="H627">
        <f t="shared" ca="1" si="56"/>
        <v>0</v>
      </c>
    </row>
    <row r="628" spans="1:8">
      <c r="A628">
        <v>1922.09</v>
      </c>
      <c r="B628">
        <v>9.06</v>
      </c>
      <c r="C628" t="str">
        <f t="shared" ca="1" si="57"/>
        <v>yes</v>
      </c>
      <c r="D628" s="19">
        <f t="shared" ca="1" si="58"/>
        <v>8.83</v>
      </c>
      <c r="E628" s="19">
        <f t="shared" ca="1" si="59"/>
        <v>7.827272727272728</v>
      </c>
      <c r="F628" t="str">
        <f t="shared" ca="1" si="55"/>
        <v>no</v>
      </c>
      <c r="G628" s="20" t="str">
        <f t="shared" ca="1" si="60"/>
        <v>no</v>
      </c>
      <c r="H628">
        <f t="shared" ca="1" si="56"/>
        <v>0</v>
      </c>
    </row>
    <row r="629" spans="1:8">
      <c r="A629">
        <v>1922.1</v>
      </c>
      <c r="B629">
        <v>9.26</v>
      </c>
      <c r="C629" t="str">
        <f t="shared" ca="1" si="57"/>
        <v>yes</v>
      </c>
      <c r="D629" s="19">
        <f t="shared" ca="1" si="58"/>
        <v>9.06</v>
      </c>
      <c r="E629" s="19">
        <f t="shared" ca="1" si="59"/>
        <v>8.0418181818181829</v>
      </c>
      <c r="F629" t="str">
        <f t="shared" ca="1" si="55"/>
        <v>no</v>
      </c>
      <c r="G629" s="20" t="str">
        <f t="shared" ca="1" si="60"/>
        <v>no</v>
      </c>
      <c r="H629">
        <f t="shared" ca="1" si="56"/>
        <v>0</v>
      </c>
    </row>
    <row r="630" spans="1:8">
      <c r="A630">
        <v>1922.11</v>
      </c>
      <c r="B630">
        <v>8.8000000000000007</v>
      </c>
      <c r="C630" t="str">
        <f t="shared" ca="1" si="57"/>
        <v>yes</v>
      </c>
      <c r="D630" s="19">
        <f t="shared" ca="1" si="58"/>
        <v>9.26</v>
      </c>
      <c r="E630" s="19">
        <f t="shared" ca="1" si="59"/>
        <v>8.2418181818181822</v>
      </c>
      <c r="F630" t="str">
        <f t="shared" ca="1" si="55"/>
        <v>no</v>
      </c>
      <c r="G630" s="20" t="str">
        <f t="shared" ca="1" si="60"/>
        <v>no</v>
      </c>
      <c r="H630">
        <f t="shared" ca="1" si="56"/>
        <v>0</v>
      </c>
    </row>
    <row r="631" spans="1:8">
      <c r="A631">
        <v>1922.12</v>
      </c>
      <c r="B631">
        <v>8.7799999999999994</v>
      </c>
      <c r="C631" t="str">
        <f t="shared" ca="1" si="57"/>
        <v>yes</v>
      </c>
      <c r="D631" s="19">
        <f t="shared" ca="1" si="58"/>
        <v>8.8000000000000007</v>
      </c>
      <c r="E631" s="19">
        <f t="shared" ca="1" si="59"/>
        <v>8.377272727272727</v>
      </c>
      <c r="F631" t="str">
        <f t="shared" ca="1" si="55"/>
        <v>no</v>
      </c>
      <c r="G631" s="20" t="str">
        <f t="shared" ca="1" si="60"/>
        <v>no</v>
      </c>
      <c r="H631">
        <f t="shared" ca="1" si="56"/>
        <v>0</v>
      </c>
    </row>
    <row r="632" spans="1:8">
      <c r="A632">
        <v>1923.01</v>
      </c>
      <c r="B632">
        <v>8.9</v>
      </c>
      <c r="C632" t="str">
        <f t="shared" ca="1" si="57"/>
        <v>yes</v>
      </c>
      <c r="D632" s="19">
        <f t="shared" ca="1" si="58"/>
        <v>8.7799999999999994</v>
      </c>
      <c r="E632" s="19">
        <f t="shared" ca="1" si="59"/>
        <v>8.5118181818181817</v>
      </c>
      <c r="F632" t="str">
        <f t="shared" ca="1" si="55"/>
        <v>no</v>
      </c>
      <c r="G632" s="20" t="str">
        <f t="shared" ca="1" si="60"/>
        <v>no</v>
      </c>
      <c r="H632">
        <f t="shared" ca="1" si="56"/>
        <v>0</v>
      </c>
    </row>
    <row r="633" spans="1:8">
      <c r="A633">
        <v>1923.02</v>
      </c>
      <c r="B633">
        <v>9.2799999999999994</v>
      </c>
      <c r="C633" t="str">
        <f t="shared" ca="1" si="57"/>
        <v>yes</v>
      </c>
      <c r="D633" s="19">
        <f t="shared" ca="1" si="58"/>
        <v>8.9</v>
      </c>
      <c r="E633" s="19">
        <f t="shared" ca="1" si="59"/>
        <v>8.6427272727272726</v>
      </c>
      <c r="F633" t="str">
        <f t="shared" ca="1" si="55"/>
        <v>no</v>
      </c>
      <c r="G633" s="20" t="str">
        <f t="shared" ca="1" si="60"/>
        <v>no</v>
      </c>
      <c r="H633">
        <f t="shared" ca="1" si="56"/>
        <v>0</v>
      </c>
    </row>
    <row r="634" spans="1:8">
      <c r="A634">
        <v>1923.03</v>
      </c>
      <c r="B634">
        <v>9.43</v>
      </c>
      <c r="C634" t="str">
        <f t="shared" ca="1" si="57"/>
        <v>yes</v>
      </c>
      <c r="D634" s="19">
        <f t="shared" ca="1" si="58"/>
        <v>9.2799999999999994</v>
      </c>
      <c r="E634" s="19">
        <f t="shared" ca="1" si="59"/>
        <v>8.7827272727272732</v>
      </c>
      <c r="F634" t="str">
        <f t="shared" ca="1" si="55"/>
        <v>no</v>
      </c>
      <c r="G634" s="20" t="str">
        <f t="shared" ca="1" si="60"/>
        <v>no</v>
      </c>
      <c r="H634">
        <f t="shared" ca="1" si="56"/>
        <v>0</v>
      </c>
    </row>
    <row r="635" spans="1:8">
      <c r="A635">
        <v>1923.04</v>
      </c>
      <c r="B635">
        <v>9.1</v>
      </c>
      <c r="C635" t="str">
        <f t="shared" ca="1" si="57"/>
        <v>yes</v>
      </c>
      <c r="D635" s="19">
        <f t="shared" ca="1" si="58"/>
        <v>9.43</v>
      </c>
      <c r="E635" s="19">
        <f t="shared" ca="1" si="59"/>
        <v>8.8936363636363645</v>
      </c>
      <c r="F635" t="str">
        <f t="shared" ca="1" si="55"/>
        <v>no</v>
      </c>
      <c r="G635" s="20" t="str">
        <f t="shared" ca="1" si="60"/>
        <v>no</v>
      </c>
      <c r="H635">
        <f t="shared" ca="1" si="56"/>
        <v>0</v>
      </c>
    </row>
    <row r="636" spans="1:8">
      <c r="A636">
        <v>1923.05</v>
      </c>
      <c r="B636">
        <v>8.67</v>
      </c>
      <c r="C636" t="str">
        <f t="shared" ca="1" si="57"/>
        <v>yes</v>
      </c>
      <c r="D636" s="19">
        <f t="shared" ca="1" si="58"/>
        <v>9.1</v>
      </c>
      <c r="E636" s="19">
        <f t="shared" ca="1" si="59"/>
        <v>8.9454545454545453</v>
      </c>
      <c r="F636" t="str">
        <f t="shared" ca="1" si="55"/>
        <v>no</v>
      </c>
      <c r="G636" s="20" t="str">
        <f t="shared" ca="1" si="60"/>
        <v>yes</v>
      </c>
      <c r="H636">
        <f t="shared" ca="1" si="56"/>
        <v>8.67</v>
      </c>
    </row>
    <row r="637" spans="1:8">
      <c r="A637">
        <v>1923.06</v>
      </c>
      <c r="B637">
        <v>8.34</v>
      </c>
      <c r="C637" t="str">
        <f t="shared" ca="1" si="57"/>
        <v>no</v>
      </c>
      <c r="D637" s="19">
        <f t="shared" ca="1" si="58"/>
        <v>8.67</v>
      </c>
      <c r="E637" s="19">
        <f t="shared" ca="1" si="59"/>
        <v>8.9654545454545449</v>
      </c>
      <c r="F637" t="str">
        <f t="shared" ca="1" si="55"/>
        <v>no</v>
      </c>
      <c r="G637" s="20" t="str">
        <f t="shared" ca="1" si="60"/>
        <v>no</v>
      </c>
      <c r="H637">
        <f t="shared" ca="1" si="56"/>
        <v>0</v>
      </c>
    </row>
    <row r="638" spans="1:8">
      <c r="A638">
        <v>1923.07</v>
      </c>
      <c r="B638">
        <v>8.06</v>
      </c>
      <c r="C638" t="str">
        <f t="shared" ca="1" si="57"/>
        <v>no</v>
      </c>
      <c r="D638" s="19">
        <f t="shared" ca="1" si="58"/>
        <v>8.34</v>
      </c>
      <c r="E638" s="19">
        <f t="shared" ca="1" si="59"/>
        <v>8.9500000000000011</v>
      </c>
      <c r="F638" t="str">
        <f t="shared" ca="1" si="55"/>
        <v>no</v>
      </c>
      <c r="G638" s="20" t="str">
        <f t="shared" ca="1" si="60"/>
        <v>no</v>
      </c>
      <c r="H638">
        <f t="shared" ca="1" si="56"/>
        <v>0</v>
      </c>
    </row>
    <row r="639" spans="1:8">
      <c r="A639">
        <v>1923.08</v>
      </c>
      <c r="B639">
        <v>8.1</v>
      </c>
      <c r="C639" t="str">
        <f t="shared" ca="1" si="57"/>
        <v>no</v>
      </c>
      <c r="D639" s="19">
        <f t="shared" ca="1" si="58"/>
        <v>8.06</v>
      </c>
      <c r="E639" s="19">
        <f t="shared" ca="1" si="59"/>
        <v>8.8800000000000008</v>
      </c>
      <c r="F639" t="str">
        <f t="shared" ca="1" si="55"/>
        <v>yes</v>
      </c>
      <c r="G639" s="20" t="str">
        <f t="shared" ca="1" si="60"/>
        <v>no</v>
      </c>
      <c r="H639">
        <f t="shared" ca="1" si="56"/>
        <v>-8.1</v>
      </c>
    </row>
    <row r="640" spans="1:8">
      <c r="A640">
        <v>1923.09</v>
      </c>
      <c r="B640">
        <v>8.15</v>
      </c>
      <c r="C640" t="str">
        <f t="shared" ca="1" si="57"/>
        <v>yes</v>
      </c>
      <c r="D640" s="19">
        <f t="shared" ca="1" si="58"/>
        <v>8.1</v>
      </c>
      <c r="E640" s="19">
        <f t="shared" ca="1" si="59"/>
        <v>8.7927272727272729</v>
      </c>
      <c r="F640" t="str">
        <f t="shared" ca="1" si="55"/>
        <v>no</v>
      </c>
      <c r="G640" s="20" t="str">
        <f t="shared" ca="1" si="60"/>
        <v>yes</v>
      </c>
      <c r="H640">
        <f t="shared" ca="1" si="56"/>
        <v>8.15</v>
      </c>
    </row>
    <row r="641" spans="1:8">
      <c r="A641">
        <v>1923.1</v>
      </c>
      <c r="B641">
        <v>8.0299999999999994</v>
      </c>
      <c r="C641" t="str">
        <f t="shared" ca="1" si="57"/>
        <v>no</v>
      </c>
      <c r="D641" s="19">
        <f t="shared" ca="1" si="58"/>
        <v>8.15</v>
      </c>
      <c r="E641" s="19">
        <f t="shared" ca="1" si="59"/>
        <v>8.6918181818181814</v>
      </c>
      <c r="F641" t="str">
        <f t="shared" ca="1" si="55"/>
        <v>no</v>
      </c>
      <c r="G641" s="20" t="str">
        <f t="shared" ca="1" si="60"/>
        <v>no</v>
      </c>
      <c r="H641">
        <f t="shared" ca="1" si="56"/>
        <v>0</v>
      </c>
    </row>
    <row r="642" spans="1:8">
      <c r="A642">
        <v>1923.11</v>
      </c>
      <c r="B642">
        <v>8.27</v>
      </c>
      <c r="C642" t="str">
        <f t="shared" ca="1" si="57"/>
        <v>no</v>
      </c>
      <c r="D642" s="19">
        <f t="shared" ca="1" si="58"/>
        <v>8.0299999999999994</v>
      </c>
      <c r="E642" s="19">
        <f t="shared" ca="1" si="59"/>
        <v>8.6218181818181829</v>
      </c>
      <c r="F642" t="str">
        <f t="shared" ca="1" si="55"/>
        <v>yes</v>
      </c>
      <c r="G642" s="20" t="str">
        <f t="shared" ca="1" si="60"/>
        <v>no</v>
      </c>
      <c r="H642">
        <f t="shared" ca="1" si="56"/>
        <v>-8.27</v>
      </c>
    </row>
    <row r="643" spans="1:8">
      <c r="A643">
        <v>1923.12</v>
      </c>
      <c r="B643">
        <v>8.5500000000000007</v>
      </c>
      <c r="C643" t="str">
        <f t="shared" ca="1" si="57"/>
        <v>yes</v>
      </c>
      <c r="D643" s="19">
        <f t="shared" ca="1" si="58"/>
        <v>8.27</v>
      </c>
      <c r="E643" s="19">
        <f t="shared" ca="1" si="59"/>
        <v>8.5754545454545461</v>
      </c>
      <c r="F643" t="str">
        <f t="shared" ca="1" si="55"/>
        <v>no</v>
      </c>
      <c r="G643" s="20" t="str">
        <f t="shared" ca="1" si="60"/>
        <v>yes</v>
      </c>
      <c r="H643">
        <f t="shared" ca="1" si="56"/>
        <v>8.5500000000000007</v>
      </c>
    </row>
    <row r="644" spans="1:8">
      <c r="A644">
        <v>1924.01</v>
      </c>
      <c r="B644">
        <v>8.83</v>
      </c>
      <c r="C644" t="str">
        <f t="shared" ca="1" si="57"/>
        <v>no</v>
      </c>
      <c r="D644" s="19">
        <f t="shared" ca="1" si="58"/>
        <v>8.5500000000000007</v>
      </c>
      <c r="E644" s="19">
        <f t="shared" ca="1" si="59"/>
        <v>8.5436363636363648</v>
      </c>
      <c r="F644" t="str">
        <f t="shared" ca="1" si="55"/>
        <v>yes</v>
      </c>
      <c r="G644" s="20" t="str">
        <f t="shared" ca="1" si="60"/>
        <v>no</v>
      </c>
      <c r="H644">
        <f t="shared" ca="1" si="56"/>
        <v>-8.83</v>
      </c>
    </row>
    <row r="645" spans="1:8">
      <c r="A645">
        <v>1924.02</v>
      </c>
      <c r="B645">
        <v>8.8699999999999992</v>
      </c>
      <c r="C645" t="str">
        <f t="shared" ca="1" si="57"/>
        <v>yes</v>
      </c>
      <c r="D645" s="19">
        <f t="shared" ca="1" si="58"/>
        <v>8.83</v>
      </c>
      <c r="E645" s="19">
        <f t="shared" ca="1" si="59"/>
        <v>8.502727272727272</v>
      </c>
      <c r="F645" t="str">
        <f t="shared" ca="1" si="55"/>
        <v>no</v>
      </c>
      <c r="G645" s="20" t="str">
        <f t="shared" ca="1" si="60"/>
        <v>no</v>
      </c>
      <c r="H645">
        <f t="shared" ca="1" si="56"/>
        <v>0</v>
      </c>
    </row>
    <row r="646" spans="1:8">
      <c r="A646">
        <v>1924.03</v>
      </c>
      <c r="B646">
        <v>8.6999999999999993</v>
      </c>
      <c r="C646" t="str">
        <f t="shared" ca="1" si="57"/>
        <v>yes</v>
      </c>
      <c r="D646" s="19">
        <f t="shared" ca="1" si="58"/>
        <v>8.8699999999999992</v>
      </c>
      <c r="E646" s="19">
        <f t="shared" ca="1" si="59"/>
        <v>8.4518181818181812</v>
      </c>
      <c r="F646" t="str">
        <f t="shared" ca="1" si="55"/>
        <v>no</v>
      </c>
      <c r="G646" s="20" t="str">
        <f t="shared" ca="1" si="60"/>
        <v>no</v>
      </c>
      <c r="H646">
        <f t="shared" ca="1" si="56"/>
        <v>0</v>
      </c>
    </row>
    <row r="647" spans="1:8">
      <c r="A647">
        <v>1924.04</v>
      </c>
      <c r="B647">
        <v>8.5</v>
      </c>
      <c r="C647" t="str">
        <f t="shared" ca="1" si="57"/>
        <v>yes</v>
      </c>
      <c r="D647" s="19">
        <f t="shared" ca="1" si="58"/>
        <v>8.6999999999999993</v>
      </c>
      <c r="E647" s="19">
        <f t="shared" ca="1" si="59"/>
        <v>8.415454545454546</v>
      </c>
      <c r="F647" t="str">
        <f t="shared" ca="1" si="55"/>
        <v>no</v>
      </c>
      <c r="G647" s="20" t="str">
        <f t="shared" ca="1" si="60"/>
        <v>no</v>
      </c>
      <c r="H647">
        <f t="shared" ca="1" si="56"/>
        <v>0</v>
      </c>
    </row>
    <row r="648" spans="1:8">
      <c r="A648">
        <v>1924.05</v>
      </c>
      <c r="B648">
        <v>8.4700000000000006</v>
      </c>
      <c r="C648" t="str">
        <f t="shared" ca="1" si="57"/>
        <v>yes</v>
      </c>
      <c r="D648" s="19">
        <f t="shared" ca="1" si="58"/>
        <v>8.5</v>
      </c>
      <c r="E648" s="19">
        <f t="shared" ca="1" si="59"/>
        <v>8.4</v>
      </c>
      <c r="F648" t="str">
        <f t="shared" ca="1" si="55"/>
        <v>no</v>
      </c>
      <c r="G648" s="20" t="str">
        <f t="shared" ca="1" si="60"/>
        <v>no</v>
      </c>
      <c r="H648">
        <f t="shared" ca="1" si="56"/>
        <v>0</v>
      </c>
    </row>
    <row r="649" spans="1:8">
      <c r="A649">
        <v>1924.06</v>
      </c>
      <c r="B649">
        <v>8.6300000000000008</v>
      </c>
      <c r="C649" t="str">
        <f t="shared" ca="1" si="57"/>
        <v>yes</v>
      </c>
      <c r="D649" s="19">
        <f t="shared" ca="1" si="58"/>
        <v>8.4700000000000006</v>
      </c>
      <c r="E649" s="19">
        <f t="shared" ca="1" si="59"/>
        <v>8.4118181818181821</v>
      </c>
      <c r="F649" t="str">
        <f t="shared" ca="1" si="55"/>
        <v>no</v>
      </c>
      <c r="G649" s="20" t="str">
        <f t="shared" ca="1" si="60"/>
        <v>no</v>
      </c>
      <c r="H649">
        <f t="shared" ca="1" si="56"/>
        <v>0</v>
      </c>
    </row>
    <row r="650" spans="1:8">
      <c r="A650">
        <v>1924.07</v>
      </c>
      <c r="B650">
        <v>9.0299999999999994</v>
      </c>
      <c r="C650" t="str">
        <f t="shared" ca="1" si="57"/>
        <v>yes</v>
      </c>
      <c r="D650" s="19">
        <f t="shared" ca="1" si="58"/>
        <v>8.6300000000000008</v>
      </c>
      <c r="E650" s="19">
        <f t="shared" ca="1" si="59"/>
        <v>8.4636363636363612</v>
      </c>
      <c r="F650" t="str">
        <f t="shared" ca="1" si="55"/>
        <v>no</v>
      </c>
      <c r="G650" s="20" t="str">
        <f t="shared" ca="1" si="60"/>
        <v>no</v>
      </c>
      <c r="H650">
        <f t="shared" ca="1" si="56"/>
        <v>0</v>
      </c>
    </row>
    <row r="651" spans="1:8">
      <c r="A651">
        <v>1924.08</v>
      </c>
      <c r="B651">
        <v>9.34</v>
      </c>
      <c r="C651" t="str">
        <f t="shared" ca="1" si="57"/>
        <v>yes</v>
      </c>
      <c r="D651" s="19">
        <f t="shared" ca="1" si="58"/>
        <v>9.0299999999999994</v>
      </c>
      <c r="E651" s="19">
        <f t="shared" ca="1" si="59"/>
        <v>8.548181818181817</v>
      </c>
      <c r="F651" t="str">
        <f t="shared" ca="1" si="55"/>
        <v>no</v>
      </c>
      <c r="G651" s="20" t="str">
        <f t="shared" ca="1" si="60"/>
        <v>no</v>
      </c>
      <c r="H651">
        <f t="shared" ca="1" si="56"/>
        <v>0</v>
      </c>
    </row>
    <row r="652" spans="1:8">
      <c r="A652">
        <v>1924.09</v>
      </c>
      <c r="B652">
        <v>9.25</v>
      </c>
      <c r="C652" t="str">
        <f t="shared" ca="1" si="57"/>
        <v>yes</v>
      </c>
      <c r="D652" s="19">
        <f t="shared" ca="1" si="58"/>
        <v>9.34</v>
      </c>
      <c r="E652" s="19">
        <f t="shared" ca="1" si="59"/>
        <v>8.6563636363636363</v>
      </c>
      <c r="F652" t="str">
        <f t="shared" ca="1" si="55"/>
        <v>no</v>
      </c>
      <c r="G652" s="20" t="str">
        <f t="shared" ca="1" si="60"/>
        <v>no</v>
      </c>
      <c r="H652">
        <f t="shared" ca="1" si="56"/>
        <v>0</v>
      </c>
    </row>
    <row r="653" spans="1:8">
      <c r="A653">
        <v>1924.1</v>
      </c>
      <c r="B653">
        <v>9.1300000000000008</v>
      </c>
      <c r="C653" t="str">
        <f t="shared" ca="1" si="57"/>
        <v>yes</v>
      </c>
      <c r="D653" s="19">
        <f t="shared" ca="1" si="58"/>
        <v>9.25</v>
      </c>
      <c r="E653" s="19">
        <f t="shared" ca="1" si="59"/>
        <v>8.7672727272727276</v>
      </c>
      <c r="F653" t="str">
        <f t="shared" ca="1" si="55"/>
        <v>no</v>
      </c>
      <c r="G653" s="20" t="str">
        <f t="shared" ca="1" si="60"/>
        <v>no</v>
      </c>
      <c r="H653">
        <f t="shared" ca="1" si="56"/>
        <v>0</v>
      </c>
    </row>
    <row r="654" spans="1:8">
      <c r="A654">
        <v>1924.11</v>
      </c>
      <c r="B654">
        <v>9.64</v>
      </c>
      <c r="C654" t="str">
        <f t="shared" ca="1" si="57"/>
        <v>yes</v>
      </c>
      <c r="D654" s="19">
        <f t="shared" ca="1" si="58"/>
        <v>9.1300000000000008</v>
      </c>
      <c r="E654" s="19">
        <f t="shared" ca="1" si="59"/>
        <v>8.8454545454545457</v>
      </c>
      <c r="F654" t="str">
        <f t="shared" ca="1" si="55"/>
        <v>no</v>
      </c>
      <c r="G654" s="20" t="str">
        <f t="shared" ca="1" si="60"/>
        <v>no</v>
      </c>
      <c r="H654">
        <f t="shared" ca="1" si="56"/>
        <v>0</v>
      </c>
    </row>
    <row r="655" spans="1:8">
      <c r="A655">
        <v>1924.12</v>
      </c>
      <c r="B655">
        <v>10.16</v>
      </c>
      <c r="C655" t="str">
        <f t="shared" ca="1" si="57"/>
        <v>yes</v>
      </c>
      <c r="D655" s="19">
        <f t="shared" ca="1" si="58"/>
        <v>9.64</v>
      </c>
      <c r="E655" s="19">
        <f t="shared" ca="1" si="59"/>
        <v>8.9445454545454552</v>
      </c>
      <c r="F655" t="str">
        <f t="shared" ca="1" si="55"/>
        <v>no</v>
      </c>
      <c r="G655" s="20" t="str">
        <f t="shared" ca="1" si="60"/>
        <v>no</v>
      </c>
      <c r="H655">
        <f t="shared" ca="1" si="56"/>
        <v>0</v>
      </c>
    </row>
    <row r="656" spans="1:8">
      <c r="A656">
        <v>1925.01</v>
      </c>
      <c r="B656">
        <v>10.58</v>
      </c>
      <c r="C656" t="str">
        <f t="shared" ca="1" si="57"/>
        <v>yes</v>
      </c>
      <c r="D656" s="19">
        <f t="shared" ca="1" si="58"/>
        <v>10.16</v>
      </c>
      <c r="E656" s="19">
        <f t="shared" ca="1" si="59"/>
        <v>9.0654545454545445</v>
      </c>
      <c r="F656" t="str">
        <f t="shared" ca="1" si="55"/>
        <v>no</v>
      </c>
      <c r="G656" s="20" t="str">
        <f t="shared" ca="1" si="60"/>
        <v>no</v>
      </c>
      <c r="H656">
        <f t="shared" ca="1" si="56"/>
        <v>0</v>
      </c>
    </row>
    <row r="657" spans="1:8">
      <c r="A657">
        <v>1925.02</v>
      </c>
      <c r="B657">
        <v>10.67</v>
      </c>
      <c r="C657" t="str">
        <f t="shared" ca="1" si="57"/>
        <v>yes</v>
      </c>
      <c r="D657" s="19">
        <f t="shared" ca="1" si="58"/>
        <v>10.58</v>
      </c>
      <c r="E657" s="19">
        <f t="shared" ca="1" si="59"/>
        <v>9.2209090909090907</v>
      </c>
      <c r="F657" t="str">
        <f t="shared" ca="1" si="55"/>
        <v>no</v>
      </c>
      <c r="G657" s="20" t="str">
        <f t="shared" ca="1" si="60"/>
        <v>no</v>
      </c>
      <c r="H657">
        <f t="shared" ca="1" si="56"/>
        <v>0</v>
      </c>
    </row>
    <row r="658" spans="1:8">
      <c r="A658">
        <v>1925.03</v>
      </c>
      <c r="B658">
        <v>10.39</v>
      </c>
      <c r="C658" t="str">
        <f t="shared" ca="1" si="57"/>
        <v>yes</v>
      </c>
      <c r="D658" s="19">
        <f t="shared" ca="1" si="58"/>
        <v>10.67</v>
      </c>
      <c r="E658" s="19">
        <f t="shared" ca="1" si="59"/>
        <v>9.4</v>
      </c>
      <c r="F658" t="str">
        <f t="shared" ca="1" si="55"/>
        <v>no</v>
      </c>
      <c r="G658" s="20" t="str">
        <f t="shared" ca="1" si="60"/>
        <v>no</v>
      </c>
      <c r="H658">
        <f t="shared" ca="1" si="56"/>
        <v>0</v>
      </c>
    </row>
    <row r="659" spans="1:8">
      <c r="A659">
        <v>1925.04</v>
      </c>
      <c r="B659">
        <v>10.28</v>
      </c>
      <c r="C659" t="str">
        <f t="shared" ca="1" si="57"/>
        <v>yes</v>
      </c>
      <c r="D659" s="19">
        <f t="shared" ca="1" si="58"/>
        <v>10.39</v>
      </c>
      <c r="E659" s="19">
        <f t="shared" ca="1" si="59"/>
        <v>9.5718181818181822</v>
      </c>
      <c r="F659" t="str">
        <f t="shared" ca="1" si="55"/>
        <v>no</v>
      </c>
      <c r="G659" s="20" t="str">
        <f t="shared" ca="1" si="60"/>
        <v>no</v>
      </c>
      <c r="H659">
        <f t="shared" ca="1" si="56"/>
        <v>0</v>
      </c>
    </row>
    <row r="660" spans="1:8">
      <c r="A660">
        <v>1925.05</v>
      </c>
      <c r="B660">
        <v>10.61</v>
      </c>
      <c r="C660" t="str">
        <f t="shared" ca="1" si="57"/>
        <v>yes</v>
      </c>
      <c r="D660" s="19">
        <f t="shared" ca="1" si="58"/>
        <v>10.28</v>
      </c>
      <c r="E660" s="19">
        <f t="shared" ca="1" si="59"/>
        <v>9.7363636363636363</v>
      </c>
      <c r="F660" t="str">
        <f t="shared" ca="1" si="55"/>
        <v>no</v>
      </c>
      <c r="G660" s="20" t="str">
        <f t="shared" ca="1" si="60"/>
        <v>no</v>
      </c>
      <c r="H660">
        <f t="shared" ca="1" si="56"/>
        <v>0</v>
      </c>
    </row>
    <row r="661" spans="1:8">
      <c r="A661">
        <v>1925.06</v>
      </c>
      <c r="B661">
        <v>10.8</v>
      </c>
      <c r="C661" t="str">
        <f t="shared" ca="1" si="57"/>
        <v>yes</v>
      </c>
      <c r="D661" s="19">
        <f t="shared" ca="1" si="58"/>
        <v>10.61</v>
      </c>
      <c r="E661" s="19">
        <f t="shared" ca="1" si="59"/>
        <v>9.916363636363636</v>
      </c>
      <c r="F661" t="str">
        <f t="shared" ca="1" si="55"/>
        <v>no</v>
      </c>
      <c r="G661" s="20" t="str">
        <f t="shared" ca="1" si="60"/>
        <v>no</v>
      </c>
      <c r="H661">
        <f t="shared" ca="1" si="56"/>
        <v>0</v>
      </c>
    </row>
    <row r="662" spans="1:8">
      <c r="A662">
        <v>1925.07</v>
      </c>
      <c r="B662">
        <v>11.1</v>
      </c>
      <c r="C662" t="str">
        <f t="shared" ca="1" si="57"/>
        <v>yes</v>
      </c>
      <c r="D662" s="19">
        <f t="shared" ca="1" si="58"/>
        <v>10.8</v>
      </c>
      <c r="E662" s="19">
        <f t="shared" ca="1" si="59"/>
        <v>10.077272727272726</v>
      </c>
      <c r="F662" t="str">
        <f t="shared" ca="1" si="55"/>
        <v>no</v>
      </c>
      <c r="G662" s="20" t="str">
        <f t="shared" ca="1" si="60"/>
        <v>no</v>
      </c>
      <c r="H662">
        <f t="shared" ca="1" si="56"/>
        <v>0</v>
      </c>
    </row>
    <row r="663" spans="1:8">
      <c r="A663">
        <v>1925.08</v>
      </c>
      <c r="B663">
        <v>11.25</v>
      </c>
      <c r="C663" t="str">
        <f t="shared" ca="1" si="57"/>
        <v>yes</v>
      </c>
      <c r="D663" s="19">
        <f t="shared" ca="1" si="58"/>
        <v>11.1</v>
      </c>
      <c r="E663" s="19">
        <f t="shared" ca="1" si="59"/>
        <v>10.237272727272726</v>
      </c>
      <c r="F663" t="str">
        <f t="shared" ca="1" si="55"/>
        <v>no</v>
      </c>
      <c r="G663" s="20" t="str">
        <f t="shared" ca="1" si="60"/>
        <v>no</v>
      </c>
      <c r="H663">
        <f t="shared" ca="1" si="56"/>
        <v>0</v>
      </c>
    </row>
    <row r="664" spans="1:8">
      <c r="A664">
        <v>1925.09</v>
      </c>
      <c r="B664">
        <v>11.51</v>
      </c>
      <c r="C664" t="str">
        <f t="shared" ca="1" si="57"/>
        <v>yes</v>
      </c>
      <c r="D664" s="19">
        <f t="shared" ca="1" si="58"/>
        <v>11.25</v>
      </c>
      <c r="E664" s="19">
        <f t="shared" ca="1" si="59"/>
        <v>10.41909090909091</v>
      </c>
      <c r="F664" t="str">
        <f t="shared" ref="F664:F727" ca="1" si="61">IF(AND(C664="No",B664&gt;D664),"yes","no")</f>
        <v>no</v>
      </c>
      <c r="G664" s="20" t="str">
        <f t="shared" ca="1" si="60"/>
        <v>no</v>
      </c>
      <c r="H664">
        <f t="shared" ref="H664:H727" ca="1" si="62">IF(F664="yes",-B664,IF(G664="yes",B664,0))</f>
        <v>0</v>
      </c>
    </row>
    <row r="665" spans="1:8">
      <c r="A665">
        <v>1925.1</v>
      </c>
      <c r="B665">
        <v>11.89</v>
      </c>
      <c r="C665" t="str">
        <f t="shared" ref="C665:C728" ca="1" si="63">IF(F664="yes","yes",IF(G664="yes","no",C664))</f>
        <v>yes</v>
      </c>
      <c r="D665" s="19">
        <f t="shared" ca="1" si="58"/>
        <v>11.51</v>
      </c>
      <c r="E665" s="19">
        <f t="shared" ca="1" si="59"/>
        <v>10.635454545454547</v>
      </c>
      <c r="F665" t="str">
        <f t="shared" ca="1" si="61"/>
        <v>no</v>
      </c>
      <c r="G665" s="20" t="str">
        <f t="shared" ca="1" si="60"/>
        <v>no</v>
      </c>
      <c r="H665">
        <f t="shared" ca="1" si="62"/>
        <v>0</v>
      </c>
    </row>
    <row r="666" spans="1:8">
      <c r="A666">
        <v>1925.11</v>
      </c>
      <c r="B666">
        <v>12.26</v>
      </c>
      <c r="C666" t="str">
        <f t="shared" ca="1" si="63"/>
        <v>yes</v>
      </c>
      <c r="D666" s="19">
        <f t="shared" ca="1" si="58"/>
        <v>11.89</v>
      </c>
      <c r="E666" s="19">
        <f t="shared" ca="1" si="59"/>
        <v>10.840000000000002</v>
      </c>
      <c r="F666" t="str">
        <f t="shared" ca="1" si="61"/>
        <v>no</v>
      </c>
      <c r="G666" s="20" t="str">
        <f t="shared" ca="1" si="60"/>
        <v>no</v>
      </c>
      <c r="H666">
        <f t="shared" ca="1" si="62"/>
        <v>0</v>
      </c>
    </row>
    <row r="667" spans="1:8">
      <c r="A667">
        <v>1925.12</v>
      </c>
      <c r="B667">
        <v>12.46</v>
      </c>
      <c r="C667" t="str">
        <f t="shared" ca="1" si="63"/>
        <v>yes</v>
      </c>
      <c r="D667" s="19">
        <f t="shared" ca="1" si="58"/>
        <v>12.26</v>
      </c>
      <c r="E667" s="19">
        <f t="shared" ca="1" si="59"/>
        <v>11.030909090909091</v>
      </c>
      <c r="F667" t="str">
        <f t="shared" ca="1" si="61"/>
        <v>no</v>
      </c>
      <c r="G667" s="20" t="str">
        <f t="shared" ca="1" si="60"/>
        <v>no</v>
      </c>
      <c r="H667">
        <f t="shared" ca="1" si="62"/>
        <v>0</v>
      </c>
    </row>
    <row r="668" spans="1:8">
      <c r="A668">
        <v>1926.01</v>
      </c>
      <c r="B668">
        <v>12.65</v>
      </c>
      <c r="C668" t="str">
        <f t="shared" ca="1" si="63"/>
        <v>yes</v>
      </c>
      <c r="D668" s="19">
        <f t="shared" ca="1" si="58"/>
        <v>12.46</v>
      </c>
      <c r="E668" s="19">
        <f t="shared" ca="1" si="59"/>
        <v>11.201818181818181</v>
      </c>
      <c r="F668" t="str">
        <f t="shared" ca="1" si="61"/>
        <v>no</v>
      </c>
      <c r="G668" s="20" t="str">
        <f t="shared" ca="1" si="60"/>
        <v>no</v>
      </c>
      <c r="H668">
        <f t="shared" ca="1" si="62"/>
        <v>0</v>
      </c>
    </row>
    <row r="669" spans="1:8">
      <c r="A669">
        <v>1926.02</v>
      </c>
      <c r="B669">
        <v>12.67</v>
      </c>
      <c r="C669" t="str">
        <f t="shared" ca="1" si="63"/>
        <v>yes</v>
      </c>
      <c r="D669" s="19">
        <f t="shared" ca="1" si="58"/>
        <v>12.65</v>
      </c>
      <c r="E669" s="19">
        <f t="shared" ca="1" si="59"/>
        <v>11.381818181818183</v>
      </c>
      <c r="F669" t="str">
        <f t="shared" ca="1" si="61"/>
        <v>no</v>
      </c>
      <c r="G669" s="20" t="str">
        <f t="shared" ca="1" si="60"/>
        <v>no</v>
      </c>
      <c r="H669">
        <f t="shared" ca="1" si="62"/>
        <v>0</v>
      </c>
    </row>
    <row r="670" spans="1:8">
      <c r="A670">
        <v>1926.03</v>
      </c>
      <c r="B670">
        <v>11.81</v>
      </c>
      <c r="C670" t="str">
        <f t="shared" ca="1" si="63"/>
        <v>yes</v>
      </c>
      <c r="D670" s="19">
        <f t="shared" ca="1" si="58"/>
        <v>12.67</v>
      </c>
      <c r="E670" s="19">
        <f t="shared" ca="1" si="59"/>
        <v>11.58909090909091</v>
      </c>
      <c r="F670" t="str">
        <f t="shared" ca="1" si="61"/>
        <v>no</v>
      </c>
      <c r="G670" s="20" t="str">
        <f t="shared" ca="1" si="60"/>
        <v>no</v>
      </c>
      <c r="H670">
        <f t="shared" ca="1" si="62"/>
        <v>0</v>
      </c>
    </row>
    <row r="671" spans="1:8">
      <c r="A671">
        <v>1926.04</v>
      </c>
      <c r="B671">
        <v>11.48</v>
      </c>
      <c r="C671" t="str">
        <f t="shared" ca="1" si="63"/>
        <v>yes</v>
      </c>
      <c r="D671" s="19">
        <f t="shared" ca="1" si="58"/>
        <v>11.81</v>
      </c>
      <c r="E671" s="19">
        <f t="shared" ca="1" si="59"/>
        <v>11.728181818181817</v>
      </c>
      <c r="F671" t="str">
        <f t="shared" ca="1" si="61"/>
        <v>no</v>
      </c>
      <c r="G671" s="20" t="str">
        <f t="shared" ca="1" si="60"/>
        <v>yes</v>
      </c>
      <c r="H671">
        <f t="shared" ca="1" si="62"/>
        <v>11.48</v>
      </c>
    </row>
    <row r="672" spans="1:8">
      <c r="A672">
        <v>1926.05</v>
      </c>
      <c r="B672">
        <v>11.56</v>
      </c>
      <c r="C672" t="str">
        <f t="shared" ca="1" si="63"/>
        <v>no</v>
      </c>
      <c r="D672" s="19">
        <f t="shared" ref="D672:D735" ca="1" si="64">AVERAGE(OFFSET(B672,-$L$3,0,$L$3,1))</f>
        <v>11.48</v>
      </c>
      <c r="E672" s="19">
        <f t="shared" ca="1" si="59"/>
        <v>11.80727272727273</v>
      </c>
      <c r="F672" t="str">
        <f t="shared" ca="1" si="61"/>
        <v>yes</v>
      </c>
      <c r="G672" s="20" t="str">
        <f t="shared" ca="1" si="60"/>
        <v>no</v>
      </c>
      <c r="H672">
        <f t="shared" ca="1" si="62"/>
        <v>-11.56</v>
      </c>
    </row>
    <row r="673" spans="1:8">
      <c r="A673">
        <v>1926.06</v>
      </c>
      <c r="B673">
        <v>12.11</v>
      </c>
      <c r="C673" t="str">
        <f t="shared" ca="1" si="63"/>
        <v>yes</v>
      </c>
      <c r="D673" s="19">
        <f t="shared" ca="1" si="64"/>
        <v>11.56</v>
      </c>
      <c r="E673" s="19">
        <f t="shared" ref="E673:E736" ca="1" si="65">AVERAGE(OFFSET(B673,-$L$4,0,$L$4,1))</f>
        <v>11.876363636363637</v>
      </c>
      <c r="F673" t="str">
        <f t="shared" ca="1" si="61"/>
        <v>no</v>
      </c>
      <c r="G673" s="20" t="str">
        <f t="shared" ref="G673:G736" ca="1" si="66">IF(AND(C673="Yes",B673&lt;E673),"yes","no")</f>
        <v>no</v>
      </c>
      <c r="H673">
        <f t="shared" ca="1" si="62"/>
        <v>0</v>
      </c>
    </row>
    <row r="674" spans="1:8">
      <c r="A674">
        <v>1926.07</v>
      </c>
      <c r="B674">
        <v>12.62</v>
      </c>
      <c r="C674" t="str">
        <f t="shared" ca="1" si="63"/>
        <v>yes</v>
      </c>
      <c r="D674" s="19">
        <f t="shared" ca="1" si="64"/>
        <v>12.11</v>
      </c>
      <c r="E674" s="19">
        <f t="shared" ca="1" si="65"/>
        <v>11.968181818181819</v>
      </c>
      <c r="F674" t="str">
        <f t="shared" ca="1" si="61"/>
        <v>no</v>
      </c>
      <c r="G674" s="20" t="str">
        <f t="shared" ca="1" si="66"/>
        <v>no</v>
      </c>
      <c r="H674">
        <f t="shared" ca="1" si="62"/>
        <v>0</v>
      </c>
    </row>
    <row r="675" spans="1:8">
      <c r="A675">
        <v>1926.08</v>
      </c>
      <c r="B675">
        <v>13.12</v>
      </c>
      <c r="C675" t="str">
        <f t="shared" ca="1" si="63"/>
        <v>yes</v>
      </c>
      <c r="D675" s="19">
        <f t="shared" ca="1" si="64"/>
        <v>12.62</v>
      </c>
      <c r="E675" s="19">
        <f t="shared" ca="1" si="65"/>
        <v>12.092727272727274</v>
      </c>
      <c r="F675" t="str">
        <f t="shared" ca="1" si="61"/>
        <v>no</v>
      </c>
      <c r="G675" s="20" t="str">
        <f t="shared" ca="1" si="66"/>
        <v>no</v>
      </c>
      <c r="H675">
        <f t="shared" ca="1" si="62"/>
        <v>0</v>
      </c>
    </row>
    <row r="676" spans="1:8">
      <c r="A676">
        <v>1926.09</v>
      </c>
      <c r="B676">
        <v>13.32</v>
      </c>
      <c r="C676" t="str">
        <f t="shared" ca="1" si="63"/>
        <v>yes</v>
      </c>
      <c r="D676" s="19">
        <f t="shared" ca="1" si="64"/>
        <v>13.12</v>
      </c>
      <c r="E676" s="19">
        <f t="shared" ca="1" si="65"/>
        <v>12.239090909090908</v>
      </c>
      <c r="F676" t="str">
        <f t="shared" ca="1" si="61"/>
        <v>no</v>
      </c>
      <c r="G676" s="20" t="str">
        <f t="shared" ca="1" si="66"/>
        <v>no</v>
      </c>
      <c r="H676">
        <f t="shared" ca="1" si="62"/>
        <v>0</v>
      </c>
    </row>
    <row r="677" spans="1:8">
      <c r="A677">
        <v>1926.1</v>
      </c>
      <c r="B677">
        <v>13.02</v>
      </c>
      <c r="C677" t="str">
        <f t="shared" ca="1" si="63"/>
        <v>yes</v>
      </c>
      <c r="D677" s="19">
        <f t="shared" ca="1" si="64"/>
        <v>13.32</v>
      </c>
      <c r="E677" s="19">
        <f t="shared" ca="1" si="65"/>
        <v>12.369090909090909</v>
      </c>
      <c r="F677" t="str">
        <f t="shared" ca="1" si="61"/>
        <v>no</v>
      </c>
      <c r="G677" s="20" t="str">
        <f t="shared" ca="1" si="66"/>
        <v>no</v>
      </c>
      <c r="H677">
        <f t="shared" ca="1" si="62"/>
        <v>0</v>
      </c>
    </row>
    <row r="678" spans="1:8">
      <c r="A678">
        <v>1926.11</v>
      </c>
      <c r="B678">
        <v>13.19</v>
      </c>
      <c r="C678" t="str">
        <f t="shared" ca="1" si="63"/>
        <v>yes</v>
      </c>
      <c r="D678" s="19">
        <f t="shared" ca="1" si="64"/>
        <v>13.02</v>
      </c>
      <c r="E678" s="19">
        <f t="shared" ca="1" si="65"/>
        <v>12.438181818181819</v>
      </c>
      <c r="F678" t="str">
        <f t="shared" ca="1" si="61"/>
        <v>no</v>
      </c>
      <c r="G678" s="20" t="str">
        <f t="shared" ca="1" si="66"/>
        <v>no</v>
      </c>
      <c r="H678">
        <f t="shared" ca="1" si="62"/>
        <v>0</v>
      </c>
    </row>
    <row r="679" spans="1:8">
      <c r="A679">
        <v>1926.12</v>
      </c>
      <c r="B679">
        <v>13.49</v>
      </c>
      <c r="C679" t="str">
        <f t="shared" ca="1" si="63"/>
        <v>yes</v>
      </c>
      <c r="D679" s="19">
        <f t="shared" ca="1" si="64"/>
        <v>13.19</v>
      </c>
      <c r="E679" s="19">
        <f t="shared" ca="1" si="65"/>
        <v>12.504545454545456</v>
      </c>
      <c r="F679" t="str">
        <f t="shared" ca="1" si="61"/>
        <v>no</v>
      </c>
      <c r="G679" s="20" t="str">
        <f t="shared" ca="1" si="66"/>
        <v>no</v>
      </c>
      <c r="H679">
        <f t="shared" ca="1" si="62"/>
        <v>0</v>
      </c>
    </row>
    <row r="680" spans="1:8">
      <c r="A680">
        <v>1927.01</v>
      </c>
      <c r="B680">
        <v>13.4</v>
      </c>
      <c r="C680" t="str">
        <f t="shared" ca="1" si="63"/>
        <v>yes</v>
      </c>
      <c r="D680" s="19">
        <f t="shared" ca="1" si="64"/>
        <v>13.49</v>
      </c>
      <c r="E680" s="19">
        <f t="shared" ca="1" si="65"/>
        <v>12.58090909090909</v>
      </c>
      <c r="F680" t="str">
        <f t="shared" ca="1" si="61"/>
        <v>no</v>
      </c>
      <c r="G680" s="20" t="str">
        <f t="shared" ca="1" si="66"/>
        <v>no</v>
      </c>
      <c r="H680">
        <f t="shared" ca="1" si="62"/>
        <v>0</v>
      </c>
    </row>
    <row r="681" spans="1:8">
      <c r="A681">
        <v>1927.02</v>
      </c>
      <c r="B681">
        <v>13.66</v>
      </c>
      <c r="C681" t="str">
        <f t="shared" ca="1" si="63"/>
        <v>yes</v>
      </c>
      <c r="D681" s="19">
        <f t="shared" ca="1" si="64"/>
        <v>13.4</v>
      </c>
      <c r="E681" s="19">
        <f t="shared" ca="1" si="65"/>
        <v>12.647272727272728</v>
      </c>
      <c r="F681" t="str">
        <f t="shared" ca="1" si="61"/>
        <v>no</v>
      </c>
      <c r="G681" s="20" t="str">
        <f t="shared" ca="1" si="66"/>
        <v>no</v>
      </c>
      <c r="H681">
        <f t="shared" ca="1" si="62"/>
        <v>0</v>
      </c>
    </row>
    <row r="682" spans="1:8">
      <c r="A682">
        <v>1927.03</v>
      </c>
      <c r="B682">
        <v>13.87</v>
      </c>
      <c r="C682" t="str">
        <f t="shared" ca="1" si="63"/>
        <v>yes</v>
      </c>
      <c r="D682" s="19">
        <f t="shared" ca="1" si="64"/>
        <v>13.66</v>
      </c>
      <c r="E682" s="19">
        <f t="shared" ca="1" si="65"/>
        <v>12.815454545454545</v>
      </c>
      <c r="F682" t="str">
        <f t="shared" ca="1" si="61"/>
        <v>no</v>
      </c>
      <c r="G682" s="20" t="str">
        <f t="shared" ca="1" si="66"/>
        <v>no</v>
      </c>
      <c r="H682">
        <f t="shared" ca="1" si="62"/>
        <v>0</v>
      </c>
    </row>
    <row r="683" spans="1:8">
      <c r="A683">
        <v>1927.04</v>
      </c>
      <c r="B683">
        <v>14.21</v>
      </c>
      <c r="C683" t="str">
        <f t="shared" ca="1" si="63"/>
        <v>yes</v>
      </c>
      <c r="D683" s="19">
        <f t="shared" ca="1" si="64"/>
        <v>13.87</v>
      </c>
      <c r="E683" s="19">
        <f t="shared" ca="1" si="65"/>
        <v>13.032727272727273</v>
      </c>
      <c r="F683" t="str">
        <f t="shared" ca="1" si="61"/>
        <v>no</v>
      </c>
      <c r="G683" s="20" t="str">
        <f t="shared" ca="1" si="66"/>
        <v>no</v>
      </c>
      <c r="H683">
        <f t="shared" ca="1" si="62"/>
        <v>0</v>
      </c>
    </row>
    <row r="684" spans="1:8">
      <c r="A684">
        <v>1927.05</v>
      </c>
      <c r="B684">
        <v>14.7</v>
      </c>
      <c r="C684" t="str">
        <f t="shared" ca="1" si="63"/>
        <v>yes</v>
      </c>
      <c r="D684" s="19">
        <f t="shared" ca="1" si="64"/>
        <v>14.21</v>
      </c>
      <c r="E684" s="19">
        <f t="shared" ca="1" si="65"/>
        <v>13.273636363636363</v>
      </c>
      <c r="F684" t="str">
        <f t="shared" ca="1" si="61"/>
        <v>no</v>
      </c>
      <c r="G684" s="20" t="str">
        <f t="shared" ca="1" si="66"/>
        <v>no</v>
      </c>
      <c r="H684">
        <f t="shared" ca="1" si="62"/>
        <v>0</v>
      </c>
    </row>
    <row r="685" spans="1:8">
      <c r="A685">
        <v>1927.06</v>
      </c>
      <c r="B685">
        <v>14.89</v>
      </c>
      <c r="C685" t="str">
        <f t="shared" ca="1" si="63"/>
        <v>yes</v>
      </c>
      <c r="D685" s="19">
        <f t="shared" ca="1" si="64"/>
        <v>14.7</v>
      </c>
      <c r="E685" s="19">
        <f t="shared" ca="1" si="65"/>
        <v>13.509090909090908</v>
      </c>
      <c r="F685" t="str">
        <f t="shared" ca="1" si="61"/>
        <v>no</v>
      </c>
      <c r="G685" s="20" t="str">
        <f t="shared" ca="1" si="66"/>
        <v>no</v>
      </c>
      <c r="H685">
        <f t="shared" ca="1" si="62"/>
        <v>0</v>
      </c>
    </row>
    <row r="686" spans="1:8">
      <c r="A686">
        <v>1927.07</v>
      </c>
      <c r="B686">
        <v>15.22</v>
      </c>
      <c r="C686" t="str">
        <f t="shared" ca="1" si="63"/>
        <v>yes</v>
      </c>
      <c r="D686" s="19">
        <f t="shared" ca="1" si="64"/>
        <v>14.89</v>
      </c>
      <c r="E686" s="19">
        <f t="shared" ca="1" si="65"/>
        <v>13.715454545454547</v>
      </c>
      <c r="F686" t="str">
        <f t="shared" ca="1" si="61"/>
        <v>no</v>
      </c>
      <c r="G686" s="20" t="str">
        <f t="shared" ca="1" si="66"/>
        <v>no</v>
      </c>
      <c r="H686">
        <f t="shared" ca="1" si="62"/>
        <v>0</v>
      </c>
    </row>
    <row r="687" spans="1:8">
      <c r="A687">
        <v>1927.08</v>
      </c>
      <c r="B687">
        <v>16.03</v>
      </c>
      <c r="C687" t="str">
        <f t="shared" ca="1" si="63"/>
        <v>yes</v>
      </c>
      <c r="D687" s="19">
        <f t="shared" ca="1" si="64"/>
        <v>15.22</v>
      </c>
      <c r="E687" s="19">
        <f t="shared" ca="1" si="65"/>
        <v>13.906363636363636</v>
      </c>
      <c r="F687" t="str">
        <f t="shared" ca="1" si="61"/>
        <v>no</v>
      </c>
      <c r="G687" s="20" t="str">
        <f t="shared" ca="1" si="66"/>
        <v>no</v>
      </c>
      <c r="H687">
        <f t="shared" ca="1" si="62"/>
        <v>0</v>
      </c>
    </row>
    <row r="688" spans="1:8">
      <c r="A688">
        <v>1927.09</v>
      </c>
      <c r="B688">
        <v>16.940000000000001</v>
      </c>
      <c r="C688" t="str">
        <f t="shared" ca="1" si="63"/>
        <v>yes</v>
      </c>
      <c r="D688" s="19">
        <f t="shared" ca="1" si="64"/>
        <v>16.03</v>
      </c>
      <c r="E688" s="19">
        <f t="shared" ca="1" si="65"/>
        <v>14.152727272727274</v>
      </c>
      <c r="F688" t="str">
        <f t="shared" ca="1" si="61"/>
        <v>no</v>
      </c>
      <c r="G688" s="20" t="str">
        <f t="shared" ca="1" si="66"/>
        <v>no</v>
      </c>
      <c r="H688">
        <f t="shared" ca="1" si="62"/>
        <v>0</v>
      </c>
    </row>
    <row r="689" spans="1:8">
      <c r="A689">
        <v>1927.1</v>
      </c>
      <c r="B689">
        <v>16.68</v>
      </c>
      <c r="C689" t="str">
        <f t="shared" ca="1" si="63"/>
        <v>yes</v>
      </c>
      <c r="D689" s="19">
        <f t="shared" ca="1" si="64"/>
        <v>16.940000000000001</v>
      </c>
      <c r="E689" s="19">
        <f t="shared" ca="1" si="65"/>
        <v>14.509090909090908</v>
      </c>
      <c r="F689" t="str">
        <f t="shared" ca="1" si="61"/>
        <v>no</v>
      </c>
      <c r="G689" s="20" t="str">
        <f t="shared" ca="1" si="66"/>
        <v>no</v>
      </c>
      <c r="H689">
        <f t="shared" ca="1" si="62"/>
        <v>0</v>
      </c>
    </row>
    <row r="690" spans="1:8">
      <c r="A690">
        <v>1927.11</v>
      </c>
      <c r="B690">
        <v>17.059999999999999</v>
      </c>
      <c r="C690" t="str">
        <f t="shared" ca="1" si="63"/>
        <v>yes</v>
      </c>
      <c r="D690" s="19">
        <f t="shared" ca="1" si="64"/>
        <v>16.68</v>
      </c>
      <c r="E690" s="19">
        <f t="shared" ca="1" si="65"/>
        <v>14.826363636363636</v>
      </c>
      <c r="F690" t="str">
        <f t="shared" ca="1" si="61"/>
        <v>no</v>
      </c>
      <c r="G690" s="20" t="str">
        <f t="shared" ca="1" si="66"/>
        <v>no</v>
      </c>
      <c r="H690">
        <f t="shared" ca="1" si="62"/>
        <v>0</v>
      </c>
    </row>
    <row r="691" spans="1:8">
      <c r="A691">
        <v>1927.12</v>
      </c>
      <c r="B691">
        <v>17.46</v>
      </c>
      <c r="C691" t="str">
        <f t="shared" ca="1" si="63"/>
        <v>yes</v>
      </c>
      <c r="D691" s="19">
        <f t="shared" ca="1" si="64"/>
        <v>17.059999999999999</v>
      </c>
      <c r="E691" s="19">
        <f t="shared" ca="1" si="65"/>
        <v>15.150909090909094</v>
      </c>
      <c r="F691" t="str">
        <f t="shared" ca="1" si="61"/>
        <v>no</v>
      </c>
      <c r="G691" s="20" t="str">
        <f t="shared" ca="1" si="66"/>
        <v>no</v>
      </c>
      <c r="H691">
        <f t="shared" ca="1" si="62"/>
        <v>0</v>
      </c>
    </row>
    <row r="692" spans="1:8">
      <c r="A692">
        <v>1928.01</v>
      </c>
      <c r="B692">
        <v>17.53</v>
      </c>
      <c r="C692" t="str">
        <f t="shared" ca="1" si="63"/>
        <v>yes</v>
      </c>
      <c r="D692" s="19">
        <f t="shared" ca="1" si="64"/>
        <v>17.46</v>
      </c>
      <c r="E692" s="19">
        <f t="shared" ca="1" si="65"/>
        <v>15.52</v>
      </c>
      <c r="F692" t="str">
        <f t="shared" ca="1" si="61"/>
        <v>no</v>
      </c>
      <c r="G692" s="20" t="str">
        <f t="shared" ca="1" si="66"/>
        <v>no</v>
      </c>
      <c r="H692">
        <f t="shared" ca="1" si="62"/>
        <v>0</v>
      </c>
    </row>
    <row r="693" spans="1:8">
      <c r="A693">
        <v>1928.02</v>
      </c>
      <c r="B693">
        <v>17.32</v>
      </c>
      <c r="C693" t="str">
        <f t="shared" ca="1" si="63"/>
        <v>yes</v>
      </c>
      <c r="D693" s="19">
        <f t="shared" ca="1" si="64"/>
        <v>17.53</v>
      </c>
      <c r="E693" s="19">
        <f t="shared" ca="1" si="65"/>
        <v>15.871818181818183</v>
      </c>
      <c r="F693" t="str">
        <f t="shared" ca="1" si="61"/>
        <v>no</v>
      </c>
      <c r="G693" s="20" t="str">
        <f t="shared" ca="1" si="66"/>
        <v>no</v>
      </c>
      <c r="H693">
        <f t="shared" ca="1" si="62"/>
        <v>0</v>
      </c>
    </row>
    <row r="694" spans="1:8">
      <c r="A694">
        <v>1928.03</v>
      </c>
      <c r="B694">
        <v>18.25</v>
      </c>
      <c r="C694" t="str">
        <f t="shared" ca="1" si="63"/>
        <v>yes</v>
      </c>
      <c r="D694" s="19">
        <f t="shared" ca="1" si="64"/>
        <v>17.32</v>
      </c>
      <c r="E694" s="19">
        <f t="shared" ca="1" si="65"/>
        <v>16.185454545454544</v>
      </c>
      <c r="F694" t="str">
        <f t="shared" ca="1" si="61"/>
        <v>no</v>
      </c>
      <c r="G694" s="20" t="str">
        <f t="shared" ca="1" si="66"/>
        <v>no</v>
      </c>
      <c r="H694">
        <f t="shared" ca="1" si="62"/>
        <v>0</v>
      </c>
    </row>
    <row r="695" spans="1:8">
      <c r="A695">
        <v>1928.04</v>
      </c>
      <c r="B695">
        <v>19.399999999999999</v>
      </c>
      <c r="C695" t="str">
        <f t="shared" ca="1" si="63"/>
        <v>yes</v>
      </c>
      <c r="D695" s="19">
        <f t="shared" ca="1" si="64"/>
        <v>18.25</v>
      </c>
      <c r="E695" s="19">
        <f t="shared" ca="1" si="65"/>
        <v>16.552727272727275</v>
      </c>
      <c r="F695" t="str">
        <f t="shared" ca="1" si="61"/>
        <v>no</v>
      </c>
      <c r="G695" s="20" t="str">
        <f t="shared" ca="1" si="66"/>
        <v>no</v>
      </c>
      <c r="H695">
        <f t="shared" ca="1" si="62"/>
        <v>0</v>
      </c>
    </row>
    <row r="696" spans="1:8">
      <c r="A696">
        <v>1928.05</v>
      </c>
      <c r="B696">
        <v>20</v>
      </c>
      <c r="C696" t="str">
        <f t="shared" ca="1" si="63"/>
        <v>yes</v>
      </c>
      <c r="D696" s="19">
        <f t="shared" ca="1" si="64"/>
        <v>19.399999999999999</v>
      </c>
      <c r="E696" s="19">
        <f t="shared" ca="1" si="65"/>
        <v>16.98</v>
      </c>
      <c r="F696" t="str">
        <f t="shared" ca="1" si="61"/>
        <v>no</v>
      </c>
      <c r="G696" s="20" t="str">
        <f t="shared" ca="1" si="66"/>
        <v>no</v>
      </c>
      <c r="H696">
        <f t="shared" ca="1" si="62"/>
        <v>0</v>
      </c>
    </row>
    <row r="697" spans="1:8">
      <c r="A697">
        <v>1928.06</v>
      </c>
      <c r="B697">
        <v>19.02</v>
      </c>
      <c r="C697" t="str">
        <f t="shared" ca="1" si="63"/>
        <v>yes</v>
      </c>
      <c r="D697" s="19">
        <f t="shared" ca="1" si="64"/>
        <v>20</v>
      </c>
      <c r="E697" s="19">
        <f t="shared" ca="1" si="65"/>
        <v>17.444545454545455</v>
      </c>
      <c r="F697" t="str">
        <f t="shared" ca="1" si="61"/>
        <v>no</v>
      </c>
      <c r="G697" s="20" t="str">
        <f t="shared" ca="1" si="66"/>
        <v>no</v>
      </c>
      <c r="H697">
        <f t="shared" ca="1" si="62"/>
        <v>0</v>
      </c>
    </row>
    <row r="698" spans="1:8">
      <c r="A698">
        <v>1928.07</v>
      </c>
      <c r="B698">
        <v>19.16</v>
      </c>
      <c r="C698" t="str">
        <f t="shared" ca="1" si="63"/>
        <v>yes</v>
      </c>
      <c r="D698" s="19">
        <f t="shared" ca="1" si="64"/>
        <v>19.02</v>
      </c>
      <c r="E698" s="19">
        <f t="shared" ca="1" si="65"/>
        <v>17.79</v>
      </c>
      <c r="F698" t="str">
        <f t="shared" ca="1" si="61"/>
        <v>no</v>
      </c>
      <c r="G698" s="20" t="str">
        <f t="shared" ca="1" si="66"/>
        <v>no</v>
      </c>
      <c r="H698">
        <f t="shared" ca="1" si="62"/>
        <v>0</v>
      </c>
    </row>
    <row r="699" spans="1:8">
      <c r="A699">
        <v>1928.08</v>
      </c>
      <c r="B699">
        <v>19.78</v>
      </c>
      <c r="C699" t="str">
        <f t="shared" ca="1" si="63"/>
        <v>yes</v>
      </c>
      <c r="D699" s="19">
        <f t="shared" ca="1" si="64"/>
        <v>19.16</v>
      </c>
      <c r="E699" s="19">
        <f t="shared" ca="1" si="65"/>
        <v>18.074545454545458</v>
      </c>
      <c r="F699" t="str">
        <f t="shared" ca="1" si="61"/>
        <v>no</v>
      </c>
      <c r="G699" s="20" t="str">
        <f t="shared" ca="1" si="66"/>
        <v>no</v>
      </c>
      <c r="H699">
        <f t="shared" ca="1" si="62"/>
        <v>0</v>
      </c>
    </row>
    <row r="700" spans="1:8">
      <c r="A700">
        <v>1928.09</v>
      </c>
      <c r="B700">
        <v>21.17</v>
      </c>
      <c r="C700" t="str">
        <f t="shared" ca="1" si="63"/>
        <v>yes</v>
      </c>
      <c r="D700" s="19">
        <f t="shared" ca="1" si="64"/>
        <v>19.78</v>
      </c>
      <c r="E700" s="19">
        <f t="shared" ca="1" si="65"/>
        <v>18.332727272727272</v>
      </c>
      <c r="F700" t="str">
        <f t="shared" ca="1" si="61"/>
        <v>no</v>
      </c>
      <c r="G700" s="20" t="str">
        <f t="shared" ca="1" si="66"/>
        <v>no</v>
      </c>
      <c r="H700">
        <f t="shared" ca="1" si="62"/>
        <v>0</v>
      </c>
    </row>
    <row r="701" spans="1:8">
      <c r="A701">
        <v>1928.1</v>
      </c>
      <c r="B701">
        <v>21.6</v>
      </c>
      <c r="C701" t="str">
        <f t="shared" ca="1" si="63"/>
        <v>yes</v>
      </c>
      <c r="D701" s="19">
        <f t="shared" ca="1" si="64"/>
        <v>21.17</v>
      </c>
      <c r="E701" s="19">
        <f t="shared" ca="1" si="65"/>
        <v>18.740909090909096</v>
      </c>
      <c r="F701" t="str">
        <f t="shared" ca="1" si="61"/>
        <v>no</v>
      </c>
      <c r="G701" s="20" t="str">
        <f t="shared" ca="1" si="66"/>
        <v>no</v>
      </c>
      <c r="H701">
        <f t="shared" ca="1" si="62"/>
        <v>0</v>
      </c>
    </row>
    <row r="702" spans="1:8">
      <c r="A702">
        <v>1928.11</v>
      </c>
      <c r="B702">
        <v>23.06</v>
      </c>
      <c r="C702" t="str">
        <f t="shared" ca="1" si="63"/>
        <v>yes</v>
      </c>
      <c r="D702" s="19">
        <f t="shared" ca="1" si="64"/>
        <v>21.6</v>
      </c>
      <c r="E702" s="19">
        <f t="shared" ca="1" si="65"/>
        <v>19.153636363636366</v>
      </c>
      <c r="F702" t="str">
        <f t="shared" ca="1" si="61"/>
        <v>no</v>
      </c>
      <c r="G702" s="20" t="str">
        <f t="shared" ca="1" si="66"/>
        <v>no</v>
      </c>
      <c r="H702">
        <f t="shared" ca="1" si="62"/>
        <v>0</v>
      </c>
    </row>
    <row r="703" spans="1:8">
      <c r="A703">
        <v>1928.12</v>
      </c>
      <c r="B703">
        <v>23.15</v>
      </c>
      <c r="C703" t="str">
        <f t="shared" ca="1" si="63"/>
        <v>yes</v>
      </c>
      <c r="D703" s="19">
        <f t="shared" ca="1" si="64"/>
        <v>23.06</v>
      </c>
      <c r="E703" s="19">
        <f t="shared" ca="1" si="65"/>
        <v>19.66272727272727</v>
      </c>
      <c r="F703" t="str">
        <f t="shared" ca="1" si="61"/>
        <v>no</v>
      </c>
      <c r="G703" s="20" t="str">
        <f t="shared" ca="1" si="66"/>
        <v>no</v>
      </c>
      <c r="H703">
        <f t="shared" ca="1" si="62"/>
        <v>0</v>
      </c>
    </row>
    <row r="704" spans="1:8">
      <c r="A704">
        <v>1929.01</v>
      </c>
      <c r="B704">
        <v>24.86</v>
      </c>
      <c r="C704" t="str">
        <f t="shared" ca="1" si="63"/>
        <v>yes</v>
      </c>
      <c r="D704" s="19">
        <f t="shared" ca="1" si="64"/>
        <v>23.15</v>
      </c>
      <c r="E704" s="19">
        <f t="shared" ca="1" si="65"/>
        <v>20.173636363636366</v>
      </c>
      <c r="F704" t="str">
        <f t="shared" ca="1" si="61"/>
        <v>no</v>
      </c>
      <c r="G704" s="20" t="str">
        <f t="shared" ca="1" si="66"/>
        <v>no</v>
      </c>
      <c r="H704">
        <f t="shared" ca="1" si="62"/>
        <v>0</v>
      </c>
    </row>
    <row r="705" spans="1:8">
      <c r="A705">
        <v>1929.02</v>
      </c>
      <c r="B705">
        <v>24.99</v>
      </c>
      <c r="C705" t="str">
        <f t="shared" ca="1" si="63"/>
        <v>yes</v>
      </c>
      <c r="D705" s="19">
        <f t="shared" ca="1" si="64"/>
        <v>24.86</v>
      </c>
      <c r="E705" s="19">
        <f t="shared" ca="1" si="65"/>
        <v>20.859090909090909</v>
      </c>
      <c r="F705" t="str">
        <f t="shared" ca="1" si="61"/>
        <v>no</v>
      </c>
      <c r="G705" s="20" t="str">
        <f t="shared" ca="1" si="66"/>
        <v>no</v>
      </c>
      <c r="H705">
        <f t="shared" ca="1" si="62"/>
        <v>0</v>
      </c>
    </row>
    <row r="706" spans="1:8">
      <c r="A706">
        <v>1929.03</v>
      </c>
      <c r="B706">
        <v>25.43</v>
      </c>
      <c r="C706" t="str">
        <f t="shared" ca="1" si="63"/>
        <v>yes</v>
      </c>
      <c r="D706" s="19">
        <f t="shared" ca="1" si="64"/>
        <v>24.99</v>
      </c>
      <c r="E706" s="19">
        <f t="shared" ca="1" si="65"/>
        <v>21.471818181818183</v>
      </c>
      <c r="F706" t="str">
        <f t="shared" ca="1" si="61"/>
        <v>no</v>
      </c>
      <c r="G706" s="20" t="str">
        <f t="shared" ca="1" si="66"/>
        <v>no</v>
      </c>
      <c r="H706">
        <f t="shared" ca="1" si="62"/>
        <v>0</v>
      </c>
    </row>
    <row r="707" spans="1:8">
      <c r="A707">
        <v>1929.04</v>
      </c>
      <c r="B707">
        <v>25.28</v>
      </c>
      <c r="C707" t="str">
        <f t="shared" ca="1" si="63"/>
        <v>yes</v>
      </c>
      <c r="D707" s="19">
        <f t="shared" ca="1" si="64"/>
        <v>25.43</v>
      </c>
      <c r="E707" s="19">
        <f t="shared" ca="1" si="65"/>
        <v>22.020000000000003</v>
      </c>
      <c r="F707" t="str">
        <f t="shared" ca="1" si="61"/>
        <v>no</v>
      </c>
      <c r="G707" s="20" t="str">
        <f t="shared" ca="1" si="66"/>
        <v>no</v>
      </c>
      <c r="H707">
        <f t="shared" ca="1" si="62"/>
        <v>0</v>
      </c>
    </row>
    <row r="708" spans="1:8">
      <c r="A708">
        <v>1929.05</v>
      </c>
      <c r="B708">
        <v>25.66</v>
      </c>
      <c r="C708" t="str">
        <f t="shared" ca="1" si="63"/>
        <v>yes</v>
      </c>
      <c r="D708" s="19">
        <f t="shared" ca="1" si="64"/>
        <v>25.28</v>
      </c>
      <c r="E708" s="19">
        <f t="shared" ca="1" si="65"/>
        <v>22.500000000000004</v>
      </c>
      <c r="F708" t="str">
        <f t="shared" ca="1" si="61"/>
        <v>no</v>
      </c>
      <c r="G708" s="20" t="str">
        <f t="shared" ca="1" si="66"/>
        <v>no</v>
      </c>
      <c r="H708">
        <f t="shared" ca="1" si="62"/>
        <v>0</v>
      </c>
    </row>
    <row r="709" spans="1:8">
      <c r="A709">
        <v>1929.06</v>
      </c>
      <c r="B709">
        <v>26.15</v>
      </c>
      <c r="C709" t="str">
        <f t="shared" ca="1" si="63"/>
        <v>yes</v>
      </c>
      <c r="D709" s="19">
        <f t="shared" ca="1" si="64"/>
        <v>25.66</v>
      </c>
      <c r="E709" s="19">
        <f t="shared" ca="1" si="65"/>
        <v>23.103636363636369</v>
      </c>
      <c r="F709" t="str">
        <f t="shared" ca="1" si="61"/>
        <v>no</v>
      </c>
      <c r="G709" s="20" t="str">
        <f t="shared" ca="1" si="66"/>
        <v>no</v>
      </c>
      <c r="H709">
        <f t="shared" ca="1" si="62"/>
        <v>0</v>
      </c>
    </row>
    <row r="710" spans="1:8">
      <c r="A710">
        <v>1929.07</v>
      </c>
      <c r="B710">
        <v>28.48</v>
      </c>
      <c r="C710" t="str">
        <f t="shared" ca="1" si="63"/>
        <v>yes</v>
      </c>
      <c r="D710" s="19">
        <f t="shared" ca="1" si="64"/>
        <v>26.15</v>
      </c>
      <c r="E710" s="19">
        <f t="shared" ca="1" si="65"/>
        <v>23.739090909090908</v>
      </c>
      <c r="F710" t="str">
        <f t="shared" ca="1" si="61"/>
        <v>no</v>
      </c>
      <c r="G710" s="20" t="str">
        <f t="shared" ca="1" si="66"/>
        <v>no</v>
      </c>
      <c r="H710">
        <f t="shared" ca="1" si="62"/>
        <v>0</v>
      </c>
    </row>
    <row r="711" spans="1:8">
      <c r="A711">
        <v>1929.08</v>
      </c>
      <c r="B711">
        <v>30.1</v>
      </c>
      <c r="C711" t="str">
        <f t="shared" ca="1" si="63"/>
        <v>yes</v>
      </c>
      <c r="D711" s="19">
        <f t="shared" ca="1" si="64"/>
        <v>28.48</v>
      </c>
      <c r="E711" s="19">
        <f t="shared" ca="1" si="65"/>
        <v>24.529999999999998</v>
      </c>
      <c r="F711" t="str">
        <f t="shared" ca="1" si="61"/>
        <v>no</v>
      </c>
      <c r="G711" s="20" t="str">
        <f t="shared" ca="1" si="66"/>
        <v>no</v>
      </c>
      <c r="H711">
        <f t="shared" ca="1" si="62"/>
        <v>0</v>
      </c>
    </row>
    <row r="712" spans="1:8">
      <c r="A712">
        <v>1929.09</v>
      </c>
      <c r="B712">
        <v>31.3</v>
      </c>
      <c r="C712" t="str">
        <f t="shared" ca="1" si="63"/>
        <v>yes</v>
      </c>
      <c r="D712" s="19">
        <f t="shared" ca="1" si="64"/>
        <v>30.1</v>
      </c>
      <c r="E712" s="19">
        <f t="shared" ca="1" si="65"/>
        <v>25.34181818181818</v>
      </c>
      <c r="F712" t="str">
        <f t="shared" ca="1" si="61"/>
        <v>no</v>
      </c>
      <c r="G712" s="20" t="str">
        <f t="shared" ca="1" si="66"/>
        <v>no</v>
      </c>
      <c r="H712">
        <f t="shared" ca="1" si="62"/>
        <v>0</v>
      </c>
    </row>
    <row r="713" spans="1:8">
      <c r="A713">
        <v>1929.1</v>
      </c>
      <c r="B713">
        <v>27.99</v>
      </c>
      <c r="C713" t="str">
        <f t="shared" ca="1" si="63"/>
        <v>yes</v>
      </c>
      <c r="D713" s="19">
        <f t="shared" ca="1" si="64"/>
        <v>31.3</v>
      </c>
      <c r="E713" s="19">
        <f t="shared" ca="1" si="65"/>
        <v>26.223636363636363</v>
      </c>
      <c r="F713" t="str">
        <f t="shared" ca="1" si="61"/>
        <v>no</v>
      </c>
      <c r="G713" s="20" t="str">
        <f t="shared" ca="1" si="66"/>
        <v>no</v>
      </c>
      <c r="H713">
        <f t="shared" ca="1" si="62"/>
        <v>0</v>
      </c>
    </row>
    <row r="714" spans="1:8">
      <c r="A714">
        <v>1929.11</v>
      </c>
      <c r="B714">
        <v>20.58</v>
      </c>
      <c r="C714" t="str">
        <f t="shared" ca="1" si="63"/>
        <v>yes</v>
      </c>
      <c r="D714" s="19">
        <f t="shared" ca="1" si="64"/>
        <v>27.99</v>
      </c>
      <c r="E714" s="19">
        <f t="shared" ca="1" si="65"/>
        <v>26.671818181818182</v>
      </c>
      <c r="F714" t="str">
        <f t="shared" ca="1" si="61"/>
        <v>no</v>
      </c>
      <c r="G714" s="20" t="str">
        <f t="shared" ca="1" si="66"/>
        <v>yes</v>
      </c>
      <c r="H714">
        <f t="shared" ca="1" si="62"/>
        <v>20.58</v>
      </c>
    </row>
    <row r="715" spans="1:8">
      <c r="A715">
        <v>1929.12</v>
      </c>
      <c r="B715">
        <v>21.4</v>
      </c>
      <c r="C715" t="str">
        <f t="shared" ca="1" si="63"/>
        <v>no</v>
      </c>
      <c r="D715" s="19">
        <f t="shared" ca="1" si="64"/>
        <v>20.58</v>
      </c>
      <c r="E715" s="19">
        <f t="shared" ca="1" si="65"/>
        <v>26.438181818181818</v>
      </c>
      <c r="F715" t="str">
        <f t="shared" ca="1" si="61"/>
        <v>yes</v>
      </c>
      <c r="G715" s="20" t="str">
        <f t="shared" ca="1" si="66"/>
        <v>no</v>
      </c>
      <c r="H715">
        <f t="shared" ca="1" si="62"/>
        <v>-21.4</v>
      </c>
    </row>
    <row r="716" spans="1:8">
      <c r="A716">
        <v>1930.01</v>
      </c>
      <c r="B716">
        <v>21.71</v>
      </c>
      <c r="C716" t="str">
        <f t="shared" ca="1" si="63"/>
        <v>yes</v>
      </c>
      <c r="D716" s="19">
        <f t="shared" ca="1" si="64"/>
        <v>21.4</v>
      </c>
      <c r="E716" s="19">
        <f t="shared" ca="1" si="65"/>
        <v>26.123636363636361</v>
      </c>
      <c r="F716" t="str">
        <f t="shared" ca="1" si="61"/>
        <v>no</v>
      </c>
      <c r="G716" s="20" t="str">
        <f t="shared" ca="1" si="66"/>
        <v>yes</v>
      </c>
      <c r="H716">
        <f t="shared" ca="1" si="62"/>
        <v>21.71</v>
      </c>
    </row>
    <row r="717" spans="1:8">
      <c r="A717">
        <v>1930.02</v>
      </c>
      <c r="B717">
        <v>23.07</v>
      </c>
      <c r="C717" t="str">
        <f t="shared" ca="1" si="63"/>
        <v>no</v>
      </c>
      <c r="D717" s="19">
        <f t="shared" ca="1" si="64"/>
        <v>21.71</v>
      </c>
      <c r="E717" s="19">
        <f t="shared" ca="1" si="65"/>
        <v>25.825454545454544</v>
      </c>
      <c r="F717" t="str">
        <f t="shared" ca="1" si="61"/>
        <v>yes</v>
      </c>
      <c r="G717" s="20" t="str">
        <f t="shared" ca="1" si="66"/>
        <v>no</v>
      </c>
      <c r="H717">
        <f t="shared" ca="1" si="62"/>
        <v>-23.07</v>
      </c>
    </row>
    <row r="718" spans="1:8">
      <c r="A718">
        <v>1930.03</v>
      </c>
      <c r="B718">
        <v>23.94</v>
      </c>
      <c r="C718" t="str">
        <f t="shared" ca="1" si="63"/>
        <v>yes</v>
      </c>
      <c r="D718" s="19">
        <f t="shared" ca="1" si="64"/>
        <v>23.07</v>
      </c>
      <c r="E718" s="19">
        <f t="shared" ca="1" si="65"/>
        <v>25.610909090909093</v>
      </c>
      <c r="F718" t="str">
        <f t="shared" ca="1" si="61"/>
        <v>no</v>
      </c>
      <c r="G718" s="20" t="str">
        <f t="shared" ca="1" si="66"/>
        <v>yes</v>
      </c>
      <c r="H718">
        <f t="shared" ca="1" si="62"/>
        <v>23.94</v>
      </c>
    </row>
    <row r="719" spans="1:8">
      <c r="A719">
        <v>1930.04</v>
      </c>
      <c r="B719">
        <v>25.46</v>
      </c>
      <c r="C719" t="str">
        <f t="shared" ca="1" si="63"/>
        <v>no</v>
      </c>
      <c r="D719" s="19">
        <f t="shared" ca="1" si="64"/>
        <v>23.94</v>
      </c>
      <c r="E719" s="19">
        <f t="shared" ca="1" si="65"/>
        <v>25.489090909090915</v>
      </c>
      <c r="F719" t="str">
        <f t="shared" ca="1" si="61"/>
        <v>yes</v>
      </c>
      <c r="G719" s="20" t="str">
        <f t="shared" ca="1" si="66"/>
        <v>no</v>
      </c>
      <c r="H719">
        <f t="shared" ca="1" si="62"/>
        <v>-25.46</v>
      </c>
    </row>
    <row r="720" spans="1:8">
      <c r="A720">
        <v>1930.05</v>
      </c>
      <c r="B720">
        <v>23.94</v>
      </c>
      <c r="C720" t="str">
        <f t="shared" ca="1" si="63"/>
        <v>yes</v>
      </c>
      <c r="D720" s="19">
        <f t="shared" ca="1" si="64"/>
        <v>25.46</v>
      </c>
      <c r="E720" s="19">
        <f t="shared" ca="1" si="65"/>
        <v>25.470909090909085</v>
      </c>
      <c r="F720" t="str">
        <f t="shared" ca="1" si="61"/>
        <v>no</v>
      </c>
      <c r="G720" s="20" t="str">
        <f t="shared" ca="1" si="66"/>
        <v>yes</v>
      </c>
      <c r="H720">
        <f t="shared" ca="1" si="62"/>
        <v>23.94</v>
      </c>
    </row>
    <row r="721" spans="1:8">
      <c r="A721">
        <v>1930.06</v>
      </c>
      <c r="B721">
        <v>21.52</v>
      </c>
      <c r="C721" t="str">
        <f t="shared" ca="1" si="63"/>
        <v>no</v>
      </c>
      <c r="D721" s="19">
        <f t="shared" ca="1" si="64"/>
        <v>23.94</v>
      </c>
      <c r="E721" s="19">
        <f t="shared" ca="1" si="65"/>
        <v>25.270000000000003</v>
      </c>
      <c r="F721" t="str">
        <f t="shared" ca="1" si="61"/>
        <v>no</v>
      </c>
      <c r="G721" s="20" t="str">
        <f t="shared" ca="1" si="66"/>
        <v>no</v>
      </c>
      <c r="H721">
        <f t="shared" ca="1" si="62"/>
        <v>0</v>
      </c>
    </row>
    <row r="722" spans="1:8">
      <c r="A722">
        <v>1930.07</v>
      </c>
      <c r="B722">
        <v>21.06</v>
      </c>
      <c r="C722" t="str">
        <f t="shared" ca="1" si="63"/>
        <v>no</v>
      </c>
      <c r="D722" s="19">
        <f t="shared" ca="1" si="64"/>
        <v>21.52</v>
      </c>
      <c r="E722" s="19">
        <f t="shared" ca="1" si="65"/>
        <v>24.637272727272727</v>
      </c>
      <c r="F722" t="str">
        <f t="shared" ca="1" si="61"/>
        <v>no</v>
      </c>
      <c r="G722" s="20" t="str">
        <f t="shared" ca="1" si="66"/>
        <v>no</v>
      </c>
      <c r="H722">
        <f t="shared" ca="1" si="62"/>
        <v>0</v>
      </c>
    </row>
    <row r="723" spans="1:8">
      <c r="A723">
        <v>1930.08</v>
      </c>
      <c r="B723">
        <v>20.79</v>
      </c>
      <c r="C723" t="str">
        <f t="shared" ca="1" si="63"/>
        <v>no</v>
      </c>
      <c r="D723" s="19">
        <f t="shared" ca="1" si="64"/>
        <v>21.06</v>
      </c>
      <c r="E723" s="19">
        <f t="shared" ca="1" si="65"/>
        <v>23.815454545454546</v>
      </c>
      <c r="F723" t="str">
        <f t="shared" ca="1" si="61"/>
        <v>no</v>
      </c>
      <c r="G723" s="20" t="str">
        <f t="shared" ca="1" si="66"/>
        <v>no</v>
      </c>
      <c r="H723">
        <f t="shared" ca="1" si="62"/>
        <v>0</v>
      </c>
    </row>
    <row r="724" spans="1:8">
      <c r="A724">
        <v>1930.09</v>
      </c>
      <c r="B724">
        <v>20.78</v>
      </c>
      <c r="C724" t="str">
        <f t="shared" ca="1" si="63"/>
        <v>no</v>
      </c>
      <c r="D724" s="19">
        <f t="shared" ca="1" si="64"/>
        <v>20.79</v>
      </c>
      <c r="E724" s="19">
        <f t="shared" ca="1" si="65"/>
        <v>22.86</v>
      </c>
      <c r="F724" t="str">
        <f t="shared" ca="1" si="61"/>
        <v>no</v>
      </c>
      <c r="G724" s="20" t="str">
        <f t="shared" ca="1" si="66"/>
        <v>no</v>
      </c>
      <c r="H724">
        <f t="shared" ca="1" si="62"/>
        <v>0</v>
      </c>
    </row>
    <row r="725" spans="1:8">
      <c r="A725">
        <v>1930.1</v>
      </c>
      <c r="B725">
        <v>17.920000000000002</v>
      </c>
      <c r="C725" t="str">
        <f t="shared" ca="1" si="63"/>
        <v>no</v>
      </c>
      <c r="D725" s="19">
        <f t="shared" ca="1" si="64"/>
        <v>20.78</v>
      </c>
      <c r="E725" s="19">
        <f t="shared" ca="1" si="65"/>
        <v>22.204545454545453</v>
      </c>
      <c r="F725" t="str">
        <f t="shared" ca="1" si="61"/>
        <v>no</v>
      </c>
      <c r="G725" s="20" t="str">
        <f t="shared" ca="1" si="66"/>
        <v>no</v>
      </c>
      <c r="H725">
        <f t="shared" ca="1" si="62"/>
        <v>0</v>
      </c>
    </row>
    <row r="726" spans="1:8">
      <c r="A726">
        <v>1930.11</v>
      </c>
      <c r="B726">
        <v>16.62</v>
      </c>
      <c r="C726" t="str">
        <f t="shared" ca="1" si="63"/>
        <v>no</v>
      </c>
      <c r="D726" s="19">
        <f t="shared" ca="1" si="64"/>
        <v>17.920000000000002</v>
      </c>
      <c r="E726" s="19">
        <f t="shared" ca="1" si="65"/>
        <v>21.962727272727275</v>
      </c>
      <c r="F726" t="str">
        <f t="shared" ca="1" si="61"/>
        <v>no</v>
      </c>
      <c r="G726" s="20" t="str">
        <f t="shared" ca="1" si="66"/>
        <v>no</v>
      </c>
      <c r="H726">
        <f t="shared" ca="1" si="62"/>
        <v>0</v>
      </c>
    </row>
    <row r="727" spans="1:8">
      <c r="A727">
        <v>1930.12</v>
      </c>
      <c r="B727">
        <v>15.51</v>
      </c>
      <c r="C727" t="str">
        <f t="shared" ca="1" si="63"/>
        <v>no</v>
      </c>
      <c r="D727" s="19">
        <f t="shared" ca="1" si="64"/>
        <v>16.62</v>
      </c>
      <c r="E727" s="19">
        <f t="shared" ca="1" si="65"/>
        <v>21.528181818181817</v>
      </c>
      <c r="F727" t="str">
        <f t="shared" ca="1" si="61"/>
        <v>no</v>
      </c>
      <c r="G727" s="20" t="str">
        <f t="shared" ca="1" si="66"/>
        <v>no</v>
      </c>
      <c r="H727">
        <f t="shared" ca="1" si="62"/>
        <v>0</v>
      </c>
    </row>
    <row r="728" spans="1:8">
      <c r="A728">
        <v>1931.01</v>
      </c>
      <c r="B728">
        <v>15.98</v>
      </c>
      <c r="C728" t="str">
        <f t="shared" ca="1" si="63"/>
        <v>no</v>
      </c>
      <c r="D728" s="19">
        <f t="shared" ca="1" si="64"/>
        <v>15.51</v>
      </c>
      <c r="E728" s="19">
        <f t="shared" ca="1" si="65"/>
        <v>20.964545454545451</v>
      </c>
      <c r="F728" t="str">
        <f t="shared" ref="F728:F791" ca="1" si="67">IF(AND(C728="No",B728&gt;D728),"yes","no")</f>
        <v>yes</v>
      </c>
      <c r="G728" s="20" t="str">
        <f t="shared" ca="1" si="66"/>
        <v>no</v>
      </c>
      <c r="H728">
        <f t="shared" ref="H728:H791" ca="1" si="68">IF(F728="yes",-B728,IF(G728="yes",B728,0))</f>
        <v>-15.98</v>
      </c>
    </row>
    <row r="729" spans="1:8">
      <c r="A729">
        <v>1931.02</v>
      </c>
      <c r="B729">
        <v>17.2</v>
      </c>
      <c r="C729" t="str">
        <f t="shared" ref="C729:C792" ca="1" si="69">IF(F728="yes","yes",IF(G728="yes","no",C728))</f>
        <v>yes</v>
      </c>
      <c r="D729" s="19">
        <f t="shared" ca="1" si="64"/>
        <v>15.98</v>
      </c>
      <c r="E729" s="19">
        <f t="shared" ca="1" si="65"/>
        <v>20.32</v>
      </c>
      <c r="F729" t="str">
        <f t="shared" ca="1" si="67"/>
        <v>no</v>
      </c>
      <c r="G729" s="20" t="str">
        <f t="shared" ca="1" si="66"/>
        <v>yes</v>
      </c>
      <c r="H729">
        <f t="shared" ca="1" si="68"/>
        <v>17.2</v>
      </c>
    </row>
    <row r="730" spans="1:8">
      <c r="A730">
        <v>1931.03</v>
      </c>
      <c r="B730">
        <v>17.53</v>
      </c>
      <c r="C730" t="str">
        <f t="shared" ca="1" si="69"/>
        <v>no</v>
      </c>
      <c r="D730" s="19">
        <f t="shared" ca="1" si="64"/>
        <v>17.2</v>
      </c>
      <c r="E730" s="19">
        <f t="shared" ca="1" si="65"/>
        <v>19.707272727272727</v>
      </c>
      <c r="F730" t="str">
        <f t="shared" ca="1" si="67"/>
        <v>yes</v>
      </c>
      <c r="G730" s="20" t="str">
        <f t="shared" ca="1" si="66"/>
        <v>no</v>
      </c>
      <c r="H730">
        <f t="shared" ca="1" si="68"/>
        <v>-17.53</v>
      </c>
    </row>
    <row r="731" spans="1:8">
      <c r="A731">
        <v>1931.04</v>
      </c>
      <c r="B731">
        <v>15.86</v>
      </c>
      <c r="C731" t="str">
        <f t="shared" ca="1" si="69"/>
        <v>yes</v>
      </c>
      <c r="D731" s="19">
        <f t="shared" ca="1" si="64"/>
        <v>17.53</v>
      </c>
      <c r="E731" s="19">
        <f t="shared" ca="1" si="65"/>
        <v>18.986363636363635</v>
      </c>
      <c r="F731" t="str">
        <f t="shared" ca="1" si="67"/>
        <v>no</v>
      </c>
      <c r="G731" s="20" t="str">
        <f t="shared" ca="1" si="66"/>
        <v>yes</v>
      </c>
      <c r="H731">
        <f t="shared" ca="1" si="68"/>
        <v>15.86</v>
      </c>
    </row>
    <row r="732" spans="1:8">
      <c r="A732">
        <v>1931.05</v>
      </c>
      <c r="B732">
        <v>14.33</v>
      </c>
      <c r="C732" t="str">
        <f t="shared" ca="1" si="69"/>
        <v>no</v>
      </c>
      <c r="D732" s="19">
        <f t="shared" ca="1" si="64"/>
        <v>15.86</v>
      </c>
      <c r="E732" s="19">
        <f t="shared" ca="1" si="65"/>
        <v>18.25181818181818</v>
      </c>
      <c r="F732" t="str">
        <f t="shared" ca="1" si="67"/>
        <v>no</v>
      </c>
      <c r="G732" s="20" t="str">
        <f t="shared" ca="1" si="66"/>
        <v>no</v>
      </c>
      <c r="H732">
        <f t="shared" ca="1" si="68"/>
        <v>0</v>
      </c>
    </row>
    <row r="733" spans="1:8">
      <c r="A733">
        <v>1931.06</v>
      </c>
      <c r="B733">
        <v>13.87</v>
      </c>
      <c r="C733" t="str">
        <f t="shared" ca="1" si="69"/>
        <v>no</v>
      </c>
      <c r="D733" s="19">
        <f t="shared" ca="1" si="64"/>
        <v>14.33</v>
      </c>
      <c r="E733" s="19">
        <f t="shared" ca="1" si="65"/>
        <v>17.598181818181818</v>
      </c>
      <c r="F733" t="str">
        <f t="shared" ca="1" si="67"/>
        <v>no</v>
      </c>
      <c r="G733" s="20" t="str">
        <f t="shared" ca="1" si="66"/>
        <v>no</v>
      </c>
      <c r="H733">
        <f t="shared" ca="1" si="68"/>
        <v>0</v>
      </c>
    </row>
    <row r="734" spans="1:8">
      <c r="A734">
        <v>1931.07</v>
      </c>
      <c r="B734">
        <v>14.33</v>
      </c>
      <c r="C734" t="str">
        <f t="shared" ca="1" si="69"/>
        <v>no</v>
      </c>
      <c r="D734" s="19">
        <f t="shared" ca="1" si="64"/>
        <v>13.87</v>
      </c>
      <c r="E734" s="19">
        <f t="shared" ca="1" si="65"/>
        <v>16.944545454545455</v>
      </c>
      <c r="F734" t="str">
        <f t="shared" ca="1" si="67"/>
        <v>yes</v>
      </c>
      <c r="G734" s="20" t="str">
        <f t="shared" ca="1" si="66"/>
        <v>no</v>
      </c>
      <c r="H734">
        <f t="shared" ca="1" si="68"/>
        <v>-14.33</v>
      </c>
    </row>
    <row r="735" spans="1:8">
      <c r="A735">
        <v>1931.08</v>
      </c>
      <c r="B735">
        <v>13.9</v>
      </c>
      <c r="C735" t="str">
        <f t="shared" ca="1" si="69"/>
        <v>yes</v>
      </c>
      <c r="D735" s="19">
        <f t="shared" ca="1" si="64"/>
        <v>14.33</v>
      </c>
      <c r="E735" s="19">
        <f t="shared" ca="1" si="65"/>
        <v>16.357272727272733</v>
      </c>
      <c r="F735" t="str">
        <f t="shared" ca="1" si="67"/>
        <v>no</v>
      </c>
      <c r="G735" s="20" t="str">
        <f t="shared" ca="1" si="66"/>
        <v>yes</v>
      </c>
      <c r="H735">
        <f t="shared" ca="1" si="68"/>
        <v>13.9</v>
      </c>
    </row>
    <row r="736" spans="1:8">
      <c r="A736">
        <v>1931.09</v>
      </c>
      <c r="B736">
        <v>11.83</v>
      </c>
      <c r="C736" t="str">
        <f t="shared" ca="1" si="69"/>
        <v>no</v>
      </c>
      <c r="D736" s="19">
        <f t="shared" ref="D736:D799" ca="1" si="70">AVERAGE(OFFSET(B736,-$L$3,0,$L$3,1))</f>
        <v>13.9</v>
      </c>
      <c r="E736" s="19">
        <f t="shared" ca="1" si="65"/>
        <v>15.731818181818186</v>
      </c>
      <c r="F736" t="str">
        <f t="shared" ca="1" si="67"/>
        <v>no</v>
      </c>
      <c r="G736" s="20" t="str">
        <f t="shared" ca="1" si="66"/>
        <v>no</v>
      </c>
      <c r="H736">
        <f t="shared" ca="1" si="68"/>
        <v>0</v>
      </c>
    </row>
    <row r="737" spans="1:8">
      <c r="A737">
        <v>1931.1</v>
      </c>
      <c r="B737">
        <v>10.25</v>
      </c>
      <c r="C737" t="str">
        <f t="shared" ca="1" si="69"/>
        <v>no</v>
      </c>
      <c r="D737" s="19">
        <f t="shared" ca="1" si="70"/>
        <v>11.83</v>
      </c>
      <c r="E737" s="19">
        <f t="shared" ref="E737:E800" ca="1" si="71">AVERAGE(OFFSET(B737,-$L$4,0,$L$4,1))</f>
        <v>15.178181818181821</v>
      </c>
      <c r="F737" t="str">
        <f t="shared" ca="1" si="67"/>
        <v>no</v>
      </c>
      <c r="G737" s="20" t="str">
        <f t="shared" ref="G737:G800" ca="1" si="72">IF(AND(C737="Yes",B737&lt;E737),"yes","no")</f>
        <v>no</v>
      </c>
      <c r="H737">
        <f t="shared" ca="1" si="68"/>
        <v>0</v>
      </c>
    </row>
    <row r="738" spans="1:8">
      <c r="A738">
        <v>1931.11</v>
      </c>
      <c r="B738">
        <v>10.39</v>
      </c>
      <c r="C738" t="str">
        <f t="shared" ca="1" si="69"/>
        <v>no</v>
      </c>
      <c r="D738" s="19">
        <f t="shared" ca="1" si="70"/>
        <v>10.25</v>
      </c>
      <c r="E738" s="19">
        <f t="shared" ca="1" si="71"/>
        <v>14.59909090909091</v>
      </c>
      <c r="F738" t="str">
        <f t="shared" ca="1" si="67"/>
        <v>yes</v>
      </c>
      <c r="G738" s="20" t="str">
        <f t="shared" ca="1" si="72"/>
        <v>no</v>
      </c>
      <c r="H738">
        <f t="shared" ca="1" si="68"/>
        <v>-10.39</v>
      </c>
    </row>
    <row r="739" spans="1:8">
      <c r="A739">
        <v>1931.12</v>
      </c>
      <c r="B739">
        <v>8.44</v>
      </c>
      <c r="C739" t="str">
        <f t="shared" ca="1" si="69"/>
        <v>yes</v>
      </c>
      <c r="D739" s="19">
        <f t="shared" ca="1" si="70"/>
        <v>10.39</v>
      </c>
      <c r="E739" s="19">
        <f t="shared" ca="1" si="71"/>
        <v>14.133636363636366</v>
      </c>
      <c r="F739" t="str">
        <f t="shared" ca="1" si="67"/>
        <v>no</v>
      </c>
      <c r="G739" s="20" t="str">
        <f t="shared" ca="1" si="72"/>
        <v>yes</v>
      </c>
      <c r="H739">
        <f t="shared" ca="1" si="68"/>
        <v>8.44</v>
      </c>
    </row>
    <row r="740" spans="1:8">
      <c r="A740">
        <v>1932.01</v>
      </c>
      <c r="B740">
        <v>8.3000000000000007</v>
      </c>
      <c r="C740" t="str">
        <f t="shared" ca="1" si="69"/>
        <v>no</v>
      </c>
      <c r="D740" s="19">
        <f t="shared" ca="1" si="70"/>
        <v>8.44</v>
      </c>
      <c r="E740" s="19">
        <f t="shared" ca="1" si="71"/>
        <v>13.448181818181819</v>
      </c>
      <c r="F740" t="str">
        <f t="shared" ca="1" si="67"/>
        <v>no</v>
      </c>
      <c r="G740" s="20" t="str">
        <f t="shared" ca="1" si="72"/>
        <v>no</v>
      </c>
      <c r="H740">
        <f t="shared" ca="1" si="68"/>
        <v>0</v>
      </c>
    </row>
    <row r="741" spans="1:8">
      <c r="A741">
        <v>1932.02</v>
      </c>
      <c r="B741">
        <v>8.23</v>
      </c>
      <c r="C741" t="str">
        <f t="shared" ca="1" si="69"/>
        <v>no</v>
      </c>
      <c r="D741" s="19">
        <f t="shared" ca="1" si="70"/>
        <v>8.3000000000000007</v>
      </c>
      <c r="E741" s="19">
        <f t="shared" ca="1" si="71"/>
        <v>12.639090909090912</v>
      </c>
      <c r="F741" t="str">
        <f t="shared" ca="1" si="67"/>
        <v>no</v>
      </c>
      <c r="G741" s="20" t="str">
        <f t="shared" ca="1" si="72"/>
        <v>no</v>
      </c>
      <c r="H741">
        <f t="shared" ca="1" si="68"/>
        <v>0</v>
      </c>
    </row>
    <row r="742" spans="1:8">
      <c r="A742">
        <v>1932.03</v>
      </c>
      <c r="B742">
        <v>8.26</v>
      </c>
      <c r="C742" t="str">
        <f t="shared" ca="1" si="69"/>
        <v>no</v>
      </c>
      <c r="D742" s="19">
        <f t="shared" ca="1" si="70"/>
        <v>8.23</v>
      </c>
      <c r="E742" s="19">
        <f t="shared" ca="1" si="71"/>
        <v>11.793636363636363</v>
      </c>
      <c r="F742" t="str">
        <f t="shared" ca="1" si="67"/>
        <v>yes</v>
      </c>
      <c r="G742" s="20" t="str">
        <f t="shared" ca="1" si="72"/>
        <v>no</v>
      </c>
      <c r="H742">
        <f t="shared" ca="1" si="68"/>
        <v>-8.26</v>
      </c>
    </row>
    <row r="743" spans="1:8">
      <c r="A743">
        <v>1932.04</v>
      </c>
      <c r="B743">
        <v>6.28</v>
      </c>
      <c r="C743" t="str">
        <f t="shared" ca="1" si="69"/>
        <v>yes</v>
      </c>
      <c r="D743" s="19">
        <f t="shared" ca="1" si="70"/>
        <v>8.26</v>
      </c>
      <c r="E743" s="19">
        <f t="shared" ca="1" si="71"/>
        <v>11.102727272727273</v>
      </c>
      <c r="F743" t="str">
        <f t="shared" ca="1" si="67"/>
        <v>no</v>
      </c>
      <c r="G743" s="20" t="str">
        <f t="shared" ca="1" si="72"/>
        <v>yes</v>
      </c>
      <c r="H743">
        <f t="shared" ca="1" si="68"/>
        <v>6.28</v>
      </c>
    </row>
    <row r="744" spans="1:8">
      <c r="A744">
        <v>1932.05</v>
      </c>
      <c r="B744">
        <v>5.51</v>
      </c>
      <c r="C744" t="str">
        <f t="shared" ca="1" si="69"/>
        <v>no</v>
      </c>
      <c r="D744" s="19">
        <f t="shared" ca="1" si="70"/>
        <v>6.28</v>
      </c>
      <c r="E744" s="19">
        <f t="shared" ca="1" si="71"/>
        <v>10.370909090909093</v>
      </c>
      <c r="F744" t="str">
        <f t="shared" ca="1" si="67"/>
        <v>no</v>
      </c>
      <c r="G744" s="20" t="str">
        <f t="shared" ca="1" si="72"/>
        <v>no</v>
      </c>
      <c r="H744">
        <f t="shared" ca="1" si="68"/>
        <v>0</v>
      </c>
    </row>
    <row r="745" spans="1:8">
      <c r="A745">
        <v>1932.06</v>
      </c>
      <c r="B745">
        <v>4.7699999999999996</v>
      </c>
      <c r="C745" t="str">
        <f t="shared" ca="1" si="69"/>
        <v>no</v>
      </c>
      <c r="D745" s="19">
        <f t="shared" ca="1" si="70"/>
        <v>5.51</v>
      </c>
      <c r="E745" s="19">
        <f t="shared" ca="1" si="71"/>
        <v>9.6109090909090913</v>
      </c>
      <c r="F745" t="str">
        <f t="shared" ca="1" si="67"/>
        <v>no</v>
      </c>
      <c r="G745" s="20" t="str">
        <f t="shared" ca="1" si="72"/>
        <v>no</v>
      </c>
      <c r="H745">
        <f t="shared" ca="1" si="68"/>
        <v>0</v>
      </c>
    </row>
    <row r="746" spans="1:8">
      <c r="A746">
        <v>1932.07</v>
      </c>
      <c r="B746">
        <v>5.01</v>
      </c>
      <c r="C746" t="str">
        <f t="shared" ca="1" si="69"/>
        <v>no</v>
      </c>
      <c r="D746" s="19">
        <f t="shared" ca="1" si="70"/>
        <v>4.7699999999999996</v>
      </c>
      <c r="E746" s="19">
        <f t="shared" ca="1" si="71"/>
        <v>8.7418181818181822</v>
      </c>
      <c r="F746" t="str">
        <f t="shared" ca="1" si="67"/>
        <v>yes</v>
      </c>
      <c r="G746" s="20" t="str">
        <f t="shared" ca="1" si="72"/>
        <v>no</v>
      </c>
      <c r="H746">
        <f t="shared" ca="1" si="68"/>
        <v>-5.01</v>
      </c>
    </row>
    <row r="747" spans="1:8">
      <c r="A747">
        <v>1932.08</v>
      </c>
      <c r="B747">
        <v>7.53</v>
      </c>
      <c r="C747" t="str">
        <f t="shared" ca="1" si="69"/>
        <v>yes</v>
      </c>
      <c r="D747" s="19">
        <f t="shared" ca="1" si="70"/>
        <v>5.01</v>
      </c>
      <c r="E747" s="19">
        <f t="shared" ca="1" si="71"/>
        <v>7.9336363636363645</v>
      </c>
      <c r="F747" t="str">
        <f t="shared" ca="1" si="67"/>
        <v>no</v>
      </c>
      <c r="G747" s="20" t="str">
        <f t="shared" ca="1" si="72"/>
        <v>yes</v>
      </c>
      <c r="H747">
        <f t="shared" ca="1" si="68"/>
        <v>7.53</v>
      </c>
    </row>
    <row r="748" spans="1:8">
      <c r="A748">
        <v>1932.09</v>
      </c>
      <c r="B748">
        <v>8.26</v>
      </c>
      <c r="C748" t="str">
        <f t="shared" ca="1" si="69"/>
        <v>no</v>
      </c>
      <c r="D748" s="19">
        <f t="shared" ca="1" si="70"/>
        <v>7.53</v>
      </c>
      <c r="E748" s="19">
        <f t="shared" ca="1" si="71"/>
        <v>7.5427272727272729</v>
      </c>
      <c r="F748" t="str">
        <f t="shared" ca="1" si="67"/>
        <v>yes</v>
      </c>
      <c r="G748" s="20" t="str">
        <f t="shared" ca="1" si="72"/>
        <v>no</v>
      </c>
      <c r="H748">
        <f t="shared" ca="1" si="68"/>
        <v>-8.26</v>
      </c>
    </row>
    <row r="749" spans="1:8">
      <c r="A749">
        <v>1932.1</v>
      </c>
      <c r="B749">
        <v>7.12</v>
      </c>
      <c r="C749" t="str">
        <f t="shared" ca="1" si="69"/>
        <v>yes</v>
      </c>
      <c r="D749" s="19">
        <f t="shared" ca="1" si="70"/>
        <v>8.26</v>
      </c>
      <c r="E749" s="19">
        <f t="shared" ca="1" si="71"/>
        <v>7.3618181818181823</v>
      </c>
      <c r="F749" t="str">
        <f t="shared" ca="1" si="67"/>
        <v>no</v>
      </c>
      <c r="G749" s="20" t="str">
        <f t="shared" ca="1" si="72"/>
        <v>yes</v>
      </c>
      <c r="H749">
        <f t="shared" ca="1" si="68"/>
        <v>7.12</v>
      </c>
    </row>
    <row r="750" spans="1:8">
      <c r="A750">
        <v>1932.11</v>
      </c>
      <c r="B750">
        <v>7.05</v>
      </c>
      <c r="C750" t="str">
        <f t="shared" ca="1" si="69"/>
        <v>no</v>
      </c>
      <c r="D750" s="19">
        <f t="shared" ca="1" si="70"/>
        <v>7.12</v>
      </c>
      <c r="E750" s="19">
        <f t="shared" ca="1" si="71"/>
        <v>7.0645454545454553</v>
      </c>
      <c r="F750" t="str">
        <f t="shared" ca="1" si="67"/>
        <v>no</v>
      </c>
      <c r="G750" s="20" t="str">
        <f t="shared" ca="1" si="72"/>
        <v>no</v>
      </c>
      <c r="H750">
        <f t="shared" ca="1" si="68"/>
        <v>0</v>
      </c>
    </row>
    <row r="751" spans="1:8">
      <c r="A751">
        <v>1932.12</v>
      </c>
      <c r="B751">
        <v>6.82</v>
      </c>
      <c r="C751" t="str">
        <f t="shared" ca="1" si="69"/>
        <v>no</v>
      </c>
      <c r="D751" s="19">
        <f t="shared" ca="1" si="70"/>
        <v>7.05</v>
      </c>
      <c r="E751" s="19">
        <f t="shared" ca="1" si="71"/>
        <v>6.9381818181818176</v>
      </c>
      <c r="F751" t="str">
        <f t="shared" ca="1" si="67"/>
        <v>no</v>
      </c>
      <c r="G751" s="20" t="str">
        <f t="shared" ca="1" si="72"/>
        <v>no</v>
      </c>
      <c r="H751">
        <f t="shared" ca="1" si="68"/>
        <v>0</v>
      </c>
    </row>
    <row r="752" spans="1:8">
      <c r="A752">
        <v>1933.01</v>
      </c>
      <c r="B752">
        <v>7.09</v>
      </c>
      <c r="C752" t="str">
        <f t="shared" ca="1" si="69"/>
        <v>no</v>
      </c>
      <c r="D752" s="19">
        <f t="shared" ca="1" si="70"/>
        <v>6.82</v>
      </c>
      <c r="E752" s="19">
        <f t="shared" ca="1" si="71"/>
        <v>6.8036363636363637</v>
      </c>
      <c r="F752" t="str">
        <f t="shared" ca="1" si="67"/>
        <v>yes</v>
      </c>
      <c r="G752" s="20" t="str">
        <f t="shared" ca="1" si="72"/>
        <v>no</v>
      </c>
      <c r="H752">
        <f t="shared" ca="1" si="68"/>
        <v>-7.09</v>
      </c>
    </row>
    <row r="753" spans="1:8">
      <c r="A753">
        <v>1933.02</v>
      </c>
      <c r="B753">
        <v>6.25</v>
      </c>
      <c r="C753" t="str">
        <f t="shared" ca="1" si="69"/>
        <v>yes</v>
      </c>
      <c r="D753" s="19">
        <f t="shared" ca="1" si="70"/>
        <v>7.09</v>
      </c>
      <c r="E753" s="19">
        <f t="shared" ca="1" si="71"/>
        <v>6.6999999999999993</v>
      </c>
      <c r="F753" t="str">
        <f t="shared" ca="1" si="67"/>
        <v>no</v>
      </c>
      <c r="G753" s="20" t="str">
        <f t="shared" ca="1" si="72"/>
        <v>yes</v>
      </c>
      <c r="H753">
        <f t="shared" ca="1" si="68"/>
        <v>6.25</v>
      </c>
    </row>
    <row r="754" spans="1:8">
      <c r="A754">
        <v>1933.03</v>
      </c>
      <c r="B754">
        <v>6.23</v>
      </c>
      <c r="C754" t="str">
        <f t="shared" ca="1" si="69"/>
        <v>no</v>
      </c>
      <c r="D754" s="19">
        <f t="shared" ca="1" si="70"/>
        <v>6.25</v>
      </c>
      <c r="E754" s="19">
        <f t="shared" ca="1" si="71"/>
        <v>6.5172727272727267</v>
      </c>
      <c r="F754" t="str">
        <f t="shared" ca="1" si="67"/>
        <v>no</v>
      </c>
      <c r="G754" s="20" t="str">
        <f t="shared" ca="1" si="72"/>
        <v>no</v>
      </c>
      <c r="H754">
        <f t="shared" ca="1" si="68"/>
        <v>0</v>
      </c>
    </row>
    <row r="755" spans="1:8">
      <c r="A755">
        <v>1933.04</v>
      </c>
      <c r="B755">
        <v>6.89</v>
      </c>
      <c r="C755" t="str">
        <f t="shared" ca="1" si="69"/>
        <v>no</v>
      </c>
      <c r="D755" s="19">
        <f t="shared" ca="1" si="70"/>
        <v>6.23</v>
      </c>
      <c r="E755" s="19">
        <f t="shared" ca="1" si="71"/>
        <v>6.5127272727272727</v>
      </c>
      <c r="F755" t="str">
        <f t="shared" ca="1" si="67"/>
        <v>yes</v>
      </c>
      <c r="G755" s="20" t="str">
        <f t="shared" ca="1" si="72"/>
        <v>no</v>
      </c>
      <c r="H755">
        <f t="shared" ca="1" si="68"/>
        <v>-6.89</v>
      </c>
    </row>
    <row r="756" spans="1:8">
      <c r="A756">
        <v>1933.05</v>
      </c>
      <c r="B756">
        <v>8.8699999999999992</v>
      </c>
      <c r="C756" t="str">
        <f t="shared" ca="1" si="69"/>
        <v>yes</v>
      </c>
      <c r="D756" s="19">
        <f t="shared" ca="1" si="70"/>
        <v>6.89</v>
      </c>
      <c r="E756" s="19">
        <f t="shared" ca="1" si="71"/>
        <v>6.6381818181818177</v>
      </c>
      <c r="F756" t="str">
        <f t="shared" ca="1" si="67"/>
        <v>no</v>
      </c>
      <c r="G756" s="20" t="str">
        <f t="shared" ca="1" si="72"/>
        <v>no</v>
      </c>
      <c r="H756">
        <f t="shared" ca="1" si="68"/>
        <v>0</v>
      </c>
    </row>
    <row r="757" spans="1:8">
      <c r="A757">
        <v>1933.06</v>
      </c>
      <c r="B757">
        <v>10.39</v>
      </c>
      <c r="C757" t="str">
        <f t="shared" ca="1" si="69"/>
        <v>yes</v>
      </c>
      <c r="D757" s="19">
        <f t="shared" ca="1" si="70"/>
        <v>8.8699999999999992</v>
      </c>
      <c r="E757" s="19">
        <f t="shared" ca="1" si="71"/>
        <v>7.0109090909090916</v>
      </c>
      <c r="F757" t="str">
        <f t="shared" ca="1" si="67"/>
        <v>no</v>
      </c>
      <c r="G757" s="20" t="str">
        <f t="shared" ca="1" si="72"/>
        <v>no</v>
      </c>
      <c r="H757">
        <f t="shared" ca="1" si="68"/>
        <v>0</v>
      </c>
    </row>
    <row r="758" spans="1:8">
      <c r="A758">
        <v>1933.07</v>
      </c>
      <c r="B758">
        <v>11.23</v>
      </c>
      <c r="C758" t="str">
        <f t="shared" ca="1" si="69"/>
        <v>yes</v>
      </c>
      <c r="D758" s="19">
        <f t="shared" ca="1" si="70"/>
        <v>10.39</v>
      </c>
      <c r="E758" s="19">
        <f t="shared" ca="1" si="71"/>
        <v>7.5000000000000009</v>
      </c>
      <c r="F758" t="str">
        <f t="shared" ca="1" si="67"/>
        <v>no</v>
      </c>
      <c r="G758" s="20" t="str">
        <f t="shared" ca="1" si="72"/>
        <v>no</v>
      </c>
      <c r="H758">
        <f t="shared" ca="1" si="68"/>
        <v>0</v>
      </c>
    </row>
    <row r="759" spans="1:8">
      <c r="A759">
        <v>1933.08</v>
      </c>
      <c r="B759">
        <v>10.67</v>
      </c>
      <c r="C759" t="str">
        <f t="shared" ca="1" si="69"/>
        <v>yes</v>
      </c>
      <c r="D759" s="19">
        <f t="shared" ca="1" si="70"/>
        <v>11.23</v>
      </c>
      <c r="E759" s="19">
        <f t="shared" ca="1" si="71"/>
        <v>7.8363636363636378</v>
      </c>
      <c r="F759" t="str">
        <f t="shared" ca="1" si="67"/>
        <v>no</v>
      </c>
      <c r="G759" s="20" t="str">
        <f t="shared" ca="1" si="72"/>
        <v>no</v>
      </c>
      <c r="H759">
        <f t="shared" ca="1" si="68"/>
        <v>0</v>
      </c>
    </row>
    <row r="760" spans="1:8">
      <c r="A760">
        <v>1933.09</v>
      </c>
      <c r="B760">
        <v>10.58</v>
      </c>
      <c r="C760" t="str">
        <f t="shared" ca="1" si="69"/>
        <v>yes</v>
      </c>
      <c r="D760" s="19">
        <f t="shared" ca="1" si="70"/>
        <v>10.67</v>
      </c>
      <c r="E760" s="19">
        <f t="shared" ca="1" si="71"/>
        <v>8.0554545454545465</v>
      </c>
      <c r="F760" t="str">
        <f t="shared" ca="1" si="67"/>
        <v>no</v>
      </c>
      <c r="G760" s="20" t="str">
        <f t="shared" ca="1" si="72"/>
        <v>no</v>
      </c>
      <c r="H760">
        <f t="shared" ca="1" si="68"/>
        <v>0</v>
      </c>
    </row>
    <row r="761" spans="1:8">
      <c r="A761">
        <v>1933.1</v>
      </c>
      <c r="B761">
        <v>9.5500000000000007</v>
      </c>
      <c r="C761" t="str">
        <f t="shared" ca="1" si="69"/>
        <v>yes</v>
      </c>
      <c r="D761" s="19">
        <f t="shared" ca="1" si="70"/>
        <v>10.58</v>
      </c>
      <c r="E761" s="19">
        <f t="shared" ca="1" si="71"/>
        <v>8.3699999999999992</v>
      </c>
      <c r="F761" t="str">
        <f t="shared" ca="1" si="67"/>
        <v>no</v>
      </c>
      <c r="G761" s="20" t="str">
        <f t="shared" ca="1" si="72"/>
        <v>no</v>
      </c>
      <c r="H761">
        <f t="shared" ca="1" si="68"/>
        <v>0</v>
      </c>
    </row>
    <row r="762" spans="1:8">
      <c r="A762">
        <v>1933.11</v>
      </c>
      <c r="B762">
        <v>9.7799999999999994</v>
      </c>
      <c r="C762" t="str">
        <f t="shared" ca="1" si="69"/>
        <v>yes</v>
      </c>
      <c r="D762" s="19">
        <f t="shared" ca="1" si="70"/>
        <v>9.5500000000000007</v>
      </c>
      <c r="E762" s="19">
        <f t="shared" ca="1" si="71"/>
        <v>8.5972727272727258</v>
      </c>
      <c r="F762" t="str">
        <f t="shared" ca="1" si="67"/>
        <v>no</v>
      </c>
      <c r="G762" s="20" t="str">
        <f t="shared" ca="1" si="72"/>
        <v>no</v>
      </c>
      <c r="H762">
        <f t="shared" ca="1" si="68"/>
        <v>0</v>
      </c>
    </row>
    <row r="763" spans="1:8">
      <c r="A763">
        <v>1933.12</v>
      </c>
      <c r="B763">
        <v>9.9700000000000006</v>
      </c>
      <c r="C763" t="str">
        <f t="shared" ca="1" si="69"/>
        <v>yes</v>
      </c>
      <c r="D763" s="19">
        <f t="shared" ca="1" si="70"/>
        <v>9.7799999999999994</v>
      </c>
      <c r="E763" s="19">
        <f t="shared" ca="1" si="71"/>
        <v>8.8663636363636371</v>
      </c>
      <c r="F763" t="str">
        <f t="shared" ca="1" si="67"/>
        <v>no</v>
      </c>
      <c r="G763" s="20" t="str">
        <f t="shared" ca="1" si="72"/>
        <v>no</v>
      </c>
      <c r="H763">
        <f t="shared" ca="1" si="68"/>
        <v>0</v>
      </c>
    </row>
    <row r="764" spans="1:8">
      <c r="A764">
        <v>1934.01</v>
      </c>
      <c r="B764">
        <v>10.54</v>
      </c>
      <c r="C764" t="str">
        <f t="shared" ca="1" si="69"/>
        <v>yes</v>
      </c>
      <c r="D764" s="19">
        <f t="shared" ca="1" si="70"/>
        <v>9.9700000000000006</v>
      </c>
      <c r="E764" s="19">
        <f t="shared" ca="1" si="71"/>
        <v>9.1281818181818171</v>
      </c>
      <c r="F764" t="str">
        <f t="shared" ca="1" si="67"/>
        <v>no</v>
      </c>
      <c r="G764" s="20" t="str">
        <f t="shared" ca="1" si="72"/>
        <v>no</v>
      </c>
      <c r="H764">
        <f t="shared" ca="1" si="68"/>
        <v>0</v>
      </c>
    </row>
    <row r="765" spans="1:8">
      <c r="A765">
        <v>1934.02</v>
      </c>
      <c r="B765">
        <v>11.32</v>
      </c>
      <c r="C765" t="str">
        <f t="shared" ca="1" si="69"/>
        <v>yes</v>
      </c>
      <c r="D765" s="19">
        <f t="shared" ca="1" si="70"/>
        <v>10.54</v>
      </c>
      <c r="E765" s="19">
        <f t="shared" ca="1" si="71"/>
        <v>9.5181818181818176</v>
      </c>
      <c r="F765" t="str">
        <f t="shared" ca="1" si="67"/>
        <v>no</v>
      </c>
      <c r="G765" s="20" t="str">
        <f t="shared" ca="1" si="72"/>
        <v>no</v>
      </c>
      <c r="H765">
        <f t="shared" ca="1" si="68"/>
        <v>0</v>
      </c>
    </row>
    <row r="766" spans="1:8">
      <c r="A766">
        <v>1934.03</v>
      </c>
      <c r="B766">
        <v>10.74</v>
      </c>
      <c r="C766" t="str">
        <f t="shared" ca="1" si="69"/>
        <v>yes</v>
      </c>
      <c r="D766" s="19">
        <f t="shared" ca="1" si="70"/>
        <v>11.32</v>
      </c>
      <c r="E766" s="19">
        <f t="shared" ca="1" si="71"/>
        <v>9.9809090909090905</v>
      </c>
      <c r="F766" t="str">
        <f t="shared" ca="1" si="67"/>
        <v>no</v>
      </c>
      <c r="G766" s="20" t="str">
        <f t="shared" ca="1" si="72"/>
        <v>no</v>
      </c>
      <c r="H766">
        <f t="shared" ca="1" si="68"/>
        <v>0</v>
      </c>
    </row>
    <row r="767" spans="1:8">
      <c r="A767">
        <v>1934.04</v>
      </c>
      <c r="B767">
        <v>10.92</v>
      </c>
      <c r="C767" t="str">
        <f t="shared" ca="1" si="69"/>
        <v>yes</v>
      </c>
      <c r="D767" s="19">
        <f t="shared" ca="1" si="70"/>
        <v>10.74</v>
      </c>
      <c r="E767" s="19">
        <f t="shared" ca="1" si="71"/>
        <v>10.330909090909088</v>
      </c>
      <c r="F767" t="str">
        <f t="shared" ca="1" si="67"/>
        <v>no</v>
      </c>
      <c r="G767" s="20" t="str">
        <f t="shared" ca="1" si="72"/>
        <v>no</v>
      </c>
      <c r="H767">
        <f t="shared" ca="1" si="68"/>
        <v>0</v>
      </c>
    </row>
    <row r="768" spans="1:8">
      <c r="A768">
        <v>1934.05</v>
      </c>
      <c r="B768">
        <v>9.81</v>
      </c>
      <c r="C768" t="str">
        <f t="shared" ca="1" si="69"/>
        <v>yes</v>
      </c>
      <c r="D768" s="19">
        <f t="shared" ca="1" si="70"/>
        <v>10.92</v>
      </c>
      <c r="E768" s="19">
        <f t="shared" ca="1" si="71"/>
        <v>10.517272727272728</v>
      </c>
      <c r="F768" t="str">
        <f t="shared" ca="1" si="67"/>
        <v>no</v>
      </c>
      <c r="G768" s="20" t="str">
        <f t="shared" ca="1" si="72"/>
        <v>yes</v>
      </c>
      <c r="H768">
        <f t="shared" ca="1" si="68"/>
        <v>9.81</v>
      </c>
    </row>
    <row r="769" spans="1:8">
      <c r="A769">
        <v>1934.06</v>
      </c>
      <c r="B769">
        <v>9.94</v>
      </c>
      <c r="C769" t="str">
        <f t="shared" ca="1" si="69"/>
        <v>no</v>
      </c>
      <c r="D769" s="19">
        <f t="shared" ca="1" si="70"/>
        <v>9.81</v>
      </c>
      <c r="E769" s="19">
        <f t="shared" ca="1" si="71"/>
        <v>10.464545454545453</v>
      </c>
      <c r="F769" t="str">
        <f t="shared" ca="1" si="67"/>
        <v>yes</v>
      </c>
      <c r="G769" s="20" t="str">
        <f t="shared" ca="1" si="72"/>
        <v>no</v>
      </c>
      <c r="H769">
        <f t="shared" ca="1" si="68"/>
        <v>-9.94</v>
      </c>
    </row>
    <row r="770" spans="1:8">
      <c r="A770">
        <v>1934.07</v>
      </c>
      <c r="B770">
        <v>9.4700000000000006</v>
      </c>
      <c r="C770" t="str">
        <f t="shared" ca="1" si="69"/>
        <v>yes</v>
      </c>
      <c r="D770" s="19">
        <f t="shared" ca="1" si="70"/>
        <v>9.94</v>
      </c>
      <c r="E770" s="19">
        <f t="shared" ca="1" si="71"/>
        <v>10.347272727272726</v>
      </c>
      <c r="F770" t="str">
        <f t="shared" ca="1" si="67"/>
        <v>no</v>
      </c>
      <c r="G770" s="20" t="str">
        <f t="shared" ca="1" si="72"/>
        <v>yes</v>
      </c>
      <c r="H770">
        <f t="shared" ca="1" si="68"/>
        <v>9.4700000000000006</v>
      </c>
    </row>
    <row r="771" spans="1:8">
      <c r="A771">
        <v>1934.08</v>
      </c>
      <c r="B771">
        <v>9.1</v>
      </c>
      <c r="C771" t="str">
        <f t="shared" ca="1" si="69"/>
        <v>no</v>
      </c>
      <c r="D771" s="19">
        <f t="shared" ca="1" si="70"/>
        <v>9.4700000000000006</v>
      </c>
      <c r="E771" s="19">
        <f t="shared" ca="1" si="71"/>
        <v>10.238181818181818</v>
      </c>
      <c r="F771" t="str">
        <f t="shared" ca="1" si="67"/>
        <v>no</v>
      </c>
      <c r="G771" s="20" t="str">
        <f t="shared" ca="1" si="72"/>
        <v>no</v>
      </c>
      <c r="H771">
        <f t="shared" ca="1" si="68"/>
        <v>0</v>
      </c>
    </row>
    <row r="772" spans="1:8">
      <c r="A772">
        <v>1934.09</v>
      </c>
      <c r="B772">
        <v>8.8800000000000008</v>
      </c>
      <c r="C772" t="str">
        <f t="shared" ca="1" si="69"/>
        <v>no</v>
      </c>
      <c r="D772" s="19">
        <f t="shared" ca="1" si="70"/>
        <v>9.1</v>
      </c>
      <c r="E772" s="19">
        <f t="shared" ca="1" si="71"/>
        <v>10.103636363636362</v>
      </c>
      <c r="F772" t="str">
        <f t="shared" ca="1" si="67"/>
        <v>no</v>
      </c>
      <c r="G772" s="20" t="str">
        <f t="shared" ca="1" si="72"/>
        <v>no</v>
      </c>
      <c r="H772">
        <f t="shared" ca="1" si="68"/>
        <v>0</v>
      </c>
    </row>
    <row r="773" spans="1:8">
      <c r="A773">
        <v>1934.1</v>
      </c>
      <c r="B773">
        <v>8.9499999999999993</v>
      </c>
      <c r="C773" t="str">
        <f t="shared" ca="1" si="69"/>
        <v>no</v>
      </c>
      <c r="D773" s="19">
        <f t="shared" ca="1" si="70"/>
        <v>8.8800000000000008</v>
      </c>
      <c r="E773" s="19">
        <f t="shared" ca="1" si="71"/>
        <v>10.042727272727271</v>
      </c>
      <c r="F773" t="str">
        <f t="shared" ca="1" si="67"/>
        <v>yes</v>
      </c>
      <c r="G773" s="20" t="str">
        <f t="shared" ca="1" si="72"/>
        <v>no</v>
      </c>
      <c r="H773">
        <f t="shared" ca="1" si="68"/>
        <v>-8.9499999999999993</v>
      </c>
    </row>
    <row r="774" spans="1:8">
      <c r="A774">
        <v>1934.11</v>
      </c>
      <c r="B774">
        <v>9.1999999999999993</v>
      </c>
      <c r="C774" t="str">
        <f t="shared" ca="1" si="69"/>
        <v>yes</v>
      </c>
      <c r="D774" s="19">
        <f t="shared" ca="1" si="70"/>
        <v>8.9499999999999993</v>
      </c>
      <c r="E774" s="19">
        <f t="shared" ca="1" si="71"/>
        <v>9.9672727272727268</v>
      </c>
      <c r="F774" t="str">
        <f t="shared" ca="1" si="67"/>
        <v>no</v>
      </c>
      <c r="G774" s="20" t="str">
        <f t="shared" ca="1" si="72"/>
        <v>yes</v>
      </c>
      <c r="H774">
        <f t="shared" ca="1" si="68"/>
        <v>9.1999999999999993</v>
      </c>
    </row>
    <row r="775" spans="1:8">
      <c r="A775">
        <v>1934.12</v>
      </c>
      <c r="B775">
        <v>9.26</v>
      </c>
      <c r="C775" t="str">
        <f t="shared" ca="1" si="69"/>
        <v>no</v>
      </c>
      <c r="D775" s="19">
        <f t="shared" ca="1" si="70"/>
        <v>9.1999999999999993</v>
      </c>
      <c r="E775" s="19">
        <f t="shared" ca="1" si="71"/>
        <v>9.8972727272727283</v>
      </c>
      <c r="F775" t="str">
        <f t="shared" ca="1" si="67"/>
        <v>yes</v>
      </c>
      <c r="G775" s="20" t="str">
        <f t="shared" ca="1" si="72"/>
        <v>no</v>
      </c>
      <c r="H775">
        <f t="shared" ca="1" si="68"/>
        <v>-9.26</v>
      </c>
    </row>
    <row r="776" spans="1:8">
      <c r="A776">
        <v>1935.01</v>
      </c>
      <c r="B776">
        <v>9.26</v>
      </c>
      <c r="C776" t="str">
        <f t="shared" ca="1" si="69"/>
        <v>yes</v>
      </c>
      <c r="D776" s="19">
        <f t="shared" ca="1" si="70"/>
        <v>9.26</v>
      </c>
      <c r="E776" s="19">
        <f t="shared" ca="1" si="71"/>
        <v>9.7809090909090912</v>
      </c>
      <c r="F776" t="str">
        <f t="shared" ca="1" si="67"/>
        <v>no</v>
      </c>
      <c r="G776" s="20" t="str">
        <f t="shared" ca="1" si="72"/>
        <v>yes</v>
      </c>
      <c r="H776">
        <f t="shared" ca="1" si="68"/>
        <v>9.26</v>
      </c>
    </row>
    <row r="777" spans="1:8">
      <c r="A777">
        <v>1935.02</v>
      </c>
      <c r="B777">
        <v>8.98</v>
      </c>
      <c r="C777" t="str">
        <f t="shared" ca="1" si="69"/>
        <v>no</v>
      </c>
      <c r="D777" s="19">
        <f t="shared" ca="1" si="70"/>
        <v>9.26</v>
      </c>
      <c r="E777" s="19">
        <f t="shared" ca="1" si="71"/>
        <v>9.5936363636363655</v>
      </c>
      <c r="F777" t="str">
        <f t="shared" ca="1" si="67"/>
        <v>no</v>
      </c>
      <c r="G777" s="20" t="str">
        <f t="shared" ca="1" si="72"/>
        <v>no</v>
      </c>
      <c r="H777">
        <f t="shared" ca="1" si="68"/>
        <v>0</v>
      </c>
    </row>
    <row r="778" spans="1:8">
      <c r="A778">
        <v>1935.03</v>
      </c>
      <c r="B778">
        <v>8.41</v>
      </c>
      <c r="C778" t="str">
        <f t="shared" ca="1" si="69"/>
        <v>no</v>
      </c>
      <c r="D778" s="19">
        <f t="shared" ca="1" si="70"/>
        <v>8.98</v>
      </c>
      <c r="E778" s="19">
        <f t="shared" ca="1" si="71"/>
        <v>9.4336363636363654</v>
      </c>
      <c r="F778" t="str">
        <f t="shared" ca="1" si="67"/>
        <v>no</v>
      </c>
      <c r="G778" s="20" t="str">
        <f t="shared" ca="1" si="72"/>
        <v>no</v>
      </c>
      <c r="H778">
        <f t="shared" ca="1" si="68"/>
        <v>0</v>
      </c>
    </row>
    <row r="779" spans="1:8">
      <c r="A779">
        <v>1935.04</v>
      </c>
      <c r="B779">
        <v>9.0399999999999991</v>
      </c>
      <c r="C779" t="str">
        <f t="shared" ca="1" si="69"/>
        <v>no</v>
      </c>
      <c r="D779" s="19">
        <f t="shared" ca="1" si="70"/>
        <v>8.41</v>
      </c>
      <c r="E779" s="19">
        <f t="shared" ca="1" si="71"/>
        <v>9.2054545454545469</v>
      </c>
      <c r="F779" t="str">
        <f t="shared" ca="1" si="67"/>
        <v>yes</v>
      </c>
      <c r="G779" s="20" t="str">
        <f t="shared" ca="1" si="72"/>
        <v>no</v>
      </c>
      <c r="H779">
        <f t="shared" ca="1" si="68"/>
        <v>-9.0399999999999991</v>
      </c>
    </row>
    <row r="780" spans="1:8">
      <c r="A780">
        <v>1935.05</v>
      </c>
      <c r="B780">
        <v>9.75</v>
      </c>
      <c r="C780" t="str">
        <f t="shared" ca="1" si="69"/>
        <v>yes</v>
      </c>
      <c r="D780" s="19">
        <f t="shared" ca="1" si="70"/>
        <v>9.0399999999999991</v>
      </c>
      <c r="E780" s="19">
        <f t="shared" ca="1" si="71"/>
        <v>9.1354545454545466</v>
      </c>
      <c r="F780" t="str">
        <f t="shared" ca="1" si="67"/>
        <v>no</v>
      </c>
      <c r="G780" s="20" t="str">
        <f t="shared" ca="1" si="72"/>
        <v>no</v>
      </c>
      <c r="H780">
        <f t="shared" ca="1" si="68"/>
        <v>0</v>
      </c>
    </row>
    <row r="781" spans="1:8">
      <c r="A781">
        <v>1935.06</v>
      </c>
      <c r="B781">
        <v>10.119999999999999</v>
      </c>
      <c r="C781" t="str">
        <f t="shared" ca="1" si="69"/>
        <v>yes</v>
      </c>
      <c r="D781" s="19">
        <f t="shared" ca="1" si="70"/>
        <v>9.75</v>
      </c>
      <c r="E781" s="19">
        <f t="shared" ca="1" si="71"/>
        <v>9.1181818181818191</v>
      </c>
      <c r="F781" t="str">
        <f t="shared" ca="1" si="67"/>
        <v>no</v>
      </c>
      <c r="G781" s="20" t="str">
        <f t="shared" ca="1" si="72"/>
        <v>no</v>
      </c>
      <c r="H781">
        <f t="shared" ca="1" si="68"/>
        <v>0</v>
      </c>
    </row>
    <row r="782" spans="1:8">
      <c r="A782">
        <v>1935.07</v>
      </c>
      <c r="B782">
        <v>10.65</v>
      </c>
      <c r="C782" t="str">
        <f t="shared" ca="1" si="69"/>
        <v>yes</v>
      </c>
      <c r="D782" s="19">
        <f t="shared" ca="1" si="70"/>
        <v>10.119999999999999</v>
      </c>
      <c r="E782" s="19">
        <f t="shared" ca="1" si="71"/>
        <v>9.1772727272727259</v>
      </c>
      <c r="F782" t="str">
        <f t="shared" ca="1" si="67"/>
        <v>no</v>
      </c>
      <c r="G782" s="20" t="str">
        <f t="shared" ca="1" si="72"/>
        <v>no</v>
      </c>
      <c r="H782">
        <f t="shared" ca="1" si="68"/>
        <v>0</v>
      </c>
    </row>
    <row r="783" spans="1:8">
      <c r="A783">
        <v>1935.08</v>
      </c>
      <c r="B783">
        <v>11.37</v>
      </c>
      <c r="C783" t="str">
        <f t="shared" ca="1" si="69"/>
        <v>yes</v>
      </c>
      <c r="D783" s="19">
        <f t="shared" ca="1" si="70"/>
        <v>10.65</v>
      </c>
      <c r="E783" s="19">
        <f t="shared" ca="1" si="71"/>
        <v>9.3181818181818183</v>
      </c>
      <c r="F783" t="str">
        <f t="shared" ca="1" si="67"/>
        <v>no</v>
      </c>
      <c r="G783" s="20" t="str">
        <f t="shared" ca="1" si="72"/>
        <v>no</v>
      </c>
      <c r="H783">
        <f t="shared" ca="1" si="68"/>
        <v>0</v>
      </c>
    </row>
    <row r="784" spans="1:8">
      <c r="A784">
        <v>1935.09</v>
      </c>
      <c r="B784">
        <v>11.61</v>
      </c>
      <c r="C784" t="str">
        <f t="shared" ca="1" si="69"/>
        <v>yes</v>
      </c>
      <c r="D784" s="19">
        <f t="shared" ca="1" si="70"/>
        <v>11.37</v>
      </c>
      <c r="E784" s="19">
        <f t="shared" ca="1" si="71"/>
        <v>9.5445454545454549</v>
      </c>
      <c r="F784" t="str">
        <f t="shared" ca="1" si="67"/>
        <v>no</v>
      </c>
      <c r="G784" s="20" t="str">
        <f t="shared" ca="1" si="72"/>
        <v>no</v>
      </c>
      <c r="H784">
        <f t="shared" ca="1" si="68"/>
        <v>0</v>
      </c>
    </row>
    <row r="785" spans="1:8">
      <c r="A785">
        <v>1935.1</v>
      </c>
      <c r="B785">
        <v>11.92</v>
      </c>
      <c r="C785" t="str">
        <f t="shared" ca="1" si="69"/>
        <v>yes</v>
      </c>
      <c r="D785" s="19">
        <f t="shared" ca="1" si="70"/>
        <v>11.61</v>
      </c>
      <c r="E785" s="19">
        <f t="shared" ca="1" si="71"/>
        <v>9.786363636363637</v>
      </c>
      <c r="F785" t="str">
        <f t="shared" ca="1" si="67"/>
        <v>no</v>
      </c>
      <c r="G785" s="20" t="str">
        <f t="shared" ca="1" si="72"/>
        <v>no</v>
      </c>
      <c r="H785">
        <f t="shared" ca="1" si="68"/>
        <v>0</v>
      </c>
    </row>
    <row r="786" spans="1:8">
      <c r="A786">
        <v>1935.11</v>
      </c>
      <c r="B786">
        <v>13.04</v>
      </c>
      <c r="C786" t="str">
        <f t="shared" ca="1" si="69"/>
        <v>yes</v>
      </c>
      <c r="D786" s="19">
        <f t="shared" ca="1" si="70"/>
        <v>11.92</v>
      </c>
      <c r="E786" s="19">
        <f t="shared" ca="1" si="71"/>
        <v>10.033636363636363</v>
      </c>
      <c r="F786" t="str">
        <f t="shared" ca="1" si="67"/>
        <v>no</v>
      </c>
      <c r="G786" s="20" t="str">
        <f t="shared" ca="1" si="72"/>
        <v>no</v>
      </c>
      <c r="H786">
        <f t="shared" ca="1" si="68"/>
        <v>0</v>
      </c>
    </row>
    <row r="787" spans="1:8">
      <c r="A787">
        <v>1935.12</v>
      </c>
      <c r="B787">
        <v>13.04</v>
      </c>
      <c r="C787" t="str">
        <f t="shared" ca="1" si="69"/>
        <v>yes</v>
      </c>
      <c r="D787" s="19">
        <f t="shared" ca="1" si="70"/>
        <v>13.04</v>
      </c>
      <c r="E787" s="19">
        <f t="shared" ca="1" si="71"/>
        <v>10.377272727272727</v>
      </c>
      <c r="F787" t="str">
        <f t="shared" ca="1" si="67"/>
        <v>no</v>
      </c>
      <c r="G787" s="20" t="str">
        <f t="shared" ca="1" si="72"/>
        <v>no</v>
      </c>
      <c r="H787">
        <f t="shared" ca="1" si="68"/>
        <v>0</v>
      </c>
    </row>
    <row r="788" spans="1:8">
      <c r="A788">
        <v>1936.01</v>
      </c>
      <c r="B788">
        <v>13.76</v>
      </c>
      <c r="C788" t="str">
        <f t="shared" ca="1" si="69"/>
        <v>yes</v>
      </c>
      <c r="D788" s="19">
        <f t="shared" ca="1" si="70"/>
        <v>13.04</v>
      </c>
      <c r="E788" s="19">
        <f t="shared" ca="1" si="71"/>
        <v>10.720909090909089</v>
      </c>
      <c r="F788" t="str">
        <f t="shared" ca="1" si="67"/>
        <v>no</v>
      </c>
      <c r="G788" s="20" t="str">
        <f t="shared" ca="1" si="72"/>
        <v>no</v>
      </c>
      <c r="H788">
        <f t="shared" ca="1" si="68"/>
        <v>0</v>
      </c>
    </row>
    <row r="789" spans="1:8">
      <c r="A789">
        <v>1936.02</v>
      </c>
      <c r="B789">
        <v>14.55</v>
      </c>
      <c r="C789" t="str">
        <f t="shared" ca="1" si="69"/>
        <v>yes</v>
      </c>
      <c r="D789" s="19">
        <f t="shared" ca="1" si="70"/>
        <v>13.76</v>
      </c>
      <c r="E789" s="19">
        <f t="shared" ca="1" si="71"/>
        <v>11.155454545454544</v>
      </c>
      <c r="F789" t="str">
        <f t="shared" ca="1" si="67"/>
        <v>no</v>
      </c>
      <c r="G789" s="20" t="str">
        <f t="shared" ca="1" si="72"/>
        <v>no</v>
      </c>
      <c r="H789">
        <f t="shared" ca="1" si="68"/>
        <v>0</v>
      </c>
    </row>
    <row r="790" spans="1:8">
      <c r="A790">
        <v>1936.03</v>
      </c>
      <c r="B790">
        <v>14.86</v>
      </c>
      <c r="C790" t="str">
        <f t="shared" ca="1" si="69"/>
        <v>yes</v>
      </c>
      <c r="D790" s="19">
        <f t="shared" ca="1" si="70"/>
        <v>14.55</v>
      </c>
      <c r="E790" s="19">
        <f t="shared" ca="1" si="71"/>
        <v>11.713636363636363</v>
      </c>
      <c r="F790" t="str">
        <f t="shared" ca="1" si="67"/>
        <v>no</v>
      </c>
      <c r="G790" s="20" t="str">
        <f t="shared" ca="1" si="72"/>
        <v>no</v>
      </c>
      <c r="H790">
        <f t="shared" ca="1" si="68"/>
        <v>0</v>
      </c>
    </row>
    <row r="791" spans="1:8">
      <c r="A791">
        <v>1936.04</v>
      </c>
      <c r="B791">
        <v>14.88</v>
      </c>
      <c r="C791" t="str">
        <f t="shared" ca="1" si="69"/>
        <v>yes</v>
      </c>
      <c r="D791" s="19">
        <f t="shared" ca="1" si="70"/>
        <v>14.86</v>
      </c>
      <c r="E791" s="19">
        <f t="shared" ca="1" si="71"/>
        <v>12.242727272727269</v>
      </c>
      <c r="F791" t="str">
        <f t="shared" ca="1" si="67"/>
        <v>no</v>
      </c>
      <c r="G791" s="20" t="str">
        <f t="shared" ca="1" si="72"/>
        <v>no</v>
      </c>
      <c r="H791">
        <f t="shared" ca="1" si="68"/>
        <v>0</v>
      </c>
    </row>
    <row r="792" spans="1:8">
      <c r="A792">
        <v>1936.05</v>
      </c>
      <c r="B792">
        <v>14.09</v>
      </c>
      <c r="C792" t="str">
        <f t="shared" ca="1" si="69"/>
        <v>yes</v>
      </c>
      <c r="D792" s="19">
        <f t="shared" ca="1" si="70"/>
        <v>14.88</v>
      </c>
      <c r="E792" s="19">
        <f t="shared" ca="1" si="71"/>
        <v>12.709090909090911</v>
      </c>
      <c r="F792" t="str">
        <f t="shared" ref="F792:F855" ca="1" si="73">IF(AND(C792="No",B792&gt;D792),"yes","no")</f>
        <v>no</v>
      </c>
      <c r="G792" s="20" t="str">
        <f t="shared" ca="1" si="72"/>
        <v>no</v>
      </c>
      <c r="H792">
        <f t="shared" ref="H792:H855" ca="1" si="74">IF(F792="yes",-B792,IF(G792="yes",B792,0))</f>
        <v>0</v>
      </c>
    </row>
    <row r="793" spans="1:8">
      <c r="A793">
        <v>1936.06</v>
      </c>
      <c r="B793">
        <v>14.69</v>
      </c>
      <c r="C793" t="str">
        <f t="shared" ref="C793:C856" ca="1" si="75">IF(F792="yes","yes",IF(G792="yes","no",C792))</f>
        <v>yes</v>
      </c>
      <c r="D793" s="19">
        <f t="shared" ca="1" si="70"/>
        <v>14.09</v>
      </c>
      <c r="E793" s="19">
        <f t="shared" ca="1" si="71"/>
        <v>13.07</v>
      </c>
      <c r="F793" t="str">
        <f t="shared" ca="1" si="73"/>
        <v>no</v>
      </c>
      <c r="G793" s="20" t="str">
        <f t="shared" ca="1" si="72"/>
        <v>no</v>
      </c>
      <c r="H793">
        <f t="shared" ca="1" si="74"/>
        <v>0</v>
      </c>
    </row>
    <row r="794" spans="1:8">
      <c r="A794">
        <v>1936.07</v>
      </c>
      <c r="B794">
        <v>15.56</v>
      </c>
      <c r="C794" t="str">
        <f t="shared" ca="1" si="75"/>
        <v>yes</v>
      </c>
      <c r="D794" s="19">
        <f t="shared" ca="1" si="70"/>
        <v>14.69</v>
      </c>
      <c r="E794" s="19">
        <f t="shared" ca="1" si="71"/>
        <v>13.437272727272726</v>
      </c>
      <c r="F794" t="str">
        <f t="shared" ca="1" si="73"/>
        <v>no</v>
      </c>
      <c r="G794" s="20" t="str">
        <f t="shared" ca="1" si="72"/>
        <v>no</v>
      </c>
      <c r="H794">
        <f t="shared" ca="1" si="74"/>
        <v>0</v>
      </c>
    </row>
    <row r="795" spans="1:8">
      <c r="A795">
        <v>1936.08</v>
      </c>
      <c r="B795">
        <v>15.87</v>
      </c>
      <c r="C795" t="str">
        <f t="shared" ca="1" si="75"/>
        <v>yes</v>
      </c>
      <c r="D795" s="19">
        <f t="shared" ca="1" si="70"/>
        <v>15.56</v>
      </c>
      <c r="E795" s="19">
        <f t="shared" ca="1" si="71"/>
        <v>13.818181818181818</v>
      </c>
      <c r="F795" t="str">
        <f t="shared" ca="1" si="73"/>
        <v>no</v>
      </c>
      <c r="G795" s="20" t="str">
        <f t="shared" ca="1" si="72"/>
        <v>no</v>
      </c>
      <c r="H795">
        <f t="shared" ca="1" si="74"/>
        <v>0</v>
      </c>
    </row>
    <row r="796" spans="1:8">
      <c r="A796">
        <v>1936.09</v>
      </c>
      <c r="B796">
        <v>16.05</v>
      </c>
      <c r="C796" t="str">
        <f t="shared" ca="1" si="75"/>
        <v>yes</v>
      </c>
      <c r="D796" s="19">
        <f t="shared" ca="1" si="70"/>
        <v>15.87</v>
      </c>
      <c r="E796" s="19">
        <f t="shared" ca="1" si="71"/>
        <v>14.205454545454545</v>
      </c>
      <c r="F796" t="str">
        <f t="shared" ca="1" si="73"/>
        <v>no</v>
      </c>
      <c r="G796" s="20" t="str">
        <f t="shared" ca="1" si="72"/>
        <v>no</v>
      </c>
      <c r="H796">
        <f t="shared" ca="1" si="74"/>
        <v>0</v>
      </c>
    </row>
    <row r="797" spans="1:8">
      <c r="A797">
        <v>1936.1</v>
      </c>
      <c r="B797">
        <v>16.89</v>
      </c>
      <c r="C797" t="str">
        <f t="shared" ca="1" si="75"/>
        <v>yes</v>
      </c>
      <c r="D797" s="19">
        <f t="shared" ca="1" si="70"/>
        <v>16.05</v>
      </c>
      <c r="E797" s="19">
        <f t="shared" ca="1" si="71"/>
        <v>14.580909090909092</v>
      </c>
      <c r="F797" t="str">
        <f t="shared" ca="1" si="73"/>
        <v>no</v>
      </c>
      <c r="G797" s="20" t="str">
        <f t="shared" ca="1" si="72"/>
        <v>no</v>
      </c>
      <c r="H797">
        <f t="shared" ca="1" si="74"/>
        <v>0</v>
      </c>
    </row>
    <row r="798" spans="1:8">
      <c r="A798">
        <v>1936.11</v>
      </c>
      <c r="B798">
        <v>17.36</v>
      </c>
      <c r="C798" t="str">
        <f t="shared" ca="1" si="75"/>
        <v>yes</v>
      </c>
      <c r="D798" s="19">
        <f t="shared" ca="1" si="70"/>
        <v>16.89</v>
      </c>
      <c r="E798" s="19">
        <f t="shared" ca="1" si="71"/>
        <v>14.930909090909092</v>
      </c>
      <c r="F798" t="str">
        <f t="shared" ca="1" si="73"/>
        <v>no</v>
      </c>
      <c r="G798" s="20" t="str">
        <f t="shared" ca="1" si="72"/>
        <v>no</v>
      </c>
      <c r="H798">
        <f t="shared" ca="1" si="74"/>
        <v>0</v>
      </c>
    </row>
    <row r="799" spans="1:8">
      <c r="A799">
        <v>1936.12</v>
      </c>
      <c r="B799">
        <v>17.059999999999999</v>
      </c>
      <c r="C799" t="str">
        <f t="shared" ca="1" si="75"/>
        <v>yes</v>
      </c>
      <c r="D799" s="19">
        <f t="shared" ca="1" si="70"/>
        <v>17.36</v>
      </c>
      <c r="E799" s="19">
        <f t="shared" ca="1" si="71"/>
        <v>15.323636363636364</v>
      </c>
      <c r="F799" t="str">
        <f t="shared" ca="1" si="73"/>
        <v>no</v>
      </c>
      <c r="G799" s="20" t="str">
        <f t="shared" ca="1" si="72"/>
        <v>no</v>
      </c>
      <c r="H799">
        <f t="shared" ca="1" si="74"/>
        <v>0</v>
      </c>
    </row>
    <row r="800" spans="1:8">
      <c r="A800">
        <v>1937.01</v>
      </c>
      <c r="B800">
        <v>17.59</v>
      </c>
      <c r="C800" t="str">
        <f t="shared" ca="1" si="75"/>
        <v>yes</v>
      </c>
      <c r="D800" s="19">
        <f t="shared" ref="D800:D863" ca="1" si="76">AVERAGE(OFFSET(B800,-$L$3,0,$L$3,1))</f>
        <v>17.059999999999999</v>
      </c>
      <c r="E800" s="19">
        <f t="shared" ca="1" si="71"/>
        <v>15.623636363636365</v>
      </c>
      <c r="F800" t="str">
        <f t="shared" ca="1" si="73"/>
        <v>no</v>
      </c>
      <c r="G800" s="20" t="str">
        <f t="shared" ca="1" si="72"/>
        <v>no</v>
      </c>
      <c r="H800">
        <f t="shared" ca="1" si="74"/>
        <v>0</v>
      </c>
    </row>
    <row r="801" spans="1:8">
      <c r="A801">
        <v>1937.02</v>
      </c>
      <c r="B801">
        <v>18.11</v>
      </c>
      <c r="C801" t="str">
        <f t="shared" ca="1" si="75"/>
        <v>yes</v>
      </c>
      <c r="D801" s="19">
        <f t="shared" ca="1" si="76"/>
        <v>17.59</v>
      </c>
      <c r="E801" s="19">
        <f t="shared" ref="E801:E864" ca="1" si="77">AVERAGE(OFFSET(B801,-$L$4,0,$L$4,1))</f>
        <v>15.9</v>
      </c>
      <c r="F801" t="str">
        <f t="shared" ca="1" si="73"/>
        <v>no</v>
      </c>
      <c r="G801" s="20" t="str">
        <f t="shared" ref="G801:G864" ca="1" si="78">IF(AND(C801="Yes",B801&lt;E801),"yes","no")</f>
        <v>no</v>
      </c>
      <c r="H801">
        <f t="shared" ca="1" si="74"/>
        <v>0</v>
      </c>
    </row>
    <row r="802" spans="1:8">
      <c r="A802">
        <v>1937.03</v>
      </c>
      <c r="B802">
        <v>18.09</v>
      </c>
      <c r="C802" t="str">
        <f t="shared" ca="1" si="75"/>
        <v>yes</v>
      </c>
      <c r="D802" s="19">
        <f t="shared" ca="1" si="76"/>
        <v>18.11</v>
      </c>
      <c r="E802" s="19">
        <f t="shared" ca="1" si="77"/>
        <v>16.195454545454542</v>
      </c>
      <c r="F802" t="str">
        <f t="shared" ca="1" si="73"/>
        <v>no</v>
      </c>
      <c r="G802" s="20" t="str">
        <f t="shared" ca="1" si="78"/>
        <v>no</v>
      </c>
      <c r="H802">
        <f t="shared" ca="1" si="74"/>
        <v>0</v>
      </c>
    </row>
    <row r="803" spans="1:8">
      <c r="A803">
        <v>1937.04</v>
      </c>
      <c r="B803">
        <v>17.010000000000002</v>
      </c>
      <c r="C803" t="str">
        <f t="shared" ca="1" si="75"/>
        <v>yes</v>
      </c>
      <c r="D803" s="19">
        <f t="shared" ca="1" si="76"/>
        <v>18.09</v>
      </c>
      <c r="E803" s="19">
        <f t="shared" ca="1" si="77"/>
        <v>16.487272727272725</v>
      </c>
      <c r="F803" t="str">
        <f t="shared" ca="1" si="73"/>
        <v>no</v>
      </c>
      <c r="G803" s="20" t="str">
        <f t="shared" ca="1" si="78"/>
        <v>no</v>
      </c>
      <c r="H803">
        <f t="shared" ca="1" si="74"/>
        <v>0</v>
      </c>
    </row>
    <row r="804" spans="1:8">
      <c r="A804">
        <v>1937.05</v>
      </c>
      <c r="B804">
        <v>16.25</v>
      </c>
      <c r="C804" t="str">
        <f t="shared" ca="1" si="75"/>
        <v>yes</v>
      </c>
      <c r="D804" s="19">
        <f t="shared" ca="1" si="76"/>
        <v>17.010000000000002</v>
      </c>
      <c r="E804" s="19">
        <f t="shared" ca="1" si="77"/>
        <v>16.752727272727274</v>
      </c>
      <c r="F804" t="str">
        <f t="shared" ca="1" si="73"/>
        <v>no</v>
      </c>
      <c r="G804" s="20" t="str">
        <f t="shared" ca="1" si="78"/>
        <v>yes</v>
      </c>
      <c r="H804">
        <f t="shared" ca="1" si="74"/>
        <v>16.25</v>
      </c>
    </row>
    <row r="805" spans="1:8">
      <c r="A805">
        <v>1937.06</v>
      </c>
      <c r="B805">
        <v>15.64</v>
      </c>
      <c r="C805" t="str">
        <f t="shared" ca="1" si="75"/>
        <v>no</v>
      </c>
      <c r="D805" s="19">
        <f t="shared" ca="1" si="76"/>
        <v>16.25</v>
      </c>
      <c r="E805" s="19">
        <f t="shared" ca="1" si="77"/>
        <v>16.894545454545455</v>
      </c>
      <c r="F805" t="str">
        <f t="shared" ca="1" si="73"/>
        <v>no</v>
      </c>
      <c r="G805" s="20" t="str">
        <f t="shared" ca="1" si="78"/>
        <v>no</v>
      </c>
      <c r="H805">
        <f t="shared" ca="1" si="74"/>
        <v>0</v>
      </c>
    </row>
    <row r="806" spans="1:8">
      <c r="A806">
        <v>1937.07</v>
      </c>
      <c r="B806">
        <v>16.57</v>
      </c>
      <c r="C806" t="str">
        <f t="shared" ca="1" si="75"/>
        <v>no</v>
      </c>
      <c r="D806" s="19">
        <f t="shared" ca="1" si="76"/>
        <v>15.64</v>
      </c>
      <c r="E806" s="19">
        <f t="shared" ca="1" si="77"/>
        <v>16.901818181818182</v>
      </c>
      <c r="F806" t="str">
        <f t="shared" ca="1" si="73"/>
        <v>yes</v>
      </c>
      <c r="G806" s="20" t="str">
        <f t="shared" ca="1" si="78"/>
        <v>no</v>
      </c>
      <c r="H806">
        <f t="shared" ca="1" si="74"/>
        <v>-16.57</v>
      </c>
    </row>
    <row r="807" spans="1:8">
      <c r="A807">
        <v>1937.08</v>
      </c>
      <c r="B807">
        <v>16.739999999999998</v>
      </c>
      <c r="C807" t="str">
        <f t="shared" ca="1" si="75"/>
        <v>yes</v>
      </c>
      <c r="D807" s="19">
        <f t="shared" ca="1" si="76"/>
        <v>16.57</v>
      </c>
      <c r="E807" s="19">
        <f t="shared" ca="1" si="77"/>
        <v>16.965454545454545</v>
      </c>
      <c r="F807" t="str">
        <f t="shared" ca="1" si="73"/>
        <v>no</v>
      </c>
      <c r="G807" s="20" t="str">
        <f t="shared" ca="1" si="78"/>
        <v>yes</v>
      </c>
      <c r="H807">
        <f t="shared" ca="1" si="74"/>
        <v>16.739999999999998</v>
      </c>
    </row>
    <row r="808" spans="1:8">
      <c r="A808">
        <v>1937.09</v>
      </c>
      <c r="B808">
        <v>14.37</v>
      </c>
      <c r="C808" t="str">
        <f t="shared" ca="1" si="75"/>
        <v>no</v>
      </c>
      <c r="D808" s="19">
        <f t="shared" ca="1" si="76"/>
        <v>16.739999999999998</v>
      </c>
      <c r="E808" s="19">
        <f t="shared" ca="1" si="77"/>
        <v>17.028181818181817</v>
      </c>
      <c r="F808" t="str">
        <f t="shared" ca="1" si="73"/>
        <v>no</v>
      </c>
      <c r="G808" s="20" t="str">
        <f t="shared" ca="1" si="78"/>
        <v>no</v>
      </c>
      <c r="H808">
        <f t="shared" ca="1" si="74"/>
        <v>0</v>
      </c>
    </row>
    <row r="809" spans="1:8">
      <c r="A809">
        <v>1937.1</v>
      </c>
      <c r="B809">
        <v>12.28</v>
      </c>
      <c r="C809" t="str">
        <f t="shared" ca="1" si="75"/>
        <v>no</v>
      </c>
      <c r="D809" s="19">
        <f t="shared" ca="1" si="76"/>
        <v>14.37</v>
      </c>
      <c r="E809" s="19">
        <f t="shared" ca="1" si="77"/>
        <v>16.799090909090911</v>
      </c>
      <c r="F809" t="str">
        <f t="shared" ca="1" si="73"/>
        <v>no</v>
      </c>
      <c r="G809" s="20" t="str">
        <f t="shared" ca="1" si="78"/>
        <v>no</v>
      </c>
      <c r="H809">
        <f t="shared" ca="1" si="74"/>
        <v>0</v>
      </c>
    </row>
    <row r="810" spans="1:8">
      <c r="A810">
        <v>1937.11</v>
      </c>
      <c r="B810">
        <v>11.2</v>
      </c>
      <c r="C810" t="str">
        <f t="shared" ca="1" si="75"/>
        <v>no</v>
      </c>
      <c r="D810" s="19">
        <f t="shared" ca="1" si="76"/>
        <v>12.28</v>
      </c>
      <c r="E810" s="19">
        <f t="shared" ca="1" si="77"/>
        <v>16.33727272727273</v>
      </c>
      <c r="F810" t="str">
        <f t="shared" ca="1" si="73"/>
        <v>no</v>
      </c>
      <c r="G810" s="20" t="str">
        <f t="shared" ca="1" si="78"/>
        <v>no</v>
      </c>
      <c r="H810">
        <f t="shared" ca="1" si="74"/>
        <v>0</v>
      </c>
    </row>
    <row r="811" spans="1:8">
      <c r="A811">
        <v>1937.12</v>
      </c>
      <c r="B811">
        <v>11.02</v>
      </c>
      <c r="C811" t="str">
        <f t="shared" ca="1" si="75"/>
        <v>no</v>
      </c>
      <c r="D811" s="19">
        <f t="shared" ca="1" si="76"/>
        <v>11.2</v>
      </c>
      <c r="E811" s="19">
        <f t="shared" ca="1" si="77"/>
        <v>15.804545454545456</v>
      </c>
      <c r="F811" t="str">
        <f t="shared" ca="1" si="73"/>
        <v>no</v>
      </c>
      <c r="G811" s="20" t="str">
        <f t="shared" ca="1" si="78"/>
        <v>no</v>
      </c>
      <c r="H811">
        <f t="shared" ca="1" si="74"/>
        <v>0</v>
      </c>
    </row>
    <row r="812" spans="1:8">
      <c r="A812">
        <v>1938.01</v>
      </c>
      <c r="B812">
        <v>11.31</v>
      </c>
      <c r="C812" t="str">
        <f t="shared" ca="1" si="75"/>
        <v>no</v>
      </c>
      <c r="D812" s="19">
        <f t="shared" ca="1" si="76"/>
        <v>11.02</v>
      </c>
      <c r="E812" s="19">
        <f t="shared" ca="1" si="77"/>
        <v>15.207272727272727</v>
      </c>
      <c r="F812" t="str">
        <f t="shared" ca="1" si="73"/>
        <v>yes</v>
      </c>
      <c r="G812" s="20" t="str">
        <f t="shared" ca="1" si="78"/>
        <v>no</v>
      </c>
      <c r="H812">
        <f t="shared" ca="1" si="74"/>
        <v>-11.31</v>
      </c>
    </row>
    <row r="813" spans="1:8">
      <c r="A813">
        <v>1938.02</v>
      </c>
      <c r="B813">
        <v>11.04</v>
      </c>
      <c r="C813" t="str">
        <f t="shared" ca="1" si="75"/>
        <v>yes</v>
      </c>
      <c r="D813" s="19">
        <f t="shared" ca="1" si="76"/>
        <v>11.31</v>
      </c>
      <c r="E813" s="19">
        <f t="shared" ca="1" si="77"/>
        <v>14.589090909090912</v>
      </c>
      <c r="F813" t="str">
        <f t="shared" ca="1" si="73"/>
        <v>no</v>
      </c>
      <c r="G813" s="20" t="str">
        <f t="shared" ca="1" si="78"/>
        <v>yes</v>
      </c>
      <c r="H813">
        <f t="shared" ca="1" si="74"/>
        <v>11.04</v>
      </c>
    </row>
    <row r="814" spans="1:8">
      <c r="A814">
        <v>1938.03</v>
      </c>
      <c r="B814">
        <v>10.31</v>
      </c>
      <c r="C814" t="str">
        <f t="shared" ca="1" si="75"/>
        <v>no</v>
      </c>
      <c r="D814" s="19">
        <f t="shared" ca="1" si="76"/>
        <v>11.04</v>
      </c>
      <c r="E814" s="19">
        <f t="shared" ca="1" si="77"/>
        <v>13.948181818181819</v>
      </c>
      <c r="F814" t="str">
        <f t="shared" ca="1" si="73"/>
        <v>no</v>
      </c>
      <c r="G814" s="20" t="str">
        <f t="shared" ca="1" si="78"/>
        <v>no</v>
      </c>
      <c r="H814">
        <f t="shared" ca="1" si="74"/>
        <v>0</v>
      </c>
    </row>
    <row r="815" spans="1:8">
      <c r="A815">
        <v>1938.04</v>
      </c>
      <c r="B815">
        <v>9.89</v>
      </c>
      <c r="C815" t="str">
        <f t="shared" ca="1" si="75"/>
        <v>no</v>
      </c>
      <c r="D815" s="19">
        <f t="shared" ca="1" si="76"/>
        <v>10.31</v>
      </c>
      <c r="E815" s="19">
        <f t="shared" ca="1" si="77"/>
        <v>13.339090909090912</v>
      </c>
      <c r="F815" t="str">
        <f t="shared" ca="1" si="73"/>
        <v>no</v>
      </c>
      <c r="G815" s="20" t="str">
        <f t="shared" ca="1" si="78"/>
        <v>no</v>
      </c>
      <c r="H815">
        <f t="shared" ca="1" si="74"/>
        <v>0</v>
      </c>
    </row>
    <row r="816" spans="1:8">
      <c r="A816">
        <v>1938.05</v>
      </c>
      <c r="B816">
        <v>9.98</v>
      </c>
      <c r="C816" t="str">
        <f t="shared" ca="1" si="75"/>
        <v>no</v>
      </c>
      <c r="D816" s="19">
        <f t="shared" ca="1" si="76"/>
        <v>9.89</v>
      </c>
      <c r="E816" s="19">
        <f t="shared" ca="1" si="77"/>
        <v>12.760909090909092</v>
      </c>
      <c r="F816" t="str">
        <f t="shared" ca="1" si="73"/>
        <v>yes</v>
      </c>
      <c r="G816" s="20" t="str">
        <f t="shared" ca="1" si="78"/>
        <v>no</v>
      </c>
      <c r="H816">
        <f t="shared" ca="1" si="74"/>
        <v>-9.98</v>
      </c>
    </row>
    <row r="817" spans="1:8">
      <c r="A817">
        <v>1938.06</v>
      </c>
      <c r="B817">
        <v>10.210000000000001</v>
      </c>
      <c r="C817" t="str">
        <f t="shared" ca="1" si="75"/>
        <v>yes</v>
      </c>
      <c r="D817" s="19">
        <f t="shared" ca="1" si="76"/>
        <v>9.98</v>
      </c>
      <c r="E817" s="19">
        <f t="shared" ca="1" si="77"/>
        <v>12.246363636363638</v>
      </c>
      <c r="F817" t="str">
        <f t="shared" ca="1" si="73"/>
        <v>no</v>
      </c>
      <c r="G817" s="20" t="str">
        <f t="shared" ca="1" si="78"/>
        <v>yes</v>
      </c>
      <c r="H817">
        <f t="shared" ca="1" si="74"/>
        <v>10.210000000000001</v>
      </c>
    </row>
    <row r="818" spans="1:8">
      <c r="A818">
        <v>1938.07</v>
      </c>
      <c r="B818">
        <v>12.24</v>
      </c>
      <c r="C818" t="str">
        <f t="shared" ca="1" si="75"/>
        <v>no</v>
      </c>
      <c r="D818" s="19">
        <f t="shared" ca="1" si="76"/>
        <v>10.210000000000001</v>
      </c>
      <c r="E818" s="19">
        <f t="shared" ca="1" si="77"/>
        <v>11.66818181818182</v>
      </c>
      <c r="F818" t="str">
        <f t="shared" ca="1" si="73"/>
        <v>yes</v>
      </c>
      <c r="G818" s="20" t="str">
        <f t="shared" ca="1" si="78"/>
        <v>no</v>
      </c>
      <c r="H818">
        <f t="shared" ca="1" si="74"/>
        <v>-12.24</v>
      </c>
    </row>
    <row r="819" spans="1:8">
      <c r="A819">
        <v>1938.08</v>
      </c>
      <c r="B819">
        <v>12.31</v>
      </c>
      <c r="C819" t="str">
        <f t="shared" ca="1" si="75"/>
        <v>yes</v>
      </c>
      <c r="D819" s="19">
        <f t="shared" ca="1" si="76"/>
        <v>12.24</v>
      </c>
      <c r="E819" s="19">
        <f t="shared" ca="1" si="77"/>
        <v>11.25909090909091</v>
      </c>
      <c r="F819" t="str">
        <f t="shared" ca="1" si="73"/>
        <v>no</v>
      </c>
      <c r="G819" s="20" t="str">
        <f t="shared" ca="1" si="78"/>
        <v>no</v>
      </c>
      <c r="H819">
        <f t="shared" ca="1" si="74"/>
        <v>0</v>
      </c>
    </row>
    <row r="820" spans="1:8">
      <c r="A820">
        <v>1938.09</v>
      </c>
      <c r="B820">
        <v>11.75</v>
      </c>
      <c r="C820" t="str">
        <f t="shared" ca="1" si="75"/>
        <v>yes</v>
      </c>
      <c r="D820" s="19">
        <f t="shared" ca="1" si="76"/>
        <v>12.31</v>
      </c>
      <c r="E820" s="19">
        <f t="shared" ca="1" si="77"/>
        <v>11.071818181818182</v>
      </c>
      <c r="F820" t="str">
        <f t="shared" ca="1" si="73"/>
        <v>no</v>
      </c>
      <c r="G820" s="20" t="str">
        <f t="shared" ca="1" si="78"/>
        <v>no</v>
      </c>
      <c r="H820">
        <f t="shared" ca="1" si="74"/>
        <v>0</v>
      </c>
    </row>
    <row r="821" spans="1:8">
      <c r="A821">
        <v>1938.1</v>
      </c>
      <c r="B821">
        <v>13.06</v>
      </c>
      <c r="C821" t="str">
        <f t="shared" ca="1" si="75"/>
        <v>yes</v>
      </c>
      <c r="D821" s="19">
        <f t="shared" ca="1" si="76"/>
        <v>11.75</v>
      </c>
      <c r="E821" s="19">
        <f t="shared" ca="1" si="77"/>
        <v>11.023636363636363</v>
      </c>
      <c r="F821" t="str">
        <f t="shared" ca="1" si="73"/>
        <v>no</v>
      </c>
      <c r="G821" s="20" t="str">
        <f t="shared" ca="1" si="78"/>
        <v>no</v>
      </c>
      <c r="H821">
        <f t="shared" ca="1" si="74"/>
        <v>0</v>
      </c>
    </row>
    <row r="822" spans="1:8">
      <c r="A822">
        <v>1938.11</v>
      </c>
      <c r="B822">
        <v>13.07</v>
      </c>
      <c r="C822" t="str">
        <f t="shared" ca="1" si="75"/>
        <v>yes</v>
      </c>
      <c r="D822" s="19">
        <f t="shared" ca="1" si="76"/>
        <v>13.06</v>
      </c>
      <c r="E822" s="19">
        <f t="shared" ca="1" si="77"/>
        <v>11.192727272727272</v>
      </c>
      <c r="F822" t="str">
        <f t="shared" ca="1" si="73"/>
        <v>no</v>
      </c>
      <c r="G822" s="20" t="str">
        <f t="shared" ca="1" si="78"/>
        <v>no</v>
      </c>
      <c r="H822">
        <f t="shared" ca="1" si="74"/>
        <v>0</v>
      </c>
    </row>
    <row r="823" spans="1:8">
      <c r="A823">
        <v>1938.12</v>
      </c>
      <c r="B823">
        <v>12.69</v>
      </c>
      <c r="C823" t="str">
        <f t="shared" ca="1" si="75"/>
        <v>yes</v>
      </c>
      <c r="D823" s="19">
        <f t="shared" ca="1" si="76"/>
        <v>13.07</v>
      </c>
      <c r="E823" s="19">
        <f t="shared" ca="1" si="77"/>
        <v>11.379090909090911</v>
      </c>
      <c r="F823" t="str">
        <f t="shared" ca="1" si="73"/>
        <v>no</v>
      </c>
      <c r="G823" s="20" t="str">
        <f t="shared" ca="1" si="78"/>
        <v>no</v>
      </c>
      <c r="H823">
        <f t="shared" ca="1" si="74"/>
        <v>0</v>
      </c>
    </row>
    <row r="824" spans="1:8">
      <c r="A824">
        <v>1939.01</v>
      </c>
      <c r="B824">
        <v>12.5</v>
      </c>
      <c r="C824" t="str">
        <f t="shared" ca="1" si="75"/>
        <v>yes</v>
      </c>
      <c r="D824" s="19">
        <f t="shared" ca="1" si="76"/>
        <v>12.69</v>
      </c>
      <c r="E824" s="19">
        <f t="shared" ca="1" si="77"/>
        <v>11.504545454545456</v>
      </c>
      <c r="F824" t="str">
        <f t="shared" ca="1" si="73"/>
        <v>no</v>
      </c>
      <c r="G824" s="20" t="str">
        <f t="shared" ca="1" si="78"/>
        <v>no</v>
      </c>
      <c r="H824">
        <f t="shared" ca="1" si="74"/>
        <v>0</v>
      </c>
    </row>
    <row r="825" spans="1:8">
      <c r="A825">
        <v>1939.02</v>
      </c>
      <c r="B825">
        <v>12.4</v>
      </c>
      <c r="C825" t="str">
        <f t="shared" ca="1" si="75"/>
        <v>yes</v>
      </c>
      <c r="D825" s="19">
        <f t="shared" ca="1" si="76"/>
        <v>12.5</v>
      </c>
      <c r="E825" s="19">
        <f t="shared" ca="1" si="77"/>
        <v>11.637272727272727</v>
      </c>
      <c r="F825" t="str">
        <f t="shared" ca="1" si="73"/>
        <v>no</v>
      </c>
      <c r="G825" s="20" t="str">
        <f t="shared" ca="1" si="78"/>
        <v>no</v>
      </c>
      <c r="H825">
        <f t="shared" ca="1" si="74"/>
        <v>0</v>
      </c>
    </row>
    <row r="826" spans="1:8">
      <c r="A826">
        <v>1939.03</v>
      </c>
      <c r="B826">
        <v>12.39</v>
      </c>
      <c r="C826" t="str">
        <f t="shared" ca="1" si="75"/>
        <v>yes</v>
      </c>
      <c r="D826" s="19">
        <f t="shared" ca="1" si="76"/>
        <v>12.4</v>
      </c>
      <c r="E826" s="19">
        <f t="shared" ca="1" si="77"/>
        <v>11.827272727272726</v>
      </c>
      <c r="F826" t="str">
        <f t="shared" ca="1" si="73"/>
        <v>no</v>
      </c>
      <c r="G826" s="20" t="str">
        <f t="shared" ca="1" si="78"/>
        <v>no</v>
      </c>
      <c r="H826">
        <f t="shared" ca="1" si="74"/>
        <v>0</v>
      </c>
    </row>
    <row r="827" spans="1:8">
      <c r="A827">
        <v>1939.04</v>
      </c>
      <c r="B827">
        <v>10.83</v>
      </c>
      <c r="C827" t="str">
        <f t="shared" ca="1" si="75"/>
        <v>yes</v>
      </c>
      <c r="D827" s="19">
        <f t="shared" ca="1" si="76"/>
        <v>12.39</v>
      </c>
      <c r="E827" s="19">
        <f t="shared" ca="1" si="77"/>
        <v>12.054545454545456</v>
      </c>
      <c r="F827" t="str">
        <f t="shared" ca="1" si="73"/>
        <v>no</v>
      </c>
      <c r="G827" s="20" t="str">
        <f t="shared" ca="1" si="78"/>
        <v>yes</v>
      </c>
      <c r="H827">
        <f t="shared" ca="1" si="74"/>
        <v>10.83</v>
      </c>
    </row>
    <row r="828" spans="1:8">
      <c r="A828">
        <v>1939.05</v>
      </c>
      <c r="B828">
        <v>11.23</v>
      </c>
      <c r="C828" t="str">
        <f t="shared" ca="1" si="75"/>
        <v>no</v>
      </c>
      <c r="D828" s="19">
        <f t="shared" ca="1" si="76"/>
        <v>10.83</v>
      </c>
      <c r="E828" s="19">
        <f t="shared" ca="1" si="77"/>
        <v>12.131818181818183</v>
      </c>
      <c r="F828" t="str">
        <f t="shared" ca="1" si="73"/>
        <v>yes</v>
      </c>
      <c r="G828" s="20" t="str">
        <f t="shared" ca="1" si="78"/>
        <v>no</v>
      </c>
      <c r="H828">
        <f t="shared" ca="1" si="74"/>
        <v>-11.23</v>
      </c>
    </row>
    <row r="829" spans="1:8">
      <c r="A829">
        <v>1939.06</v>
      </c>
      <c r="B829">
        <v>11.43</v>
      </c>
      <c r="C829" t="str">
        <f t="shared" ca="1" si="75"/>
        <v>yes</v>
      </c>
      <c r="D829" s="19">
        <f t="shared" ca="1" si="76"/>
        <v>11.23</v>
      </c>
      <c r="E829" s="19">
        <f t="shared" ca="1" si="77"/>
        <v>12.224545454545455</v>
      </c>
      <c r="F829" t="str">
        <f t="shared" ca="1" si="73"/>
        <v>no</v>
      </c>
      <c r="G829" s="20" t="str">
        <f t="shared" ca="1" si="78"/>
        <v>yes</v>
      </c>
      <c r="H829">
        <f t="shared" ca="1" si="74"/>
        <v>11.43</v>
      </c>
    </row>
    <row r="830" spans="1:8">
      <c r="A830">
        <v>1939.07</v>
      </c>
      <c r="B830">
        <v>11.71</v>
      </c>
      <c r="C830" t="str">
        <f t="shared" ca="1" si="75"/>
        <v>no</v>
      </c>
      <c r="D830" s="19">
        <f t="shared" ca="1" si="76"/>
        <v>11.43</v>
      </c>
      <c r="E830" s="19">
        <f t="shared" ca="1" si="77"/>
        <v>12.15090909090909</v>
      </c>
      <c r="F830" t="str">
        <f t="shared" ca="1" si="73"/>
        <v>yes</v>
      </c>
      <c r="G830" s="20" t="str">
        <f t="shared" ca="1" si="78"/>
        <v>no</v>
      </c>
      <c r="H830">
        <f t="shared" ca="1" si="74"/>
        <v>-11.71</v>
      </c>
    </row>
    <row r="831" spans="1:8">
      <c r="A831">
        <v>1939.08</v>
      </c>
      <c r="B831">
        <v>11.54</v>
      </c>
      <c r="C831" t="str">
        <f t="shared" ca="1" si="75"/>
        <v>yes</v>
      </c>
      <c r="D831" s="19">
        <f t="shared" ca="1" si="76"/>
        <v>11.71</v>
      </c>
      <c r="E831" s="19">
        <f t="shared" ca="1" si="77"/>
        <v>12.096363636363636</v>
      </c>
      <c r="F831" t="str">
        <f t="shared" ca="1" si="73"/>
        <v>no</v>
      </c>
      <c r="G831" s="20" t="str">
        <f t="shared" ca="1" si="78"/>
        <v>yes</v>
      </c>
      <c r="H831">
        <f t="shared" ca="1" si="74"/>
        <v>11.54</v>
      </c>
    </row>
    <row r="832" spans="1:8">
      <c r="A832">
        <v>1939.09</v>
      </c>
      <c r="B832">
        <v>12.77</v>
      </c>
      <c r="C832" t="str">
        <f t="shared" ca="1" si="75"/>
        <v>no</v>
      </c>
      <c r="D832" s="19">
        <f t="shared" ca="1" si="76"/>
        <v>11.54</v>
      </c>
      <c r="E832" s="19">
        <f t="shared" ca="1" si="77"/>
        <v>12.077272727272726</v>
      </c>
      <c r="F832" t="str">
        <f t="shared" ca="1" si="73"/>
        <v>yes</v>
      </c>
      <c r="G832" s="20" t="str">
        <f t="shared" ca="1" si="78"/>
        <v>no</v>
      </c>
      <c r="H832">
        <f t="shared" ca="1" si="74"/>
        <v>-12.77</v>
      </c>
    </row>
    <row r="833" spans="1:8">
      <c r="A833">
        <v>1939.1</v>
      </c>
      <c r="B833">
        <v>12.9</v>
      </c>
      <c r="C833" t="str">
        <f t="shared" ca="1" si="75"/>
        <v>yes</v>
      </c>
      <c r="D833" s="19">
        <f t="shared" ca="1" si="76"/>
        <v>12.77</v>
      </c>
      <c r="E833" s="19">
        <f t="shared" ca="1" si="77"/>
        <v>12.050909090909091</v>
      </c>
      <c r="F833" t="str">
        <f t="shared" ca="1" si="73"/>
        <v>no</v>
      </c>
      <c r="G833" s="20" t="str">
        <f t="shared" ca="1" si="78"/>
        <v>no</v>
      </c>
      <c r="H833">
        <f t="shared" ca="1" si="74"/>
        <v>0</v>
      </c>
    </row>
    <row r="834" spans="1:8">
      <c r="A834">
        <v>1939.11</v>
      </c>
      <c r="B834">
        <v>12.67</v>
      </c>
      <c r="C834" t="str">
        <f t="shared" ca="1" si="75"/>
        <v>yes</v>
      </c>
      <c r="D834" s="19">
        <f t="shared" ca="1" si="76"/>
        <v>12.9</v>
      </c>
      <c r="E834" s="19">
        <f t="shared" ca="1" si="77"/>
        <v>12.035454545454543</v>
      </c>
      <c r="F834" t="str">
        <f t="shared" ca="1" si="73"/>
        <v>no</v>
      </c>
      <c r="G834" s="20" t="str">
        <f t="shared" ca="1" si="78"/>
        <v>no</v>
      </c>
      <c r="H834">
        <f t="shared" ca="1" si="74"/>
        <v>0</v>
      </c>
    </row>
    <row r="835" spans="1:8">
      <c r="A835">
        <v>1939.12</v>
      </c>
      <c r="B835">
        <v>12.37</v>
      </c>
      <c r="C835" t="str">
        <f t="shared" ca="1" si="75"/>
        <v>yes</v>
      </c>
      <c r="D835" s="19">
        <f t="shared" ca="1" si="76"/>
        <v>12.67</v>
      </c>
      <c r="E835" s="19">
        <f t="shared" ca="1" si="77"/>
        <v>12.033636363636363</v>
      </c>
      <c r="F835" t="str">
        <f t="shared" ca="1" si="73"/>
        <v>no</v>
      </c>
      <c r="G835" s="20" t="str">
        <f t="shared" ca="1" si="78"/>
        <v>no</v>
      </c>
      <c r="H835">
        <f t="shared" ca="1" si="74"/>
        <v>0</v>
      </c>
    </row>
    <row r="836" spans="1:8">
      <c r="A836">
        <v>1940.01</v>
      </c>
      <c r="B836">
        <v>12.3</v>
      </c>
      <c r="C836" t="str">
        <f t="shared" ca="1" si="75"/>
        <v>yes</v>
      </c>
      <c r="D836" s="19">
        <f t="shared" ca="1" si="76"/>
        <v>12.37</v>
      </c>
      <c r="E836" s="19">
        <f t="shared" ca="1" si="77"/>
        <v>12.021818181818183</v>
      </c>
      <c r="F836" t="str">
        <f t="shared" ca="1" si="73"/>
        <v>no</v>
      </c>
      <c r="G836" s="20" t="str">
        <f t="shared" ca="1" si="78"/>
        <v>no</v>
      </c>
      <c r="H836">
        <f t="shared" ca="1" si="74"/>
        <v>0</v>
      </c>
    </row>
    <row r="837" spans="1:8">
      <c r="A837">
        <v>1940.02</v>
      </c>
      <c r="B837">
        <v>12.22</v>
      </c>
      <c r="C837" t="str">
        <f t="shared" ca="1" si="75"/>
        <v>yes</v>
      </c>
      <c r="D837" s="19">
        <f t="shared" ca="1" si="76"/>
        <v>12.3</v>
      </c>
      <c r="E837" s="19">
        <f t="shared" ca="1" si="77"/>
        <v>12.012727272727274</v>
      </c>
      <c r="F837" t="str">
        <f t="shared" ca="1" si="73"/>
        <v>no</v>
      </c>
      <c r="G837" s="20" t="str">
        <f t="shared" ca="1" si="78"/>
        <v>no</v>
      </c>
      <c r="H837">
        <f t="shared" ca="1" si="74"/>
        <v>0</v>
      </c>
    </row>
    <row r="838" spans="1:8">
      <c r="A838">
        <v>1940.03</v>
      </c>
      <c r="B838">
        <v>12.15</v>
      </c>
      <c r="C838" t="str">
        <f t="shared" ca="1" si="75"/>
        <v>yes</v>
      </c>
      <c r="D838" s="19">
        <f t="shared" ca="1" si="76"/>
        <v>12.22</v>
      </c>
      <c r="E838" s="19">
        <f t="shared" ca="1" si="77"/>
        <v>11.99727272727273</v>
      </c>
      <c r="F838" t="str">
        <f t="shared" ca="1" si="73"/>
        <v>no</v>
      </c>
      <c r="G838" s="20" t="str">
        <f t="shared" ca="1" si="78"/>
        <v>no</v>
      </c>
      <c r="H838">
        <f t="shared" ca="1" si="74"/>
        <v>0</v>
      </c>
    </row>
    <row r="839" spans="1:8">
      <c r="A839">
        <v>1940.04</v>
      </c>
      <c r="B839">
        <v>12.27</v>
      </c>
      <c r="C839" t="str">
        <f t="shared" ca="1" si="75"/>
        <v>yes</v>
      </c>
      <c r="D839" s="19">
        <f t="shared" ca="1" si="76"/>
        <v>12.15</v>
      </c>
      <c r="E839" s="19">
        <f t="shared" ca="1" si="77"/>
        <v>12.117272727272729</v>
      </c>
      <c r="F839" t="str">
        <f t="shared" ca="1" si="73"/>
        <v>no</v>
      </c>
      <c r="G839" s="20" t="str">
        <f t="shared" ca="1" si="78"/>
        <v>no</v>
      </c>
      <c r="H839">
        <f t="shared" ca="1" si="74"/>
        <v>0</v>
      </c>
    </row>
    <row r="840" spans="1:8">
      <c r="A840">
        <v>1940.05</v>
      </c>
      <c r="B840">
        <v>10.58</v>
      </c>
      <c r="C840" t="str">
        <f t="shared" ca="1" si="75"/>
        <v>yes</v>
      </c>
      <c r="D840" s="19">
        <f t="shared" ca="1" si="76"/>
        <v>12.27</v>
      </c>
      <c r="E840" s="19">
        <f t="shared" ca="1" si="77"/>
        <v>12.211818181818183</v>
      </c>
      <c r="F840" t="str">
        <f t="shared" ca="1" si="73"/>
        <v>no</v>
      </c>
      <c r="G840" s="20" t="str">
        <f t="shared" ca="1" si="78"/>
        <v>yes</v>
      </c>
      <c r="H840">
        <f t="shared" ca="1" si="74"/>
        <v>10.58</v>
      </c>
    </row>
    <row r="841" spans="1:8">
      <c r="A841">
        <v>1940.06</v>
      </c>
      <c r="B841">
        <v>9.67</v>
      </c>
      <c r="C841" t="str">
        <f t="shared" ca="1" si="75"/>
        <v>no</v>
      </c>
      <c r="D841" s="19">
        <f t="shared" ca="1" si="76"/>
        <v>10.58</v>
      </c>
      <c r="E841" s="19">
        <f t="shared" ca="1" si="77"/>
        <v>12.134545454545453</v>
      </c>
      <c r="F841" t="str">
        <f t="shared" ca="1" si="73"/>
        <v>no</v>
      </c>
      <c r="G841" s="20" t="str">
        <f t="shared" ca="1" si="78"/>
        <v>no</v>
      </c>
      <c r="H841">
        <f t="shared" ca="1" si="74"/>
        <v>0</v>
      </c>
    </row>
    <row r="842" spans="1:8">
      <c r="A842">
        <v>1940.07</v>
      </c>
      <c r="B842">
        <v>9.99</v>
      </c>
      <c r="C842" t="str">
        <f t="shared" ca="1" si="75"/>
        <v>no</v>
      </c>
      <c r="D842" s="19">
        <f t="shared" ca="1" si="76"/>
        <v>9.67</v>
      </c>
      <c r="E842" s="19">
        <f t="shared" ca="1" si="77"/>
        <v>11.949090909090909</v>
      </c>
      <c r="F842" t="str">
        <f t="shared" ca="1" si="73"/>
        <v>yes</v>
      </c>
      <c r="G842" s="20" t="str">
        <f t="shared" ca="1" si="78"/>
        <v>no</v>
      </c>
      <c r="H842">
        <f t="shared" ca="1" si="74"/>
        <v>-9.99</v>
      </c>
    </row>
    <row r="843" spans="1:8">
      <c r="A843">
        <v>1940.08</v>
      </c>
      <c r="B843">
        <v>10.199999999999999</v>
      </c>
      <c r="C843" t="str">
        <f t="shared" ca="1" si="75"/>
        <v>yes</v>
      </c>
      <c r="D843" s="19">
        <f t="shared" ca="1" si="76"/>
        <v>9.99</v>
      </c>
      <c r="E843" s="19">
        <f t="shared" ca="1" si="77"/>
        <v>11.80818181818182</v>
      </c>
      <c r="F843" t="str">
        <f t="shared" ca="1" si="73"/>
        <v>no</v>
      </c>
      <c r="G843" s="20" t="str">
        <f t="shared" ca="1" si="78"/>
        <v>yes</v>
      </c>
      <c r="H843">
        <f t="shared" ca="1" si="74"/>
        <v>10.199999999999999</v>
      </c>
    </row>
    <row r="844" spans="1:8">
      <c r="A844">
        <v>1940.09</v>
      </c>
      <c r="B844">
        <v>10.63</v>
      </c>
      <c r="C844" t="str">
        <f t="shared" ca="1" si="75"/>
        <v>no</v>
      </c>
      <c r="D844" s="19">
        <f t="shared" ca="1" si="76"/>
        <v>10.199999999999999</v>
      </c>
      <c r="E844" s="19">
        <f t="shared" ca="1" si="77"/>
        <v>11.574545454545454</v>
      </c>
      <c r="F844" t="str">
        <f t="shared" ca="1" si="73"/>
        <v>yes</v>
      </c>
      <c r="G844" s="20" t="str">
        <f t="shared" ca="1" si="78"/>
        <v>no</v>
      </c>
      <c r="H844">
        <f t="shared" ca="1" si="74"/>
        <v>-10.63</v>
      </c>
    </row>
    <row r="845" spans="1:8">
      <c r="A845">
        <v>1940.1</v>
      </c>
      <c r="B845">
        <v>10.73</v>
      </c>
      <c r="C845" t="str">
        <f t="shared" ca="1" si="75"/>
        <v>yes</v>
      </c>
      <c r="D845" s="19">
        <f t="shared" ca="1" si="76"/>
        <v>10.63</v>
      </c>
      <c r="E845" s="19">
        <f t="shared" ca="1" si="77"/>
        <v>11.368181818181817</v>
      </c>
      <c r="F845" t="str">
        <f t="shared" ca="1" si="73"/>
        <v>no</v>
      </c>
      <c r="G845" s="20" t="str">
        <f t="shared" ca="1" si="78"/>
        <v>yes</v>
      </c>
      <c r="H845">
        <f t="shared" ca="1" si="74"/>
        <v>10.73</v>
      </c>
    </row>
    <row r="846" spans="1:8">
      <c r="A846">
        <v>1940.11</v>
      </c>
      <c r="B846">
        <v>10.98</v>
      </c>
      <c r="C846" t="str">
        <f t="shared" ca="1" si="75"/>
        <v>no</v>
      </c>
      <c r="D846" s="19">
        <f t="shared" ca="1" si="76"/>
        <v>10.73</v>
      </c>
      <c r="E846" s="19">
        <f t="shared" ca="1" si="77"/>
        <v>11.191818181818181</v>
      </c>
      <c r="F846" t="str">
        <f t="shared" ca="1" si="73"/>
        <v>yes</v>
      </c>
      <c r="G846" s="20" t="str">
        <f t="shared" ca="1" si="78"/>
        <v>no</v>
      </c>
      <c r="H846">
        <f t="shared" ca="1" si="74"/>
        <v>-10.98</v>
      </c>
    </row>
    <row r="847" spans="1:8">
      <c r="A847">
        <v>1940.12</v>
      </c>
      <c r="B847">
        <v>10.53</v>
      </c>
      <c r="C847" t="str">
        <f t="shared" ca="1" si="75"/>
        <v>yes</v>
      </c>
      <c r="D847" s="19">
        <f t="shared" ca="1" si="76"/>
        <v>10.98</v>
      </c>
      <c r="E847" s="19">
        <f t="shared" ca="1" si="77"/>
        <v>11.065454545454545</v>
      </c>
      <c r="F847" t="str">
        <f t="shared" ca="1" si="73"/>
        <v>no</v>
      </c>
      <c r="G847" s="20" t="str">
        <f t="shared" ca="1" si="78"/>
        <v>yes</v>
      </c>
      <c r="H847">
        <f t="shared" ca="1" si="74"/>
        <v>10.53</v>
      </c>
    </row>
    <row r="848" spans="1:8">
      <c r="A848">
        <v>1941.01</v>
      </c>
      <c r="B848">
        <v>10.55</v>
      </c>
      <c r="C848" t="str">
        <f t="shared" ca="1" si="75"/>
        <v>no</v>
      </c>
      <c r="D848" s="19">
        <f t="shared" ca="1" si="76"/>
        <v>10.53</v>
      </c>
      <c r="E848" s="19">
        <f t="shared" ca="1" si="77"/>
        <v>10.904545454545454</v>
      </c>
      <c r="F848" t="str">
        <f t="shared" ca="1" si="73"/>
        <v>yes</v>
      </c>
      <c r="G848" s="20" t="str">
        <f t="shared" ca="1" si="78"/>
        <v>no</v>
      </c>
      <c r="H848">
        <f t="shared" ca="1" si="74"/>
        <v>-10.55</v>
      </c>
    </row>
    <row r="849" spans="1:8">
      <c r="A849">
        <v>1941.02</v>
      </c>
      <c r="B849">
        <v>9.89</v>
      </c>
      <c r="C849" t="str">
        <f t="shared" ca="1" si="75"/>
        <v>yes</v>
      </c>
      <c r="D849" s="19">
        <f t="shared" ca="1" si="76"/>
        <v>10.55</v>
      </c>
      <c r="E849" s="19">
        <f t="shared" ca="1" si="77"/>
        <v>10.752727272727272</v>
      </c>
      <c r="F849" t="str">
        <f t="shared" ca="1" si="73"/>
        <v>no</v>
      </c>
      <c r="G849" s="20" t="str">
        <f t="shared" ca="1" si="78"/>
        <v>yes</v>
      </c>
      <c r="H849">
        <f t="shared" ca="1" si="74"/>
        <v>9.89</v>
      </c>
    </row>
    <row r="850" spans="1:8">
      <c r="A850">
        <v>1941.03</v>
      </c>
      <c r="B850">
        <v>9.9499999999999993</v>
      </c>
      <c r="C850" t="str">
        <f t="shared" ca="1" si="75"/>
        <v>no</v>
      </c>
      <c r="D850" s="19">
        <f t="shared" ca="1" si="76"/>
        <v>9.89</v>
      </c>
      <c r="E850" s="19">
        <f t="shared" ca="1" si="77"/>
        <v>10.547272727272729</v>
      </c>
      <c r="F850" t="str">
        <f t="shared" ca="1" si="73"/>
        <v>yes</v>
      </c>
      <c r="G850" s="20" t="str">
        <f t="shared" ca="1" si="78"/>
        <v>no</v>
      </c>
      <c r="H850">
        <f t="shared" ca="1" si="74"/>
        <v>-9.9499999999999993</v>
      </c>
    </row>
    <row r="851" spans="1:8">
      <c r="A851">
        <v>1941.04</v>
      </c>
      <c r="B851">
        <v>9.64</v>
      </c>
      <c r="C851" t="str">
        <f t="shared" ca="1" si="75"/>
        <v>yes</v>
      </c>
      <c r="D851" s="19">
        <f t="shared" ca="1" si="76"/>
        <v>9.9499999999999993</v>
      </c>
      <c r="E851" s="19">
        <f t="shared" ca="1" si="77"/>
        <v>10.336363636363636</v>
      </c>
      <c r="F851" t="str">
        <f t="shared" ca="1" si="73"/>
        <v>no</v>
      </c>
      <c r="G851" s="20" t="str">
        <f t="shared" ca="1" si="78"/>
        <v>yes</v>
      </c>
      <c r="H851">
        <f t="shared" ca="1" si="74"/>
        <v>9.64</v>
      </c>
    </row>
    <row r="852" spans="1:8">
      <c r="A852">
        <v>1941.05</v>
      </c>
      <c r="B852">
        <v>9.43</v>
      </c>
      <c r="C852" t="str">
        <f t="shared" ca="1" si="75"/>
        <v>no</v>
      </c>
      <c r="D852" s="19">
        <f t="shared" ca="1" si="76"/>
        <v>9.64</v>
      </c>
      <c r="E852" s="19">
        <f t="shared" ca="1" si="77"/>
        <v>10.250909090909092</v>
      </c>
      <c r="F852" t="str">
        <f t="shared" ca="1" si="73"/>
        <v>no</v>
      </c>
      <c r="G852" s="20" t="str">
        <f t="shared" ca="1" si="78"/>
        <v>no</v>
      </c>
      <c r="H852">
        <f t="shared" ca="1" si="74"/>
        <v>0</v>
      </c>
    </row>
    <row r="853" spans="1:8">
      <c r="A853">
        <v>1941.06</v>
      </c>
      <c r="B853">
        <v>9.76</v>
      </c>
      <c r="C853" t="str">
        <f t="shared" ca="1" si="75"/>
        <v>no</v>
      </c>
      <c r="D853" s="19">
        <f t="shared" ca="1" si="76"/>
        <v>9.43</v>
      </c>
      <c r="E853" s="19">
        <f t="shared" ca="1" si="77"/>
        <v>10.22909090909091</v>
      </c>
      <c r="F853" t="str">
        <f t="shared" ca="1" si="73"/>
        <v>yes</v>
      </c>
      <c r="G853" s="20" t="str">
        <f t="shared" ca="1" si="78"/>
        <v>no</v>
      </c>
      <c r="H853">
        <f t="shared" ca="1" si="74"/>
        <v>-9.76</v>
      </c>
    </row>
    <row r="854" spans="1:8">
      <c r="A854">
        <v>1941.07</v>
      </c>
      <c r="B854">
        <v>10.26</v>
      </c>
      <c r="C854" t="str">
        <f t="shared" ca="1" si="75"/>
        <v>yes</v>
      </c>
      <c r="D854" s="19">
        <f t="shared" ca="1" si="76"/>
        <v>9.76</v>
      </c>
      <c r="E854" s="19">
        <f t="shared" ca="1" si="77"/>
        <v>10.208181818181819</v>
      </c>
      <c r="F854" t="str">
        <f t="shared" ca="1" si="73"/>
        <v>no</v>
      </c>
      <c r="G854" s="20" t="str">
        <f t="shared" ca="1" si="78"/>
        <v>no</v>
      </c>
      <c r="H854">
        <f t="shared" ca="1" si="74"/>
        <v>0</v>
      </c>
    </row>
    <row r="855" spans="1:8">
      <c r="A855">
        <v>1941.08</v>
      </c>
      <c r="B855">
        <v>10.210000000000001</v>
      </c>
      <c r="C855" t="str">
        <f t="shared" ca="1" si="75"/>
        <v>yes</v>
      </c>
      <c r="D855" s="19">
        <f t="shared" ca="1" si="76"/>
        <v>10.26</v>
      </c>
      <c r="E855" s="19">
        <f t="shared" ca="1" si="77"/>
        <v>10.213636363636367</v>
      </c>
      <c r="F855" t="str">
        <f t="shared" ca="1" si="73"/>
        <v>no</v>
      </c>
      <c r="G855" s="20" t="str">
        <f t="shared" ca="1" si="78"/>
        <v>yes</v>
      </c>
      <c r="H855">
        <f t="shared" ca="1" si="74"/>
        <v>10.210000000000001</v>
      </c>
    </row>
    <row r="856" spans="1:8">
      <c r="A856">
        <v>1941.09</v>
      </c>
      <c r="B856">
        <v>10.24</v>
      </c>
      <c r="C856" t="str">
        <f t="shared" ca="1" si="75"/>
        <v>no</v>
      </c>
      <c r="D856" s="19">
        <f t="shared" ca="1" si="76"/>
        <v>10.210000000000001</v>
      </c>
      <c r="E856" s="19">
        <f t="shared" ca="1" si="77"/>
        <v>10.175454545454549</v>
      </c>
      <c r="F856" t="str">
        <f t="shared" ref="F856:F919" ca="1" si="79">IF(AND(C856="No",B856&gt;D856),"yes","no")</f>
        <v>yes</v>
      </c>
      <c r="G856" s="20" t="str">
        <f t="shared" ca="1" si="78"/>
        <v>no</v>
      </c>
      <c r="H856">
        <f t="shared" ref="H856:H919" ca="1" si="80">IF(F856="yes",-B856,IF(G856="yes",B856,0))</f>
        <v>-10.24</v>
      </c>
    </row>
    <row r="857" spans="1:8">
      <c r="A857">
        <v>1941.1</v>
      </c>
      <c r="B857">
        <v>9.83</v>
      </c>
      <c r="C857" t="str">
        <f t="shared" ref="C857:C920" ca="1" si="81">IF(F856="yes","yes",IF(G856="yes","no",C856))</f>
        <v>yes</v>
      </c>
      <c r="D857" s="19">
        <f t="shared" ca="1" si="76"/>
        <v>10.24</v>
      </c>
      <c r="E857" s="19">
        <f t="shared" ca="1" si="77"/>
        <v>10.130909090909093</v>
      </c>
      <c r="F857" t="str">
        <f t="shared" ca="1" si="79"/>
        <v>no</v>
      </c>
      <c r="G857" s="20" t="str">
        <f t="shared" ca="1" si="78"/>
        <v>yes</v>
      </c>
      <c r="H857">
        <f t="shared" ca="1" si="80"/>
        <v>9.83</v>
      </c>
    </row>
    <row r="858" spans="1:8">
      <c r="A858">
        <v>1941.11</v>
      </c>
      <c r="B858">
        <v>9.3699999999999992</v>
      </c>
      <c r="C858" t="str">
        <f t="shared" ca="1" si="81"/>
        <v>no</v>
      </c>
      <c r="D858" s="19">
        <f t="shared" ca="1" si="76"/>
        <v>9.83</v>
      </c>
      <c r="E858" s="19">
        <f t="shared" ca="1" si="77"/>
        <v>10.026363636363635</v>
      </c>
      <c r="F858" t="str">
        <f t="shared" ca="1" si="79"/>
        <v>no</v>
      </c>
      <c r="G858" s="20" t="str">
        <f t="shared" ca="1" si="78"/>
        <v>no</v>
      </c>
      <c r="H858">
        <f t="shared" ca="1" si="80"/>
        <v>0</v>
      </c>
    </row>
    <row r="859" spans="1:8">
      <c r="A859">
        <v>1941.12</v>
      </c>
      <c r="B859">
        <v>8.76</v>
      </c>
      <c r="C859" t="str">
        <f t="shared" ca="1" si="81"/>
        <v>no</v>
      </c>
      <c r="D859" s="19">
        <f t="shared" ca="1" si="76"/>
        <v>9.3699999999999992</v>
      </c>
      <c r="E859" s="19">
        <f t="shared" ca="1" si="77"/>
        <v>9.92090909090909</v>
      </c>
      <c r="F859" t="str">
        <f t="shared" ca="1" si="79"/>
        <v>no</v>
      </c>
      <c r="G859" s="20" t="str">
        <f t="shared" ca="1" si="78"/>
        <v>no</v>
      </c>
      <c r="H859">
        <f t="shared" ca="1" si="80"/>
        <v>0</v>
      </c>
    </row>
    <row r="860" spans="1:8">
      <c r="A860">
        <v>1942.01</v>
      </c>
      <c r="B860">
        <v>8.93</v>
      </c>
      <c r="C860" t="str">
        <f t="shared" ca="1" si="81"/>
        <v>no</v>
      </c>
      <c r="D860" s="19">
        <f t="shared" ca="1" si="76"/>
        <v>8.76</v>
      </c>
      <c r="E860" s="19">
        <f t="shared" ca="1" si="77"/>
        <v>9.7581818181818178</v>
      </c>
      <c r="F860" t="str">
        <f t="shared" ca="1" si="79"/>
        <v>yes</v>
      </c>
      <c r="G860" s="20" t="str">
        <f t="shared" ca="1" si="78"/>
        <v>no</v>
      </c>
      <c r="H860">
        <f t="shared" ca="1" si="80"/>
        <v>-8.93</v>
      </c>
    </row>
    <row r="861" spans="1:8">
      <c r="A861">
        <v>1942.02</v>
      </c>
      <c r="B861">
        <v>8.65</v>
      </c>
      <c r="C861" t="str">
        <f t="shared" ca="1" si="81"/>
        <v>yes</v>
      </c>
      <c r="D861" s="19">
        <f t="shared" ca="1" si="76"/>
        <v>8.93</v>
      </c>
      <c r="E861" s="19">
        <f t="shared" ca="1" si="77"/>
        <v>9.67090909090909</v>
      </c>
      <c r="F861" t="str">
        <f t="shared" ca="1" si="79"/>
        <v>no</v>
      </c>
      <c r="G861" s="20" t="str">
        <f t="shared" ca="1" si="78"/>
        <v>yes</v>
      </c>
      <c r="H861">
        <f t="shared" ca="1" si="80"/>
        <v>8.65</v>
      </c>
    </row>
    <row r="862" spans="1:8">
      <c r="A862">
        <v>1942.03</v>
      </c>
      <c r="B862">
        <v>8.18</v>
      </c>
      <c r="C862" t="str">
        <f t="shared" ca="1" si="81"/>
        <v>no</v>
      </c>
      <c r="D862" s="19">
        <f t="shared" ca="1" si="76"/>
        <v>8.65</v>
      </c>
      <c r="E862" s="19">
        <f t="shared" ca="1" si="77"/>
        <v>9.5527272727272745</v>
      </c>
      <c r="F862" t="str">
        <f t="shared" ca="1" si="79"/>
        <v>no</v>
      </c>
      <c r="G862" s="20" t="str">
        <f t="shared" ca="1" si="78"/>
        <v>no</v>
      </c>
      <c r="H862">
        <f t="shared" ca="1" si="80"/>
        <v>0</v>
      </c>
    </row>
    <row r="863" spans="1:8">
      <c r="A863">
        <v>1942.04</v>
      </c>
      <c r="B863">
        <v>7.84</v>
      </c>
      <c r="C863" t="str">
        <f t="shared" ca="1" si="81"/>
        <v>no</v>
      </c>
      <c r="D863" s="19">
        <f t="shared" ca="1" si="76"/>
        <v>8.18</v>
      </c>
      <c r="E863" s="19">
        <f t="shared" ca="1" si="77"/>
        <v>9.42</v>
      </c>
      <c r="F863" t="str">
        <f t="shared" ca="1" si="79"/>
        <v>no</v>
      </c>
      <c r="G863" s="20" t="str">
        <f t="shared" ca="1" si="78"/>
        <v>no</v>
      </c>
      <c r="H863">
        <f t="shared" ca="1" si="80"/>
        <v>0</v>
      </c>
    </row>
    <row r="864" spans="1:8">
      <c r="A864">
        <v>1942.05</v>
      </c>
      <c r="B864">
        <v>7.93</v>
      </c>
      <c r="C864" t="str">
        <f t="shared" ca="1" si="81"/>
        <v>no</v>
      </c>
      <c r="D864" s="19">
        <f t="shared" ref="D864:D927" ca="1" si="82">AVERAGE(OFFSET(B864,-$L$3,0,$L$3,1))</f>
        <v>7.84</v>
      </c>
      <c r="E864" s="19">
        <f t="shared" ca="1" si="77"/>
        <v>9.2754545454545454</v>
      </c>
      <c r="F864" t="str">
        <f t="shared" ca="1" si="79"/>
        <v>yes</v>
      </c>
      <c r="G864" s="20" t="str">
        <f t="shared" ca="1" si="78"/>
        <v>no</v>
      </c>
      <c r="H864">
        <f t="shared" ca="1" si="80"/>
        <v>-7.93</v>
      </c>
    </row>
    <row r="865" spans="1:8">
      <c r="A865">
        <v>1942.06</v>
      </c>
      <c r="B865">
        <v>8.33</v>
      </c>
      <c r="C865" t="str">
        <f t="shared" ca="1" si="81"/>
        <v>yes</v>
      </c>
      <c r="D865" s="19">
        <f t="shared" ca="1" si="82"/>
        <v>7.93</v>
      </c>
      <c r="E865" s="19">
        <f t="shared" ref="E865:E928" ca="1" si="83">AVERAGE(OFFSET(B865,-$L$4,0,$L$4,1))</f>
        <v>9.1090909090909111</v>
      </c>
      <c r="F865" t="str">
        <f t="shared" ca="1" si="79"/>
        <v>no</v>
      </c>
      <c r="G865" s="20" t="str">
        <f t="shared" ref="G865:G928" ca="1" si="84">IF(AND(C865="Yes",B865&lt;E865),"yes","no")</f>
        <v>yes</v>
      </c>
      <c r="H865">
        <f t="shared" ca="1" si="80"/>
        <v>8.33</v>
      </c>
    </row>
    <row r="866" spans="1:8">
      <c r="A866">
        <v>1942.07</v>
      </c>
      <c r="B866">
        <v>8.64</v>
      </c>
      <c r="C866" t="str">
        <f t="shared" ca="1" si="81"/>
        <v>no</v>
      </c>
      <c r="D866" s="19">
        <f t="shared" ca="1" si="82"/>
        <v>8.33</v>
      </c>
      <c r="E866" s="19">
        <f t="shared" ca="1" si="83"/>
        <v>8.9336363636363636</v>
      </c>
      <c r="F866" t="str">
        <f t="shared" ca="1" si="79"/>
        <v>yes</v>
      </c>
      <c r="G866" s="20" t="str">
        <f t="shared" ca="1" si="84"/>
        <v>no</v>
      </c>
      <c r="H866">
        <f t="shared" ca="1" si="80"/>
        <v>-8.64</v>
      </c>
    </row>
    <row r="867" spans="1:8">
      <c r="A867">
        <v>1942.08</v>
      </c>
      <c r="B867">
        <v>8.59</v>
      </c>
      <c r="C867" t="str">
        <f t="shared" ca="1" si="81"/>
        <v>yes</v>
      </c>
      <c r="D867" s="19">
        <f t="shared" ca="1" si="82"/>
        <v>8.64</v>
      </c>
      <c r="E867" s="19">
        <f t="shared" ca="1" si="83"/>
        <v>8.7909090909090892</v>
      </c>
      <c r="F867" t="str">
        <f t="shared" ca="1" si="79"/>
        <v>no</v>
      </c>
      <c r="G867" s="20" t="str">
        <f t="shared" ca="1" si="84"/>
        <v>yes</v>
      </c>
      <c r="H867">
        <f t="shared" ca="1" si="80"/>
        <v>8.59</v>
      </c>
    </row>
    <row r="868" spans="1:8">
      <c r="A868">
        <v>1942.09</v>
      </c>
      <c r="B868">
        <v>8.68</v>
      </c>
      <c r="C868" t="str">
        <f t="shared" ca="1" si="81"/>
        <v>no</v>
      </c>
      <c r="D868" s="19">
        <f t="shared" ca="1" si="82"/>
        <v>8.59</v>
      </c>
      <c r="E868" s="19">
        <f t="shared" ca="1" si="83"/>
        <v>8.6409090909090924</v>
      </c>
      <c r="F868" t="str">
        <f t="shared" ca="1" si="79"/>
        <v>yes</v>
      </c>
      <c r="G868" s="20" t="str">
        <f t="shared" ca="1" si="84"/>
        <v>no</v>
      </c>
      <c r="H868">
        <f t="shared" ca="1" si="80"/>
        <v>-8.68</v>
      </c>
    </row>
    <row r="869" spans="1:8">
      <c r="A869">
        <v>1942.1</v>
      </c>
      <c r="B869">
        <v>9.32</v>
      </c>
      <c r="C869" t="str">
        <f t="shared" ca="1" si="81"/>
        <v>yes</v>
      </c>
      <c r="D869" s="19">
        <f t="shared" ca="1" si="82"/>
        <v>8.68</v>
      </c>
      <c r="E869" s="19">
        <f t="shared" ca="1" si="83"/>
        <v>8.536363636363637</v>
      </c>
      <c r="F869" t="str">
        <f t="shared" ca="1" si="79"/>
        <v>no</v>
      </c>
      <c r="G869" s="20" t="str">
        <f t="shared" ca="1" si="84"/>
        <v>no</v>
      </c>
      <c r="H869">
        <f t="shared" ca="1" si="80"/>
        <v>0</v>
      </c>
    </row>
    <row r="870" spans="1:8">
      <c r="A870">
        <v>1942.11</v>
      </c>
      <c r="B870">
        <v>9.4700000000000006</v>
      </c>
      <c r="C870" t="str">
        <f t="shared" ca="1" si="81"/>
        <v>yes</v>
      </c>
      <c r="D870" s="19">
        <f t="shared" ca="1" si="82"/>
        <v>9.32</v>
      </c>
      <c r="E870" s="19">
        <f t="shared" ca="1" si="83"/>
        <v>8.5318181818181813</v>
      </c>
      <c r="F870" t="str">
        <f t="shared" ca="1" si="79"/>
        <v>no</v>
      </c>
      <c r="G870" s="20" t="str">
        <f t="shared" ca="1" si="84"/>
        <v>no</v>
      </c>
      <c r="H870">
        <f t="shared" ca="1" si="80"/>
        <v>0</v>
      </c>
    </row>
    <row r="871" spans="1:8">
      <c r="A871">
        <v>1942.12</v>
      </c>
      <c r="B871">
        <v>9.52</v>
      </c>
      <c r="C871" t="str">
        <f t="shared" ca="1" si="81"/>
        <v>yes</v>
      </c>
      <c r="D871" s="19">
        <f t="shared" ca="1" si="82"/>
        <v>9.4700000000000006</v>
      </c>
      <c r="E871" s="19">
        <f t="shared" ca="1" si="83"/>
        <v>8.596363636363634</v>
      </c>
      <c r="F871" t="str">
        <f t="shared" ca="1" si="79"/>
        <v>no</v>
      </c>
      <c r="G871" s="20" t="str">
        <f t="shared" ca="1" si="84"/>
        <v>no</v>
      </c>
      <c r="H871">
        <f t="shared" ca="1" si="80"/>
        <v>0</v>
      </c>
    </row>
    <row r="872" spans="1:8">
      <c r="A872">
        <v>1943.01</v>
      </c>
      <c r="B872">
        <v>10.09</v>
      </c>
      <c r="C872" t="str">
        <f t="shared" ca="1" si="81"/>
        <v>yes</v>
      </c>
      <c r="D872" s="19">
        <f t="shared" ca="1" si="82"/>
        <v>9.52</v>
      </c>
      <c r="E872" s="19">
        <f t="shared" ca="1" si="83"/>
        <v>8.6499999999999986</v>
      </c>
      <c r="F872" t="str">
        <f t="shared" ca="1" si="79"/>
        <v>no</v>
      </c>
      <c r="G872" s="20" t="str">
        <f t="shared" ca="1" si="84"/>
        <v>no</v>
      </c>
      <c r="H872">
        <f t="shared" ca="1" si="80"/>
        <v>0</v>
      </c>
    </row>
    <row r="873" spans="1:8">
      <c r="A873">
        <v>1943.02</v>
      </c>
      <c r="B873">
        <v>10.69</v>
      </c>
      <c r="C873" t="str">
        <f t="shared" ca="1" si="81"/>
        <v>yes</v>
      </c>
      <c r="D873" s="19">
        <f t="shared" ca="1" si="82"/>
        <v>10.09</v>
      </c>
      <c r="E873" s="19">
        <f t="shared" ca="1" si="83"/>
        <v>8.7809090909090912</v>
      </c>
      <c r="F873" t="str">
        <f t="shared" ca="1" si="79"/>
        <v>no</v>
      </c>
      <c r="G873" s="20" t="str">
        <f t="shared" ca="1" si="84"/>
        <v>no</v>
      </c>
      <c r="H873">
        <f t="shared" ca="1" si="80"/>
        <v>0</v>
      </c>
    </row>
    <row r="874" spans="1:8">
      <c r="A874">
        <v>1943.03</v>
      </c>
      <c r="B874">
        <v>11.07</v>
      </c>
      <c r="C874" t="str">
        <f t="shared" ca="1" si="81"/>
        <v>yes</v>
      </c>
      <c r="D874" s="19">
        <f t="shared" ca="1" si="82"/>
        <v>10.69</v>
      </c>
      <c r="E874" s="19">
        <f t="shared" ca="1" si="83"/>
        <v>9.0090909090909079</v>
      </c>
      <c r="F874" t="str">
        <f t="shared" ca="1" si="79"/>
        <v>no</v>
      </c>
      <c r="G874" s="20" t="str">
        <f t="shared" ca="1" si="84"/>
        <v>no</v>
      </c>
      <c r="H874">
        <f t="shared" ca="1" si="80"/>
        <v>0</v>
      </c>
    </row>
    <row r="875" spans="1:8">
      <c r="A875">
        <v>1943.04</v>
      </c>
      <c r="B875">
        <v>11.44</v>
      </c>
      <c r="C875" t="str">
        <f t="shared" ca="1" si="81"/>
        <v>yes</v>
      </c>
      <c r="D875" s="19">
        <f t="shared" ca="1" si="82"/>
        <v>11.07</v>
      </c>
      <c r="E875" s="19">
        <f t="shared" ca="1" si="83"/>
        <v>9.302727272727271</v>
      </c>
      <c r="F875" t="str">
        <f t="shared" ca="1" si="79"/>
        <v>no</v>
      </c>
      <c r="G875" s="20" t="str">
        <f t="shared" ca="1" si="84"/>
        <v>no</v>
      </c>
      <c r="H875">
        <f t="shared" ca="1" si="80"/>
        <v>0</v>
      </c>
    </row>
    <row r="876" spans="1:8">
      <c r="A876">
        <v>1943.05</v>
      </c>
      <c r="B876">
        <v>11.89</v>
      </c>
      <c r="C876" t="str">
        <f t="shared" ca="1" si="81"/>
        <v>yes</v>
      </c>
      <c r="D876" s="19">
        <f t="shared" ca="1" si="82"/>
        <v>11.44</v>
      </c>
      <c r="E876" s="19">
        <f t="shared" ca="1" si="83"/>
        <v>9.6218181818181829</v>
      </c>
      <c r="F876" t="str">
        <f t="shared" ca="1" si="79"/>
        <v>no</v>
      </c>
      <c r="G876" s="20" t="str">
        <f t="shared" ca="1" si="84"/>
        <v>no</v>
      </c>
      <c r="H876">
        <f t="shared" ca="1" si="80"/>
        <v>0</v>
      </c>
    </row>
    <row r="877" spans="1:8">
      <c r="A877">
        <v>1943.06</v>
      </c>
      <c r="B877">
        <v>12.1</v>
      </c>
      <c r="C877" t="str">
        <f t="shared" ca="1" si="81"/>
        <v>yes</v>
      </c>
      <c r="D877" s="19">
        <f t="shared" ca="1" si="82"/>
        <v>11.89</v>
      </c>
      <c r="E877" s="19">
        <f t="shared" ca="1" si="83"/>
        <v>9.9454545454545453</v>
      </c>
      <c r="F877" t="str">
        <f t="shared" ca="1" si="79"/>
        <v>no</v>
      </c>
      <c r="G877" s="20" t="str">
        <f t="shared" ca="1" si="84"/>
        <v>no</v>
      </c>
      <c r="H877">
        <f t="shared" ca="1" si="80"/>
        <v>0</v>
      </c>
    </row>
    <row r="878" spans="1:8">
      <c r="A878">
        <v>1943.07</v>
      </c>
      <c r="B878">
        <v>12.35</v>
      </c>
      <c r="C878" t="str">
        <f t="shared" ca="1" si="81"/>
        <v>yes</v>
      </c>
      <c r="D878" s="19">
        <f t="shared" ca="1" si="82"/>
        <v>12.1</v>
      </c>
      <c r="E878" s="19">
        <f t="shared" ca="1" si="83"/>
        <v>10.26</v>
      </c>
      <c r="F878" t="str">
        <f t="shared" ca="1" si="79"/>
        <v>no</v>
      </c>
      <c r="G878" s="20" t="str">
        <f t="shared" ca="1" si="84"/>
        <v>no</v>
      </c>
      <c r="H878">
        <f t="shared" ca="1" si="80"/>
        <v>0</v>
      </c>
    </row>
    <row r="879" spans="1:8">
      <c r="A879">
        <v>1943.08</v>
      </c>
      <c r="B879">
        <v>11.74</v>
      </c>
      <c r="C879" t="str">
        <f t="shared" ca="1" si="81"/>
        <v>yes</v>
      </c>
      <c r="D879" s="19">
        <f t="shared" ca="1" si="82"/>
        <v>12.35</v>
      </c>
      <c r="E879" s="19">
        <f t="shared" ca="1" si="83"/>
        <v>10.601818181818182</v>
      </c>
      <c r="F879" t="str">
        <f t="shared" ca="1" si="79"/>
        <v>no</v>
      </c>
      <c r="G879" s="20" t="str">
        <f t="shared" ca="1" si="84"/>
        <v>no</v>
      </c>
      <c r="H879">
        <f t="shared" ca="1" si="80"/>
        <v>0</v>
      </c>
    </row>
    <row r="880" spans="1:8">
      <c r="A880">
        <v>1943.09</v>
      </c>
      <c r="B880">
        <v>11.99</v>
      </c>
      <c r="C880" t="str">
        <f t="shared" ca="1" si="81"/>
        <v>yes</v>
      </c>
      <c r="D880" s="19">
        <f t="shared" ca="1" si="82"/>
        <v>11.74</v>
      </c>
      <c r="E880" s="19">
        <f t="shared" ca="1" si="83"/>
        <v>10.879999999999997</v>
      </c>
      <c r="F880" t="str">
        <f t="shared" ca="1" si="79"/>
        <v>no</v>
      </c>
      <c r="G880" s="20" t="str">
        <f t="shared" ca="1" si="84"/>
        <v>no</v>
      </c>
      <c r="H880">
        <f t="shared" ca="1" si="80"/>
        <v>0</v>
      </c>
    </row>
    <row r="881" spans="1:8">
      <c r="A881">
        <v>1943.1</v>
      </c>
      <c r="B881">
        <v>11.88</v>
      </c>
      <c r="C881" t="str">
        <f t="shared" ca="1" si="81"/>
        <v>yes</v>
      </c>
      <c r="D881" s="19">
        <f t="shared" ca="1" si="82"/>
        <v>11.99</v>
      </c>
      <c r="E881" s="19">
        <f t="shared" ca="1" si="83"/>
        <v>11.122727272727271</v>
      </c>
      <c r="F881" t="str">
        <f t="shared" ca="1" si="79"/>
        <v>no</v>
      </c>
      <c r="G881" s="20" t="str">
        <f t="shared" ca="1" si="84"/>
        <v>no</v>
      </c>
      <c r="H881">
        <f t="shared" ca="1" si="80"/>
        <v>0</v>
      </c>
    </row>
    <row r="882" spans="1:8">
      <c r="A882">
        <v>1943.11</v>
      </c>
      <c r="B882">
        <v>11.33</v>
      </c>
      <c r="C882" t="str">
        <f t="shared" ca="1" si="81"/>
        <v>yes</v>
      </c>
      <c r="D882" s="19">
        <f t="shared" ca="1" si="82"/>
        <v>11.88</v>
      </c>
      <c r="E882" s="19">
        <f t="shared" ca="1" si="83"/>
        <v>11.341818181818178</v>
      </c>
      <c r="F882" t="str">
        <f t="shared" ca="1" si="79"/>
        <v>no</v>
      </c>
      <c r="G882" s="20" t="str">
        <f t="shared" ca="1" si="84"/>
        <v>yes</v>
      </c>
      <c r="H882">
        <f t="shared" ca="1" si="80"/>
        <v>11.33</v>
      </c>
    </row>
    <row r="883" spans="1:8">
      <c r="A883">
        <v>1943.12</v>
      </c>
      <c r="B883">
        <v>11.48</v>
      </c>
      <c r="C883" t="str">
        <f t="shared" ca="1" si="81"/>
        <v>no</v>
      </c>
      <c r="D883" s="19">
        <f t="shared" ca="1" si="82"/>
        <v>11.33</v>
      </c>
      <c r="E883" s="19">
        <f t="shared" ca="1" si="83"/>
        <v>11.506363636363634</v>
      </c>
      <c r="F883" t="str">
        <f t="shared" ca="1" si="79"/>
        <v>yes</v>
      </c>
      <c r="G883" s="20" t="str">
        <f t="shared" ca="1" si="84"/>
        <v>no</v>
      </c>
      <c r="H883">
        <f t="shared" ca="1" si="80"/>
        <v>-11.48</v>
      </c>
    </row>
    <row r="884" spans="1:8">
      <c r="A884">
        <v>1944.01</v>
      </c>
      <c r="B884">
        <v>11.85</v>
      </c>
      <c r="C884" t="str">
        <f t="shared" ca="1" si="81"/>
        <v>yes</v>
      </c>
      <c r="D884" s="19">
        <f t="shared" ca="1" si="82"/>
        <v>11.48</v>
      </c>
      <c r="E884" s="19">
        <f t="shared" ca="1" si="83"/>
        <v>11.632727272727271</v>
      </c>
      <c r="F884" t="str">
        <f t="shared" ca="1" si="79"/>
        <v>no</v>
      </c>
      <c r="G884" s="20" t="str">
        <f t="shared" ca="1" si="84"/>
        <v>no</v>
      </c>
      <c r="H884">
        <f t="shared" ca="1" si="80"/>
        <v>0</v>
      </c>
    </row>
    <row r="885" spans="1:8">
      <c r="A885">
        <v>1944.02</v>
      </c>
      <c r="B885">
        <v>11.77</v>
      </c>
      <c r="C885" t="str">
        <f t="shared" ca="1" si="81"/>
        <v>yes</v>
      </c>
      <c r="D885" s="19">
        <f t="shared" ca="1" si="82"/>
        <v>11.85</v>
      </c>
      <c r="E885" s="19">
        <f t="shared" ca="1" si="83"/>
        <v>11.738181818181818</v>
      </c>
      <c r="F885" t="str">
        <f t="shared" ca="1" si="79"/>
        <v>no</v>
      </c>
      <c r="G885" s="20" t="str">
        <f t="shared" ca="1" si="84"/>
        <v>no</v>
      </c>
      <c r="H885">
        <f t="shared" ca="1" si="80"/>
        <v>0</v>
      </c>
    </row>
    <row r="886" spans="1:8">
      <c r="A886">
        <v>1944.03</v>
      </c>
      <c r="B886">
        <v>12.1</v>
      </c>
      <c r="C886" t="str">
        <f t="shared" ca="1" si="81"/>
        <v>yes</v>
      </c>
      <c r="D886" s="19">
        <f t="shared" ca="1" si="82"/>
        <v>11.77</v>
      </c>
      <c r="E886" s="19">
        <f t="shared" ca="1" si="83"/>
        <v>11.801818181818181</v>
      </c>
      <c r="F886" t="str">
        <f t="shared" ca="1" si="79"/>
        <v>no</v>
      </c>
      <c r="G886" s="20" t="str">
        <f t="shared" ca="1" si="84"/>
        <v>no</v>
      </c>
      <c r="H886">
        <f t="shared" ca="1" si="80"/>
        <v>0</v>
      </c>
    </row>
    <row r="887" spans="1:8">
      <c r="A887">
        <v>1944.04</v>
      </c>
      <c r="B887">
        <v>11.89</v>
      </c>
      <c r="C887" t="str">
        <f t="shared" ca="1" si="81"/>
        <v>yes</v>
      </c>
      <c r="D887" s="19">
        <f t="shared" ca="1" si="82"/>
        <v>12.1</v>
      </c>
      <c r="E887" s="19">
        <f t="shared" ca="1" si="83"/>
        <v>11.861818181818181</v>
      </c>
      <c r="F887" t="str">
        <f t="shared" ca="1" si="79"/>
        <v>no</v>
      </c>
      <c r="G887" s="20" t="str">
        <f t="shared" ca="1" si="84"/>
        <v>no</v>
      </c>
      <c r="H887">
        <f t="shared" ca="1" si="80"/>
        <v>0</v>
      </c>
    </row>
    <row r="888" spans="1:8">
      <c r="A888">
        <v>1944.05</v>
      </c>
      <c r="B888">
        <v>12.1</v>
      </c>
      <c r="C888" t="str">
        <f t="shared" ca="1" si="81"/>
        <v>yes</v>
      </c>
      <c r="D888" s="19">
        <f t="shared" ca="1" si="82"/>
        <v>11.89</v>
      </c>
      <c r="E888" s="19">
        <f t="shared" ca="1" si="83"/>
        <v>11.861818181818181</v>
      </c>
      <c r="F888" t="str">
        <f t="shared" ca="1" si="79"/>
        <v>no</v>
      </c>
      <c r="G888" s="20" t="str">
        <f t="shared" ca="1" si="84"/>
        <v>no</v>
      </c>
      <c r="H888">
        <f t="shared" ca="1" si="80"/>
        <v>0</v>
      </c>
    </row>
    <row r="889" spans="1:8">
      <c r="A889">
        <v>1944.06</v>
      </c>
      <c r="B889">
        <v>12.67</v>
      </c>
      <c r="C889" t="str">
        <f t="shared" ca="1" si="81"/>
        <v>yes</v>
      </c>
      <c r="D889" s="19">
        <f t="shared" ca="1" si="82"/>
        <v>12.1</v>
      </c>
      <c r="E889" s="19">
        <f t="shared" ca="1" si="83"/>
        <v>11.861818181818181</v>
      </c>
      <c r="F889" t="str">
        <f t="shared" ca="1" si="79"/>
        <v>no</v>
      </c>
      <c r="G889" s="20" t="str">
        <f t="shared" ca="1" si="84"/>
        <v>no</v>
      </c>
      <c r="H889">
        <f t="shared" ca="1" si="80"/>
        <v>0</v>
      </c>
    </row>
    <row r="890" spans="1:8">
      <c r="A890">
        <v>1944.07</v>
      </c>
      <c r="B890">
        <v>13</v>
      </c>
      <c r="C890" t="str">
        <f t="shared" ca="1" si="81"/>
        <v>yes</v>
      </c>
      <c r="D890" s="19">
        <f t="shared" ca="1" si="82"/>
        <v>12.67</v>
      </c>
      <c r="E890" s="19">
        <f t="shared" ca="1" si="83"/>
        <v>11.890909090909089</v>
      </c>
      <c r="F890" t="str">
        <f t="shared" ca="1" si="79"/>
        <v>no</v>
      </c>
      <c r="G890" s="20" t="str">
        <f t="shared" ca="1" si="84"/>
        <v>no</v>
      </c>
      <c r="H890">
        <f t="shared" ca="1" si="80"/>
        <v>0</v>
      </c>
    </row>
    <row r="891" spans="1:8">
      <c r="A891">
        <v>1944.08</v>
      </c>
      <c r="B891">
        <v>12.81</v>
      </c>
      <c r="C891" t="str">
        <f t="shared" ca="1" si="81"/>
        <v>yes</v>
      </c>
      <c r="D891" s="19">
        <f t="shared" ca="1" si="82"/>
        <v>13</v>
      </c>
      <c r="E891" s="19">
        <f t="shared" ca="1" si="83"/>
        <v>12.005454545454546</v>
      </c>
      <c r="F891" t="str">
        <f t="shared" ca="1" si="79"/>
        <v>no</v>
      </c>
      <c r="G891" s="20" t="str">
        <f t="shared" ca="1" si="84"/>
        <v>no</v>
      </c>
      <c r="H891">
        <f t="shared" ca="1" si="80"/>
        <v>0</v>
      </c>
    </row>
    <row r="892" spans="1:8">
      <c r="A892">
        <v>1944.09</v>
      </c>
      <c r="B892">
        <v>12.6</v>
      </c>
      <c r="C892" t="str">
        <f t="shared" ca="1" si="81"/>
        <v>yes</v>
      </c>
      <c r="D892" s="19">
        <f t="shared" ca="1" si="82"/>
        <v>12.81</v>
      </c>
      <c r="E892" s="19">
        <f t="shared" ca="1" si="83"/>
        <v>12.08</v>
      </c>
      <c r="F892" t="str">
        <f t="shared" ca="1" si="79"/>
        <v>no</v>
      </c>
      <c r="G892" s="20" t="str">
        <f t="shared" ca="1" si="84"/>
        <v>no</v>
      </c>
      <c r="H892">
        <f t="shared" ca="1" si="80"/>
        <v>0</v>
      </c>
    </row>
    <row r="893" spans="1:8">
      <c r="A893">
        <v>1944.1</v>
      </c>
      <c r="B893">
        <v>12.91</v>
      </c>
      <c r="C893" t="str">
        <f t="shared" ca="1" si="81"/>
        <v>yes</v>
      </c>
      <c r="D893" s="19">
        <f t="shared" ca="1" si="82"/>
        <v>12.6</v>
      </c>
      <c r="E893" s="19">
        <f t="shared" ca="1" si="83"/>
        <v>12.145454545454548</v>
      </c>
      <c r="F893" t="str">
        <f t="shared" ca="1" si="79"/>
        <v>no</v>
      </c>
      <c r="G893" s="20" t="str">
        <f t="shared" ca="1" si="84"/>
        <v>no</v>
      </c>
      <c r="H893">
        <f t="shared" ca="1" si="80"/>
        <v>0</v>
      </c>
    </row>
    <row r="894" spans="1:8">
      <c r="A894">
        <v>1944.11</v>
      </c>
      <c r="B894">
        <v>12.82</v>
      </c>
      <c r="C894" t="str">
        <f t="shared" ca="1" si="81"/>
        <v>yes</v>
      </c>
      <c r="D894" s="19">
        <f t="shared" ca="1" si="82"/>
        <v>12.91</v>
      </c>
      <c r="E894" s="19">
        <f t="shared" ca="1" si="83"/>
        <v>12.289090909090909</v>
      </c>
      <c r="F894" t="str">
        <f t="shared" ca="1" si="79"/>
        <v>no</v>
      </c>
      <c r="G894" s="20" t="str">
        <f t="shared" ca="1" si="84"/>
        <v>no</v>
      </c>
      <c r="H894">
        <f t="shared" ca="1" si="80"/>
        <v>0</v>
      </c>
    </row>
    <row r="895" spans="1:8">
      <c r="A895">
        <v>1944.12</v>
      </c>
      <c r="B895">
        <v>13.1</v>
      </c>
      <c r="C895" t="str">
        <f t="shared" ca="1" si="81"/>
        <v>yes</v>
      </c>
      <c r="D895" s="19">
        <f t="shared" ca="1" si="82"/>
        <v>12.82</v>
      </c>
      <c r="E895" s="19">
        <f t="shared" ca="1" si="83"/>
        <v>12.410909090909088</v>
      </c>
      <c r="F895" t="str">
        <f t="shared" ca="1" si="79"/>
        <v>no</v>
      </c>
      <c r="G895" s="20" t="str">
        <f t="shared" ca="1" si="84"/>
        <v>no</v>
      </c>
      <c r="H895">
        <f t="shared" ca="1" si="80"/>
        <v>0</v>
      </c>
    </row>
    <row r="896" spans="1:8">
      <c r="A896">
        <v>1945.01</v>
      </c>
      <c r="B896">
        <v>13.49</v>
      </c>
      <c r="C896" t="str">
        <f t="shared" ca="1" si="81"/>
        <v>yes</v>
      </c>
      <c r="D896" s="19">
        <f t="shared" ca="1" si="82"/>
        <v>13.1</v>
      </c>
      <c r="E896" s="19">
        <f t="shared" ca="1" si="83"/>
        <v>12.524545454545454</v>
      </c>
      <c r="F896" t="str">
        <f t="shared" ca="1" si="79"/>
        <v>no</v>
      </c>
      <c r="G896" s="20" t="str">
        <f t="shared" ca="1" si="84"/>
        <v>no</v>
      </c>
      <c r="H896">
        <f t="shared" ca="1" si="80"/>
        <v>0</v>
      </c>
    </row>
    <row r="897" spans="1:8">
      <c r="A897">
        <v>1945.02</v>
      </c>
      <c r="B897">
        <v>13.94</v>
      </c>
      <c r="C897" t="str">
        <f t="shared" ca="1" si="81"/>
        <v>yes</v>
      </c>
      <c r="D897" s="19">
        <f t="shared" ca="1" si="82"/>
        <v>13.49</v>
      </c>
      <c r="E897" s="19">
        <f t="shared" ca="1" si="83"/>
        <v>12.680909090909092</v>
      </c>
      <c r="F897" t="str">
        <f t="shared" ca="1" si="79"/>
        <v>no</v>
      </c>
      <c r="G897" s="20" t="str">
        <f t="shared" ca="1" si="84"/>
        <v>no</v>
      </c>
      <c r="H897">
        <f t="shared" ca="1" si="80"/>
        <v>0</v>
      </c>
    </row>
    <row r="898" spans="1:8">
      <c r="A898">
        <v>1945.03</v>
      </c>
      <c r="B898">
        <v>13.93</v>
      </c>
      <c r="C898" t="str">
        <f t="shared" ca="1" si="81"/>
        <v>yes</v>
      </c>
      <c r="D898" s="19">
        <f t="shared" ca="1" si="82"/>
        <v>13.94</v>
      </c>
      <c r="E898" s="19">
        <f t="shared" ca="1" si="83"/>
        <v>12.848181818181819</v>
      </c>
      <c r="F898" t="str">
        <f t="shared" ca="1" si="79"/>
        <v>no</v>
      </c>
      <c r="G898" s="20" t="str">
        <f t="shared" ca="1" si="84"/>
        <v>no</v>
      </c>
      <c r="H898">
        <f t="shared" ca="1" si="80"/>
        <v>0</v>
      </c>
    </row>
    <row r="899" spans="1:8">
      <c r="A899">
        <v>1945.04</v>
      </c>
      <c r="B899">
        <v>14.28</v>
      </c>
      <c r="C899" t="str">
        <f t="shared" ca="1" si="81"/>
        <v>yes</v>
      </c>
      <c r="D899" s="19">
        <f t="shared" ca="1" si="82"/>
        <v>13.93</v>
      </c>
      <c r="E899" s="19">
        <f t="shared" ca="1" si="83"/>
        <v>13.033636363636363</v>
      </c>
      <c r="F899" t="str">
        <f t="shared" ca="1" si="79"/>
        <v>no</v>
      </c>
      <c r="G899" s="20" t="str">
        <f t="shared" ca="1" si="84"/>
        <v>no</v>
      </c>
      <c r="H899">
        <f t="shared" ca="1" si="80"/>
        <v>0</v>
      </c>
    </row>
    <row r="900" spans="1:8">
      <c r="A900">
        <v>1945.05</v>
      </c>
      <c r="B900">
        <v>14.82</v>
      </c>
      <c r="C900" t="str">
        <f t="shared" ca="1" si="81"/>
        <v>yes</v>
      </c>
      <c r="D900" s="19">
        <f t="shared" ca="1" si="82"/>
        <v>14.28</v>
      </c>
      <c r="E900" s="19">
        <f t="shared" ca="1" si="83"/>
        <v>13.231818181818181</v>
      </c>
      <c r="F900" t="str">
        <f t="shared" ca="1" si="79"/>
        <v>no</v>
      </c>
      <c r="G900" s="20" t="str">
        <f t="shared" ca="1" si="84"/>
        <v>no</v>
      </c>
      <c r="H900">
        <f t="shared" ca="1" si="80"/>
        <v>0</v>
      </c>
    </row>
    <row r="901" spans="1:8">
      <c r="A901">
        <v>1945.06</v>
      </c>
      <c r="B901">
        <v>15.09</v>
      </c>
      <c r="C901" t="str">
        <f t="shared" ca="1" si="81"/>
        <v>yes</v>
      </c>
      <c r="D901" s="19">
        <f t="shared" ca="1" si="82"/>
        <v>14.82</v>
      </c>
      <c r="E901" s="19">
        <f t="shared" ca="1" si="83"/>
        <v>13.427272727272726</v>
      </c>
      <c r="F901" t="str">
        <f t="shared" ca="1" si="79"/>
        <v>no</v>
      </c>
      <c r="G901" s="20" t="str">
        <f t="shared" ca="1" si="84"/>
        <v>no</v>
      </c>
      <c r="H901">
        <f t="shared" ca="1" si="80"/>
        <v>0</v>
      </c>
    </row>
    <row r="902" spans="1:8">
      <c r="A902">
        <v>1945.07</v>
      </c>
      <c r="B902">
        <v>14.78</v>
      </c>
      <c r="C902" t="str">
        <f t="shared" ca="1" si="81"/>
        <v>yes</v>
      </c>
      <c r="D902" s="19">
        <f t="shared" ca="1" si="82"/>
        <v>15.09</v>
      </c>
      <c r="E902" s="19">
        <f t="shared" ca="1" si="83"/>
        <v>13.617272727272727</v>
      </c>
      <c r="F902" t="str">
        <f t="shared" ca="1" si="79"/>
        <v>no</v>
      </c>
      <c r="G902" s="20" t="str">
        <f t="shared" ca="1" si="84"/>
        <v>no</v>
      </c>
      <c r="H902">
        <f t="shared" ca="1" si="80"/>
        <v>0</v>
      </c>
    </row>
    <row r="903" spans="1:8">
      <c r="A903">
        <v>1945.08</v>
      </c>
      <c r="B903">
        <v>14.83</v>
      </c>
      <c r="C903" t="str">
        <f t="shared" ca="1" si="81"/>
        <v>yes</v>
      </c>
      <c r="D903" s="19">
        <f t="shared" ca="1" si="82"/>
        <v>14.78</v>
      </c>
      <c r="E903" s="19">
        <f t="shared" ca="1" si="83"/>
        <v>13.796363636363635</v>
      </c>
      <c r="F903" t="str">
        <f t="shared" ca="1" si="79"/>
        <v>no</v>
      </c>
      <c r="G903" s="20" t="str">
        <f t="shared" ca="1" si="84"/>
        <v>no</v>
      </c>
      <c r="H903">
        <f t="shared" ca="1" si="80"/>
        <v>0</v>
      </c>
    </row>
    <row r="904" spans="1:8">
      <c r="A904">
        <v>1945.09</v>
      </c>
      <c r="B904">
        <v>15.84</v>
      </c>
      <c r="C904" t="str">
        <f t="shared" ca="1" si="81"/>
        <v>yes</v>
      </c>
      <c r="D904" s="19">
        <f t="shared" ca="1" si="82"/>
        <v>14.83</v>
      </c>
      <c r="E904" s="19">
        <f t="shared" ca="1" si="83"/>
        <v>13.99909090909091</v>
      </c>
      <c r="F904" t="str">
        <f t="shared" ca="1" si="79"/>
        <v>no</v>
      </c>
      <c r="G904" s="20" t="str">
        <f t="shared" ca="1" si="84"/>
        <v>no</v>
      </c>
      <c r="H904">
        <f t="shared" ca="1" si="80"/>
        <v>0</v>
      </c>
    </row>
    <row r="905" spans="1:8">
      <c r="A905">
        <v>1945.1</v>
      </c>
      <c r="B905">
        <v>16.5</v>
      </c>
      <c r="C905" t="str">
        <f t="shared" ca="1" si="81"/>
        <v>yes</v>
      </c>
      <c r="D905" s="19">
        <f t="shared" ca="1" si="82"/>
        <v>15.84</v>
      </c>
      <c r="E905" s="19">
        <f t="shared" ca="1" si="83"/>
        <v>14.265454545454547</v>
      </c>
      <c r="F905" t="str">
        <f t="shared" ca="1" si="79"/>
        <v>no</v>
      </c>
      <c r="G905" s="20" t="str">
        <f t="shared" ca="1" si="84"/>
        <v>no</v>
      </c>
      <c r="H905">
        <f t="shared" ca="1" si="80"/>
        <v>0</v>
      </c>
    </row>
    <row r="906" spans="1:8">
      <c r="A906">
        <v>1945.11</v>
      </c>
      <c r="B906">
        <v>17.04</v>
      </c>
      <c r="C906" t="str">
        <f t="shared" ca="1" si="81"/>
        <v>yes</v>
      </c>
      <c r="D906" s="19">
        <f t="shared" ca="1" si="82"/>
        <v>16.5</v>
      </c>
      <c r="E906" s="19">
        <f t="shared" ca="1" si="83"/>
        <v>14.600000000000001</v>
      </c>
      <c r="F906" t="str">
        <f t="shared" ca="1" si="79"/>
        <v>no</v>
      </c>
      <c r="G906" s="20" t="str">
        <f t="shared" ca="1" si="84"/>
        <v>no</v>
      </c>
      <c r="H906">
        <f t="shared" ca="1" si="80"/>
        <v>0</v>
      </c>
    </row>
    <row r="907" spans="1:8">
      <c r="A907">
        <v>1945.12</v>
      </c>
      <c r="B907">
        <v>17.329999999999998</v>
      </c>
      <c r="C907" t="str">
        <f t="shared" ca="1" si="81"/>
        <v>yes</v>
      </c>
      <c r="D907" s="19">
        <f t="shared" ca="1" si="82"/>
        <v>17.04</v>
      </c>
      <c r="E907" s="19">
        <f t="shared" ca="1" si="83"/>
        <v>14.958181818181817</v>
      </c>
      <c r="F907" t="str">
        <f t="shared" ca="1" si="79"/>
        <v>no</v>
      </c>
      <c r="G907" s="20" t="str">
        <f t="shared" ca="1" si="84"/>
        <v>no</v>
      </c>
      <c r="H907">
        <f t="shared" ca="1" si="80"/>
        <v>0</v>
      </c>
    </row>
    <row r="908" spans="1:8">
      <c r="A908">
        <v>1946.01</v>
      </c>
      <c r="B908">
        <v>18.02</v>
      </c>
      <c r="C908" t="str">
        <f t="shared" ca="1" si="81"/>
        <v>yes</v>
      </c>
      <c r="D908" s="19">
        <f t="shared" ca="1" si="82"/>
        <v>17.329999999999998</v>
      </c>
      <c r="E908" s="19">
        <f t="shared" ca="1" si="83"/>
        <v>15.307272727272727</v>
      </c>
      <c r="F908" t="str">
        <f t="shared" ca="1" si="79"/>
        <v>no</v>
      </c>
      <c r="G908" s="20" t="str">
        <f t="shared" ca="1" si="84"/>
        <v>no</v>
      </c>
      <c r="H908">
        <f t="shared" ca="1" si="80"/>
        <v>0</v>
      </c>
    </row>
    <row r="909" spans="1:8">
      <c r="A909">
        <v>1946.02</v>
      </c>
      <c r="B909">
        <v>18.07</v>
      </c>
      <c r="C909" t="str">
        <f t="shared" ca="1" si="81"/>
        <v>yes</v>
      </c>
      <c r="D909" s="19">
        <f t="shared" ca="1" si="82"/>
        <v>18.02</v>
      </c>
      <c r="E909" s="19">
        <f t="shared" ca="1" si="83"/>
        <v>15.67818181818182</v>
      </c>
      <c r="F909" t="str">
        <f t="shared" ca="1" si="79"/>
        <v>no</v>
      </c>
      <c r="G909" s="20" t="str">
        <f t="shared" ca="1" si="84"/>
        <v>no</v>
      </c>
      <c r="H909">
        <f t="shared" ca="1" si="80"/>
        <v>0</v>
      </c>
    </row>
    <row r="910" spans="1:8">
      <c r="A910">
        <v>1946.03</v>
      </c>
      <c r="B910">
        <v>17.53</v>
      </c>
      <c r="C910" t="str">
        <f t="shared" ca="1" si="81"/>
        <v>yes</v>
      </c>
      <c r="D910" s="19">
        <f t="shared" ca="1" si="82"/>
        <v>18.07</v>
      </c>
      <c r="E910" s="19">
        <f t="shared" ca="1" si="83"/>
        <v>16.054545454545455</v>
      </c>
      <c r="F910" t="str">
        <f t="shared" ca="1" si="79"/>
        <v>no</v>
      </c>
      <c r="G910" s="20" t="str">
        <f t="shared" ca="1" si="84"/>
        <v>no</v>
      </c>
      <c r="H910">
        <f t="shared" ca="1" si="80"/>
        <v>0</v>
      </c>
    </row>
    <row r="911" spans="1:8">
      <c r="A911">
        <v>1946.04</v>
      </c>
      <c r="B911">
        <v>18.66</v>
      </c>
      <c r="C911" t="str">
        <f t="shared" ca="1" si="81"/>
        <v>yes</v>
      </c>
      <c r="D911" s="19">
        <f t="shared" ca="1" si="82"/>
        <v>17.53</v>
      </c>
      <c r="E911" s="19">
        <f t="shared" ca="1" si="83"/>
        <v>16.349999999999998</v>
      </c>
      <c r="F911" t="str">
        <f t="shared" ca="1" si="79"/>
        <v>no</v>
      </c>
      <c r="G911" s="20" t="str">
        <f t="shared" ca="1" si="84"/>
        <v>no</v>
      </c>
      <c r="H911">
        <f t="shared" ca="1" si="80"/>
        <v>0</v>
      </c>
    </row>
    <row r="912" spans="1:8">
      <c r="A912">
        <v>1946.05</v>
      </c>
      <c r="B912">
        <v>18.7</v>
      </c>
      <c r="C912" t="str">
        <f t="shared" ca="1" si="81"/>
        <v>yes</v>
      </c>
      <c r="D912" s="19">
        <f t="shared" ca="1" si="82"/>
        <v>18.66</v>
      </c>
      <c r="E912" s="19">
        <f t="shared" ca="1" si="83"/>
        <v>16.699090909090906</v>
      </c>
      <c r="F912" t="str">
        <f t="shared" ca="1" si="79"/>
        <v>no</v>
      </c>
      <c r="G912" s="20" t="str">
        <f t="shared" ca="1" si="84"/>
        <v>no</v>
      </c>
      <c r="H912">
        <f t="shared" ca="1" si="80"/>
        <v>0</v>
      </c>
    </row>
    <row r="913" spans="1:8">
      <c r="A913">
        <v>1946.06</v>
      </c>
      <c r="B913">
        <v>18.579999999999998</v>
      </c>
      <c r="C913" t="str">
        <f t="shared" ca="1" si="81"/>
        <v>yes</v>
      </c>
      <c r="D913" s="19">
        <f t="shared" ca="1" si="82"/>
        <v>18.7</v>
      </c>
      <c r="E913" s="19">
        <f t="shared" ca="1" si="83"/>
        <v>17.027272727272727</v>
      </c>
      <c r="F913" t="str">
        <f t="shared" ca="1" si="79"/>
        <v>no</v>
      </c>
      <c r="G913" s="20" t="str">
        <f t="shared" ca="1" si="84"/>
        <v>no</v>
      </c>
      <c r="H913">
        <f t="shared" ca="1" si="80"/>
        <v>0</v>
      </c>
    </row>
    <row r="914" spans="1:8">
      <c r="A914">
        <v>1946.07</v>
      </c>
      <c r="B914">
        <v>18.05</v>
      </c>
      <c r="C914" t="str">
        <f t="shared" ca="1" si="81"/>
        <v>yes</v>
      </c>
      <c r="D914" s="19">
        <f t="shared" ca="1" si="82"/>
        <v>18.579999999999998</v>
      </c>
      <c r="E914" s="19">
        <f t="shared" ca="1" si="83"/>
        <v>17.372727272727271</v>
      </c>
      <c r="F914" t="str">
        <f t="shared" ca="1" si="79"/>
        <v>no</v>
      </c>
      <c r="G914" s="20" t="str">
        <f t="shared" ca="1" si="84"/>
        <v>no</v>
      </c>
      <c r="H914">
        <f t="shared" ca="1" si="80"/>
        <v>0</v>
      </c>
    </row>
    <row r="915" spans="1:8">
      <c r="A915">
        <v>1946.08</v>
      </c>
      <c r="B915">
        <v>17.7</v>
      </c>
      <c r="C915" t="str">
        <f t="shared" ca="1" si="81"/>
        <v>yes</v>
      </c>
      <c r="D915" s="19">
        <f t="shared" ca="1" si="82"/>
        <v>18.05</v>
      </c>
      <c r="E915" s="19">
        <f t="shared" ca="1" si="83"/>
        <v>17.665454545454544</v>
      </c>
      <c r="F915" t="str">
        <f t="shared" ca="1" si="79"/>
        <v>no</v>
      </c>
      <c r="G915" s="20" t="str">
        <f t="shared" ca="1" si="84"/>
        <v>no</v>
      </c>
      <c r="H915">
        <f t="shared" ca="1" si="80"/>
        <v>0</v>
      </c>
    </row>
    <row r="916" spans="1:8">
      <c r="A916">
        <v>1946.09</v>
      </c>
      <c r="B916">
        <v>15.09</v>
      </c>
      <c r="C916" t="str">
        <f t="shared" ca="1" si="81"/>
        <v>yes</v>
      </c>
      <c r="D916" s="19">
        <f t="shared" ca="1" si="82"/>
        <v>17.7</v>
      </c>
      <c r="E916" s="19">
        <f t="shared" ca="1" si="83"/>
        <v>17.834545454545456</v>
      </c>
      <c r="F916" t="str">
        <f t="shared" ca="1" si="79"/>
        <v>no</v>
      </c>
      <c r="G916" s="20" t="str">
        <f t="shared" ca="1" si="84"/>
        <v>yes</v>
      </c>
      <c r="H916">
        <f t="shared" ca="1" si="80"/>
        <v>15.09</v>
      </c>
    </row>
    <row r="917" spans="1:8">
      <c r="A917">
        <v>1946.1</v>
      </c>
      <c r="B917">
        <v>14.75</v>
      </c>
      <c r="C917" t="str">
        <f t="shared" ca="1" si="81"/>
        <v>no</v>
      </c>
      <c r="D917" s="19">
        <f t="shared" ca="1" si="82"/>
        <v>15.09</v>
      </c>
      <c r="E917" s="19">
        <f t="shared" ca="1" si="83"/>
        <v>17.706363636363637</v>
      </c>
      <c r="F917" t="str">
        <f t="shared" ca="1" si="79"/>
        <v>no</v>
      </c>
      <c r="G917" s="20" t="str">
        <f t="shared" ca="1" si="84"/>
        <v>no</v>
      </c>
      <c r="H917">
        <f t="shared" ca="1" si="80"/>
        <v>0</v>
      </c>
    </row>
    <row r="918" spans="1:8">
      <c r="A918">
        <v>1946.11</v>
      </c>
      <c r="B918">
        <v>14.69</v>
      </c>
      <c r="C918" t="str">
        <f t="shared" ca="1" si="81"/>
        <v>no</v>
      </c>
      <c r="D918" s="19">
        <f t="shared" ca="1" si="82"/>
        <v>14.75</v>
      </c>
      <c r="E918" s="19">
        <f t="shared" ca="1" si="83"/>
        <v>17.498181818181816</v>
      </c>
      <c r="F918" t="str">
        <f t="shared" ca="1" si="79"/>
        <v>no</v>
      </c>
      <c r="G918" s="20" t="str">
        <f t="shared" ca="1" si="84"/>
        <v>no</v>
      </c>
      <c r="H918">
        <f t="shared" ca="1" si="80"/>
        <v>0</v>
      </c>
    </row>
    <row r="919" spans="1:8">
      <c r="A919">
        <v>1946.12</v>
      </c>
      <c r="B919">
        <v>15.13</v>
      </c>
      <c r="C919" t="str">
        <f t="shared" ca="1" si="81"/>
        <v>no</v>
      </c>
      <c r="D919" s="19">
        <f t="shared" ca="1" si="82"/>
        <v>14.69</v>
      </c>
      <c r="E919" s="19">
        <f t="shared" ca="1" si="83"/>
        <v>17.258181818181818</v>
      </c>
      <c r="F919" t="str">
        <f t="shared" ca="1" si="79"/>
        <v>yes</v>
      </c>
      <c r="G919" s="20" t="str">
        <f t="shared" ca="1" si="84"/>
        <v>no</v>
      </c>
      <c r="H919">
        <f t="shared" ca="1" si="80"/>
        <v>-15.13</v>
      </c>
    </row>
    <row r="920" spans="1:8">
      <c r="A920">
        <v>1947.01</v>
      </c>
      <c r="B920">
        <v>15.21</v>
      </c>
      <c r="C920" t="str">
        <f t="shared" ca="1" si="81"/>
        <v>yes</v>
      </c>
      <c r="D920" s="19">
        <f t="shared" ca="1" si="82"/>
        <v>15.13</v>
      </c>
      <c r="E920" s="19">
        <f t="shared" ca="1" si="83"/>
        <v>16.995454545454546</v>
      </c>
      <c r="F920" t="str">
        <f t="shared" ref="F920:F983" ca="1" si="85">IF(AND(C920="No",B920&gt;D920),"yes","no")</f>
        <v>no</v>
      </c>
      <c r="G920" s="20" t="str">
        <f t="shared" ca="1" si="84"/>
        <v>yes</v>
      </c>
      <c r="H920">
        <f t="shared" ref="H920:H983" ca="1" si="86">IF(F920="yes",-B920,IF(G920="yes",B920,0))</f>
        <v>15.21</v>
      </c>
    </row>
    <row r="921" spans="1:8">
      <c r="A921">
        <v>1947.02</v>
      </c>
      <c r="B921">
        <v>15.8</v>
      </c>
      <c r="C921" t="str">
        <f t="shared" ref="C921:C984" ca="1" si="87">IF(F920="yes","yes",IF(G920="yes","no",C920))</f>
        <v>no</v>
      </c>
      <c r="D921" s="19">
        <f t="shared" ca="1" si="82"/>
        <v>15.21</v>
      </c>
      <c r="E921" s="19">
        <f t="shared" ca="1" si="83"/>
        <v>16.735454545454544</v>
      </c>
      <c r="F921" t="str">
        <f t="shared" ca="1" si="85"/>
        <v>yes</v>
      </c>
      <c r="G921" s="20" t="str">
        <f t="shared" ca="1" si="84"/>
        <v>no</v>
      </c>
      <c r="H921">
        <f t="shared" ca="1" si="86"/>
        <v>-15.8</v>
      </c>
    </row>
    <row r="922" spans="1:8">
      <c r="A922">
        <v>1947.03</v>
      </c>
      <c r="B922">
        <v>15.16</v>
      </c>
      <c r="C922" t="str">
        <f t="shared" ca="1" si="87"/>
        <v>yes</v>
      </c>
      <c r="D922" s="19">
        <f t="shared" ca="1" si="82"/>
        <v>15.8</v>
      </c>
      <c r="E922" s="19">
        <f t="shared" ca="1" si="83"/>
        <v>16.578181818181818</v>
      </c>
      <c r="F922" t="str">
        <f t="shared" ca="1" si="85"/>
        <v>no</v>
      </c>
      <c r="G922" s="20" t="str">
        <f t="shared" ca="1" si="84"/>
        <v>yes</v>
      </c>
      <c r="H922">
        <f t="shared" ca="1" si="86"/>
        <v>15.16</v>
      </c>
    </row>
    <row r="923" spans="1:8">
      <c r="A923">
        <v>1947.04</v>
      </c>
      <c r="B923">
        <v>14.6</v>
      </c>
      <c r="C923" t="str">
        <f t="shared" ca="1" si="87"/>
        <v>no</v>
      </c>
      <c r="D923" s="19">
        <f t="shared" ca="1" si="82"/>
        <v>15.16</v>
      </c>
      <c r="E923" s="19">
        <f t="shared" ca="1" si="83"/>
        <v>16.260000000000002</v>
      </c>
      <c r="F923" t="str">
        <f t="shared" ca="1" si="85"/>
        <v>no</v>
      </c>
      <c r="G923" s="20" t="str">
        <f t="shared" ca="1" si="84"/>
        <v>no</v>
      </c>
      <c r="H923">
        <f t="shared" ca="1" si="86"/>
        <v>0</v>
      </c>
    </row>
    <row r="924" spans="1:8">
      <c r="A924">
        <v>1947.05</v>
      </c>
      <c r="B924">
        <v>14.34</v>
      </c>
      <c r="C924" t="str">
        <f t="shared" ca="1" si="87"/>
        <v>no</v>
      </c>
      <c r="D924" s="19">
        <f t="shared" ca="1" si="82"/>
        <v>14.6</v>
      </c>
      <c r="E924" s="19">
        <f t="shared" ca="1" si="83"/>
        <v>15.887272727272727</v>
      </c>
      <c r="F924" t="str">
        <f t="shared" ca="1" si="85"/>
        <v>no</v>
      </c>
      <c r="G924" s="20" t="str">
        <f t="shared" ca="1" si="84"/>
        <v>no</v>
      </c>
      <c r="H924">
        <f t="shared" ca="1" si="86"/>
        <v>0</v>
      </c>
    </row>
    <row r="925" spans="1:8">
      <c r="A925">
        <v>1947.06</v>
      </c>
      <c r="B925">
        <v>14.84</v>
      </c>
      <c r="C925" t="str">
        <f t="shared" ca="1" si="87"/>
        <v>no</v>
      </c>
      <c r="D925" s="19">
        <f t="shared" ca="1" si="82"/>
        <v>14.34</v>
      </c>
      <c r="E925" s="19">
        <f t="shared" ca="1" si="83"/>
        <v>15.501818181818182</v>
      </c>
      <c r="F925" t="str">
        <f t="shared" ca="1" si="85"/>
        <v>yes</v>
      </c>
      <c r="G925" s="20" t="str">
        <f t="shared" ca="1" si="84"/>
        <v>no</v>
      </c>
      <c r="H925">
        <f t="shared" ca="1" si="86"/>
        <v>-14.84</v>
      </c>
    </row>
    <row r="926" spans="1:8">
      <c r="A926">
        <v>1947.07</v>
      </c>
      <c r="B926">
        <v>15.77</v>
      </c>
      <c r="C926" t="str">
        <f t="shared" ca="1" si="87"/>
        <v>yes</v>
      </c>
      <c r="D926" s="19">
        <f t="shared" ca="1" si="82"/>
        <v>14.84</v>
      </c>
      <c r="E926" s="19">
        <f t="shared" ca="1" si="83"/>
        <v>15.21</v>
      </c>
      <c r="F926" t="str">
        <f t="shared" ca="1" si="85"/>
        <v>no</v>
      </c>
      <c r="G926" s="20" t="str">
        <f t="shared" ca="1" si="84"/>
        <v>no</v>
      </c>
      <c r="H926">
        <f t="shared" ca="1" si="86"/>
        <v>0</v>
      </c>
    </row>
    <row r="927" spans="1:8">
      <c r="A927">
        <v>1947.08</v>
      </c>
      <c r="B927">
        <v>15.46</v>
      </c>
      <c r="C927" t="str">
        <f t="shared" ca="1" si="87"/>
        <v>yes</v>
      </c>
      <c r="D927" s="19">
        <f t="shared" ca="1" si="82"/>
        <v>15.77</v>
      </c>
      <c r="E927" s="19">
        <f t="shared" ca="1" si="83"/>
        <v>15.034545454545453</v>
      </c>
      <c r="F927" t="str">
        <f t="shared" ca="1" si="85"/>
        <v>no</v>
      </c>
      <c r="G927" s="20" t="str">
        <f t="shared" ca="1" si="84"/>
        <v>no</v>
      </c>
      <c r="H927">
        <f t="shared" ca="1" si="86"/>
        <v>0</v>
      </c>
    </row>
    <row r="928" spans="1:8">
      <c r="A928">
        <v>1947.09</v>
      </c>
      <c r="B928">
        <v>15.06</v>
      </c>
      <c r="C928" t="str">
        <f t="shared" ca="1" si="87"/>
        <v>yes</v>
      </c>
      <c r="D928" s="19">
        <f t="shared" ref="D928:D991" ca="1" si="88">AVERAGE(OFFSET(B928,-$L$3,0,$L$3,1))</f>
        <v>15.46</v>
      </c>
      <c r="E928" s="19">
        <f t="shared" ca="1" si="83"/>
        <v>15.068181818181818</v>
      </c>
      <c r="F928" t="str">
        <f t="shared" ca="1" si="85"/>
        <v>no</v>
      </c>
      <c r="G928" s="20" t="str">
        <f t="shared" ca="1" si="84"/>
        <v>yes</v>
      </c>
      <c r="H928">
        <f t="shared" ca="1" si="86"/>
        <v>15.06</v>
      </c>
    </row>
    <row r="929" spans="1:8">
      <c r="A929">
        <v>1947.1</v>
      </c>
      <c r="B929">
        <v>15.45</v>
      </c>
      <c r="C929" t="str">
        <f t="shared" ca="1" si="87"/>
        <v>no</v>
      </c>
      <c r="D929" s="19">
        <f t="shared" ca="1" si="88"/>
        <v>15.06</v>
      </c>
      <c r="E929" s="19">
        <f t="shared" ref="E929:E992" ca="1" si="89">AVERAGE(OFFSET(B929,-$L$4,0,$L$4,1))</f>
        <v>15.096363636363636</v>
      </c>
      <c r="F929" t="str">
        <f t="shared" ca="1" si="85"/>
        <v>yes</v>
      </c>
      <c r="G929" s="20" t="str">
        <f t="shared" ref="G929:G992" ca="1" si="90">IF(AND(C929="Yes",B929&lt;E929),"yes","no")</f>
        <v>no</v>
      </c>
      <c r="H929">
        <f t="shared" ca="1" si="86"/>
        <v>-15.45</v>
      </c>
    </row>
    <row r="930" spans="1:8">
      <c r="A930">
        <v>1947.11</v>
      </c>
      <c r="B930">
        <v>15.27</v>
      </c>
      <c r="C930" t="str">
        <f t="shared" ca="1" si="87"/>
        <v>yes</v>
      </c>
      <c r="D930" s="19">
        <f t="shared" ca="1" si="88"/>
        <v>15.45</v>
      </c>
      <c r="E930" s="19">
        <f t="shared" ca="1" si="89"/>
        <v>15.165454545454544</v>
      </c>
      <c r="F930" t="str">
        <f t="shared" ca="1" si="85"/>
        <v>no</v>
      </c>
      <c r="G930" s="20" t="str">
        <f t="shared" ca="1" si="90"/>
        <v>no</v>
      </c>
      <c r="H930">
        <f t="shared" ca="1" si="86"/>
        <v>0</v>
      </c>
    </row>
    <row r="931" spans="1:8">
      <c r="A931">
        <v>1947.12</v>
      </c>
      <c r="B931">
        <v>15.03</v>
      </c>
      <c r="C931" t="str">
        <f t="shared" ca="1" si="87"/>
        <v>yes</v>
      </c>
      <c r="D931" s="19">
        <f t="shared" ca="1" si="88"/>
        <v>15.27</v>
      </c>
      <c r="E931" s="19">
        <f t="shared" ca="1" si="89"/>
        <v>15.17818181818182</v>
      </c>
      <c r="F931" t="str">
        <f t="shared" ca="1" si="85"/>
        <v>no</v>
      </c>
      <c r="G931" s="20" t="str">
        <f t="shared" ca="1" si="90"/>
        <v>yes</v>
      </c>
      <c r="H931">
        <f t="shared" ca="1" si="86"/>
        <v>15.03</v>
      </c>
    </row>
    <row r="932" spans="1:8">
      <c r="A932">
        <v>1948.01</v>
      </c>
      <c r="B932">
        <v>14.83</v>
      </c>
      <c r="C932" t="str">
        <f t="shared" ca="1" si="87"/>
        <v>no</v>
      </c>
      <c r="D932" s="19">
        <f t="shared" ca="1" si="88"/>
        <v>15.03</v>
      </c>
      <c r="E932" s="19">
        <f t="shared" ca="1" si="89"/>
        <v>15.161818181818182</v>
      </c>
      <c r="F932" t="str">
        <f t="shared" ca="1" si="85"/>
        <v>no</v>
      </c>
      <c r="G932" s="20" t="str">
        <f t="shared" ca="1" si="90"/>
        <v>no</v>
      </c>
      <c r="H932">
        <f t="shared" ca="1" si="86"/>
        <v>0</v>
      </c>
    </row>
    <row r="933" spans="1:8">
      <c r="A933">
        <v>1948.02</v>
      </c>
      <c r="B933">
        <v>14.1</v>
      </c>
      <c r="C933" t="str">
        <f t="shared" ca="1" si="87"/>
        <v>no</v>
      </c>
      <c r="D933" s="19">
        <f t="shared" ca="1" si="88"/>
        <v>14.83</v>
      </c>
      <c r="E933" s="19">
        <f t="shared" ca="1" si="89"/>
        <v>15.073636363636364</v>
      </c>
      <c r="F933" t="str">
        <f t="shared" ca="1" si="85"/>
        <v>no</v>
      </c>
      <c r="G933" s="20" t="str">
        <f t="shared" ca="1" si="90"/>
        <v>no</v>
      </c>
      <c r="H933">
        <f t="shared" ca="1" si="86"/>
        <v>0</v>
      </c>
    </row>
    <row r="934" spans="1:8">
      <c r="A934">
        <v>1948.03</v>
      </c>
      <c r="B934">
        <v>14.3</v>
      </c>
      <c r="C934" t="str">
        <f t="shared" ca="1" si="87"/>
        <v>no</v>
      </c>
      <c r="D934" s="19">
        <f t="shared" ca="1" si="88"/>
        <v>14.1</v>
      </c>
      <c r="E934" s="19">
        <f t="shared" ca="1" si="89"/>
        <v>14.977272727272727</v>
      </c>
      <c r="F934" t="str">
        <f t="shared" ca="1" si="85"/>
        <v>yes</v>
      </c>
      <c r="G934" s="20" t="str">
        <f t="shared" ca="1" si="90"/>
        <v>no</v>
      </c>
      <c r="H934">
        <f t="shared" ca="1" si="86"/>
        <v>-14.3</v>
      </c>
    </row>
    <row r="935" spans="1:8">
      <c r="A935">
        <v>1948.04</v>
      </c>
      <c r="B935">
        <v>15.4</v>
      </c>
      <c r="C935" t="str">
        <f t="shared" ca="1" si="87"/>
        <v>yes</v>
      </c>
      <c r="D935" s="19">
        <f t="shared" ca="1" si="88"/>
        <v>14.3</v>
      </c>
      <c r="E935" s="19">
        <f t="shared" ca="1" si="89"/>
        <v>14.950000000000001</v>
      </c>
      <c r="F935" t="str">
        <f t="shared" ca="1" si="85"/>
        <v>no</v>
      </c>
      <c r="G935" s="20" t="str">
        <f t="shared" ca="1" si="90"/>
        <v>no</v>
      </c>
      <c r="H935">
        <f t="shared" ca="1" si="86"/>
        <v>0</v>
      </c>
    </row>
    <row r="936" spans="1:8">
      <c r="A936">
        <v>1948.05</v>
      </c>
      <c r="B936">
        <v>16.149999999999999</v>
      </c>
      <c r="C936" t="str">
        <f t="shared" ca="1" si="87"/>
        <v>yes</v>
      </c>
      <c r="D936" s="19">
        <f t="shared" ca="1" si="88"/>
        <v>15.4</v>
      </c>
      <c r="E936" s="19">
        <f t="shared" ca="1" si="89"/>
        <v>15.046363636363639</v>
      </c>
      <c r="F936" t="str">
        <f t="shared" ca="1" si="85"/>
        <v>no</v>
      </c>
      <c r="G936" s="20" t="str">
        <f t="shared" ca="1" si="90"/>
        <v>no</v>
      </c>
      <c r="H936">
        <f t="shared" ca="1" si="86"/>
        <v>0</v>
      </c>
    </row>
    <row r="937" spans="1:8">
      <c r="A937">
        <v>1948.06</v>
      </c>
      <c r="B937">
        <v>16.82</v>
      </c>
      <c r="C937" t="str">
        <f t="shared" ca="1" si="87"/>
        <v>yes</v>
      </c>
      <c r="D937" s="19">
        <f t="shared" ca="1" si="88"/>
        <v>16.149999999999999</v>
      </c>
      <c r="E937" s="19">
        <f t="shared" ca="1" si="89"/>
        <v>15.165454545454544</v>
      </c>
      <c r="F937" t="str">
        <f t="shared" ca="1" si="85"/>
        <v>no</v>
      </c>
      <c r="G937" s="20" t="str">
        <f t="shared" ca="1" si="90"/>
        <v>no</v>
      </c>
      <c r="H937">
        <f t="shared" ca="1" si="86"/>
        <v>0</v>
      </c>
    </row>
    <row r="938" spans="1:8">
      <c r="A938">
        <v>1948.07</v>
      </c>
      <c r="B938">
        <v>16.420000000000002</v>
      </c>
      <c r="C938" t="str">
        <f t="shared" ca="1" si="87"/>
        <v>yes</v>
      </c>
      <c r="D938" s="19">
        <f t="shared" ca="1" si="88"/>
        <v>16.82</v>
      </c>
      <c r="E938" s="19">
        <f t="shared" ca="1" si="89"/>
        <v>15.260909090909088</v>
      </c>
      <c r="F938" t="str">
        <f t="shared" ca="1" si="85"/>
        <v>no</v>
      </c>
      <c r="G938" s="20" t="str">
        <f t="shared" ca="1" si="90"/>
        <v>no</v>
      </c>
      <c r="H938">
        <f t="shared" ca="1" si="86"/>
        <v>0</v>
      </c>
    </row>
    <row r="939" spans="1:8">
      <c r="A939">
        <v>1948.08</v>
      </c>
      <c r="B939">
        <v>15.94</v>
      </c>
      <c r="C939" t="str">
        <f t="shared" ca="1" si="87"/>
        <v>yes</v>
      </c>
      <c r="D939" s="19">
        <f t="shared" ca="1" si="88"/>
        <v>16.420000000000002</v>
      </c>
      <c r="E939" s="19">
        <f t="shared" ca="1" si="89"/>
        <v>15.348181818181816</v>
      </c>
      <c r="F939" t="str">
        <f t="shared" ca="1" si="85"/>
        <v>no</v>
      </c>
      <c r="G939" s="20" t="str">
        <f t="shared" ca="1" si="90"/>
        <v>no</v>
      </c>
      <c r="H939">
        <f t="shared" ca="1" si="86"/>
        <v>0</v>
      </c>
    </row>
    <row r="940" spans="1:8">
      <c r="A940">
        <v>1948.09</v>
      </c>
      <c r="B940">
        <v>15.76</v>
      </c>
      <c r="C940" t="str">
        <f t="shared" ca="1" si="87"/>
        <v>yes</v>
      </c>
      <c r="D940" s="19">
        <f t="shared" ca="1" si="88"/>
        <v>15.94</v>
      </c>
      <c r="E940" s="19">
        <f t="shared" ca="1" si="89"/>
        <v>15.428181818181816</v>
      </c>
      <c r="F940" t="str">
        <f t="shared" ca="1" si="85"/>
        <v>no</v>
      </c>
      <c r="G940" s="20" t="str">
        <f t="shared" ca="1" si="90"/>
        <v>no</v>
      </c>
      <c r="H940">
        <f t="shared" ca="1" si="86"/>
        <v>0</v>
      </c>
    </row>
    <row r="941" spans="1:8">
      <c r="A941">
        <v>1948.1</v>
      </c>
      <c r="B941">
        <v>16.190000000000001</v>
      </c>
      <c r="C941" t="str">
        <f t="shared" ca="1" si="87"/>
        <v>yes</v>
      </c>
      <c r="D941" s="19">
        <f t="shared" ca="1" si="88"/>
        <v>15.76</v>
      </c>
      <c r="E941" s="19">
        <f t="shared" ca="1" si="89"/>
        <v>15.456363636363635</v>
      </c>
      <c r="F941" t="str">
        <f t="shared" ca="1" si="85"/>
        <v>no</v>
      </c>
      <c r="G941" s="20" t="str">
        <f t="shared" ca="1" si="90"/>
        <v>no</v>
      </c>
      <c r="H941">
        <f t="shared" ca="1" si="86"/>
        <v>0</v>
      </c>
    </row>
    <row r="942" spans="1:8">
      <c r="A942">
        <v>1948.11</v>
      </c>
      <c r="B942">
        <v>15.29</v>
      </c>
      <c r="C942" t="str">
        <f t="shared" ca="1" si="87"/>
        <v>yes</v>
      </c>
      <c r="D942" s="19">
        <f t="shared" ca="1" si="88"/>
        <v>16.190000000000001</v>
      </c>
      <c r="E942" s="19">
        <f t="shared" ca="1" si="89"/>
        <v>15.54</v>
      </c>
      <c r="F942" t="str">
        <f t="shared" ca="1" si="85"/>
        <v>no</v>
      </c>
      <c r="G942" s="20" t="str">
        <f t="shared" ca="1" si="90"/>
        <v>yes</v>
      </c>
      <c r="H942">
        <f t="shared" ca="1" si="86"/>
        <v>15.29</v>
      </c>
    </row>
    <row r="943" spans="1:8">
      <c r="A943">
        <v>1948.12</v>
      </c>
      <c r="B943">
        <v>15.19</v>
      </c>
      <c r="C943" t="str">
        <f t="shared" ca="1" si="87"/>
        <v>no</v>
      </c>
      <c r="D943" s="19">
        <f t="shared" ca="1" si="88"/>
        <v>15.29</v>
      </c>
      <c r="E943" s="19">
        <f t="shared" ca="1" si="89"/>
        <v>15.563636363636363</v>
      </c>
      <c r="F943" t="str">
        <f t="shared" ca="1" si="85"/>
        <v>no</v>
      </c>
      <c r="G943" s="20" t="str">
        <f t="shared" ca="1" si="90"/>
        <v>no</v>
      </c>
      <c r="H943">
        <f t="shared" ca="1" si="86"/>
        <v>0</v>
      </c>
    </row>
    <row r="944" spans="1:8">
      <c r="A944">
        <v>1949.01</v>
      </c>
      <c r="B944">
        <v>15.36</v>
      </c>
      <c r="C944" t="str">
        <f t="shared" ca="1" si="87"/>
        <v>no</v>
      </c>
      <c r="D944" s="19">
        <f t="shared" ca="1" si="88"/>
        <v>15.19</v>
      </c>
      <c r="E944" s="19">
        <f t="shared" ca="1" si="89"/>
        <v>15.596363636363636</v>
      </c>
      <c r="F944" t="str">
        <f t="shared" ca="1" si="85"/>
        <v>yes</v>
      </c>
      <c r="G944" s="20" t="str">
        <f t="shared" ca="1" si="90"/>
        <v>no</v>
      </c>
      <c r="H944">
        <f t="shared" ca="1" si="86"/>
        <v>-15.36</v>
      </c>
    </row>
    <row r="945" spans="1:8">
      <c r="A945">
        <v>1949.02</v>
      </c>
      <c r="B945">
        <v>14.77</v>
      </c>
      <c r="C945" t="str">
        <f t="shared" ca="1" si="87"/>
        <v>yes</v>
      </c>
      <c r="D945" s="19">
        <f t="shared" ca="1" si="88"/>
        <v>15.36</v>
      </c>
      <c r="E945" s="19">
        <f t="shared" ca="1" si="89"/>
        <v>15.710909090909091</v>
      </c>
      <c r="F945" t="str">
        <f t="shared" ca="1" si="85"/>
        <v>no</v>
      </c>
      <c r="G945" s="20" t="str">
        <f t="shared" ca="1" si="90"/>
        <v>yes</v>
      </c>
      <c r="H945">
        <f t="shared" ca="1" si="86"/>
        <v>14.77</v>
      </c>
    </row>
    <row r="946" spans="1:8">
      <c r="A946">
        <v>1949.03</v>
      </c>
      <c r="B946">
        <v>14.91</v>
      </c>
      <c r="C946" t="str">
        <f t="shared" ca="1" si="87"/>
        <v>no</v>
      </c>
      <c r="D946" s="19">
        <f t="shared" ca="1" si="88"/>
        <v>14.77</v>
      </c>
      <c r="E946" s="19">
        <f t="shared" ca="1" si="89"/>
        <v>15.753636363636362</v>
      </c>
      <c r="F946" t="str">
        <f t="shared" ca="1" si="85"/>
        <v>yes</v>
      </c>
      <c r="G946" s="20" t="str">
        <f t="shared" ca="1" si="90"/>
        <v>no</v>
      </c>
      <c r="H946">
        <f t="shared" ca="1" si="86"/>
        <v>-14.91</v>
      </c>
    </row>
    <row r="947" spans="1:8">
      <c r="A947">
        <v>1949.04</v>
      </c>
      <c r="B947">
        <v>14.89</v>
      </c>
      <c r="C947" t="str">
        <f t="shared" ca="1" si="87"/>
        <v>yes</v>
      </c>
      <c r="D947" s="19">
        <f t="shared" ca="1" si="88"/>
        <v>14.91</v>
      </c>
      <c r="E947" s="19">
        <f t="shared" ca="1" si="89"/>
        <v>15.709090909090911</v>
      </c>
      <c r="F947" t="str">
        <f t="shared" ca="1" si="85"/>
        <v>no</v>
      </c>
      <c r="G947" s="20" t="str">
        <f t="shared" ca="1" si="90"/>
        <v>yes</v>
      </c>
      <c r="H947">
        <f t="shared" ca="1" si="86"/>
        <v>14.89</v>
      </c>
    </row>
    <row r="948" spans="1:8">
      <c r="A948">
        <v>1949.05</v>
      </c>
      <c r="B948">
        <v>14.78</v>
      </c>
      <c r="C948" t="str">
        <f t="shared" ca="1" si="87"/>
        <v>no</v>
      </c>
      <c r="D948" s="19">
        <f t="shared" ca="1" si="88"/>
        <v>14.89</v>
      </c>
      <c r="E948" s="19">
        <f t="shared" ca="1" si="89"/>
        <v>15.594545454545452</v>
      </c>
      <c r="F948" t="str">
        <f t="shared" ca="1" si="85"/>
        <v>no</v>
      </c>
      <c r="G948" s="20" t="str">
        <f t="shared" ca="1" si="90"/>
        <v>no</v>
      </c>
      <c r="H948">
        <f t="shared" ca="1" si="86"/>
        <v>0</v>
      </c>
    </row>
    <row r="949" spans="1:8">
      <c r="A949">
        <v>1949.06</v>
      </c>
      <c r="B949">
        <v>13.97</v>
      </c>
      <c r="C949" t="str">
        <f t="shared" ca="1" si="87"/>
        <v>no</v>
      </c>
      <c r="D949" s="19">
        <f t="shared" ca="1" si="88"/>
        <v>14.78</v>
      </c>
      <c r="E949" s="19">
        <f t="shared" ca="1" si="89"/>
        <v>15.409090909090907</v>
      </c>
      <c r="F949" t="str">
        <f t="shared" ca="1" si="85"/>
        <v>no</v>
      </c>
      <c r="G949" s="20" t="str">
        <f t="shared" ca="1" si="90"/>
        <v>no</v>
      </c>
      <c r="H949">
        <f t="shared" ca="1" si="86"/>
        <v>0</v>
      </c>
    </row>
    <row r="950" spans="1:8">
      <c r="A950">
        <v>1949.07</v>
      </c>
      <c r="B950">
        <v>14.76</v>
      </c>
      <c r="C950" t="str">
        <f t="shared" ca="1" si="87"/>
        <v>no</v>
      </c>
      <c r="D950" s="19">
        <f t="shared" ca="1" si="88"/>
        <v>13.97</v>
      </c>
      <c r="E950" s="19">
        <f t="shared" ca="1" si="89"/>
        <v>15.186363636363637</v>
      </c>
      <c r="F950" t="str">
        <f t="shared" ca="1" si="85"/>
        <v>yes</v>
      </c>
      <c r="G950" s="20" t="str">
        <f t="shared" ca="1" si="90"/>
        <v>no</v>
      </c>
      <c r="H950">
        <f t="shared" ca="1" si="86"/>
        <v>-14.76</v>
      </c>
    </row>
    <row r="951" spans="1:8">
      <c r="A951">
        <v>1949.08</v>
      </c>
      <c r="B951">
        <v>15.29</v>
      </c>
      <c r="C951" t="str">
        <f t="shared" ca="1" si="87"/>
        <v>yes</v>
      </c>
      <c r="D951" s="19">
        <f t="shared" ca="1" si="88"/>
        <v>14.76</v>
      </c>
      <c r="E951" s="19">
        <f t="shared" ca="1" si="89"/>
        <v>15.079090909090906</v>
      </c>
      <c r="F951" t="str">
        <f t="shared" ca="1" si="85"/>
        <v>no</v>
      </c>
      <c r="G951" s="20" t="str">
        <f t="shared" ca="1" si="90"/>
        <v>no</v>
      </c>
      <c r="H951">
        <f t="shared" ca="1" si="86"/>
        <v>0</v>
      </c>
    </row>
    <row r="952" spans="1:8">
      <c r="A952">
        <v>1949.09</v>
      </c>
      <c r="B952">
        <v>15.49</v>
      </c>
      <c r="C952" t="str">
        <f t="shared" ca="1" si="87"/>
        <v>yes</v>
      </c>
      <c r="D952" s="19">
        <f t="shared" ca="1" si="88"/>
        <v>15.29</v>
      </c>
      <c r="E952" s="19">
        <f t="shared" ca="1" si="89"/>
        <v>15.036363636363633</v>
      </c>
      <c r="F952" t="str">
        <f t="shared" ca="1" si="85"/>
        <v>no</v>
      </c>
      <c r="G952" s="20" t="str">
        <f t="shared" ca="1" si="90"/>
        <v>no</v>
      </c>
      <c r="H952">
        <f t="shared" ca="1" si="86"/>
        <v>0</v>
      </c>
    </row>
    <row r="953" spans="1:8">
      <c r="A953">
        <v>1949.1</v>
      </c>
      <c r="B953">
        <v>15.89</v>
      </c>
      <c r="C953" t="str">
        <f t="shared" ca="1" si="87"/>
        <v>yes</v>
      </c>
      <c r="D953" s="19">
        <f t="shared" ca="1" si="88"/>
        <v>15.49</v>
      </c>
      <c r="E953" s="19">
        <f t="shared" ca="1" si="89"/>
        <v>14.972727272727271</v>
      </c>
      <c r="F953" t="str">
        <f t="shared" ca="1" si="85"/>
        <v>no</v>
      </c>
      <c r="G953" s="20" t="str">
        <f t="shared" ca="1" si="90"/>
        <v>no</v>
      </c>
      <c r="H953">
        <f t="shared" ca="1" si="86"/>
        <v>0</v>
      </c>
    </row>
    <row r="954" spans="1:8">
      <c r="A954">
        <v>1949.11</v>
      </c>
      <c r="B954">
        <v>16.11</v>
      </c>
      <c r="C954" t="str">
        <f t="shared" ca="1" si="87"/>
        <v>yes</v>
      </c>
      <c r="D954" s="19">
        <f t="shared" ca="1" si="88"/>
        <v>15.89</v>
      </c>
      <c r="E954" s="19">
        <f t="shared" ca="1" si="89"/>
        <v>15.027272727272729</v>
      </c>
      <c r="F954" t="str">
        <f t="shared" ca="1" si="85"/>
        <v>no</v>
      </c>
      <c r="G954" s="20" t="str">
        <f t="shared" ca="1" si="90"/>
        <v>no</v>
      </c>
      <c r="H954">
        <f t="shared" ca="1" si="86"/>
        <v>0</v>
      </c>
    </row>
    <row r="955" spans="1:8">
      <c r="A955">
        <v>1949.12</v>
      </c>
      <c r="B955">
        <v>16.54</v>
      </c>
      <c r="C955" t="str">
        <f t="shared" ca="1" si="87"/>
        <v>yes</v>
      </c>
      <c r="D955" s="19">
        <f t="shared" ca="1" si="88"/>
        <v>16.11</v>
      </c>
      <c r="E955" s="19">
        <f t="shared" ca="1" si="89"/>
        <v>15.110909090909093</v>
      </c>
      <c r="F955" t="str">
        <f t="shared" ca="1" si="85"/>
        <v>no</v>
      </c>
      <c r="G955" s="20" t="str">
        <f t="shared" ca="1" si="90"/>
        <v>no</v>
      </c>
      <c r="H955">
        <f t="shared" ca="1" si="86"/>
        <v>0</v>
      </c>
    </row>
    <row r="956" spans="1:8">
      <c r="A956">
        <v>1950.01</v>
      </c>
      <c r="B956">
        <v>16.88</v>
      </c>
      <c r="C956" t="str">
        <f t="shared" ca="1" si="87"/>
        <v>yes</v>
      </c>
      <c r="D956" s="19">
        <f t="shared" ca="1" si="88"/>
        <v>16.54</v>
      </c>
      <c r="E956" s="19">
        <f t="shared" ca="1" si="89"/>
        <v>15.218181818181819</v>
      </c>
      <c r="F956" t="str">
        <f t="shared" ca="1" si="85"/>
        <v>no</v>
      </c>
      <c r="G956" s="20" t="str">
        <f t="shared" ca="1" si="90"/>
        <v>no</v>
      </c>
      <c r="H956">
        <f t="shared" ca="1" si="86"/>
        <v>0</v>
      </c>
    </row>
    <row r="957" spans="1:8">
      <c r="A957">
        <v>1950.02</v>
      </c>
      <c r="B957">
        <v>17.21</v>
      </c>
      <c r="C957" t="str">
        <f t="shared" ca="1" si="87"/>
        <v>yes</v>
      </c>
      <c r="D957" s="19">
        <f t="shared" ca="1" si="88"/>
        <v>16.88</v>
      </c>
      <c r="E957" s="19">
        <f t="shared" ca="1" si="89"/>
        <v>15.409999999999997</v>
      </c>
      <c r="F957" t="str">
        <f t="shared" ca="1" si="85"/>
        <v>no</v>
      </c>
      <c r="G957" s="20" t="str">
        <f t="shared" ca="1" si="90"/>
        <v>no</v>
      </c>
      <c r="H957">
        <f t="shared" ca="1" si="86"/>
        <v>0</v>
      </c>
    </row>
    <row r="958" spans="1:8">
      <c r="A958">
        <v>1950.03</v>
      </c>
      <c r="B958">
        <v>17.350000000000001</v>
      </c>
      <c r="C958" t="str">
        <f t="shared" ca="1" si="87"/>
        <v>yes</v>
      </c>
      <c r="D958" s="19">
        <f t="shared" ca="1" si="88"/>
        <v>17.21</v>
      </c>
      <c r="E958" s="19">
        <f t="shared" ca="1" si="89"/>
        <v>15.619090909090909</v>
      </c>
      <c r="F958" t="str">
        <f t="shared" ca="1" si="85"/>
        <v>no</v>
      </c>
      <c r="G958" s="20" t="str">
        <f t="shared" ca="1" si="90"/>
        <v>no</v>
      </c>
      <c r="H958">
        <f t="shared" ca="1" si="86"/>
        <v>0</v>
      </c>
    </row>
    <row r="959" spans="1:8">
      <c r="A959">
        <v>1950.04</v>
      </c>
      <c r="B959">
        <v>17.84</v>
      </c>
      <c r="C959" t="str">
        <f t="shared" ca="1" si="87"/>
        <v>yes</v>
      </c>
      <c r="D959" s="19">
        <f t="shared" ca="1" si="88"/>
        <v>17.350000000000001</v>
      </c>
      <c r="E959" s="19">
        <f t="shared" ca="1" si="89"/>
        <v>15.842727272727272</v>
      </c>
      <c r="F959" t="str">
        <f t="shared" ca="1" si="85"/>
        <v>no</v>
      </c>
      <c r="G959" s="20" t="str">
        <f t="shared" ca="1" si="90"/>
        <v>no</v>
      </c>
      <c r="H959">
        <f t="shared" ca="1" si="86"/>
        <v>0</v>
      </c>
    </row>
    <row r="960" spans="1:8">
      <c r="A960">
        <v>1950.05</v>
      </c>
      <c r="B960">
        <v>18.440000000000001</v>
      </c>
      <c r="C960" t="str">
        <f t="shared" ca="1" si="87"/>
        <v>yes</v>
      </c>
      <c r="D960" s="19">
        <f t="shared" ca="1" si="88"/>
        <v>17.84</v>
      </c>
      <c r="E960" s="19">
        <f t="shared" ca="1" si="89"/>
        <v>16.120909090909091</v>
      </c>
      <c r="F960" t="str">
        <f t="shared" ca="1" si="85"/>
        <v>no</v>
      </c>
      <c r="G960" s="20" t="str">
        <f t="shared" ca="1" si="90"/>
        <v>no</v>
      </c>
      <c r="H960">
        <f t="shared" ca="1" si="86"/>
        <v>0</v>
      </c>
    </row>
    <row r="961" spans="1:8">
      <c r="A961">
        <v>1950.06</v>
      </c>
      <c r="B961">
        <v>18.739999999999998</v>
      </c>
      <c r="C961" t="str">
        <f t="shared" ca="1" si="87"/>
        <v>yes</v>
      </c>
      <c r="D961" s="19">
        <f t="shared" ca="1" si="88"/>
        <v>18.440000000000001</v>
      </c>
      <c r="E961" s="19">
        <f t="shared" ca="1" si="89"/>
        <v>16.527272727272727</v>
      </c>
      <c r="F961" t="str">
        <f t="shared" ca="1" si="85"/>
        <v>no</v>
      </c>
      <c r="G961" s="20" t="str">
        <f t="shared" ca="1" si="90"/>
        <v>no</v>
      </c>
      <c r="H961">
        <f t="shared" ca="1" si="86"/>
        <v>0</v>
      </c>
    </row>
    <row r="962" spans="1:8">
      <c r="A962">
        <v>1950.07</v>
      </c>
      <c r="B962">
        <v>17.38</v>
      </c>
      <c r="C962" t="str">
        <f t="shared" ca="1" si="87"/>
        <v>yes</v>
      </c>
      <c r="D962" s="19">
        <f t="shared" ca="1" si="88"/>
        <v>18.739999999999998</v>
      </c>
      <c r="E962" s="19">
        <f t="shared" ca="1" si="89"/>
        <v>16.88909090909091</v>
      </c>
      <c r="F962" t="str">
        <f t="shared" ca="1" si="85"/>
        <v>no</v>
      </c>
      <c r="G962" s="20" t="str">
        <f t="shared" ca="1" si="90"/>
        <v>no</v>
      </c>
      <c r="H962">
        <f t="shared" ca="1" si="86"/>
        <v>0</v>
      </c>
    </row>
    <row r="963" spans="1:8">
      <c r="A963">
        <v>1950.08</v>
      </c>
      <c r="B963">
        <v>18.43</v>
      </c>
      <c r="C963" t="str">
        <f t="shared" ca="1" si="87"/>
        <v>yes</v>
      </c>
      <c r="D963" s="19">
        <f t="shared" ca="1" si="88"/>
        <v>17.38</v>
      </c>
      <c r="E963" s="19">
        <f t="shared" ca="1" si="89"/>
        <v>17.079090909090908</v>
      </c>
      <c r="F963" t="str">
        <f t="shared" ca="1" si="85"/>
        <v>no</v>
      </c>
      <c r="G963" s="20" t="str">
        <f t="shared" ca="1" si="90"/>
        <v>no</v>
      </c>
      <c r="H963">
        <f t="shared" ca="1" si="86"/>
        <v>0</v>
      </c>
    </row>
    <row r="964" spans="1:8">
      <c r="A964">
        <v>1950.09</v>
      </c>
      <c r="B964">
        <v>19.079999999999998</v>
      </c>
      <c r="C964" t="str">
        <f t="shared" ca="1" si="87"/>
        <v>yes</v>
      </c>
      <c r="D964" s="19">
        <f t="shared" ca="1" si="88"/>
        <v>18.43</v>
      </c>
      <c r="E964" s="19">
        <f t="shared" ca="1" si="89"/>
        <v>17.346363636363638</v>
      </c>
      <c r="F964" t="str">
        <f t="shared" ca="1" si="85"/>
        <v>no</v>
      </c>
      <c r="G964" s="20" t="str">
        <f t="shared" ca="1" si="90"/>
        <v>no</v>
      </c>
      <c r="H964">
        <f t="shared" ca="1" si="86"/>
        <v>0</v>
      </c>
    </row>
    <row r="965" spans="1:8">
      <c r="A965">
        <v>1950.1</v>
      </c>
      <c r="B965">
        <v>19.87</v>
      </c>
      <c r="C965" t="str">
        <f t="shared" ca="1" si="87"/>
        <v>yes</v>
      </c>
      <c r="D965" s="19">
        <f t="shared" ca="1" si="88"/>
        <v>19.079999999999998</v>
      </c>
      <c r="E965" s="19">
        <f t="shared" ca="1" si="89"/>
        <v>17.636363636363637</v>
      </c>
      <c r="F965" t="str">
        <f t="shared" ca="1" si="85"/>
        <v>no</v>
      </c>
      <c r="G965" s="20" t="str">
        <f t="shared" ca="1" si="90"/>
        <v>no</v>
      </c>
      <c r="H965">
        <f t="shared" ca="1" si="86"/>
        <v>0</v>
      </c>
    </row>
    <row r="966" spans="1:8">
      <c r="A966">
        <v>1950.11</v>
      </c>
      <c r="B966">
        <v>19.829999999999998</v>
      </c>
      <c r="C966" t="str">
        <f t="shared" ca="1" si="87"/>
        <v>yes</v>
      </c>
      <c r="D966" s="19">
        <f t="shared" ca="1" si="88"/>
        <v>19.87</v>
      </c>
      <c r="E966" s="19">
        <f t="shared" ca="1" si="89"/>
        <v>17.978181818181817</v>
      </c>
      <c r="F966" t="str">
        <f t="shared" ca="1" si="85"/>
        <v>no</v>
      </c>
      <c r="G966" s="20" t="str">
        <f t="shared" ca="1" si="90"/>
        <v>no</v>
      </c>
      <c r="H966">
        <f t="shared" ca="1" si="86"/>
        <v>0</v>
      </c>
    </row>
    <row r="967" spans="1:8">
      <c r="A967">
        <v>1950.12</v>
      </c>
      <c r="B967">
        <v>19.75</v>
      </c>
      <c r="C967" t="str">
        <f t="shared" ca="1" si="87"/>
        <v>yes</v>
      </c>
      <c r="D967" s="19">
        <f t="shared" ca="1" si="88"/>
        <v>19.829999999999998</v>
      </c>
      <c r="E967" s="19">
        <f t="shared" ca="1" si="89"/>
        <v>18.277272727272724</v>
      </c>
      <c r="F967" t="str">
        <f t="shared" ca="1" si="85"/>
        <v>no</v>
      </c>
      <c r="G967" s="20" t="str">
        <f t="shared" ca="1" si="90"/>
        <v>no</v>
      </c>
      <c r="H967">
        <f t="shared" ca="1" si="86"/>
        <v>0</v>
      </c>
    </row>
    <row r="968" spans="1:8">
      <c r="A968">
        <v>1951.01</v>
      </c>
      <c r="B968">
        <v>21.21</v>
      </c>
      <c r="C968" t="str">
        <f t="shared" ca="1" si="87"/>
        <v>yes</v>
      </c>
      <c r="D968" s="19">
        <f t="shared" ca="1" si="88"/>
        <v>19.75</v>
      </c>
      <c r="E968" s="19">
        <f t="shared" ca="1" si="89"/>
        <v>18.538181818181815</v>
      </c>
      <c r="F968" t="str">
        <f t="shared" ca="1" si="85"/>
        <v>no</v>
      </c>
      <c r="G968" s="20" t="str">
        <f t="shared" ca="1" si="90"/>
        <v>no</v>
      </c>
      <c r="H968">
        <f t="shared" ca="1" si="86"/>
        <v>0</v>
      </c>
    </row>
    <row r="969" spans="1:8">
      <c r="A969">
        <v>1951.02</v>
      </c>
      <c r="B969">
        <v>22</v>
      </c>
      <c r="C969" t="str">
        <f t="shared" ca="1" si="87"/>
        <v>yes</v>
      </c>
      <c r="D969" s="19">
        <f t="shared" ca="1" si="88"/>
        <v>21.21</v>
      </c>
      <c r="E969" s="19">
        <f t="shared" ca="1" si="89"/>
        <v>18.901818181818182</v>
      </c>
      <c r="F969" t="str">
        <f t="shared" ca="1" si="85"/>
        <v>no</v>
      </c>
      <c r="G969" s="20" t="str">
        <f t="shared" ca="1" si="90"/>
        <v>no</v>
      </c>
      <c r="H969">
        <f t="shared" ca="1" si="86"/>
        <v>0</v>
      </c>
    </row>
    <row r="970" spans="1:8">
      <c r="A970">
        <v>1951.03</v>
      </c>
      <c r="B970">
        <v>21.63</v>
      </c>
      <c r="C970" t="str">
        <f t="shared" ca="1" si="87"/>
        <v>yes</v>
      </c>
      <c r="D970" s="19">
        <f t="shared" ca="1" si="88"/>
        <v>22</v>
      </c>
      <c r="E970" s="19">
        <f t="shared" ca="1" si="89"/>
        <v>19.324545454545451</v>
      </c>
      <c r="F970" t="str">
        <f t="shared" ca="1" si="85"/>
        <v>no</v>
      </c>
      <c r="G970" s="20" t="str">
        <f t="shared" ca="1" si="90"/>
        <v>no</v>
      </c>
      <c r="H970">
        <f t="shared" ca="1" si="86"/>
        <v>0</v>
      </c>
    </row>
    <row r="971" spans="1:8">
      <c r="A971">
        <v>1951.04</v>
      </c>
      <c r="B971">
        <v>21.92</v>
      </c>
      <c r="C971" t="str">
        <f t="shared" ca="1" si="87"/>
        <v>yes</v>
      </c>
      <c r="D971" s="19">
        <f t="shared" ca="1" si="88"/>
        <v>21.63</v>
      </c>
      <c r="E971" s="19">
        <f t="shared" ca="1" si="89"/>
        <v>19.669090909090912</v>
      </c>
      <c r="F971" t="str">
        <f t="shared" ca="1" si="85"/>
        <v>no</v>
      </c>
      <c r="G971" s="20" t="str">
        <f t="shared" ca="1" si="90"/>
        <v>no</v>
      </c>
      <c r="H971">
        <f t="shared" ca="1" si="86"/>
        <v>0</v>
      </c>
    </row>
    <row r="972" spans="1:8">
      <c r="A972">
        <v>1951.05</v>
      </c>
      <c r="B972">
        <v>21.93</v>
      </c>
      <c r="C972" t="str">
        <f t="shared" ca="1" si="87"/>
        <v>yes</v>
      </c>
      <c r="D972" s="19">
        <f t="shared" ca="1" si="88"/>
        <v>21.92</v>
      </c>
      <c r="E972" s="19">
        <f t="shared" ca="1" si="89"/>
        <v>19.985454545454544</v>
      </c>
      <c r="F972" t="str">
        <f t="shared" ca="1" si="85"/>
        <v>no</v>
      </c>
      <c r="G972" s="20" t="str">
        <f t="shared" ca="1" si="90"/>
        <v>no</v>
      </c>
      <c r="H972">
        <f t="shared" ca="1" si="86"/>
        <v>0</v>
      </c>
    </row>
    <row r="973" spans="1:8">
      <c r="A973">
        <v>1951.06</v>
      </c>
      <c r="B973">
        <v>21.55</v>
      </c>
      <c r="C973" t="str">
        <f t="shared" ca="1" si="87"/>
        <v>yes</v>
      </c>
      <c r="D973" s="19">
        <f t="shared" ca="1" si="88"/>
        <v>21.93</v>
      </c>
      <c r="E973" s="19">
        <f t="shared" ca="1" si="89"/>
        <v>20.275454545454547</v>
      </c>
      <c r="F973" t="str">
        <f t="shared" ca="1" si="85"/>
        <v>no</v>
      </c>
      <c r="G973" s="20" t="str">
        <f t="shared" ca="1" si="90"/>
        <v>no</v>
      </c>
      <c r="H973">
        <f t="shared" ca="1" si="86"/>
        <v>0</v>
      </c>
    </row>
    <row r="974" spans="1:8">
      <c r="A974">
        <v>1951.07</v>
      </c>
      <c r="B974">
        <v>21.93</v>
      </c>
      <c r="C974" t="str">
        <f t="shared" ca="1" si="87"/>
        <v>yes</v>
      </c>
      <c r="D974" s="19">
        <f t="shared" ca="1" si="88"/>
        <v>21.55</v>
      </c>
      <c r="E974" s="19">
        <f t="shared" ca="1" si="89"/>
        <v>20.654545454545453</v>
      </c>
      <c r="F974" t="str">
        <f t="shared" ca="1" si="85"/>
        <v>no</v>
      </c>
      <c r="G974" s="20" t="str">
        <f t="shared" ca="1" si="90"/>
        <v>no</v>
      </c>
      <c r="H974">
        <f t="shared" ca="1" si="86"/>
        <v>0</v>
      </c>
    </row>
    <row r="975" spans="1:8">
      <c r="A975">
        <v>1951.08</v>
      </c>
      <c r="B975">
        <v>22.89</v>
      </c>
      <c r="C975" t="str">
        <f t="shared" ca="1" si="87"/>
        <v>yes</v>
      </c>
      <c r="D975" s="19">
        <f t="shared" ca="1" si="88"/>
        <v>21.93</v>
      </c>
      <c r="E975" s="19">
        <f t="shared" ca="1" si="89"/>
        <v>20.972727272727276</v>
      </c>
      <c r="F975" t="str">
        <f t="shared" ca="1" si="85"/>
        <v>no</v>
      </c>
      <c r="G975" s="20" t="str">
        <f t="shared" ca="1" si="90"/>
        <v>no</v>
      </c>
      <c r="H975">
        <f t="shared" ca="1" si="86"/>
        <v>0</v>
      </c>
    </row>
    <row r="976" spans="1:8">
      <c r="A976">
        <v>1951.09</v>
      </c>
      <c r="B976">
        <v>23.48</v>
      </c>
      <c r="C976" t="str">
        <f t="shared" ca="1" si="87"/>
        <v>yes</v>
      </c>
      <c r="D976" s="19">
        <f t="shared" ca="1" si="88"/>
        <v>22.89</v>
      </c>
      <c r="E976" s="19">
        <f t="shared" ca="1" si="89"/>
        <v>21.319090909090907</v>
      </c>
      <c r="F976" t="str">
        <f t="shared" ca="1" si="85"/>
        <v>no</v>
      </c>
      <c r="G976" s="20" t="str">
        <f t="shared" ca="1" si="90"/>
        <v>no</v>
      </c>
      <c r="H976">
        <f t="shared" ca="1" si="86"/>
        <v>0</v>
      </c>
    </row>
    <row r="977" spans="1:8">
      <c r="A977">
        <v>1951.1</v>
      </c>
      <c r="B977">
        <v>23.36</v>
      </c>
      <c r="C977" t="str">
        <f t="shared" ca="1" si="87"/>
        <v>yes</v>
      </c>
      <c r="D977" s="19">
        <f t="shared" ca="1" si="88"/>
        <v>23.48</v>
      </c>
      <c r="E977" s="19">
        <f t="shared" ca="1" si="89"/>
        <v>21.647272727272725</v>
      </c>
      <c r="F977" t="str">
        <f t="shared" ca="1" si="85"/>
        <v>no</v>
      </c>
      <c r="G977" s="20" t="str">
        <f t="shared" ca="1" si="90"/>
        <v>no</v>
      </c>
      <c r="H977">
        <f t="shared" ca="1" si="86"/>
        <v>0</v>
      </c>
    </row>
    <row r="978" spans="1:8">
      <c r="A978">
        <v>1951.11</v>
      </c>
      <c r="B978">
        <v>22.71</v>
      </c>
      <c r="C978" t="str">
        <f t="shared" ca="1" si="87"/>
        <v>yes</v>
      </c>
      <c r="D978" s="19">
        <f t="shared" ca="1" si="88"/>
        <v>23.36</v>
      </c>
      <c r="E978" s="19">
        <f t="shared" ca="1" si="89"/>
        <v>21.968181818181815</v>
      </c>
      <c r="F978" t="str">
        <f t="shared" ca="1" si="85"/>
        <v>no</v>
      </c>
      <c r="G978" s="20" t="str">
        <f t="shared" ca="1" si="90"/>
        <v>no</v>
      </c>
      <c r="H978">
        <f t="shared" ca="1" si="86"/>
        <v>0</v>
      </c>
    </row>
    <row r="979" spans="1:8">
      <c r="A979">
        <v>1951.12</v>
      </c>
      <c r="B979">
        <v>23.41</v>
      </c>
      <c r="C979" t="str">
        <f t="shared" ca="1" si="87"/>
        <v>yes</v>
      </c>
      <c r="D979" s="19">
        <f t="shared" ca="1" si="88"/>
        <v>22.71</v>
      </c>
      <c r="E979" s="19">
        <f t="shared" ca="1" si="89"/>
        <v>22.237272727272725</v>
      </c>
      <c r="F979" t="str">
        <f t="shared" ca="1" si="85"/>
        <v>no</v>
      </c>
      <c r="G979" s="20" t="str">
        <f t="shared" ca="1" si="90"/>
        <v>no</v>
      </c>
      <c r="H979">
        <f t="shared" ca="1" si="86"/>
        <v>0</v>
      </c>
    </row>
    <row r="980" spans="1:8">
      <c r="A980">
        <v>1952.01</v>
      </c>
      <c r="B980">
        <v>24.19</v>
      </c>
      <c r="C980" t="str">
        <f t="shared" ca="1" si="87"/>
        <v>yes</v>
      </c>
      <c r="D980" s="19">
        <f t="shared" ca="1" si="88"/>
        <v>23.41</v>
      </c>
      <c r="E980" s="19">
        <f t="shared" ca="1" si="89"/>
        <v>22.437272727272724</v>
      </c>
      <c r="F980" t="str">
        <f t="shared" ca="1" si="85"/>
        <v>no</v>
      </c>
      <c r="G980" s="20" t="str">
        <f t="shared" ca="1" si="90"/>
        <v>no</v>
      </c>
      <c r="H980">
        <f t="shared" ca="1" si="86"/>
        <v>0</v>
      </c>
    </row>
    <row r="981" spans="1:8">
      <c r="A981">
        <v>1952.02</v>
      </c>
      <c r="B981">
        <v>23.75</v>
      </c>
      <c r="C981" t="str">
        <f t="shared" ca="1" si="87"/>
        <v>yes</v>
      </c>
      <c r="D981" s="19">
        <f t="shared" ca="1" si="88"/>
        <v>24.19</v>
      </c>
      <c r="E981" s="19">
        <f t="shared" ca="1" si="89"/>
        <v>22.63636363636363</v>
      </c>
      <c r="F981" t="str">
        <f t="shared" ca="1" si="85"/>
        <v>no</v>
      </c>
      <c r="G981" s="20" t="str">
        <f t="shared" ca="1" si="90"/>
        <v>no</v>
      </c>
      <c r="H981">
        <f t="shared" ca="1" si="86"/>
        <v>0</v>
      </c>
    </row>
    <row r="982" spans="1:8">
      <c r="A982">
        <v>1952.03</v>
      </c>
      <c r="B982">
        <v>23.81</v>
      </c>
      <c r="C982" t="str">
        <f t="shared" ca="1" si="87"/>
        <v>yes</v>
      </c>
      <c r="D982" s="19">
        <f t="shared" ca="1" si="88"/>
        <v>23.75</v>
      </c>
      <c r="E982" s="19">
        <f t="shared" ca="1" si="89"/>
        <v>22.829090909090908</v>
      </c>
      <c r="F982" t="str">
        <f t="shared" ca="1" si="85"/>
        <v>no</v>
      </c>
      <c r="G982" s="20" t="str">
        <f t="shared" ca="1" si="90"/>
        <v>no</v>
      </c>
      <c r="H982">
        <f t="shared" ca="1" si="86"/>
        <v>0</v>
      </c>
    </row>
    <row r="983" spans="1:8">
      <c r="A983">
        <v>1952.04</v>
      </c>
      <c r="B983">
        <v>23.74</v>
      </c>
      <c r="C983" t="str">
        <f t="shared" ca="1" si="87"/>
        <v>yes</v>
      </c>
      <c r="D983" s="19">
        <f t="shared" ca="1" si="88"/>
        <v>23.81</v>
      </c>
      <c r="E983" s="19">
        <f t="shared" ca="1" si="89"/>
        <v>23.00090909090909</v>
      </c>
      <c r="F983" t="str">
        <f t="shared" ca="1" si="85"/>
        <v>no</v>
      </c>
      <c r="G983" s="20" t="str">
        <f t="shared" ca="1" si="90"/>
        <v>no</v>
      </c>
      <c r="H983">
        <f t="shared" ca="1" si="86"/>
        <v>0</v>
      </c>
    </row>
    <row r="984" spans="1:8">
      <c r="A984">
        <v>1952.05</v>
      </c>
      <c r="B984">
        <v>23.73</v>
      </c>
      <c r="C984" t="str">
        <f t="shared" ca="1" si="87"/>
        <v>yes</v>
      </c>
      <c r="D984" s="19">
        <f t="shared" ca="1" si="88"/>
        <v>23.74</v>
      </c>
      <c r="E984" s="19">
        <f t="shared" ca="1" si="89"/>
        <v>23.165454545454548</v>
      </c>
      <c r="F984" t="str">
        <f t="shared" ref="F984:F1047" ca="1" si="91">IF(AND(C984="No",B984&gt;D984),"yes","no")</f>
        <v>no</v>
      </c>
      <c r="G984" s="20" t="str">
        <f t="shared" ca="1" si="90"/>
        <v>no</v>
      </c>
      <c r="H984">
        <f t="shared" ref="H984:H1047" ca="1" si="92">IF(F984="yes",-B984,IF(G984="yes",B984,0))</f>
        <v>0</v>
      </c>
    </row>
    <row r="985" spans="1:8">
      <c r="A985">
        <v>1952.06</v>
      </c>
      <c r="B985">
        <v>24.38</v>
      </c>
      <c r="C985" t="str">
        <f t="shared" ref="C985:C1048" ca="1" si="93">IF(F984="yes","yes",IF(G984="yes","no",C984))</f>
        <v>yes</v>
      </c>
      <c r="D985" s="19">
        <f t="shared" ca="1" si="88"/>
        <v>23.73</v>
      </c>
      <c r="E985" s="19">
        <f t="shared" ca="1" si="89"/>
        <v>23.363636363636363</v>
      </c>
      <c r="F985" t="str">
        <f t="shared" ca="1" si="91"/>
        <v>no</v>
      </c>
      <c r="G985" s="20" t="str">
        <f t="shared" ca="1" si="90"/>
        <v>no</v>
      </c>
      <c r="H985">
        <f t="shared" ca="1" si="92"/>
        <v>0</v>
      </c>
    </row>
    <row r="986" spans="1:8">
      <c r="A986">
        <v>1952.07</v>
      </c>
      <c r="B986">
        <v>25.08</v>
      </c>
      <c r="C986" t="str">
        <f t="shared" ca="1" si="93"/>
        <v>yes</v>
      </c>
      <c r="D986" s="19">
        <f t="shared" ca="1" si="88"/>
        <v>24.38</v>
      </c>
      <c r="E986" s="19">
        <f t="shared" ca="1" si="89"/>
        <v>23.586363636363636</v>
      </c>
      <c r="F986" t="str">
        <f t="shared" ca="1" si="91"/>
        <v>no</v>
      </c>
      <c r="G986" s="20" t="str">
        <f t="shared" ca="1" si="90"/>
        <v>no</v>
      </c>
      <c r="H986">
        <f t="shared" ca="1" si="92"/>
        <v>0</v>
      </c>
    </row>
    <row r="987" spans="1:8">
      <c r="A987">
        <v>1952.08</v>
      </c>
      <c r="B987">
        <v>25.18</v>
      </c>
      <c r="C987" t="str">
        <f t="shared" ca="1" si="93"/>
        <v>yes</v>
      </c>
      <c r="D987" s="19">
        <f t="shared" ca="1" si="88"/>
        <v>25.08</v>
      </c>
      <c r="E987" s="19">
        <f t="shared" ca="1" si="89"/>
        <v>23.785454545454545</v>
      </c>
      <c r="F987" t="str">
        <f t="shared" ca="1" si="91"/>
        <v>no</v>
      </c>
      <c r="G987" s="20" t="str">
        <f t="shared" ca="1" si="90"/>
        <v>no</v>
      </c>
      <c r="H987">
        <f t="shared" ca="1" si="92"/>
        <v>0</v>
      </c>
    </row>
    <row r="988" spans="1:8">
      <c r="A988">
        <v>1952.09</v>
      </c>
      <c r="B988">
        <v>24.78</v>
      </c>
      <c r="C988" t="str">
        <f t="shared" ca="1" si="93"/>
        <v>yes</v>
      </c>
      <c r="D988" s="19">
        <f t="shared" ca="1" si="88"/>
        <v>25.18</v>
      </c>
      <c r="E988" s="19">
        <f t="shared" ca="1" si="89"/>
        <v>23.939999999999998</v>
      </c>
      <c r="F988" t="str">
        <f t="shared" ca="1" si="91"/>
        <v>no</v>
      </c>
      <c r="G988" s="20" t="str">
        <f t="shared" ca="1" si="90"/>
        <v>no</v>
      </c>
      <c r="H988">
        <f t="shared" ca="1" si="92"/>
        <v>0</v>
      </c>
    </row>
    <row r="989" spans="1:8">
      <c r="A989">
        <v>1952.1</v>
      </c>
      <c r="B989">
        <v>24.26</v>
      </c>
      <c r="C989" t="str">
        <f t="shared" ca="1" si="93"/>
        <v>yes</v>
      </c>
      <c r="D989" s="19">
        <f t="shared" ca="1" si="88"/>
        <v>24.78</v>
      </c>
      <c r="E989" s="19">
        <f t="shared" ca="1" si="89"/>
        <v>24.069090909090907</v>
      </c>
      <c r="F989" t="str">
        <f t="shared" ca="1" si="91"/>
        <v>no</v>
      </c>
      <c r="G989" s="20" t="str">
        <f t="shared" ca="1" si="90"/>
        <v>no</v>
      </c>
      <c r="H989">
        <f t="shared" ca="1" si="92"/>
        <v>0</v>
      </c>
    </row>
    <row r="990" spans="1:8">
      <c r="A990">
        <v>1952.11</v>
      </c>
      <c r="B990">
        <v>25.03</v>
      </c>
      <c r="C990" t="str">
        <f t="shared" ca="1" si="93"/>
        <v>yes</v>
      </c>
      <c r="D990" s="19">
        <f t="shared" ca="1" si="88"/>
        <v>24.26</v>
      </c>
      <c r="E990" s="19">
        <f t="shared" ca="1" si="89"/>
        <v>24.21</v>
      </c>
      <c r="F990" t="str">
        <f t="shared" ca="1" si="91"/>
        <v>no</v>
      </c>
      <c r="G990" s="20" t="str">
        <f t="shared" ca="1" si="90"/>
        <v>no</v>
      </c>
      <c r="H990">
        <f t="shared" ca="1" si="92"/>
        <v>0</v>
      </c>
    </row>
    <row r="991" spans="1:8">
      <c r="A991">
        <v>1952.12</v>
      </c>
      <c r="B991">
        <v>26.04</v>
      </c>
      <c r="C991" t="str">
        <f t="shared" ca="1" si="93"/>
        <v>yes</v>
      </c>
      <c r="D991" s="19">
        <f t="shared" ca="1" si="88"/>
        <v>25.03</v>
      </c>
      <c r="E991" s="19">
        <f t="shared" ca="1" si="89"/>
        <v>24.357272727272729</v>
      </c>
      <c r="F991" t="str">
        <f t="shared" ca="1" si="91"/>
        <v>no</v>
      </c>
      <c r="G991" s="20" t="str">
        <f t="shared" ca="1" si="90"/>
        <v>no</v>
      </c>
      <c r="H991">
        <f t="shared" ca="1" si="92"/>
        <v>0</v>
      </c>
    </row>
    <row r="992" spans="1:8">
      <c r="A992">
        <v>1953.01</v>
      </c>
      <c r="B992">
        <v>26.18</v>
      </c>
      <c r="C992" t="str">
        <f t="shared" ca="1" si="93"/>
        <v>yes</v>
      </c>
      <c r="D992" s="19">
        <f t="shared" ref="D992:D1055" ca="1" si="94">AVERAGE(OFFSET(B992,-$L$3,0,$L$3,1))</f>
        <v>26.04</v>
      </c>
      <c r="E992" s="19">
        <f t="shared" ca="1" si="89"/>
        <v>24.525454545454547</v>
      </c>
      <c r="F992" t="str">
        <f t="shared" ca="1" si="91"/>
        <v>no</v>
      </c>
      <c r="G992" s="20" t="str">
        <f t="shared" ca="1" si="90"/>
        <v>no</v>
      </c>
      <c r="H992">
        <f t="shared" ca="1" si="92"/>
        <v>0</v>
      </c>
    </row>
    <row r="993" spans="1:8">
      <c r="A993">
        <v>1953.02</v>
      </c>
      <c r="B993">
        <v>25.86</v>
      </c>
      <c r="C993" t="str">
        <f t="shared" ca="1" si="93"/>
        <v>yes</v>
      </c>
      <c r="D993" s="19">
        <f t="shared" ca="1" si="94"/>
        <v>26.18</v>
      </c>
      <c r="E993" s="19">
        <f t="shared" ref="E993:E1056" ca="1" si="95">AVERAGE(OFFSET(B993,-$L$4,0,$L$4,1))</f>
        <v>24.746363636363636</v>
      </c>
      <c r="F993" t="str">
        <f t="shared" ca="1" si="91"/>
        <v>no</v>
      </c>
      <c r="G993" s="20" t="str">
        <f t="shared" ref="G993:G1056" ca="1" si="96">IF(AND(C993="Yes",B993&lt;E993),"yes","no")</f>
        <v>no</v>
      </c>
      <c r="H993">
        <f t="shared" ca="1" si="92"/>
        <v>0</v>
      </c>
    </row>
    <row r="994" spans="1:8">
      <c r="A994">
        <v>1953.03</v>
      </c>
      <c r="B994">
        <v>25.99</v>
      </c>
      <c r="C994" t="str">
        <f t="shared" ca="1" si="93"/>
        <v>yes</v>
      </c>
      <c r="D994" s="19">
        <f t="shared" ca="1" si="94"/>
        <v>25.86</v>
      </c>
      <c r="E994" s="19">
        <f t="shared" ca="1" si="95"/>
        <v>24.932727272727274</v>
      </c>
      <c r="F994" t="str">
        <f t="shared" ca="1" si="91"/>
        <v>no</v>
      </c>
      <c r="G994" s="20" t="str">
        <f t="shared" ca="1" si="96"/>
        <v>no</v>
      </c>
      <c r="H994">
        <f t="shared" ca="1" si="92"/>
        <v>0</v>
      </c>
    </row>
    <row r="995" spans="1:8">
      <c r="A995">
        <v>1953.04</v>
      </c>
      <c r="B995">
        <v>24.71</v>
      </c>
      <c r="C995" t="str">
        <f t="shared" ca="1" si="93"/>
        <v>yes</v>
      </c>
      <c r="D995" s="19">
        <f t="shared" ca="1" si="94"/>
        <v>25.99</v>
      </c>
      <c r="E995" s="19">
        <f t="shared" ca="1" si="95"/>
        <v>25.137272727272727</v>
      </c>
      <c r="F995" t="str">
        <f t="shared" ca="1" si="91"/>
        <v>no</v>
      </c>
      <c r="G995" s="20" t="str">
        <f t="shared" ca="1" si="96"/>
        <v>yes</v>
      </c>
      <c r="H995">
        <f t="shared" ca="1" si="92"/>
        <v>24.71</v>
      </c>
    </row>
    <row r="996" spans="1:8">
      <c r="A996">
        <v>1953.05</v>
      </c>
      <c r="B996">
        <v>24.84</v>
      </c>
      <c r="C996" t="str">
        <f t="shared" ca="1" si="93"/>
        <v>no</v>
      </c>
      <c r="D996" s="19">
        <f t="shared" ca="1" si="94"/>
        <v>24.71</v>
      </c>
      <c r="E996" s="19">
        <f t="shared" ca="1" si="95"/>
        <v>25.226363636363633</v>
      </c>
      <c r="F996" t="str">
        <f t="shared" ca="1" si="91"/>
        <v>yes</v>
      </c>
      <c r="G996" s="20" t="str">
        <f t="shared" ca="1" si="96"/>
        <v>no</v>
      </c>
      <c r="H996">
        <f t="shared" ca="1" si="92"/>
        <v>-24.84</v>
      </c>
    </row>
    <row r="997" spans="1:8">
      <c r="A997">
        <v>1953.06</v>
      </c>
      <c r="B997">
        <v>23.95</v>
      </c>
      <c r="C997" t="str">
        <f t="shared" ca="1" si="93"/>
        <v>yes</v>
      </c>
      <c r="D997" s="19">
        <f t="shared" ca="1" si="94"/>
        <v>24.84</v>
      </c>
      <c r="E997" s="19">
        <f t="shared" ca="1" si="95"/>
        <v>25.268181818181823</v>
      </c>
      <c r="F997" t="str">
        <f t="shared" ca="1" si="91"/>
        <v>no</v>
      </c>
      <c r="G997" s="20" t="str">
        <f t="shared" ca="1" si="96"/>
        <v>yes</v>
      </c>
      <c r="H997">
        <f t="shared" ca="1" si="92"/>
        <v>23.95</v>
      </c>
    </row>
    <row r="998" spans="1:8">
      <c r="A998">
        <v>1953.07</v>
      </c>
      <c r="B998">
        <v>24.29</v>
      </c>
      <c r="C998" t="str">
        <f t="shared" ca="1" si="93"/>
        <v>no</v>
      </c>
      <c r="D998" s="19">
        <f t="shared" ca="1" si="94"/>
        <v>23.95</v>
      </c>
      <c r="E998" s="19">
        <f t="shared" ca="1" si="95"/>
        <v>25.165454545454544</v>
      </c>
      <c r="F998" t="str">
        <f t="shared" ca="1" si="91"/>
        <v>yes</v>
      </c>
      <c r="G998" s="20" t="str">
        <f t="shared" ca="1" si="96"/>
        <v>no</v>
      </c>
      <c r="H998">
        <f t="shared" ca="1" si="92"/>
        <v>-24.29</v>
      </c>
    </row>
    <row r="999" spans="1:8">
      <c r="A999">
        <v>1953.08</v>
      </c>
      <c r="B999">
        <v>24.39</v>
      </c>
      <c r="C999" t="str">
        <f t="shared" ca="1" si="93"/>
        <v>yes</v>
      </c>
      <c r="D999" s="19">
        <f t="shared" ca="1" si="94"/>
        <v>24.29</v>
      </c>
      <c r="E999" s="19">
        <f t="shared" ca="1" si="95"/>
        <v>25.084545454545459</v>
      </c>
      <c r="F999" t="str">
        <f t="shared" ca="1" si="91"/>
        <v>no</v>
      </c>
      <c r="G999" s="20" t="str">
        <f t="shared" ca="1" si="96"/>
        <v>yes</v>
      </c>
      <c r="H999">
        <f t="shared" ca="1" si="92"/>
        <v>24.39</v>
      </c>
    </row>
    <row r="1000" spans="1:8">
      <c r="A1000">
        <v>1953.09</v>
      </c>
      <c r="B1000">
        <v>23.27</v>
      </c>
      <c r="C1000" t="str">
        <f t="shared" ca="1" si="93"/>
        <v>no</v>
      </c>
      <c r="D1000" s="19">
        <f t="shared" ca="1" si="94"/>
        <v>24.39</v>
      </c>
      <c r="E1000" s="19">
        <f t="shared" ca="1" si="95"/>
        <v>25.049090909090911</v>
      </c>
      <c r="F1000" t="str">
        <f t="shared" ca="1" si="91"/>
        <v>no</v>
      </c>
      <c r="G1000" s="20" t="str">
        <f t="shared" ca="1" si="96"/>
        <v>no</v>
      </c>
      <c r="H1000">
        <f t="shared" ca="1" si="92"/>
        <v>0</v>
      </c>
    </row>
    <row r="1001" spans="1:8">
      <c r="A1001">
        <v>1953.1</v>
      </c>
      <c r="B1001">
        <v>23.97</v>
      </c>
      <c r="C1001" t="str">
        <f t="shared" ca="1" si="93"/>
        <v>no</v>
      </c>
      <c r="D1001" s="19">
        <f t="shared" ca="1" si="94"/>
        <v>23.27</v>
      </c>
      <c r="E1001" s="19">
        <f t="shared" ca="1" si="95"/>
        <v>24.959090909090904</v>
      </c>
      <c r="F1001" t="str">
        <f t="shared" ca="1" si="91"/>
        <v>yes</v>
      </c>
      <c r="G1001" s="20" t="str">
        <f t="shared" ca="1" si="96"/>
        <v>no</v>
      </c>
      <c r="H1001">
        <f t="shared" ca="1" si="92"/>
        <v>-23.97</v>
      </c>
    </row>
    <row r="1002" spans="1:8">
      <c r="A1002">
        <v>1953.11</v>
      </c>
      <c r="B1002">
        <v>24.5</v>
      </c>
      <c r="C1002" t="str">
        <f t="shared" ca="1" si="93"/>
        <v>yes</v>
      </c>
      <c r="D1002" s="19">
        <f t="shared" ca="1" si="94"/>
        <v>23.97</v>
      </c>
      <c r="E1002" s="19">
        <f t="shared" ca="1" si="95"/>
        <v>24.862727272727273</v>
      </c>
      <c r="F1002" t="str">
        <f t="shared" ca="1" si="91"/>
        <v>no</v>
      </c>
      <c r="G1002" s="20" t="str">
        <f t="shared" ca="1" si="96"/>
        <v>yes</v>
      </c>
      <c r="H1002">
        <f t="shared" ca="1" si="92"/>
        <v>24.5</v>
      </c>
    </row>
    <row r="1003" spans="1:8">
      <c r="A1003">
        <v>1953.12</v>
      </c>
      <c r="B1003">
        <v>24.83</v>
      </c>
      <c r="C1003" t="str">
        <f t="shared" ca="1" si="93"/>
        <v>no</v>
      </c>
      <c r="D1003" s="19">
        <f t="shared" ca="1" si="94"/>
        <v>24.5</v>
      </c>
      <c r="E1003" s="19">
        <f t="shared" ca="1" si="95"/>
        <v>24.722727272727273</v>
      </c>
      <c r="F1003" t="str">
        <f t="shared" ca="1" si="91"/>
        <v>yes</v>
      </c>
      <c r="G1003" s="20" t="str">
        <f t="shared" ca="1" si="96"/>
        <v>no</v>
      </c>
      <c r="H1003">
        <f t="shared" ca="1" si="92"/>
        <v>-24.83</v>
      </c>
    </row>
    <row r="1004" spans="1:8">
      <c r="A1004">
        <v>1954.01</v>
      </c>
      <c r="B1004">
        <v>25.46</v>
      </c>
      <c r="C1004" t="str">
        <f t="shared" ca="1" si="93"/>
        <v>yes</v>
      </c>
      <c r="D1004" s="19">
        <f t="shared" ca="1" si="94"/>
        <v>24.83</v>
      </c>
      <c r="E1004" s="19">
        <f t="shared" ca="1" si="95"/>
        <v>24.6</v>
      </c>
      <c r="F1004" t="str">
        <f t="shared" ca="1" si="91"/>
        <v>no</v>
      </c>
      <c r="G1004" s="20" t="str">
        <f t="shared" ca="1" si="96"/>
        <v>no</v>
      </c>
      <c r="H1004">
        <f t="shared" ca="1" si="92"/>
        <v>0</v>
      </c>
    </row>
    <row r="1005" spans="1:8">
      <c r="A1005">
        <v>1954.02</v>
      </c>
      <c r="B1005">
        <v>26.02</v>
      </c>
      <c r="C1005" t="str">
        <f t="shared" ca="1" si="93"/>
        <v>yes</v>
      </c>
      <c r="D1005" s="19">
        <f t="shared" ca="1" si="94"/>
        <v>25.46</v>
      </c>
      <c r="E1005" s="19">
        <f t="shared" ca="1" si="95"/>
        <v>24.563636363636363</v>
      </c>
      <c r="F1005" t="str">
        <f t="shared" ca="1" si="91"/>
        <v>no</v>
      </c>
      <c r="G1005" s="20" t="str">
        <f t="shared" ca="1" si="96"/>
        <v>no</v>
      </c>
      <c r="H1005">
        <f t="shared" ca="1" si="92"/>
        <v>0</v>
      </c>
    </row>
    <row r="1006" spans="1:8">
      <c r="A1006">
        <v>1954.03</v>
      </c>
      <c r="B1006">
        <v>26.57</v>
      </c>
      <c r="C1006" t="str">
        <f t="shared" ca="1" si="93"/>
        <v>yes</v>
      </c>
      <c r="D1006" s="19">
        <f t="shared" ca="1" si="94"/>
        <v>26.02</v>
      </c>
      <c r="E1006" s="19">
        <f t="shared" ca="1" si="95"/>
        <v>24.566363636363636</v>
      </c>
      <c r="F1006" t="str">
        <f t="shared" ca="1" si="91"/>
        <v>no</v>
      </c>
      <c r="G1006" s="20" t="str">
        <f t="shared" ca="1" si="96"/>
        <v>no</v>
      </c>
      <c r="H1006">
        <f t="shared" ca="1" si="92"/>
        <v>0</v>
      </c>
    </row>
    <row r="1007" spans="1:8">
      <c r="A1007">
        <v>1954.04</v>
      </c>
      <c r="B1007">
        <v>27.63</v>
      </c>
      <c r="C1007" t="str">
        <f t="shared" ca="1" si="93"/>
        <v>yes</v>
      </c>
      <c r="D1007" s="19">
        <f t="shared" ca="1" si="94"/>
        <v>26.57</v>
      </c>
      <c r="E1007" s="19">
        <f t="shared" ca="1" si="95"/>
        <v>24.735454545454544</v>
      </c>
      <c r="F1007" t="str">
        <f t="shared" ca="1" si="91"/>
        <v>no</v>
      </c>
      <c r="G1007" s="20" t="str">
        <f t="shared" ca="1" si="96"/>
        <v>no</v>
      </c>
      <c r="H1007">
        <f t="shared" ca="1" si="92"/>
        <v>0</v>
      </c>
    </row>
    <row r="1008" spans="1:8">
      <c r="A1008">
        <v>1954.05</v>
      </c>
      <c r="B1008">
        <v>28.73</v>
      </c>
      <c r="C1008" t="str">
        <f t="shared" ca="1" si="93"/>
        <v>yes</v>
      </c>
      <c r="D1008" s="19">
        <f t="shared" ca="1" si="94"/>
        <v>27.63</v>
      </c>
      <c r="E1008" s="19">
        <f t="shared" ca="1" si="95"/>
        <v>24.989090909090908</v>
      </c>
      <c r="F1008" t="str">
        <f t="shared" ca="1" si="91"/>
        <v>no</v>
      </c>
      <c r="G1008" s="20" t="str">
        <f t="shared" ca="1" si="96"/>
        <v>no</v>
      </c>
      <c r="H1008">
        <f t="shared" ca="1" si="92"/>
        <v>0</v>
      </c>
    </row>
    <row r="1009" spans="1:8">
      <c r="A1009">
        <v>1954.06</v>
      </c>
      <c r="B1009">
        <v>28.96</v>
      </c>
      <c r="C1009" t="str">
        <f t="shared" ca="1" si="93"/>
        <v>yes</v>
      </c>
      <c r="D1009" s="19">
        <f t="shared" ca="1" si="94"/>
        <v>28.73</v>
      </c>
      <c r="E1009" s="19">
        <f t="shared" ca="1" si="95"/>
        <v>25.423636363636366</v>
      </c>
      <c r="F1009" t="str">
        <f t="shared" ca="1" si="91"/>
        <v>no</v>
      </c>
      <c r="G1009" s="20" t="str">
        <f t="shared" ca="1" si="96"/>
        <v>no</v>
      </c>
      <c r="H1009">
        <f t="shared" ca="1" si="92"/>
        <v>0</v>
      </c>
    </row>
    <row r="1010" spans="1:8">
      <c r="A1010">
        <v>1954.07</v>
      </c>
      <c r="B1010">
        <v>30.13</v>
      </c>
      <c r="C1010" t="str">
        <f t="shared" ca="1" si="93"/>
        <v>yes</v>
      </c>
      <c r="D1010" s="19">
        <f t="shared" ca="1" si="94"/>
        <v>28.96</v>
      </c>
      <c r="E1010" s="19">
        <f t="shared" ca="1" si="95"/>
        <v>25.848181818181818</v>
      </c>
      <c r="F1010" t="str">
        <f t="shared" ca="1" si="91"/>
        <v>no</v>
      </c>
      <c r="G1010" s="20" t="str">
        <f t="shared" ca="1" si="96"/>
        <v>no</v>
      </c>
      <c r="H1010">
        <f t="shared" ca="1" si="92"/>
        <v>0</v>
      </c>
    </row>
    <row r="1011" spans="1:8">
      <c r="A1011">
        <v>1954.08</v>
      </c>
      <c r="B1011">
        <v>30.73</v>
      </c>
      <c r="C1011" t="str">
        <f t="shared" ca="1" si="93"/>
        <v>yes</v>
      </c>
      <c r="D1011" s="19">
        <f t="shared" ca="1" si="94"/>
        <v>30.13</v>
      </c>
      <c r="E1011" s="19">
        <f t="shared" ca="1" si="95"/>
        <v>26.37</v>
      </c>
      <c r="F1011" t="str">
        <f t="shared" ca="1" si="91"/>
        <v>no</v>
      </c>
      <c r="G1011" s="20" t="str">
        <f t="shared" ca="1" si="96"/>
        <v>no</v>
      </c>
      <c r="H1011">
        <f t="shared" ca="1" si="92"/>
        <v>0</v>
      </c>
    </row>
    <row r="1012" spans="1:8">
      <c r="A1012">
        <v>1954.09</v>
      </c>
      <c r="B1012">
        <v>31.45</v>
      </c>
      <c r="C1012" t="str">
        <f t="shared" ca="1" si="93"/>
        <v>yes</v>
      </c>
      <c r="D1012" s="19">
        <f t="shared" ca="1" si="94"/>
        <v>30.73</v>
      </c>
      <c r="E1012" s="19">
        <f t="shared" ca="1" si="95"/>
        <v>27.048181818181821</v>
      </c>
      <c r="F1012" t="str">
        <f t="shared" ca="1" si="91"/>
        <v>no</v>
      </c>
      <c r="G1012" s="20" t="str">
        <f t="shared" ca="1" si="96"/>
        <v>no</v>
      </c>
      <c r="H1012">
        <f t="shared" ca="1" si="92"/>
        <v>0</v>
      </c>
    </row>
    <row r="1013" spans="1:8">
      <c r="A1013">
        <v>1954.1</v>
      </c>
      <c r="B1013">
        <v>32.18</v>
      </c>
      <c r="C1013" t="str">
        <f t="shared" ca="1" si="93"/>
        <v>yes</v>
      </c>
      <c r="D1013" s="19">
        <f t="shared" ca="1" si="94"/>
        <v>31.45</v>
      </c>
      <c r="E1013" s="19">
        <f t="shared" ca="1" si="95"/>
        <v>27.728181818181817</v>
      </c>
      <c r="F1013" t="str">
        <f t="shared" ca="1" si="91"/>
        <v>no</v>
      </c>
      <c r="G1013" s="20" t="str">
        <f t="shared" ca="1" si="96"/>
        <v>no</v>
      </c>
      <c r="H1013">
        <f t="shared" ca="1" si="92"/>
        <v>0</v>
      </c>
    </row>
    <row r="1014" spans="1:8">
      <c r="A1014">
        <v>1954.11</v>
      </c>
      <c r="B1014">
        <v>33.44</v>
      </c>
      <c r="C1014" t="str">
        <f t="shared" ca="1" si="93"/>
        <v>yes</v>
      </c>
      <c r="D1014" s="19">
        <f t="shared" ca="1" si="94"/>
        <v>32.18</v>
      </c>
      <c r="E1014" s="19">
        <f t="shared" ca="1" si="95"/>
        <v>28.426363636363636</v>
      </c>
      <c r="F1014" t="str">
        <f t="shared" ca="1" si="91"/>
        <v>no</v>
      </c>
      <c r="G1014" s="20" t="str">
        <f t="shared" ca="1" si="96"/>
        <v>no</v>
      </c>
      <c r="H1014">
        <f t="shared" ca="1" si="92"/>
        <v>0</v>
      </c>
    </row>
    <row r="1015" spans="1:8">
      <c r="A1015">
        <v>1954.12</v>
      </c>
      <c r="B1015">
        <v>34.97</v>
      </c>
      <c r="C1015" t="str">
        <f t="shared" ca="1" si="93"/>
        <v>yes</v>
      </c>
      <c r="D1015" s="19">
        <f t="shared" ca="1" si="94"/>
        <v>33.44</v>
      </c>
      <c r="E1015" s="19">
        <f t="shared" ca="1" si="95"/>
        <v>29.209090909090904</v>
      </c>
      <c r="F1015" t="str">
        <f t="shared" ca="1" si="91"/>
        <v>no</v>
      </c>
      <c r="G1015" s="20" t="str">
        <f t="shared" ca="1" si="96"/>
        <v>no</v>
      </c>
      <c r="H1015">
        <f t="shared" ca="1" si="92"/>
        <v>0</v>
      </c>
    </row>
    <row r="1016" spans="1:8">
      <c r="A1016">
        <v>1955.01</v>
      </c>
      <c r="B1016">
        <v>35.6</v>
      </c>
      <c r="C1016" t="str">
        <f t="shared" ca="1" si="93"/>
        <v>yes</v>
      </c>
      <c r="D1016" s="19">
        <f t="shared" ca="1" si="94"/>
        <v>34.97</v>
      </c>
      <c r="E1016" s="19">
        <f t="shared" ca="1" si="95"/>
        <v>30.073636363636357</v>
      </c>
      <c r="F1016" t="str">
        <f t="shared" ca="1" si="91"/>
        <v>no</v>
      </c>
      <c r="G1016" s="20" t="str">
        <f t="shared" ca="1" si="96"/>
        <v>no</v>
      </c>
      <c r="H1016">
        <f t="shared" ca="1" si="92"/>
        <v>0</v>
      </c>
    </row>
    <row r="1017" spans="1:8">
      <c r="A1017">
        <v>1955.02</v>
      </c>
      <c r="B1017">
        <v>36.79</v>
      </c>
      <c r="C1017" t="str">
        <f t="shared" ca="1" si="93"/>
        <v>yes</v>
      </c>
      <c r="D1017" s="19">
        <f t="shared" ca="1" si="94"/>
        <v>35.6</v>
      </c>
      <c r="E1017" s="19">
        <f t="shared" ca="1" si="95"/>
        <v>30.944545454545452</v>
      </c>
      <c r="F1017" t="str">
        <f t="shared" ca="1" si="91"/>
        <v>no</v>
      </c>
      <c r="G1017" s="20" t="str">
        <f t="shared" ca="1" si="96"/>
        <v>no</v>
      </c>
      <c r="H1017">
        <f t="shared" ca="1" si="92"/>
        <v>0</v>
      </c>
    </row>
    <row r="1018" spans="1:8">
      <c r="A1018">
        <v>1955.03</v>
      </c>
      <c r="B1018">
        <v>36.5</v>
      </c>
      <c r="C1018" t="str">
        <f t="shared" ca="1" si="93"/>
        <v>yes</v>
      </c>
      <c r="D1018" s="19">
        <f t="shared" ca="1" si="94"/>
        <v>36.79</v>
      </c>
      <c r="E1018" s="19">
        <f t="shared" ca="1" si="95"/>
        <v>31.873636363636365</v>
      </c>
      <c r="F1018" t="str">
        <f t="shared" ca="1" si="91"/>
        <v>no</v>
      </c>
      <c r="G1018" s="20" t="str">
        <f t="shared" ca="1" si="96"/>
        <v>no</v>
      </c>
      <c r="H1018">
        <f t="shared" ca="1" si="92"/>
        <v>0</v>
      </c>
    </row>
    <row r="1019" spans="1:8">
      <c r="A1019">
        <v>1955.04</v>
      </c>
      <c r="B1019">
        <v>37.76</v>
      </c>
      <c r="C1019" t="str">
        <f t="shared" ca="1" si="93"/>
        <v>yes</v>
      </c>
      <c r="D1019" s="19">
        <f t="shared" ca="1" si="94"/>
        <v>36.5</v>
      </c>
      <c r="E1019" s="19">
        <f t="shared" ca="1" si="95"/>
        <v>32.68</v>
      </c>
      <c r="F1019" t="str">
        <f t="shared" ca="1" si="91"/>
        <v>no</v>
      </c>
      <c r="G1019" s="20" t="str">
        <f t="shared" ca="1" si="96"/>
        <v>no</v>
      </c>
      <c r="H1019">
        <f t="shared" ca="1" si="92"/>
        <v>0</v>
      </c>
    </row>
    <row r="1020" spans="1:8">
      <c r="A1020">
        <v>1955.05</v>
      </c>
      <c r="B1020">
        <v>37.6</v>
      </c>
      <c r="C1020" t="str">
        <f t="shared" ca="1" si="93"/>
        <v>yes</v>
      </c>
      <c r="D1020" s="19">
        <f t="shared" ca="1" si="94"/>
        <v>37.76</v>
      </c>
      <c r="E1020" s="19">
        <f t="shared" ca="1" si="95"/>
        <v>33.500909090909097</v>
      </c>
      <c r="F1020" t="str">
        <f t="shared" ca="1" si="91"/>
        <v>no</v>
      </c>
      <c r="G1020" s="20" t="str">
        <f t="shared" ca="1" si="96"/>
        <v>no</v>
      </c>
      <c r="H1020">
        <f t="shared" ca="1" si="92"/>
        <v>0</v>
      </c>
    </row>
    <row r="1021" spans="1:8">
      <c r="A1021">
        <v>1955.06</v>
      </c>
      <c r="B1021">
        <v>39.78</v>
      </c>
      <c r="C1021" t="str">
        <f t="shared" ca="1" si="93"/>
        <v>yes</v>
      </c>
      <c r="D1021" s="19">
        <f t="shared" ca="1" si="94"/>
        <v>37.6</v>
      </c>
      <c r="E1021" s="19">
        <f t="shared" ca="1" si="95"/>
        <v>34.286363636363639</v>
      </c>
      <c r="F1021" t="str">
        <f t="shared" ca="1" si="91"/>
        <v>no</v>
      </c>
      <c r="G1021" s="20" t="str">
        <f t="shared" ca="1" si="96"/>
        <v>no</v>
      </c>
      <c r="H1021">
        <f t="shared" ca="1" si="92"/>
        <v>0</v>
      </c>
    </row>
    <row r="1022" spans="1:8">
      <c r="A1022">
        <v>1955.07</v>
      </c>
      <c r="B1022">
        <v>42.69</v>
      </c>
      <c r="C1022" t="str">
        <f t="shared" ca="1" si="93"/>
        <v>yes</v>
      </c>
      <c r="D1022" s="19">
        <f t="shared" ca="1" si="94"/>
        <v>39.78</v>
      </c>
      <c r="E1022" s="19">
        <f t="shared" ca="1" si="95"/>
        <v>35.163636363636357</v>
      </c>
      <c r="F1022" t="str">
        <f t="shared" ca="1" si="91"/>
        <v>no</v>
      </c>
      <c r="G1022" s="20" t="str">
        <f t="shared" ca="1" si="96"/>
        <v>no</v>
      </c>
      <c r="H1022">
        <f t="shared" ca="1" si="92"/>
        <v>0</v>
      </c>
    </row>
    <row r="1023" spans="1:8">
      <c r="A1023">
        <v>1955.08</v>
      </c>
      <c r="B1023">
        <v>42.43</v>
      </c>
      <c r="C1023" t="str">
        <f t="shared" ca="1" si="93"/>
        <v>yes</v>
      </c>
      <c r="D1023" s="19">
        <f t="shared" ca="1" si="94"/>
        <v>42.69</v>
      </c>
      <c r="E1023" s="19">
        <f t="shared" ca="1" si="95"/>
        <v>36.250909090909097</v>
      </c>
      <c r="F1023" t="str">
        <f t="shared" ca="1" si="91"/>
        <v>no</v>
      </c>
      <c r="G1023" s="20" t="str">
        <f t="shared" ca="1" si="96"/>
        <v>no</v>
      </c>
      <c r="H1023">
        <f t="shared" ca="1" si="92"/>
        <v>0</v>
      </c>
    </row>
    <row r="1024" spans="1:8">
      <c r="A1024">
        <v>1955.09</v>
      </c>
      <c r="B1024">
        <v>44.34</v>
      </c>
      <c r="C1024" t="str">
        <f t="shared" ca="1" si="93"/>
        <v>yes</v>
      </c>
      <c r="D1024" s="19">
        <f t="shared" ca="1" si="94"/>
        <v>42.43</v>
      </c>
      <c r="E1024" s="19">
        <f t="shared" ca="1" si="95"/>
        <v>37.24909090909091</v>
      </c>
      <c r="F1024" t="str">
        <f t="shared" ca="1" si="91"/>
        <v>no</v>
      </c>
      <c r="G1024" s="20" t="str">
        <f t="shared" ca="1" si="96"/>
        <v>no</v>
      </c>
      <c r="H1024">
        <f t="shared" ca="1" si="92"/>
        <v>0</v>
      </c>
    </row>
    <row r="1025" spans="1:8">
      <c r="A1025">
        <v>1955.1</v>
      </c>
      <c r="B1025">
        <v>42.11</v>
      </c>
      <c r="C1025" t="str">
        <f t="shared" ca="1" si="93"/>
        <v>yes</v>
      </c>
      <c r="D1025" s="19">
        <f t="shared" ca="1" si="94"/>
        <v>44.34</v>
      </c>
      <c r="E1025" s="19">
        <f t="shared" ca="1" si="95"/>
        <v>38.354545454545452</v>
      </c>
      <c r="F1025" t="str">
        <f t="shared" ca="1" si="91"/>
        <v>no</v>
      </c>
      <c r="G1025" s="20" t="str">
        <f t="shared" ca="1" si="96"/>
        <v>no</v>
      </c>
      <c r="H1025">
        <f t="shared" ca="1" si="92"/>
        <v>0</v>
      </c>
    </row>
    <row r="1026" spans="1:8">
      <c r="A1026">
        <v>1955.11</v>
      </c>
      <c r="B1026">
        <v>44.95</v>
      </c>
      <c r="C1026" t="str">
        <f t="shared" ca="1" si="93"/>
        <v>yes</v>
      </c>
      <c r="D1026" s="19">
        <f t="shared" ca="1" si="94"/>
        <v>42.11</v>
      </c>
      <c r="E1026" s="19">
        <f t="shared" ca="1" si="95"/>
        <v>39.142727272727278</v>
      </c>
      <c r="F1026" t="str">
        <f t="shared" ca="1" si="91"/>
        <v>no</v>
      </c>
      <c r="G1026" s="20" t="str">
        <f t="shared" ca="1" si="96"/>
        <v>no</v>
      </c>
      <c r="H1026">
        <f t="shared" ca="1" si="92"/>
        <v>0</v>
      </c>
    </row>
    <row r="1027" spans="1:8">
      <c r="A1027">
        <v>1955.12</v>
      </c>
      <c r="B1027">
        <v>45.37</v>
      </c>
      <c r="C1027" t="str">
        <f t="shared" ca="1" si="93"/>
        <v>yes</v>
      </c>
      <c r="D1027" s="19">
        <f t="shared" ca="1" si="94"/>
        <v>44.95</v>
      </c>
      <c r="E1027" s="19">
        <f t="shared" ca="1" si="95"/>
        <v>40.050000000000004</v>
      </c>
      <c r="F1027" t="str">
        <f t="shared" ca="1" si="91"/>
        <v>no</v>
      </c>
      <c r="G1027" s="20" t="str">
        <f t="shared" ca="1" si="96"/>
        <v>no</v>
      </c>
      <c r="H1027">
        <f t="shared" ca="1" si="92"/>
        <v>0</v>
      </c>
    </row>
    <row r="1028" spans="1:8">
      <c r="A1028">
        <v>1956.01</v>
      </c>
      <c r="B1028">
        <v>44.15</v>
      </c>
      <c r="C1028" t="str">
        <f t="shared" ca="1" si="93"/>
        <v>yes</v>
      </c>
      <c r="D1028" s="19">
        <f t="shared" ca="1" si="94"/>
        <v>45.37</v>
      </c>
      <c r="E1028" s="19">
        <f t="shared" ca="1" si="95"/>
        <v>40.938181818181818</v>
      </c>
      <c r="F1028" t="str">
        <f t="shared" ca="1" si="91"/>
        <v>no</v>
      </c>
      <c r="G1028" s="20" t="str">
        <f t="shared" ca="1" si="96"/>
        <v>no</v>
      </c>
      <c r="H1028">
        <f t="shared" ca="1" si="92"/>
        <v>0</v>
      </c>
    </row>
    <row r="1029" spans="1:8">
      <c r="A1029">
        <v>1956.02</v>
      </c>
      <c r="B1029">
        <v>44.43</v>
      </c>
      <c r="C1029" t="str">
        <f t="shared" ca="1" si="93"/>
        <v>yes</v>
      </c>
      <c r="D1029" s="19">
        <f t="shared" ca="1" si="94"/>
        <v>44.15</v>
      </c>
      <c r="E1029" s="19">
        <f t="shared" ca="1" si="95"/>
        <v>41.607272727272729</v>
      </c>
      <c r="F1029" t="str">
        <f t="shared" ca="1" si="91"/>
        <v>no</v>
      </c>
      <c r="G1029" s="20" t="str">
        <f t="shared" ca="1" si="96"/>
        <v>no</v>
      </c>
      <c r="H1029">
        <f t="shared" ca="1" si="92"/>
        <v>0</v>
      </c>
    </row>
    <row r="1030" spans="1:8">
      <c r="A1030">
        <v>1956.03</v>
      </c>
      <c r="B1030">
        <v>47.49</v>
      </c>
      <c r="C1030" t="str">
        <f t="shared" ca="1" si="93"/>
        <v>yes</v>
      </c>
      <c r="D1030" s="19">
        <f t="shared" ca="1" si="94"/>
        <v>44.43</v>
      </c>
      <c r="E1030" s="19">
        <f t="shared" ca="1" si="95"/>
        <v>42.328181818181811</v>
      </c>
      <c r="F1030" t="str">
        <f t="shared" ca="1" si="91"/>
        <v>no</v>
      </c>
      <c r="G1030" s="20" t="str">
        <f t="shared" ca="1" si="96"/>
        <v>no</v>
      </c>
      <c r="H1030">
        <f t="shared" ca="1" si="92"/>
        <v>0</v>
      </c>
    </row>
    <row r="1031" spans="1:8">
      <c r="A1031">
        <v>1956.04</v>
      </c>
      <c r="B1031">
        <v>48.05</v>
      </c>
      <c r="C1031" t="str">
        <f t="shared" ca="1" si="93"/>
        <v>yes</v>
      </c>
      <c r="D1031" s="19">
        <f t="shared" ca="1" si="94"/>
        <v>47.49</v>
      </c>
      <c r="E1031" s="19">
        <f t="shared" ca="1" si="95"/>
        <v>43.212727272727271</v>
      </c>
      <c r="F1031" t="str">
        <f t="shared" ca="1" si="91"/>
        <v>no</v>
      </c>
      <c r="G1031" s="20" t="str">
        <f t="shared" ca="1" si="96"/>
        <v>no</v>
      </c>
      <c r="H1031">
        <f t="shared" ca="1" si="92"/>
        <v>0</v>
      </c>
    </row>
    <row r="1032" spans="1:8">
      <c r="A1032">
        <v>1956.05</v>
      </c>
      <c r="B1032">
        <v>46.54</v>
      </c>
      <c r="C1032" t="str">
        <f t="shared" ca="1" si="93"/>
        <v>yes</v>
      </c>
      <c r="D1032" s="19">
        <f t="shared" ca="1" si="94"/>
        <v>48.05</v>
      </c>
      <c r="E1032" s="19">
        <f t="shared" ca="1" si="95"/>
        <v>44.162727272727274</v>
      </c>
      <c r="F1032" t="str">
        <f t="shared" ca="1" si="91"/>
        <v>no</v>
      </c>
      <c r="G1032" s="20" t="str">
        <f t="shared" ca="1" si="96"/>
        <v>no</v>
      </c>
      <c r="H1032">
        <f t="shared" ca="1" si="92"/>
        <v>0</v>
      </c>
    </row>
    <row r="1033" spans="1:8">
      <c r="A1033">
        <v>1956.06</v>
      </c>
      <c r="B1033">
        <v>46.27</v>
      </c>
      <c r="C1033" t="str">
        <f t="shared" ca="1" si="93"/>
        <v>yes</v>
      </c>
      <c r="D1033" s="19">
        <f t="shared" ca="1" si="94"/>
        <v>46.54</v>
      </c>
      <c r="E1033" s="19">
        <f t="shared" ca="1" si="95"/>
        <v>44.777272727272731</v>
      </c>
      <c r="F1033" t="str">
        <f t="shared" ca="1" si="91"/>
        <v>no</v>
      </c>
      <c r="G1033" s="20" t="str">
        <f t="shared" ca="1" si="96"/>
        <v>no</v>
      </c>
      <c r="H1033">
        <f t="shared" ca="1" si="92"/>
        <v>0</v>
      </c>
    </row>
    <row r="1034" spans="1:8">
      <c r="A1034">
        <v>1956.07</v>
      </c>
      <c r="B1034">
        <v>48.78</v>
      </c>
      <c r="C1034" t="str">
        <f t="shared" ca="1" si="93"/>
        <v>yes</v>
      </c>
      <c r="D1034" s="19">
        <f t="shared" ca="1" si="94"/>
        <v>46.27</v>
      </c>
      <c r="E1034" s="19">
        <f t="shared" ca="1" si="95"/>
        <v>45.102727272727272</v>
      </c>
      <c r="F1034" t="str">
        <f t="shared" ca="1" si="91"/>
        <v>no</v>
      </c>
      <c r="G1034" s="20" t="str">
        <f t="shared" ca="1" si="96"/>
        <v>no</v>
      </c>
      <c r="H1034">
        <f t="shared" ca="1" si="92"/>
        <v>0</v>
      </c>
    </row>
    <row r="1035" spans="1:8">
      <c r="A1035">
        <v>1956.08</v>
      </c>
      <c r="B1035">
        <v>48.49</v>
      </c>
      <c r="C1035" t="str">
        <f t="shared" ca="1" si="93"/>
        <v>yes</v>
      </c>
      <c r="D1035" s="19">
        <f t="shared" ca="1" si="94"/>
        <v>48.78</v>
      </c>
      <c r="E1035" s="19">
        <f t="shared" ca="1" si="95"/>
        <v>45.68</v>
      </c>
      <c r="F1035" t="str">
        <f t="shared" ca="1" si="91"/>
        <v>no</v>
      </c>
      <c r="G1035" s="20" t="str">
        <f t="shared" ca="1" si="96"/>
        <v>no</v>
      </c>
      <c r="H1035">
        <f t="shared" ca="1" si="92"/>
        <v>0</v>
      </c>
    </row>
    <row r="1036" spans="1:8">
      <c r="A1036">
        <v>1956.09</v>
      </c>
      <c r="B1036">
        <v>46.84</v>
      </c>
      <c r="C1036" t="str">
        <f t="shared" ca="1" si="93"/>
        <v>yes</v>
      </c>
      <c r="D1036" s="19">
        <f t="shared" ca="1" si="94"/>
        <v>48.49</v>
      </c>
      <c r="E1036" s="19">
        <f t="shared" ca="1" si="95"/>
        <v>46.057272727272725</v>
      </c>
      <c r="F1036" t="str">
        <f t="shared" ca="1" si="91"/>
        <v>no</v>
      </c>
      <c r="G1036" s="20" t="str">
        <f t="shared" ca="1" si="96"/>
        <v>no</v>
      </c>
      <c r="H1036">
        <f t="shared" ca="1" si="92"/>
        <v>0</v>
      </c>
    </row>
    <row r="1037" spans="1:8">
      <c r="A1037">
        <v>1956.1</v>
      </c>
      <c r="B1037">
        <v>46.24</v>
      </c>
      <c r="C1037" t="str">
        <f t="shared" ca="1" si="93"/>
        <v>yes</v>
      </c>
      <c r="D1037" s="19">
        <f t="shared" ca="1" si="94"/>
        <v>46.84</v>
      </c>
      <c r="E1037" s="19">
        <f t="shared" ca="1" si="95"/>
        <v>46.487272727272732</v>
      </c>
      <c r="F1037" t="str">
        <f t="shared" ca="1" si="91"/>
        <v>no</v>
      </c>
      <c r="G1037" s="20" t="str">
        <f t="shared" ca="1" si="96"/>
        <v>yes</v>
      </c>
      <c r="H1037">
        <f t="shared" ca="1" si="92"/>
        <v>46.24</v>
      </c>
    </row>
    <row r="1038" spans="1:8">
      <c r="A1038">
        <v>1956.11</v>
      </c>
      <c r="B1038">
        <v>45.76</v>
      </c>
      <c r="C1038" t="str">
        <f t="shared" ca="1" si="93"/>
        <v>no</v>
      </c>
      <c r="D1038" s="19">
        <f t="shared" ca="1" si="94"/>
        <v>46.24</v>
      </c>
      <c r="E1038" s="19">
        <f t="shared" ca="1" si="95"/>
        <v>46.604545454545466</v>
      </c>
      <c r="F1038" t="str">
        <f t="shared" ca="1" si="91"/>
        <v>no</v>
      </c>
      <c r="G1038" s="20" t="str">
        <f t="shared" ca="1" si="96"/>
        <v>no</v>
      </c>
      <c r="H1038">
        <f t="shared" ca="1" si="92"/>
        <v>0</v>
      </c>
    </row>
    <row r="1039" spans="1:8">
      <c r="A1039">
        <v>1956.12</v>
      </c>
      <c r="B1039">
        <v>46.44</v>
      </c>
      <c r="C1039" t="str">
        <f t="shared" ca="1" si="93"/>
        <v>no</v>
      </c>
      <c r="D1039" s="19">
        <f t="shared" ca="1" si="94"/>
        <v>45.76</v>
      </c>
      <c r="E1039" s="19">
        <f t="shared" ca="1" si="95"/>
        <v>46.640000000000008</v>
      </c>
      <c r="F1039" t="str">
        <f t="shared" ca="1" si="91"/>
        <v>yes</v>
      </c>
      <c r="G1039" s="20" t="str">
        <f t="shared" ca="1" si="96"/>
        <v>no</v>
      </c>
      <c r="H1039">
        <f t="shared" ca="1" si="92"/>
        <v>-46.44</v>
      </c>
    </row>
    <row r="1040" spans="1:8">
      <c r="A1040">
        <v>1957.01</v>
      </c>
      <c r="B1040">
        <v>45.43</v>
      </c>
      <c r="C1040" t="str">
        <f t="shared" ca="1" si="93"/>
        <v>yes</v>
      </c>
      <c r="D1040" s="19">
        <f t="shared" ca="1" si="94"/>
        <v>46.44</v>
      </c>
      <c r="E1040" s="19">
        <f t="shared" ca="1" si="95"/>
        <v>46.848181818181814</v>
      </c>
      <c r="F1040" t="str">
        <f t="shared" ca="1" si="91"/>
        <v>no</v>
      </c>
      <c r="G1040" s="20" t="str">
        <f t="shared" ca="1" si="96"/>
        <v>yes</v>
      </c>
      <c r="H1040">
        <f t="shared" ca="1" si="92"/>
        <v>45.43</v>
      </c>
    </row>
    <row r="1041" spans="1:8">
      <c r="A1041">
        <v>1957.02</v>
      </c>
      <c r="B1041">
        <v>43.47</v>
      </c>
      <c r="C1041" t="str">
        <f t="shared" ca="1" si="93"/>
        <v>no</v>
      </c>
      <c r="D1041" s="19">
        <f t="shared" ca="1" si="94"/>
        <v>45.43</v>
      </c>
      <c r="E1041" s="19">
        <f t="shared" ca="1" si="95"/>
        <v>46.939090909090915</v>
      </c>
      <c r="F1041" t="str">
        <f t="shared" ca="1" si="91"/>
        <v>no</v>
      </c>
      <c r="G1041" s="20" t="str">
        <f t="shared" ca="1" si="96"/>
        <v>no</v>
      </c>
      <c r="H1041">
        <f t="shared" ca="1" si="92"/>
        <v>0</v>
      </c>
    </row>
    <row r="1042" spans="1:8">
      <c r="A1042">
        <v>1957.03</v>
      </c>
      <c r="B1042">
        <v>44.03</v>
      </c>
      <c r="C1042" t="str">
        <f t="shared" ca="1" si="93"/>
        <v>no</v>
      </c>
      <c r="D1042" s="19">
        <f t="shared" ca="1" si="94"/>
        <v>43.47</v>
      </c>
      <c r="E1042" s="19">
        <f t="shared" ca="1" si="95"/>
        <v>46.573636363636368</v>
      </c>
      <c r="F1042" t="str">
        <f t="shared" ca="1" si="91"/>
        <v>yes</v>
      </c>
      <c r="G1042" s="20" t="str">
        <f t="shared" ca="1" si="96"/>
        <v>no</v>
      </c>
      <c r="H1042">
        <f t="shared" ca="1" si="92"/>
        <v>-44.03</v>
      </c>
    </row>
    <row r="1043" spans="1:8">
      <c r="A1043">
        <v>1957.04</v>
      </c>
      <c r="B1043">
        <v>45.05</v>
      </c>
      <c r="C1043" t="str">
        <f t="shared" ca="1" si="93"/>
        <v>yes</v>
      </c>
      <c r="D1043" s="19">
        <f t="shared" ca="1" si="94"/>
        <v>44.03</v>
      </c>
      <c r="E1043" s="19">
        <f t="shared" ca="1" si="95"/>
        <v>46.208181818181814</v>
      </c>
      <c r="F1043" t="str">
        <f t="shared" ca="1" si="91"/>
        <v>no</v>
      </c>
      <c r="G1043" s="20" t="str">
        <f t="shared" ca="1" si="96"/>
        <v>yes</v>
      </c>
      <c r="H1043">
        <f t="shared" ca="1" si="92"/>
        <v>45.05</v>
      </c>
    </row>
    <row r="1044" spans="1:8">
      <c r="A1044">
        <v>1957.05</v>
      </c>
      <c r="B1044">
        <v>46.78</v>
      </c>
      <c r="C1044" t="str">
        <f t="shared" ca="1" si="93"/>
        <v>no</v>
      </c>
      <c r="D1044" s="19">
        <f t="shared" ca="1" si="94"/>
        <v>45.05</v>
      </c>
      <c r="E1044" s="19">
        <f t="shared" ca="1" si="95"/>
        <v>46.072727272727271</v>
      </c>
      <c r="F1044" t="str">
        <f t="shared" ca="1" si="91"/>
        <v>yes</v>
      </c>
      <c r="G1044" s="20" t="str">
        <f t="shared" ca="1" si="96"/>
        <v>no</v>
      </c>
      <c r="H1044">
        <f t="shared" ca="1" si="92"/>
        <v>-46.78</v>
      </c>
    </row>
    <row r="1045" spans="1:8">
      <c r="A1045">
        <v>1957.06</v>
      </c>
      <c r="B1045">
        <v>47.55</v>
      </c>
      <c r="C1045" t="str">
        <f t="shared" ca="1" si="93"/>
        <v>yes</v>
      </c>
      <c r="D1045" s="19">
        <f t="shared" ca="1" si="94"/>
        <v>46.78</v>
      </c>
      <c r="E1045" s="19">
        <f t="shared" ca="1" si="95"/>
        <v>46.119090909090914</v>
      </c>
      <c r="F1045" t="str">
        <f t="shared" ca="1" si="91"/>
        <v>no</v>
      </c>
      <c r="G1045" s="20" t="str">
        <f t="shared" ca="1" si="96"/>
        <v>no</v>
      </c>
      <c r="H1045">
        <f t="shared" ca="1" si="92"/>
        <v>0</v>
      </c>
    </row>
    <row r="1046" spans="1:8">
      <c r="A1046">
        <v>1957.07</v>
      </c>
      <c r="B1046">
        <v>48.51</v>
      </c>
      <c r="C1046" t="str">
        <f t="shared" ca="1" si="93"/>
        <v>yes</v>
      </c>
      <c r="D1046" s="19">
        <f t="shared" ca="1" si="94"/>
        <v>47.55</v>
      </c>
      <c r="E1046" s="19">
        <f t="shared" ca="1" si="95"/>
        <v>46.007272727272728</v>
      </c>
      <c r="F1046" t="str">
        <f t="shared" ca="1" si="91"/>
        <v>no</v>
      </c>
      <c r="G1046" s="20" t="str">
        <f t="shared" ca="1" si="96"/>
        <v>no</v>
      </c>
      <c r="H1046">
        <f t="shared" ca="1" si="92"/>
        <v>0</v>
      </c>
    </row>
    <row r="1047" spans="1:8">
      <c r="A1047">
        <v>1957.08</v>
      </c>
      <c r="B1047">
        <v>45.84</v>
      </c>
      <c r="C1047" t="str">
        <f t="shared" ca="1" si="93"/>
        <v>yes</v>
      </c>
      <c r="D1047" s="19">
        <f t="shared" ca="1" si="94"/>
        <v>48.51</v>
      </c>
      <c r="E1047" s="19">
        <f t="shared" ca="1" si="95"/>
        <v>46.009090909090915</v>
      </c>
      <c r="F1047" t="str">
        <f t="shared" ca="1" si="91"/>
        <v>no</v>
      </c>
      <c r="G1047" s="20" t="str">
        <f t="shared" ca="1" si="96"/>
        <v>yes</v>
      </c>
      <c r="H1047">
        <f t="shared" ca="1" si="92"/>
        <v>45.84</v>
      </c>
    </row>
    <row r="1048" spans="1:8">
      <c r="A1048">
        <v>1957.09</v>
      </c>
      <c r="B1048">
        <v>43.98</v>
      </c>
      <c r="C1048" t="str">
        <f t="shared" ca="1" si="93"/>
        <v>no</v>
      </c>
      <c r="D1048" s="19">
        <f t="shared" ca="1" si="94"/>
        <v>45.84</v>
      </c>
      <c r="E1048" s="19">
        <f t="shared" ca="1" si="95"/>
        <v>45.918181818181822</v>
      </c>
      <c r="F1048" t="str">
        <f t="shared" ref="F1048:F1111" ca="1" si="97">IF(AND(C1048="No",B1048&gt;D1048),"yes","no")</f>
        <v>no</v>
      </c>
      <c r="G1048" s="20" t="str">
        <f t="shared" ca="1" si="96"/>
        <v>no</v>
      </c>
      <c r="H1048">
        <f t="shared" ref="H1048:H1111" ca="1" si="98">IF(F1048="yes",-B1048,IF(G1048="yes",B1048,0))</f>
        <v>0</v>
      </c>
    </row>
    <row r="1049" spans="1:8">
      <c r="A1049">
        <v>1957.1</v>
      </c>
      <c r="B1049">
        <v>41.24</v>
      </c>
      <c r="C1049" t="str">
        <f t="shared" ref="C1049:C1112" ca="1" si="99">IF(F1048="yes","yes",IF(G1048="yes","no",C1048))</f>
        <v>no</v>
      </c>
      <c r="D1049" s="19">
        <f t="shared" ca="1" si="94"/>
        <v>43.98</v>
      </c>
      <c r="E1049" s="19">
        <f t="shared" ca="1" si="95"/>
        <v>45.712727272727278</v>
      </c>
      <c r="F1049" t="str">
        <f t="shared" ca="1" si="97"/>
        <v>no</v>
      </c>
      <c r="G1049" s="20" t="str">
        <f t="shared" ca="1" si="96"/>
        <v>no</v>
      </c>
      <c r="H1049">
        <f t="shared" ca="1" si="98"/>
        <v>0</v>
      </c>
    </row>
    <row r="1050" spans="1:8">
      <c r="A1050">
        <v>1957.11</v>
      </c>
      <c r="B1050">
        <v>40.35</v>
      </c>
      <c r="C1050" t="str">
        <f t="shared" ca="1" si="99"/>
        <v>no</v>
      </c>
      <c r="D1050" s="19">
        <f t="shared" ca="1" si="94"/>
        <v>41.24</v>
      </c>
      <c r="E1050" s="19">
        <f t="shared" ca="1" si="95"/>
        <v>45.301818181818184</v>
      </c>
      <c r="F1050" t="str">
        <f t="shared" ca="1" si="97"/>
        <v>no</v>
      </c>
      <c r="G1050" s="20" t="str">
        <f t="shared" ca="1" si="96"/>
        <v>no</v>
      </c>
      <c r="H1050">
        <f t="shared" ca="1" si="98"/>
        <v>0</v>
      </c>
    </row>
    <row r="1051" spans="1:8">
      <c r="A1051">
        <v>1957.12</v>
      </c>
      <c r="B1051">
        <v>40.33</v>
      </c>
      <c r="C1051" t="str">
        <f t="shared" ca="1" si="99"/>
        <v>no</v>
      </c>
      <c r="D1051" s="19">
        <f t="shared" ca="1" si="94"/>
        <v>40.35</v>
      </c>
      <c r="E1051" s="19">
        <f t="shared" ca="1" si="95"/>
        <v>44.74818181818182</v>
      </c>
      <c r="F1051" t="str">
        <f t="shared" ca="1" si="97"/>
        <v>no</v>
      </c>
      <c r="G1051" s="20" t="str">
        <f t="shared" ca="1" si="96"/>
        <v>no</v>
      </c>
      <c r="H1051">
        <f t="shared" ca="1" si="98"/>
        <v>0</v>
      </c>
    </row>
    <row r="1052" spans="1:8">
      <c r="A1052">
        <v>1958.01</v>
      </c>
      <c r="B1052">
        <v>41.12</v>
      </c>
      <c r="C1052" t="str">
        <f t="shared" ca="1" si="99"/>
        <v>no</v>
      </c>
      <c r="D1052" s="19">
        <f t="shared" ca="1" si="94"/>
        <v>40.33</v>
      </c>
      <c r="E1052" s="19">
        <f t="shared" ca="1" si="95"/>
        <v>44.284545454545459</v>
      </c>
      <c r="F1052" t="str">
        <f t="shared" ca="1" si="97"/>
        <v>yes</v>
      </c>
      <c r="G1052" s="20" t="str">
        <f t="shared" ca="1" si="96"/>
        <v>no</v>
      </c>
      <c r="H1052">
        <f t="shared" ca="1" si="98"/>
        <v>-41.12</v>
      </c>
    </row>
    <row r="1053" spans="1:8">
      <c r="A1053">
        <v>1958.02</v>
      </c>
      <c r="B1053">
        <v>41.26</v>
      </c>
      <c r="C1053" t="str">
        <f t="shared" ca="1" si="99"/>
        <v>yes</v>
      </c>
      <c r="D1053" s="19">
        <f t="shared" ca="1" si="94"/>
        <v>41.12</v>
      </c>
      <c r="E1053" s="19">
        <f t="shared" ca="1" si="95"/>
        <v>44.07090909090909</v>
      </c>
      <c r="F1053" t="str">
        <f t="shared" ca="1" si="97"/>
        <v>no</v>
      </c>
      <c r="G1053" s="20" t="str">
        <f t="shared" ca="1" si="96"/>
        <v>yes</v>
      </c>
      <c r="H1053">
        <f t="shared" ca="1" si="98"/>
        <v>41.26</v>
      </c>
    </row>
    <row r="1054" spans="1:8">
      <c r="A1054">
        <v>1958.03</v>
      </c>
      <c r="B1054">
        <v>42.11</v>
      </c>
      <c r="C1054" t="str">
        <f t="shared" ca="1" si="99"/>
        <v>no</v>
      </c>
      <c r="D1054" s="19">
        <f t="shared" ca="1" si="94"/>
        <v>41.26</v>
      </c>
      <c r="E1054" s="19">
        <f t="shared" ca="1" si="95"/>
        <v>43.81909090909091</v>
      </c>
      <c r="F1054" t="str">
        <f t="shared" ca="1" si="97"/>
        <v>yes</v>
      </c>
      <c r="G1054" s="20" t="str">
        <f t="shared" ca="1" si="96"/>
        <v>no</v>
      </c>
      <c r="H1054">
        <f t="shared" ca="1" si="98"/>
        <v>-42.11</v>
      </c>
    </row>
    <row r="1055" spans="1:8">
      <c r="A1055">
        <v>1958.04</v>
      </c>
      <c r="B1055">
        <v>42.34</v>
      </c>
      <c r="C1055" t="str">
        <f t="shared" ca="1" si="99"/>
        <v>yes</v>
      </c>
      <c r="D1055" s="19">
        <f t="shared" ca="1" si="94"/>
        <v>42.11</v>
      </c>
      <c r="E1055" s="19">
        <f t="shared" ca="1" si="95"/>
        <v>43.551818181818184</v>
      </c>
      <c r="F1055" t="str">
        <f t="shared" ca="1" si="97"/>
        <v>no</v>
      </c>
      <c r="G1055" s="20" t="str">
        <f t="shared" ca="1" si="96"/>
        <v>yes</v>
      </c>
      <c r="H1055">
        <f t="shared" ca="1" si="98"/>
        <v>42.34</v>
      </c>
    </row>
    <row r="1056" spans="1:8">
      <c r="A1056">
        <v>1958.05</v>
      </c>
      <c r="B1056">
        <v>43.7</v>
      </c>
      <c r="C1056" t="str">
        <f t="shared" ca="1" si="99"/>
        <v>no</v>
      </c>
      <c r="D1056" s="19">
        <f t="shared" ref="D1056:D1119" ca="1" si="100">AVERAGE(OFFSET(B1056,-$L$3,0,$L$3,1))</f>
        <v>42.34</v>
      </c>
      <c r="E1056" s="19">
        <f t="shared" ca="1" si="95"/>
        <v>43.148181818181818</v>
      </c>
      <c r="F1056" t="str">
        <f t="shared" ca="1" si="97"/>
        <v>yes</v>
      </c>
      <c r="G1056" s="20" t="str">
        <f t="shared" ca="1" si="96"/>
        <v>no</v>
      </c>
      <c r="H1056">
        <f t="shared" ca="1" si="98"/>
        <v>-43.7</v>
      </c>
    </row>
    <row r="1057" spans="1:8">
      <c r="A1057">
        <v>1958.06</v>
      </c>
      <c r="B1057">
        <v>44.75</v>
      </c>
      <c r="C1057" t="str">
        <f t="shared" ca="1" si="99"/>
        <v>yes</v>
      </c>
      <c r="D1057" s="19">
        <f t="shared" ca="1" si="100"/>
        <v>43.7</v>
      </c>
      <c r="E1057" s="19">
        <f t="shared" ref="E1057:E1120" ca="1" si="101">AVERAGE(OFFSET(B1057,-$L$4,0,$L$4,1))</f>
        <v>42.798181818181824</v>
      </c>
      <c r="F1057" t="str">
        <f t="shared" ca="1" si="97"/>
        <v>no</v>
      </c>
      <c r="G1057" s="20" t="str">
        <f t="shared" ref="G1057:G1120" ca="1" si="102">IF(AND(C1057="Yes",B1057&lt;E1057),"yes","no")</f>
        <v>no</v>
      </c>
      <c r="H1057">
        <f t="shared" ca="1" si="98"/>
        <v>0</v>
      </c>
    </row>
    <row r="1058" spans="1:8">
      <c r="A1058">
        <v>1958.07</v>
      </c>
      <c r="B1058">
        <v>45.98</v>
      </c>
      <c r="C1058" t="str">
        <f t="shared" ca="1" si="99"/>
        <v>yes</v>
      </c>
      <c r="D1058" s="19">
        <f t="shared" ca="1" si="100"/>
        <v>44.75</v>
      </c>
      <c r="E1058" s="19">
        <f t="shared" ca="1" si="101"/>
        <v>42.456363636363641</v>
      </c>
      <c r="F1058" t="str">
        <f t="shared" ca="1" si="97"/>
        <v>no</v>
      </c>
      <c r="G1058" s="20" t="str">
        <f t="shared" ca="1" si="102"/>
        <v>no</v>
      </c>
      <c r="H1058">
        <f t="shared" ca="1" si="98"/>
        <v>0</v>
      </c>
    </row>
    <row r="1059" spans="1:8">
      <c r="A1059">
        <v>1958.08</v>
      </c>
      <c r="B1059">
        <v>47.7</v>
      </c>
      <c r="C1059" t="str">
        <f t="shared" ca="1" si="99"/>
        <v>yes</v>
      </c>
      <c r="D1059" s="19">
        <f t="shared" ca="1" si="100"/>
        <v>45.98</v>
      </c>
      <c r="E1059" s="19">
        <f t="shared" ca="1" si="101"/>
        <v>42.469090909090909</v>
      </c>
      <c r="F1059" t="str">
        <f t="shared" ca="1" si="97"/>
        <v>no</v>
      </c>
      <c r="G1059" s="20" t="str">
        <f t="shared" ca="1" si="102"/>
        <v>no</v>
      </c>
      <c r="H1059">
        <f t="shared" ca="1" si="98"/>
        <v>0</v>
      </c>
    </row>
    <row r="1060" spans="1:8">
      <c r="A1060">
        <v>1958.09</v>
      </c>
      <c r="B1060">
        <v>48.96</v>
      </c>
      <c r="C1060" t="str">
        <f t="shared" ca="1" si="99"/>
        <v>yes</v>
      </c>
      <c r="D1060" s="19">
        <f t="shared" ca="1" si="100"/>
        <v>47.7</v>
      </c>
      <c r="E1060" s="19">
        <f t="shared" ca="1" si="101"/>
        <v>42.807272727272725</v>
      </c>
      <c r="F1060" t="str">
        <f t="shared" ca="1" si="97"/>
        <v>no</v>
      </c>
      <c r="G1060" s="20" t="str">
        <f t="shared" ca="1" si="102"/>
        <v>no</v>
      </c>
      <c r="H1060">
        <f t="shared" ca="1" si="98"/>
        <v>0</v>
      </c>
    </row>
    <row r="1061" spans="1:8">
      <c r="A1061">
        <v>1958.1</v>
      </c>
      <c r="B1061">
        <v>50.95</v>
      </c>
      <c r="C1061" t="str">
        <f t="shared" ca="1" si="99"/>
        <v>yes</v>
      </c>
      <c r="D1061" s="19">
        <f t="shared" ca="1" si="100"/>
        <v>48.96</v>
      </c>
      <c r="E1061" s="19">
        <f t="shared" ca="1" si="101"/>
        <v>43.509090909090908</v>
      </c>
      <c r="F1061" t="str">
        <f t="shared" ca="1" si="97"/>
        <v>no</v>
      </c>
      <c r="G1061" s="20" t="str">
        <f t="shared" ca="1" si="102"/>
        <v>no</v>
      </c>
      <c r="H1061">
        <f t="shared" ca="1" si="98"/>
        <v>0</v>
      </c>
    </row>
    <row r="1062" spans="1:8">
      <c r="A1062">
        <v>1958.11</v>
      </c>
      <c r="B1062">
        <v>52.5</v>
      </c>
      <c r="C1062" t="str">
        <f t="shared" ca="1" si="99"/>
        <v>yes</v>
      </c>
      <c r="D1062" s="19">
        <f t="shared" ca="1" si="100"/>
        <v>50.95</v>
      </c>
      <c r="E1062" s="19">
        <f t="shared" ca="1" si="101"/>
        <v>44.472727272727269</v>
      </c>
      <c r="F1062" t="str">
        <f t="shared" ca="1" si="97"/>
        <v>no</v>
      </c>
      <c r="G1062" s="20" t="str">
        <f t="shared" ca="1" si="102"/>
        <v>no</v>
      </c>
      <c r="H1062">
        <f t="shared" ca="1" si="98"/>
        <v>0</v>
      </c>
    </row>
    <row r="1063" spans="1:8">
      <c r="A1063">
        <v>1958.12</v>
      </c>
      <c r="B1063">
        <v>53.49</v>
      </c>
      <c r="C1063" t="str">
        <f t="shared" ca="1" si="99"/>
        <v>yes</v>
      </c>
      <c r="D1063" s="19">
        <f t="shared" ca="1" si="100"/>
        <v>52.5</v>
      </c>
      <c r="E1063" s="19">
        <f t="shared" ca="1" si="101"/>
        <v>45.579090909090901</v>
      </c>
      <c r="F1063" t="str">
        <f t="shared" ca="1" si="97"/>
        <v>no</v>
      </c>
      <c r="G1063" s="20" t="str">
        <f t="shared" ca="1" si="102"/>
        <v>no</v>
      </c>
      <c r="H1063">
        <f t="shared" ca="1" si="98"/>
        <v>0</v>
      </c>
    </row>
    <row r="1064" spans="1:8">
      <c r="A1064">
        <v>1959.01</v>
      </c>
      <c r="B1064">
        <v>55.62</v>
      </c>
      <c r="C1064" t="str">
        <f t="shared" ca="1" si="99"/>
        <v>yes</v>
      </c>
      <c r="D1064" s="19">
        <f t="shared" ca="1" si="100"/>
        <v>53.49</v>
      </c>
      <c r="E1064" s="19">
        <f t="shared" ca="1" si="101"/>
        <v>46.703636363636363</v>
      </c>
      <c r="F1064" t="str">
        <f t="shared" ca="1" si="97"/>
        <v>no</v>
      </c>
      <c r="G1064" s="20" t="str">
        <f t="shared" ca="1" si="102"/>
        <v>no</v>
      </c>
      <c r="H1064">
        <f t="shared" ca="1" si="98"/>
        <v>0</v>
      </c>
    </row>
    <row r="1065" spans="1:8">
      <c r="A1065">
        <v>1959.02</v>
      </c>
      <c r="B1065">
        <v>54.77</v>
      </c>
      <c r="C1065" t="str">
        <f t="shared" ca="1" si="99"/>
        <v>yes</v>
      </c>
      <c r="D1065" s="19">
        <f t="shared" ca="1" si="100"/>
        <v>55.62</v>
      </c>
      <c r="E1065" s="19">
        <f t="shared" ca="1" si="101"/>
        <v>48.009090909090901</v>
      </c>
      <c r="F1065" t="str">
        <f t="shared" ca="1" si="97"/>
        <v>no</v>
      </c>
      <c r="G1065" s="20" t="str">
        <f t="shared" ca="1" si="102"/>
        <v>no</v>
      </c>
      <c r="H1065">
        <f t="shared" ca="1" si="98"/>
        <v>0</v>
      </c>
    </row>
    <row r="1066" spans="1:8">
      <c r="A1066">
        <v>1959.03</v>
      </c>
      <c r="B1066">
        <v>56.16</v>
      </c>
      <c r="C1066" t="str">
        <f t="shared" ca="1" si="99"/>
        <v>yes</v>
      </c>
      <c r="D1066" s="19">
        <f t="shared" ca="1" si="100"/>
        <v>54.77</v>
      </c>
      <c r="E1066" s="19">
        <f t="shared" ca="1" si="101"/>
        <v>49.16</v>
      </c>
      <c r="F1066" t="str">
        <f t="shared" ca="1" si="97"/>
        <v>no</v>
      </c>
      <c r="G1066" s="20" t="str">
        <f t="shared" ca="1" si="102"/>
        <v>no</v>
      </c>
      <c r="H1066">
        <f t="shared" ca="1" si="98"/>
        <v>0</v>
      </c>
    </row>
    <row r="1067" spans="1:8">
      <c r="A1067">
        <v>1959.04</v>
      </c>
      <c r="B1067">
        <v>57.1</v>
      </c>
      <c r="C1067" t="str">
        <f t="shared" ca="1" si="99"/>
        <v>yes</v>
      </c>
      <c r="D1067" s="19">
        <f t="shared" ca="1" si="100"/>
        <v>56.16</v>
      </c>
      <c r="E1067" s="19">
        <f t="shared" ca="1" si="101"/>
        <v>50.416363636363641</v>
      </c>
      <c r="F1067" t="str">
        <f t="shared" ca="1" si="97"/>
        <v>no</v>
      </c>
      <c r="G1067" s="20" t="str">
        <f t="shared" ca="1" si="102"/>
        <v>no</v>
      </c>
      <c r="H1067">
        <f t="shared" ca="1" si="98"/>
        <v>0</v>
      </c>
    </row>
    <row r="1068" spans="1:8">
      <c r="A1068">
        <v>1959.05</v>
      </c>
      <c r="B1068">
        <v>57.96</v>
      </c>
      <c r="C1068" t="str">
        <f t="shared" ca="1" si="99"/>
        <v>yes</v>
      </c>
      <c r="D1068" s="19">
        <f t="shared" ca="1" si="100"/>
        <v>57.1</v>
      </c>
      <c r="E1068" s="19">
        <f t="shared" ca="1" si="101"/>
        <v>51.634545454545453</v>
      </c>
      <c r="F1068" t="str">
        <f t="shared" ca="1" si="97"/>
        <v>no</v>
      </c>
      <c r="G1068" s="20" t="str">
        <f t="shared" ca="1" si="102"/>
        <v>no</v>
      </c>
      <c r="H1068">
        <f t="shared" ca="1" si="98"/>
        <v>0</v>
      </c>
    </row>
    <row r="1069" spans="1:8">
      <c r="A1069">
        <v>1959.06</v>
      </c>
      <c r="B1069">
        <v>57.46</v>
      </c>
      <c r="C1069" t="str">
        <f t="shared" ca="1" si="99"/>
        <v>yes</v>
      </c>
      <c r="D1069" s="19">
        <f t="shared" ca="1" si="100"/>
        <v>57.96</v>
      </c>
      <c r="E1069" s="19">
        <f t="shared" ca="1" si="101"/>
        <v>52.835454545454553</v>
      </c>
      <c r="F1069" t="str">
        <f t="shared" ca="1" si="97"/>
        <v>no</v>
      </c>
      <c r="G1069" s="20" t="str">
        <f t="shared" ca="1" si="102"/>
        <v>no</v>
      </c>
      <c r="H1069">
        <f t="shared" ca="1" si="98"/>
        <v>0</v>
      </c>
    </row>
    <row r="1070" spans="1:8">
      <c r="A1070">
        <v>1959.07</v>
      </c>
      <c r="B1070">
        <v>59.74</v>
      </c>
      <c r="C1070" t="str">
        <f t="shared" ca="1" si="99"/>
        <v>yes</v>
      </c>
      <c r="D1070" s="19">
        <f t="shared" ca="1" si="100"/>
        <v>57.46</v>
      </c>
      <c r="E1070" s="19">
        <f t="shared" ca="1" si="101"/>
        <v>53.879090909090912</v>
      </c>
      <c r="F1070" t="str">
        <f t="shared" ca="1" si="97"/>
        <v>no</v>
      </c>
      <c r="G1070" s="20" t="str">
        <f t="shared" ca="1" si="102"/>
        <v>no</v>
      </c>
      <c r="H1070">
        <f t="shared" ca="1" si="98"/>
        <v>0</v>
      </c>
    </row>
    <row r="1071" spans="1:8">
      <c r="A1071">
        <v>1959.08</v>
      </c>
      <c r="B1071">
        <v>59.4</v>
      </c>
      <c r="C1071" t="str">
        <f t="shared" ca="1" si="99"/>
        <v>yes</v>
      </c>
      <c r="D1071" s="19">
        <f t="shared" ca="1" si="100"/>
        <v>59.74</v>
      </c>
      <c r="E1071" s="19">
        <f t="shared" ca="1" si="101"/>
        <v>54.973636363636359</v>
      </c>
      <c r="F1071" t="str">
        <f t="shared" ca="1" si="97"/>
        <v>no</v>
      </c>
      <c r="G1071" s="20" t="str">
        <f t="shared" ca="1" si="102"/>
        <v>no</v>
      </c>
      <c r="H1071">
        <f t="shared" ca="1" si="98"/>
        <v>0</v>
      </c>
    </row>
    <row r="1072" spans="1:8">
      <c r="A1072">
        <v>1959.09</v>
      </c>
      <c r="B1072">
        <v>57.05</v>
      </c>
      <c r="C1072" t="str">
        <f t="shared" ca="1" si="99"/>
        <v>yes</v>
      </c>
      <c r="D1072" s="19">
        <f t="shared" ca="1" si="100"/>
        <v>59.4</v>
      </c>
      <c r="E1072" s="19">
        <f t="shared" ca="1" si="101"/>
        <v>55.922727272727272</v>
      </c>
      <c r="F1072" t="str">
        <f t="shared" ca="1" si="97"/>
        <v>no</v>
      </c>
      <c r="G1072" s="20" t="str">
        <f t="shared" ca="1" si="102"/>
        <v>no</v>
      </c>
      <c r="H1072">
        <f t="shared" ca="1" si="98"/>
        <v>0</v>
      </c>
    </row>
    <row r="1073" spans="1:8">
      <c r="A1073">
        <v>1959.1</v>
      </c>
      <c r="B1073">
        <v>57</v>
      </c>
      <c r="C1073" t="str">
        <f t="shared" ca="1" si="99"/>
        <v>yes</v>
      </c>
      <c r="D1073" s="19">
        <f t="shared" ca="1" si="100"/>
        <v>57.05</v>
      </c>
      <c r="E1073" s="19">
        <f t="shared" ca="1" si="101"/>
        <v>56.477272727272727</v>
      </c>
      <c r="F1073" t="str">
        <f t="shared" ca="1" si="97"/>
        <v>no</v>
      </c>
      <c r="G1073" s="20" t="str">
        <f t="shared" ca="1" si="102"/>
        <v>no</v>
      </c>
      <c r="H1073">
        <f t="shared" ca="1" si="98"/>
        <v>0</v>
      </c>
    </row>
    <row r="1074" spans="1:8">
      <c r="A1074">
        <v>1959.11</v>
      </c>
      <c r="B1074">
        <v>57.23</v>
      </c>
      <c r="C1074" t="str">
        <f t="shared" ca="1" si="99"/>
        <v>yes</v>
      </c>
      <c r="D1074" s="19">
        <f t="shared" ca="1" si="100"/>
        <v>57</v>
      </c>
      <c r="E1074" s="19">
        <f t="shared" ca="1" si="101"/>
        <v>56.886363636363626</v>
      </c>
      <c r="F1074" t="str">
        <f t="shared" ca="1" si="97"/>
        <v>no</v>
      </c>
      <c r="G1074" s="20" t="str">
        <f t="shared" ca="1" si="102"/>
        <v>no</v>
      </c>
      <c r="H1074">
        <f t="shared" ca="1" si="98"/>
        <v>0</v>
      </c>
    </row>
    <row r="1075" spans="1:8">
      <c r="A1075">
        <v>1959.12</v>
      </c>
      <c r="B1075">
        <v>59.06</v>
      </c>
      <c r="C1075" t="str">
        <f t="shared" ca="1" si="99"/>
        <v>yes</v>
      </c>
      <c r="D1075" s="19">
        <f t="shared" ca="1" si="100"/>
        <v>57.23</v>
      </c>
      <c r="E1075" s="19">
        <f t="shared" ca="1" si="101"/>
        <v>57.226363636363637</v>
      </c>
      <c r="F1075" t="str">
        <f t="shared" ca="1" si="97"/>
        <v>no</v>
      </c>
      <c r="G1075" s="20" t="str">
        <f t="shared" ca="1" si="102"/>
        <v>no</v>
      </c>
      <c r="H1075">
        <f t="shared" ca="1" si="98"/>
        <v>0</v>
      </c>
    </row>
    <row r="1076" spans="1:8">
      <c r="A1076">
        <v>1960.01</v>
      </c>
      <c r="B1076">
        <v>58.03</v>
      </c>
      <c r="C1076" t="str">
        <f t="shared" ca="1" si="99"/>
        <v>yes</v>
      </c>
      <c r="D1076" s="19">
        <f t="shared" ca="1" si="100"/>
        <v>59.06</v>
      </c>
      <c r="E1076" s="19">
        <f t="shared" ca="1" si="101"/>
        <v>57.539090909090916</v>
      </c>
      <c r="F1076" t="str">
        <f t="shared" ca="1" si="97"/>
        <v>no</v>
      </c>
      <c r="G1076" s="20" t="str">
        <f t="shared" ca="1" si="102"/>
        <v>no</v>
      </c>
      <c r="H1076">
        <f t="shared" ca="1" si="98"/>
        <v>0</v>
      </c>
    </row>
    <row r="1077" spans="1:8">
      <c r="A1077">
        <v>1960.02</v>
      </c>
      <c r="B1077">
        <v>55.78</v>
      </c>
      <c r="C1077" t="str">
        <f t="shared" ca="1" si="99"/>
        <v>yes</v>
      </c>
      <c r="D1077" s="19">
        <f t="shared" ca="1" si="100"/>
        <v>58.03</v>
      </c>
      <c r="E1077" s="19">
        <f t="shared" ca="1" si="101"/>
        <v>57.835454545454553</v>
      </c>
      <c r="F1077" t="str">
        <f t="shared" ca="1" si="97"/>
        <v>no</v>
      </c>
      <c r="G1077" s="20" t="str">
        <f t="shared" ca="1" si="102"/>
        <v>yes</v>
      </c>
      <c r="H1077">
        <f t="shared" ca="1" si="98"/>
        <v>55.78</v>
      </c>
    </row>
    <row r="1078" spans="1:8">
      <c r="A1078">
        <v>1960.03</v>
      </c>
      <c r="B1078">
        <v>55.02</v>
      </c>
      <c r="C1078" t="str">
        <f t="shared" ca="1" si="99"/>
        <v>no</v>
      </c>
      <c r="D1078" s="19">
        <f t="shared" ca="1" si="100"/>
        <v>55.78</v>
      </c>
      <c r="E1078" s="19">
        <f t="shared" ca="1" si="101"/>
        <v>57.800909090909087</v>
      </c>
      <c r="F1078" t="str">
        <f t="shared" ca="1" si="97"/>
        <v>no</v>
      </c>
      <c r="G1078" s="20" t="str">
        <f t="shared" ca="1" si="102"/>
        <v>no</v>
      </c>
      <c r="H1078">
        <f t="shared" ca="1" si="98"/>
        <v>0</v>
      </c>
    </row>
    <row r="1079" spans="1:8">
      <c r="A1079">
        <v>1960.04</v>
      </c>
      <c r="B1079">
        <v>55.73</v>
      </c>
      <c r="C1079" t="str">
        <f t="shared" ca="1" si="99"/>
        <v>no</v>
      </c>
      <c r="D1079" s="19">
        <f t="shared" ca="1" si="100"/>
        <v>55.02</v>
      </c>
      <c r="E1079" s="19">
        <f t="shared" ca="1" si="101"/>
        <v>57.611818181818187</v>
      </c>
      <c r="F1079" t="str">
        <f t="shared" ca="1" si="97"/>
        <v>yes</v>
      </c>
      <c r="G1079" s="20" t="str">
        <f t="shared" ca="1" si="102"/>
        <v>no</v>
      </c>
      <c r="H1079">
        <f t="shared" ca="1" si="98"/>
        <v>-55.73</v>
      </c>
    </row>
    <row r="1080" spans="1:8">
      <c r="A1080">
        <v>1960.05</v>
      </c>
      <c r="B1080">
        <v>55.22</v>
      </c>
      <c r="C1080" t="str">
        <f t="shared" ca="1" si="99"/>
        <v>yes</v>
      </c>
      <c r="D1080" s="19">
        <f t="shared" ca="1" si="100"/>
        <v>55.73</v>
      </c>
      <c r="E1080" s="19">
        <f t="shared" ca="1" si="101"/>
        <v>57.409090909090907</v>
      </c>
      <c r="F1080" t="str">
        <f t="shared" ca="1" si="97"/>
        <v>no</v>
      </c>
      <c r="G1080" s="20" t="str">
        <f t="shared" ca="1" si="102"/>
        <v>yes</v>
      </c>
      <c r="H1080">
        <f t="shared" ca="1" si="98"/>
        <v>55.22</v>
      </c>
    </row>
    <row r="1081" spans="1:8">
      <c r="A1081">
        <v>1960.06</v>
      </c>
      <c r="B1081">
        <v>57.26</v>
      </c>
      <c r="C1081" t="str">
        <f t="shared" ca="1" si="99"/>
        <v>no</v>
      </c>
      <c r="D1081" s="19">
        <f t="shared" ca="1" si="100"/>
        <v>55.22</v>
      </c>
      <c r="E1081" s="19">
        <f t="shared" ca="1" si="101"/>
        <v>57.205454545454543</v>
      </c>
      <c r="F1081" t="str">
        <f t="shared" ca="1" si="97"/>
        <v>yes</v>
      </c>
      <c r="G1081" s="20" t="str">
        <f t="shared" ca="1" si="102"/>
        <v>no</v>
      </c>
      <c r="H1081">
        <f t="shared" ca="1" si="98"/>
        <v>-57.26</v>
      </c>
    </row>
    <row r="1082" spans="1:8">
      <c r="A1082">
        <v>1960.07</v>
      </c>
      <c r="B1082">
        <v>55.84</v>
      </c>
      <c r="C1082" t="str">
        <f t="shared" ca="1" si="99"/>
        <v>yes</v>
      </c>
      <c r="D1082" s="19">
        <f t="shared" ca="1" si="100"/>
        <v>57.26</v>
      </c>
      <c r="E1082" s="19">
        <f t="shared" ca="1" si="101"/>
        <v>56.98</v>
      </c>
      <c r="F1082" t="str">
        <f t="shared" ca="1" si="97"/>
        <v>no</v>
      </c>
      <c r="G1082" s="20" t="str">
        <f t="shared" ca="1" si="102"/>
        <v>yes</v>
      </c>
      <c r="H1082">
        <f t="shared" ca="1" si="98"/>
        <v>55.84</v>
      </c>
    </row>
    <row r="1083" spans="1:8">
      <c r="A1083">
        <v>1960.08</v>
      </c>
      <c r="B1083">
        <v>56.51</v>
      </c>
      <c r="C1083" t="str">
        <f t="shared" ca="1" si="99"/>
        <v>no</v>
      </c>
      <c r="D1083" s="19">
        <f t="shared" ca="1" si="100"/>
        <v>55.84</v>
      </c>
      <c r="E1083" s="19">
        <f t="shared" ca="1" si="101"/>
        <v>56.656363636363636</v>
      </c>
      <c r="F1083" t="str">
        <f t="shared" ca="1" si="97"/>
        <v>yes</v>
      </c>
      <c r="G1083" s="20" t="str">
        <f t="shared" ca="1" si="102"/>
        <v>no</v>
      </c>
      <c r="H1083">
        <f t="shared" ca="1" si="98"/>
        <v>-56.51</v>
      </c>
    </row>
    <row r="1084" spans="1:8">
      <c r="A1084">
        <v>1960.09</v>
      </c>
      <c r="B1084">
        <v>54.81</v>
      </c>
      <c r="C1084" t="str">
        <f t="shared" ca="1" si="99"/>
        <v>yes</v>
      </c>
      <c r="D1084" s="19">
        <f t="shared" ca="1" si="100"/>
        <v>56.51</v>
      </c>
      <c r="E1084" s="19">
        <f t="shared" ca="1" si="101"/>
        <v>56.607272727272736</v>
      </c>
      <c r="F1084" t="str">
        <f t="shared" ca="1" si="97"/>
        <v>no</v>
      </c>
      <c r="G1084" s="20" t="str">
        <f t="shared" ca="1" si="102"/>
        <v>yes</v>
      </c>
      <c r="H1084">
        <f t="shared" ca="1" si="98"/>
        <v>54.81</v>
      </c>
    </row>
    <row r="1085" spans="1:8">
      <c r="A1085">
        <v>1960.1</v>
      </c>
      <c r="B1085">
        <v>53.73</v>
      </c>
      <c r="C1085" t="str">
        <f t="shared" ca="1" si="99"/>
        <v>no</v>
      </c>
      <c r="D1085" s="19">
        <f t="shared" ca="1" si="100"/>
        <v>54.81</v>
      </c>
      <c r="E1085" s="19">
        <f t="shared" ca="1" si="101"/>
        <v>56.408181818181816</v>
      </c>
      <c r="F1085" t="str">
        <f t="shared" ca="1" si="97"/>
        <v>no</v>
      </c>
      <c r="G1085" s="20" t="str">
        <f t="shared" ca="1" si="102"/>
        <v>no</v>
      </c>
      <c r="H1085">
        <f t="shared" ca="1" si="98"/>
        <v>0</v>
      </c>
    </row>
    <row r="1086" spans="1:8">
      <c r="A1086">
        <v>1960.11</v>
      </c>
      <c r="B1086">
        <v>55.47</v>
      </c>
      <c r="C1086" t="str">
        <f t="shared" ca="1" si="99"/>
        <v>no</v>
      </c>
      <c r="D1086" s="19">
        <f t="shared" ca="1" si="100"/>
        <v>53.73</v>
      </c>
      <c r="E1086" s="19">
        <f t="shared" ca="1" si="101"/>
        <v>56.09</v>
      </c>
      <c r="F1086" t="str">
        <f t="shared" ca="1" si="97"/>
        <v>yes</v>
      </c>
      <c r="G1086" s="20" t="str">
        <f t="shared" ca="1" si="102"/>
        <v>no</v>
      </c>
      <c r="H1086">
        <f t="shared" ca="1" si="98"/>
        <v>-55.47</v>
      </c>
    </row>
    <row r="1087" spans="1:8">
      <c r="A1087">
        <v>1960.12</v>
      </c>
      <c r="B1087">
        <v>56.8</v>
      </c>
      <c r="C1087" t="str">
        <f t="shared" ca="1" si="99"/>
        <v>yes</v>
      </c>
      <c r="D1087" s="19">
        <f t="shared" ca="1" si="100"/>
        <v>55.47</v>
      </c>
      <c r="E1087" s="19">
        <f t="shared" ca="1" si="101"/>
        <v>55.763636363636358</v>
      </c>
      <c r="F1087" t="str">
        <f t="shared" ca="1" si="97"/>
        <v>no</v>
      </c>
      <c r="G1087" s="20" t="str">
        <f t="shared" ca="1" si="102"/>
        <v>no</v>
      </c>
      <c r="H1087">
        <f t="shared" ca="1" si="98"/>
        <v>0</v>
      </c>
    </row>
    <row r="1088" spans="1:8">
      <c r="A1088">
        <v>1961.01</v>
      </c>
      <c r="B1088">
        <v>59.72</v>
      </c>
      <c r="C1088" t="str">
        <f t="shared" ca="1" si="99"/>
        <v>yes</v>
      </c>
      <c r="D1088" s="19">
        <f t="shared" ca="1" si="100"/>
        <v>56.8</v>
      </c>
      <c r="E1088" s="19">
        <f t="shared" ca="1" si="101"/>
        <v>55.651818181818179</v>
      </c>
      <c r="F1088" t="str">
        <f t="shared" ca="1" si="97"/>
        <v>no</v>
      </c>
      <c r="G1088" s="20" t="str">
        <f t="shared" ca="1" si="102"/>
        <v>no</v>
      </c>
      <c r="H1088">
        <f t="shared" ca="1" si="98"/>
        <v>0</v>
      </c>
    </row>
    <row r="1089" spans="1:8">
      <c r="A1089">
        <v>1961.02</v>
      </c>
      <c r="B1089">
        <v>62.17</v>
      </c>
      <c r="C1089" t="str">
        <f t="shared" ca="1" si="99"/>
        <v>yes</v>
      </c>
      <c r="D1089" s="19">
        <f t="shared" ca="1" si="100"/>
        <v>59.72</v>
      </c>
      <c r="E1089" s="19">
        <f t="shared" ca="1" si="101"/>
        <v>56.01</v>
      </c>
      <c r="F1089" t="str">
        <f t="shared" ca="1" si="97"/>
        <v>no</v>
      </c>
      <c r="G1089" s="20" t="str">
        <f t="shared" ca="1" si="102"/>
        <v>no</v>
      </c>
      <c r="H1089">
        <f t="shared" ca="1" si="98"/>
        <v>0</v>
      </c>
    </row>
    <row r="1090" spans="1:8">
      <c r="A1090">
        <v>1961.03</v>
      </c>
      <c r="B1090">
        <v>64.12</v>
      </c>
      <c r="C1090" t="str">
        <f t="shared" ca="1" si="99"/>
        <v>yes</v>
      </c>
      <c r="D1090" s="19">
        <f t="shared" ca="1" si="100"/>
        <v>62.17</v>
      </c>
      <c r="E1090" s="19">
        <f t="shared" ca="1" si="101"/>
        <v>56.66</v>
      </c>
      <c r="F1090" t="str">
        <f t="shared" ca="1" si="97"/>
        <v>no</v>
      </c>
      <c r="G1090" s="20" t="str">
        <f t="shared" ca="1" si="102"/>
        <v>no</v>
      </c>
      <c r="H1090">
        <f t="shared" ca="1" si="98"/>
        <v>0</v>
      </c>
    </row>
    <row r="1091" spans="1:8">
      <c r="A1091">
        <v>1961.04</v>
      </c>
      <c r="B1091">
        <v>65.83</v>
      </c>
      <c r="C1091" t="str">
        <f t="shared" ca="1" si="99"/>
        <v>yes</v>
      </c>
      <c r="D1091" s="19">
        <f t="shared" ca="1" si="100"/>
        <v>64.12</v>
      </c>
      <c r="E1091" s="19">
        <f t="shared" ca="1" si="101"/>
        <v>57.422727272727272</v>
      </c>
      <c r="F1091" t="str">
        <f t="shared" ca="1" si="97"/>
        <v>no</v>
      </c>
      <c r="G1091" s="20" t="str">
        <f t="shared" ca="1" si="102"/>
        <v>no</v>
      </c>
      <c r="H1091">
        <f t="shared" ca="1" si="98"/>
        <v>0</v>
      </c>
    </row>
    <row r="1092" spans="1:8">
      <c r="A1092">
        <v>1961.05</v>
      </c>
      <c r="B1092">
        <v>66.5</v>
      </c>
      <c r="C1092" t="str">
        <f t="shared" ca="1" si="99"/>
        <v>yes</v>
      </c>
      <c r="D1092" s="19">
        <f t="shared" ca="1" si="100"/>
        <v>65.83</v>
      </c>
      <c r="E1092" s="19">
        <f t="shared" ca="1" si="101"/>
        <v>58.387272727272723</v>
      </c>
      <c r="F1092" t="str">
        <f t="shared" ca="1" si="97"/>
        <v>no</v>
      </c>
      <c r="G1092" s="20" t="str">
        <f t="shared" ca="1" si="102"/>
        <v>no</v>
      </c>
      <c r="H1092">
        <f t="shared" ca="1" si="98"/>
        <v>0</v>
      </c>
    </row>
    <row r="1093" spans="1:8">
      <c r="A1093">
        <v>1961.06</v>
      </c>
      <c r="B1093">
        <v>65.62</v>
      </c>
      <c r="C1093" t="str">
        <f t="shared" ca="1" si="99"/>
        <v>yes</v>
      </c>
      <c r="D1093" s="19">
        <f t="shared" ca="1" si="100"/>
        <v>66.5</v>
      </c>
      <c r="E1093" s="19">
        <f t="shared" ca="1" si="101"/>
        <v>59.227272727272741</v>
      </c>
      <c r="F1093" t="str">
        <f t="shared" ca="1" si="97"/>
        <v>no</v>
      </c>
      <c r="G1093" s="20" t="str">
        <f t="shared" ca="1" si="102"/>
        <v>no</v>
      </c>
      <c r="H1093">
        <f t="shared" ca="1" si="98"/>
        <v>0</v>
      </c>
    </row>
    <row r="1094" spans="1:8">
      <c r="A1094">
        <v>1961.07</v>
      </c>
      <c r="B1094">
        <v>65.44</v>
      </c>
      <c r="C1094" t="str">
        <f t="shared" ca="1" si="99"/>
        <v>yes</v>
      </c>
      <c r="D1094" s="19">
        <f t="shared" ca="1" si="100"/>
        <v>65.62</v>
      </c>
      <c r="E1094" s="19">
        <f t="shared" ca="1" si="101"/>
        <v>60.116363636363637</v>
      </c>
      <c r="F1094" t="str">
        <f t="shared" ca="1" si="97"/>
        <v>no</v>
      </c>
      <c r="G1094" s="20" t="str">
        <f t="shared" ca="1" si="102"/>
        <v>no</v>
      </c>
      <c r="H1094">
        <f t="shared" ca="1" si="98"/>
        <v>0</v>
      </c>
    </row>
    <row r="1095" spans="1:8">
      <c r="A1095">
        <v>1961.08</v>
      </c>
      <c r="B1095">
        <v>67.790000000000006</v>
      </c>
      <c r="C1095" t="str">
        <f t="shared" ca="1" si="99"/>
        <v>yes</v>
      </c>
      <c r="D1095" s="19">
        <f t="shared" ca="1" si="100"/>
        <v>65.44</v>
      </c>
      <c r="E1095" s="19">
        <f t="shared" ca="1" si="101"/>
        <v>60.92818181818182</v>
      </c>
      <c r="F1095" t="str">
        <f t="shared" ca="1" si="97"/>
        <v>no</v>
      </c>
      <c r="G1095" s="20" t="str">
        <f t="shared" ca="1" si="102"/>
        <v>no</v>
      </c>
      <c r="H1095">
        <f t="shared" ca="1" si="98"/>
        <v>0</v>
      </c>
    </row>
    <row r="1096" spans="1:8">
      <c r="A1096">
        <v>1961.09</v>
      </c>
      <c r="B1096">
        <v>67.260000000000005</v>
      </c>
      <c r="C1096" t="str">
        <f t="shared" ca="1" si="99"/>
        <v>yes</v>
      </c>
      <c r="D1096" s="19">
        <f t="shared" ca="1" si="100"/>
        <v>67.790000000000006</v>
      </c>
      <c r="E1096" s="19">
        <f t="shared" ca="1" si="101"/>
        <v>62.108181818181826</v>
      </c>
      <c r="F1096" t="str">
        <f t="shared" ca="1" si="97"/>
        <v>no</v>
      </c>
      <c r="G1096" s="20" t="str">
        <f t="shared" ca="1" si="102"/>
        <v>no</v>
      </c>
      <c r="H1096">
        <f t="shared" ca="1" si="98"/>
        <v>0</v>
      </c>
    </row>
    <row r="1097" spans="1:8">
      <c r="A1097">
        <v>1961.1</v>
      </c>
      <c r="B1097">
        <v>68</v>
      </c>
      <c r="C1097" t="str">
        <f t="shared" ca="1" si="99"/>
        <v>yes</v>
      </c>
      <c r="D1097" s="19">
        <f t="shared" ca="1" si="100"/>
        <v>67.260000000000005</v>
      </c>
      <c r="E1097" s="19">
        <f t="shared" ca="1" si="101"/>
        <v>63.338181818181823</v>
      </c>
      <c r="F1097" t="str">
        <f t="shared" ca="1" si="97"/>
        <v>no</v>
      </c>
      <c r="G1097" s="20" t="str">
        <f t="shared" ca="1" si="102"/>
        <v>no</v>
      </c>
      <c r="H1097">
        <f t="shared" ca="1" si="98"/>
        <v>0</v>
      </c>
    </row>
    <row r="1098" spans="1:8">
      <c r="A1098">
        <v>1961.11</v>
      </c>
      <c r="B1098">
        <v>71.08</v>
      </c>
      <c r="C1098" t="str">
        <f t="shared" ca="1" si="99"/>
        <v>yes</v>
      </c>
      <c r="D1098" s="19">
        <f t="shared" ca="1" si="100"/>
        <v>68</v>
      </c>
      <c r="E1098" s="19">
        <f t="shared" ca="1" si="101"/>
        <v>64.477272727272734</v>
      </c>
      <c r="F1098" t="str">
        <f t="shared" ca="1" si="97"/>
        <v>no</v>
      </c>
      <c r="G1098" s="20" t="str">
        <f t="shared" ca="1" si="102"/>
        <v>no</v>
      </c>
      <c r="H1098">
        <f t="shared" ca="1" si="98"/>
        <v>0</v>
      </c>
    </row>
    <row r="1099" spans="1:8">
      <c r="A1099">
        <v>1961.12</v>
      </c>
      <c r="B1099">
        <v>71.739999999999995</v>
      </c>
      <c r="C1099" t="str">
        <f t="shared" ca="1" si="99"/>
        <v>yes</v>
      </c>
      <c r="D1099" s="19">
        <f t="shared" ca="1" si="100"/>
        <v>71.08</v>
      </c>
      <c r="E1099" s="19">
        <f t="shared" ca="1" si="101"/>
        <v>65.775454545454537</v>
      </c>
      <c r="F1099" t="str">
        <f t="shared" ca="1" si="97"/>
        <v>no</v>
      </c>
      <c r="G1099" s="20" t="str">
        <f t="shared" ca="1" si="102"/>
        <v>no</v>
      </c>
      <c r="H1099">
        <f t="shared" ca="1" si="98"/>
        <v>0</v>
      </c>
    </row>
    <row r="1100" spans="1:8">
      <c r="A1100">
        <v>1962.01</v>
      </c>
      <c r="B1100">
        <v>69.069999999999993</v>
      </c>
      <c r="C1100" t="str">
        <f t="shared" ca="1" si="99"/>
        <v>yes</v>
      </c>
      <c r="D1100" s="19">
        <f t="shared" ca="1" si="100"/>
        <v>71.739999999999995</v>
      </c>
      <c r="E1100" s="19">
        <f t="shared" ca="1" si="101"/>
        <v>66.868181818181824</v>
      </c>
      <c r="F1100" t="str">
        <f t="shared" ca="1" si="97"/>
        <v>no</v>
      </c>
      <c r="G1100" s="20" t="str">
        <f t="shared" ca="1" si="102"/>
        <v>no</v>
      </c>
      <c r="H1100">
        <f t="shared" ca="1" si="98"/>
        <v>0</v>
      </c>
    </row>
    <row r="1101" spans="1:8">
      <c r="A1101">
        <v>1962.02</v>
      </c>
      <c r="B1101">
        <v>70.22</v>
      </c>
      <c r="C1101" t="str">
        <f t="shared" ca="1" si="99"/>
        <v>yes</v>
      </c>
      <c r="D1101" s="19">
        <f t="shared" ca="1" si="100"/>
        <v>69.069999999999993</v>
      </c>
      <c r="E1101" s="19">
        <f t="shared" ca="1" si="101"/>
        <v>67.49545454545455</v>
      </c>
      <c r="F1101" t="str">
        <f t="shared" ca="1" si="97"/>
        <v>no</v>
      </c>
      <c r="G1101" s="20" t="str">
        <f t="shared" ca="1" si="102"/>
        <v>no</v>
      </c>
      <c r="H1101">
        <f t="shared" ca="1" si="98"/>
        <v>0</v>
      </c>
    </row>
    <row r="1102" spans="1:8">
      <c r="A1102">
        <v>1962.03</v>
      </c>
      <c r="B1102">
        <v>70.290000000000006</v>
      </c>
      <c r="C1102" t="str">
        <f t="shared" ca="1" si="99"/>
        <v>yes</v>
      </c>
      <c r="D1102" s="19">
        <f t="shared" ca="1" si="100"/>
        <v>70.22</v>
      </c>
      <c r="E1102" s="19">
        <f t="shared" ca="1" si="101"/>
        <v>68.05</v>
      </c>
      <c r="F1102" t="str">
        <f t="shared" ca="1" si="97"/>
        <v>no</v>
      </c>
      <c r="G1102" s="20" t="str">
        <f t="shared" ca="1" si="102"/>
        <v>no</v>
      </c>
      <c r="H1102">
        <f t="shared" ca="1" si="98"/>
        <v>0</v>
      </c>
    </row>
    <row r="1103" spans="1:8">
      <c r="A1103">
        <v>1962.04</v>
      </c>
      <c r="B1103">
        <v>68.05</v>
      </c>
      <c r="C1103" t="str">
        <f t="shared" ca="1" si="99"/>
        <v>yes</v>
      </c>
      <c r="D1103" s="19">
        <f t="shared" ca="1" si="100"/>
        <v>70.290000000000006</v>
      </c>
      <c r="E1103" s="19">
        <f t="shared" ca="1" si="101"/>
        <v>68.455454545454543</v>
      </c>
      <c r="F1103" t="str">
        <f t="shared" ca="1" si="97"/>
        <v>no</v>
      </c>
      <c r="G1103" s="20" t="str">
        <f t="shared" ca="1" si="102"/>
        <v>yes</v>
      </c>
      <c r="H1103">
        <f t="shared" ca="1" si="98"/>
        <v>68.05</v>
      </c>
    </row>
    <row r="1104" spans="1:8">
      <c r="A1104">
        <v>1962.05</v>
      </c>
      <c r="B1104">
        <v>62.99</v>
      </c>
      <c r="C1104" t="str">
        <f t="shared" ca="1" si="99"/>
        <v>no</v>
      </c>
      <c r="D1104" s="19">
        <f t="shared" ca="1" si="100"/>
        <v>68.05</v>
      </c>
      <c r="E1104" s="19">
        <f t="shared" ca="1" si="101"/>
        <v>68.596363636363634</v>
      </c>
      <c r="F1104" t="str">
        <f t="shared" ca="1" si="97"/>
        <v>no</v>
      </c>
      <c r="G1104" s="20" t="str">
        <f t="shared" ca="1" si="102"/>
        <v>no</v>
      </c>
      <c r="H1104">
        <f t="shared" ca="1" si="98"/>
        <v>0</v>
      </c>
    </row>
    <row r="1105" spans="1:8">
      <c r="A1105">
        <v>1962.06</v>
      </c>
      <c r="B1105">
        <v>55.63</v>
      </c>
      <c r="C1105" t="str">
        <f t="shared" ca="1" si="99"/>
        <v>no</v>
      </c>
      <c r="D1105" s="19">
        <f t="shared" ca="1" si="100"/>
        <v>62.99</v>
      </c>
      <c r="E1105" s="19">
        <f t="shared" ca="1" si="101"/>
        <v>68.357272727272729</v>
      </c>
      <c r="F1105" t="str">
        <f t="shared" ca="1" si="97"/>
        <v>no</v>
      </c>
      <c r="G1105" s="20" t="str">
        <f t="shared" ca="1" si="102"/>
        <v>no</v>
      </c>
      <c r="H1105">
        <f t="shared" ca="1" si="98"/>
        <v>0</v>
      </c>
    </row>
    <row r="1106" spans="1:8">
      <c r="A1106">
        <v>1962.07</v>
      </c>
      <c r="B1106">
        <v>56.97</v>
      </c>
      <c r="C1106" t="str">
        <f t="shared" ca="1" si="99"/>
        <v>no</v>
      </c>
      <c r="D1106" s="19">
        <f t="shared" ca="1" si="100"/>
        <v>55.63</v>
      </c>
      <c r="E1106" s="19">
        <f t="shared" ca="1" si="101"/>
        <v>67.465454545454534</v>
      </c>
      <c r="F1106" t="str">
        <f t="shared" ca="1" si="97"/>
        <v>yes</v>
      </c>
      <c r="G1106" s="20" t="str">
        <f t="shared" ca="1" si="102"/>
        <v>no</v>
      </c>
      <c r="H1106">
        <f t="shared" ca="1" si="98"/>
        <v>-56.97</v>
      </c>
    </row>
    <row r="1107" spans="1:8">
      <c r="A1107">
        <v>1962.08</v>
      </c>
      <c r="B1107">
        <v>58.52</v>
      </c>
      <c r="C1107" t="str">
        <f t="shared" ca="1" si="99"/>
        <v>yes</v>
      </c>
      <c r="D1107" s="19">
        <f t="shared" ca="1" si="100"/>
        <v>56.97</v>
      </c>
      <c r="E1107" s="19">
        <f t="shared" ca="1" si="101"/>
        <v>66.481818181818184</v>
      </c>
      <c r="F1107" t="str">
        <f t="shared" ca="1" si="97"/>
        <v>no</v>
      </c>
      <c r="G1107" s="20" t="str">
        <f t="shared" ca="1" si="102"/>
        <v>yes</v>
      </c>
      <c r="H1107">
        <f t="shared" ca="1" si="98"/>
        <v>58.52</v>
      </c>
    </row>
    <row r="1108" spans="1:8">
      <c r="A1108">
        <v>1962.09</v>
      </c>
      <c r="B1108">
        <v>58</v>
      </c>
      <c r="C1108" t="str">
        <f t="shared" ca="1" si="99"/>
        <v>no</v>
      </c>
      <c r="D1108" s="19">
        <f t="shared" ca="1" si="100"/>
        <v>58.52</v>
      </c>
      <c r="E1108" s="19">
        <f t="shared" ca="1" si="101"/>
        <v>65.687272727272727</v>
      </c>
      <c r="F1108" t="str">
        <f t="shared" ca="1" si="97"/>
        <v>no</v>
      </c>
      <c r="G1108" s="20" t="str">
        <f t="shared" ca="1" si="102"/>
        <v>no</v>
      </c>
      <c r="H1108">
        <f t="shared" ca="1" si="98"/>
        <v>0</v>
      </c>
    </row>
    <row r="1109" spans="1:8">
      <c r="A1109">
        <v>1962.1</v>
      </c>
      <c r="B1109">
        <v>56.17</v>
      </c>
      <c r="C1109" t="str">
        <f t="shared" ca="1" si="99"/>
        <v>no</v>
      </c>
      <c r="D1109" s="19">
        <f t="shared" ca="1" si="100"/>
        <v>58</v>
      </c>
      <c r="E1109" s="19">
        <f t="shared" ca="1" si="101"/>
        <v>64.778181818181821</v>
      </c>
      <c r="F1109" t="str">
        <f t="shared" ca="1" si="97"/>
        <v>no</v>
      </c>
      <c r="G1109" s="20" t="str">
        <f t="shared" ca="1" si="102"/>
        <v>no</v>
      </c>
      <c r="H1109">
        <f t="shared" ca="1" si="98"/>
        <v>0</v>
      </c>
    </row>
    <row r="1110" spans="1:8">
      <c r="A1110">
        <v>1962.11</v>
      </c>
      <c r="B1110">
        <v>60.04</v>
      </c>
      <c r="C1110" t="str">
        <f t="shared" ca="1" si="99"/>
        <v>no</v>
      </c>
      <c r="D1110" s="19">
        <f t="shared" ca="1" si="100"/>
        <v>56.17</v>
      </c>
      <c r="E1110" s="19">
        <f t="shared" ca="1" si="101"/>
        <v>63.422727272727272</v>
      </c>
      <c r="F1110" t="str">
        <f t="shared" ca="1" si="97"/>
        <v>yes</v>
      </c>
      <c r="G1110" s="20" t="str">
        <f t="shared" ca="1" si="102"/>
        <v>no</v>
      </c>
      <c r="H1110">
        <f t="shared" ca="1" si="98"/>
        <v>-60.04</v>
      </c>
    </row>
    <row r="1111" spans="1:8">
      <c r="A1111">
        <v>1962.12</v>
      </c>
      <c r="B1111">
        <v>62.64</v>
      </c>
      <c r="C1111" t="str">
        <f t="shared" ca="1" si="99"/>
        <v>yes</v>
      </c>
      <c r="D1111" s="19">
        <f t="shared" ca="1" si="100"/>
        <v>60.04</v>
      </c>
      <c r="E1111" s="19">
        <f t="shared" ca="1" si="101"/>
        <v>62.359090909090902</v>
      </c>
      <c r="F1111" t="str">
        <f t="shared" ca="1" si="97"/>
        <v>no</v>
      </c>
      <c r="G1111" s="20" t="str">
        <f t="shared" ca="1" si="102"/>
        <v>no</v>
      </c>
      <c r="H1111">
        <f t="shared" ca="1" si="98"/>
        <v>0</v>
      </c>
    </row>
    <row r="1112" spans="1:8">
      <c r="A1112">
        <v>1963.01</v>
      </c>
      <c r="B1112">
        <v>65.06</v>
      </c>
      <c r="C1112" t="str">
        <f t="shared" ca="1" si="99"/>
        <v>yes</v>
      </c>
      <c r="D1112" s="19">
        <f t="shared" ca="1" si="100"/>
        <v>62.64</v>
      </c>
      <c r="E1112" s="19">
        <f t="shared" ca="1" si="101"/>
        <v>61.774545454545439</v>
      </c>
      <c r="F1112" t="str">
        <f t="shared" ref="F1112:F1175" ca="1" si="103">IF(AND(C1112="No",B1112&gt;D1112),"yes","no")</f>
        <v>no</v>
      </c>
      <c r="G1112" s="20" t="str">
        <f t="shared" ca="1" si="102"/>
        <v>no</v>
      </c>
      <c r="H1112">
        <f t="shared" ref="H1112:H1175" ca="1" si="104">IF(F1112="yes",-B1112,IF(G1112="yes",B1112,0))</f>
        <v>0</v>
      </c>
    </row>
    <row r="1113" spans="1:8">
      <c r="A1113">
        <v>1963.02</v>
      </c>
      <c r="B1113">
        <v>65.92</v>
      </c>
      <c r="C1113" t="str">
        <f t="shared" ref="C1113:C1176" ca="1" si="105">IF(F1112="yes","yes",IF(G1112="yes","no",C1112))</f>
        <v>yes</v>
      </c>
      <c r="D1113" s="19">
        <f t="shared" ca="1" si="100"/>
        <v>65.06</v>
      </c>
      <c r="E1113" s="19">
        <f t="shared" ca="1" si="101"/>
        <v>61.305454545454559</v>
      </c>
      <c r="F1113" t="str">
        <f t="shared" ca="1" si="103"/>
        <v>no</v>
      </c>
      <c r="G1113" s="20" t="str">
        <f t="shared" ca="1" si="102"/>
        <v>no</v>
      </c>
      <c r="H1113">
        <f t="shared" ca="1" si="104"/>
        <v>0</v>
      </c>
    </row>
    <row r="1114" spans="1:8">
      <c r="A1114">
        <v>1963.03</v>
      </c>
      <c r="B1114">
        <v>65.67</v>
      </c>
      <c r="C1114" t="str">
        <f t="shared" ca="1" si="105"/>
        <v>yes</v>
      </c>
      <c r="D1114" s="19">
        <f t="shared" ca="1" si="100"/>
        <v>65.92</v>
      </c>
      <c r="E1114" s="19">
        <f t="shared" ca="1" si="101"/>
        <v>60.908181818181809</v>
      </c>
      <c r="F1114" t="str">
        <f t="shared" ca="1" si="103"/>
        <v>no</v>
      </c>
      <c r="G1114" s="20" t="str">
        <f t="shared" ca="1" si="102"/>
        <v>no</v>
      </c>
      <c r="H1114">
        <f t="shared" ca="1" si="104"/>
        <v>0</v>
      </c>
    </row>
    <row r="1115" spans="1:8">
      <c r="A1115">
        <v>1963.04</v>
      </c>
      <c r="B1115">
        <v>68.760000000000005</v>
      </c>
      <c r="C1115" t="str">
        <f t="shared" ca="1" si="105"/>
        <v>yes</v>
      </c>
      <c r="D1115" s="19">
        <f t="shared" ca="1" si="100"/>
        <v>65.67</v>
      </c>
      <c r="E1115" s="19">
        <f t="shared" ca="1" si="101"/>
        <v>60.691818181818171</v>
      </c>
      <c r="F1115" t="str">
        <f t="shared" ca="1" si="103"/>
        <v>no</v>
      </c>
      <c r="G1115" s="20" t="str">
        <f t="shared" ca="1" si="102"/>
        <v>no</v>
      </c>
      <c r="H1115">
        <f t="shared" ca="1" si="104"/>
        <v>0</v>
      </c>
    </row>
    <row r="1116" spans="1:8">
      <c r="A1116">
        <v>1963.05</v>
      </c>
      <c r="B1116">
        <v>70.14</v>
      </c>
      <c r="C1116" t="str">
        <f t="shared" ca="1" si="105"/>
        <v>yes</v>
      </c>
      <c r="D1116" s="19">
        <f t="shared" ca="1" si="100"/>
        <v>68.760000000000005</v>
      </c>
      <c r="E1116" s="19">
        <f t="shared" ca="1" si="101"/>
        <v>61.216363636363639</v>
      </c>
      <c r="F1116" t="str">
        <f t="shared" ca="1" si="103"/>
        <v>no</v>
      </c>
      <c r="G1116" s="20" t="str">
        <f t="shared" ca="1" si="102"/>
        <v>no</v>
      </c>
      <c r="H1116">
        <f t="shared" ca="1" si="104"/>
        <v>0</v>
      </c>
    </row>
    <row r="1117" spans="1:8">
      <c r="A1117">
        <v>1963.06</v>
      </c>
      <c r="B1117">
        <v>70.11</v>
      </c>
      <c r="C1117" t="str">
        <f t="shared" ca="1" si="105"/>
        <v>yes</v>
      </c>
      <c r="D1117" s="19">
        <f t="shared" ca="1" si="100"/>
        <v>70.14</v>
      </c>
      <c r="E1117" s="19">
        <f t="shared" ca="1" si="101"/>
        <v>62.535454545454542</v>
      </c>
      <c r="F1117" t="str">
        <f t="shared" ca="1" si="103"/>
        <v>no</v>
      </c>
      <c r="G1117" s="20" t="str">
        <f t="shared" ca="1" si="102"/>
        <v>no</v>
      </c>
      <c r="H1117">
        <f t="shared" ca="1" si="104"/>
        <v>0</v>
      </c>
    </row>
    <row r="1118" spans="1:8">
      <c r="A1118">
        <v>1963.07</v>
      </c>
      <c r="B1118">
        <v>69.069999999999993</v>
      </c>
      <c r="C1118" t="str">
        <f t="shared" ca="1" si="105"/>
        <v>yes</v>
      </c>
      <c r="D1118" s="19">
        <f t="shared" ca="1" si="100"/>
        <v>70.11</v>
      </c>
      <c r="E1118" s="19">
        <f t="shared" ca="1" si="101"/>
        <v>63.730000000000011</v>
      </c>
      <c r="F1118" t="str">
        <f t="shared" ca="1" si="103"/>
        <v>no</v>
      </c>
      <c r="G1118" s="20" t="str">
        <f t="shared" ca="1" si="102"/>
        <v>no</v>
      </c>
      <c r="H1118">
        <f t="shared" ca="1" si="104"/>
        <v>0</v>
      </c>
    </row>
    <row r="1119" spans="1:8">
      <c r="A1119">
        <v>1963.08</v>
      </c>
      <c r="B1119">
        <v>70.98</v>
      </c>
      <c r="C1119" t="str">
        <f t="shared" ca="1" si="105"/>
        <v>yes</v>
      </c>
      <c r="D1119" s="19">
        <f t="shared" ca="1" si="100"/>
        <v>69.069999999999993</v>
      </c>
      <c r="E1119" s="19">
        <f t="shared" ca="1" si="101"/>
        <v>64.689090909090922</v>
      </c>
      <c r="F1119" t="str">
        <f t="shared" ca="1" si="103"/>
        <v>no</v>
      </c>
      <c r="G1119" s="20" t="str">
        <f t="shared" ca="1" si="102"/>
        <v>no</v>
      </c>
      <c r="H1119">
        <f t="shared" ca="1" si="104"/>
        <v>0</v>
      </c>
    </row>
    <row r="1120" spans="1:8">
      <c r="A1120">
        <v>1963.09</v>
      </c>
      <c r="B1120">
        <v>72.849999999999994</v>
      </c>
      <c r="C1120" t="str">
        <f t="shared" ca="1" si="105"/>
        <v>yes</v>
      </c>
      <c r="D1120" s="19">
        <f t="shared" ref="D1120:D1183" ca="1" si="106">AVERAGE(OFFSET(B1120,-$L$3,0,$L$3,1))</f>
        <v>70.98</v>
      </c>
      <c r="E1120" s="19">
        <f t="shared" ca="1" si="101"/>
        <v>65.869090909090929</v>
      </c>
      <c r="F1120" t="str">
        <f t="shared" ca="1" si="103"/>
        <v>no</v>
      </c>
      <c r="G1120" s="20" t="str">
        <f t="shared" ca="1" si="102"/>
        <v>no</v>
      </c>
      <c r="H1120">
        <f t="shared" ca="1" si="104"/>
        <v>0</v>
      </c>
    </row>
    <row r="1121" spans="1:8">
      <c r="A1121">
        <v>1963.1</v>
      </c>
      <c r="B1121">
        <v>73.03</v>
      </c>
      <c r="C1121" t="str">
        <f t="shared" ca="1" si="105"/>
        <v>yes</v>
      </c>
      <c r="D1121" s="19">
        <f t="shared" ca="1" si="106"/>
        <v>72.849999999999994</v>
      </c>
      <c r="E1121" s="19">
        <f t="shared" ref="E1121:E1184" ca="1" si="107">AVERAGE(OFFSET(B1121,-$L$4,0,$L$4,1))</f>
        <v>67.38545454545455</v>
      </c>
      <c r="F1121" t="str">
        <f t="shared" ca="1" si="103"/>
        <v>no</v>
      </c>
      <c r="G1121" s="20" t="str">
        <f t="shared" ref="G1121:G1184" ca="1" si="108">IF(AND(C1121="Yes",B1121&lt;E1121),"yes","no")</f>
        <v>no</v>
      </c>
      <c r="H1121">
        <f t="shared" ca="1" si="104"/>
        <v>0</v>
      </c>
    </row>
    <row r="1122" spans="1:8">
      <c r="A1122">
        <v>1963.11</v>
      </c>
      <c r="B1122">
        <v>72.62</v>
      </c>
      <c r="C1122" t="str">
        <f t="shared" ca="1" si="105"/>
        <v>yes</v>
      </c>
      <c r="D1122" s="19">
        <f t="shared" ca="1" si="106"/>
        <v>73.03</v>
      </c>
      <c r="E1122" s="19">
        <f t="shared" ca="1" si="107"/>
        <v>68.566363636363633</v>
      </c>
      <c r="F1122" t="str">
        <f t="shared" ca="1" si="103"/>
        <v>no</v>
      </c>
      <c r="G1122" s="20" t="str">
        <f t="shared" ca="1" si="108"/>
        <v>no</v>
      </c>
      <c r="H1122">
        <f t="shared" ca="1" si="104"/>
        <v>0</v>
      </c>
    </row>
    <row r="1123" spans="1:8">
      <c r="A1123">
        <v>1963.12</v>
      </c>
      <c r="B1123">
        <v>74.17</v>
      </c>
      <c r="C1123" t="str">
        <f t="shared" ca="1" si="105"/>
        <v>yes</v>
      </c>
      <c r="D1123" s="19">
        <f t="shared" ca="1" si="106"/>
        <v>72.62</v>
      </c>
      <c r="E1123" s="19">
        <f t="shared" ca="1" si="107"/>
        <v>69.473636363636373</v>
      </c>
      <c r="F1123" t="str">
        <f t="shared" ca="1" si="103"/>
        <v>no</v>
      </c>
      <c r="G1123" s="20" t="str">
        <f t="shared" ca="1" si="108"/>
        <v>no</v>
      </c>
      <c r="H1123">
        <f t="shared" ca="1" si="104"/>
        <v>0</v>
      </c>
    </row>
    <row r="1124" spans="1:8">
      <c r="A1124">
        <v>1964.01</v>
      </c>
      <c r="B1124">
        <v>76.45</v>
      </c>
      <c r="C1124" t="str">
        <f t="shared" ca="1" si="105"/>
        <v>yes</v>
      </c>
      <c r="D1124" s="19">
        <f t="shared" ca="1" si="106"/>
        <v>74.17</v>
      </c>
      <c r="E1124" s="19">
        <f t="shared" ca="1" si="107"/>
        <v>70.301818181818177</v>
      </c>
      <c r="F1124" t="str">
        <f t="shared" ca="1" si="103"/>
        <v>no</v>
      </c>
      <c r="G1124" s="20" t="str">
        <f t="shared" ca="1" si="108"/>
        <v>no</v>
      </c>
      <c r="H1124">
        <f t="shared" ca="1" si="104"/>
        <v>0</v>
      </c>
    </row>
    <row r="1125" spans="1:8">
      <c r="A1125">
        <v>1964.02</v>
      </c>
      <c r="B1125">
        <v>77.39</v>
      </c>
      <c r="C1125" t="str">
        <f t="shared" ca="1" si="105"/>
        <v>yes</v>
      </c>
      <c r="D1125" s="19">
        <f t="shared" ca="1" si="106"/>
        <v>76.45</v>
      </c>
      <c r="E1125" s="19">
        <f t="shared" ca="1" si="107"/>
        <v>71.259090909090915</v>
      </c>
      <c r="F1125" t="str">
        <f t="shared" ca="1" si="103"/>
        <v>no</v>
      </c>
      <c r="G1125" s="20" t="str">
        <f t="shared" ca="1" si="108"/>
        <v>no</v>
      </c>
      <c r="H1125">
        <f t="shared" ca="1" si="104"/>
        <v>0</v>
      </c>
    </row>
    <row r="1126" spans="1:8">
      <c r="A1126">
        <v>1964.03</v>
      </c>
      <c r="B1126">
        <v>78.8</v>
      </c>
      <c r="C1126" t="str">
        <f t="shared" ca="1" si="105"/>
        <v>yes</v>
      </c>
      <c r="D1126" s="19">
        <f t="shared" ca="1" si="106"/>
        <v>77.39</v>
      </c>
      <c r="E1126" s="19">
        <f t="shared" ca="1" si="107"/>
        <v>72.324545454545444</v>
      </c>
      <c r="F1126" t="str">
        <f t="shared" ca="1" si="103"/>
        <v>no</v>
      </c>
      <c r="G1126" s="20" t="str">
        <f t="shared" ca="1" si="108"/>
        <v>no</v>
      </c>
      <c r="H1126">
        <f t="shared" ca="1" si="104"/>
        <v>0</v>
      </c>
    </row>
    <row r="1127" spans="1:8">
      <c r="A1127">
        <v>1964.04</v>
      </c>
      <c r="B1127">
        <v>79.94</v>
      </c>
      <c r="C1127" t="str">
        <f t="shared" ca="1" si="105"/>
        <v>yes</v>
      </c>
      <c r="D1127" s="19">
        <f t="shared" ca="1" si="106"/>
        <v>78.8</v>
      </c>
      <c r="E1127" s="19">
        <f t="shared" ca="1" si="107"/>
        <v>73.237272727272725</v>
      </c>
      <c r="F1127" t="str">
        <f t="shared" ca="1" si="103"/>
        <v>no</v>
      </c>
      <c r="G1127" s="20" t="str">
        <f t="shared" ca="1" si="108"/>
        <v>no</v>
      </c>
      <c r="H1127">
        <f t="shared" ca="1" si="104"/>
        <v>0</v>
      </c>
    </row>
    <row r="1128" spans="1:8">
      <c r="A1128">
        <v>1964.05</v>
      </c>
      <c r="B1128">
        <v>80.72</v>
      </c>
      <c r="C1128" t="str">
        <f t="shared" ca="1" si="105"/>
        <v>yes</v>
      </c>
      <c r="D1128" s="19">
        <f t="shared" ca="1" si="106"/>
        <v>79.94</v>
      </c>
      <c r="E1128" s="19">
        <f t="shared" ca="1" si="107"/>
        <v>74.128181818181801</v>
      </c>
      <c r="F1128" t="str">
        <f t="shared" ca="1" si="103"/>
        <v>no</v>
      </c>
      <c r="G1128" s="20" t="str">
        <f t="shared" ca="1" si="108"/>
        <v>no</v>
      </c>
      <c r="H1128">
        <f t="shared" ca="1" si="104"/>
        <v>0</v>
      </c>
    </row>
    <row r="1129" spans="1:8">
      <c r="A1129">
        <v>1964.06</v>
      </c>
      <c r="B1129">
        <v>80.239999999999995</v>
      </c>
      <c r="C1129" t="str">
        <f t="shared" ca="1" si="105"/>
        <v>yes</v>
      </c>
      <c r="D1129" s="19">
        <f t="shared" ca="1" si="106"/>
        <v>80.72</v>
      </c>
      <c r="E1129" s="19">
        <f t="shared" ca="1" si="107"/>
        <v>75.092727272727274</v>
      </c>
      <c r="F1129" t="str">
        <f t="shared" ca="1" si="103"/>
        <v>no</v>
      </c>
      <c r="G1129" s="20" t="str">
        <f t="shared" ca="1" si="108"/>
        <v>no</v>
      </c>
      <c r="H1129">
        <f t="shared" ca="1" si="104"/>
        <v>0</v>
      </c>
    </row>
    <row r="1130" spans="1:8">
      <c r="A1130">
        <v>1964.07</v>
      </c>
      <c r="B1130">
        <v>83.22</v>
      </c>
      <c r="C1130" t="str">
        <f t="shared" ca="1" si="105"/>
        <v>yes</v>
      </c>
      <c r="D1130" s="19">
        <f t="shared" ca="1" si="106"/>
        <v>80.239999999999995</v>
      </c>
      <c r="E1130" s="19">
        <f t="shared" ca="1" si="107"/>
        <v>76.108181818181819</v>
      </c>
      <c r="F1130" t="str">
        <f t="shared" ca="1" si="103"/>
        <v>no</v>
      </c>
      <c r="G1130" s="20" t="str">
        <f t="shared" ca="1" si="108"/>
        <v>no</v>
      </c>
      <c r="H1130">
        <f t="shared" ca="1" si="104"/>
        <v>0</v>
      </c>
    </row>
    <row r="1131" spans="1:8">
      <c r="A1131">
        <v>1964.08</v>
      </c>
      <c r="B1131">
        <v>82</v>
      </c>
      <c r="C1131" t="str">
        <f t="shared" ca="1" si="105"/>
        <v>yes</v>
      </c>
      <c r="D1131" s="19">
        <f t="shared" ca="1" si="106"/>
        <v>83.22</v>
      </c>
      <c r="E1131" s="19">
        <f t="shared" ca="1" si="107"/>
        <v>77.220909090909103</v>
      </c>
      <c r="F1131" t="str">
        <f t="shared" ca="1" si="103"/>
        <v>no</v>
      </c>
      <c r="G1131" s="20" t="str">
        <f t="shared" ca="1" si="108"/>
        <v>no</v>
      </c>
      <c r="H1131">
        <f t="shared" ca="1" si="104"/>
        <v>0</v>
      </c>
    </row>
    <row r="1132" spans="1:8">
      <c r="A1132">
        <v>1964.09</v>
      </c>
      <c r="B1132">
        <v>83.41</v>
      </c>
      <c r="C1132" t="str">
        <f t="shared" ca="1" si="105"/>
        <v>yes</v>
      </c>
      <c r="D1132" s="19">
        <f t="shared" ca="1" si="106"/>
        <v>82</v>
      </c>
      <c r="E1132" s="19">
        <f t="shared" ca="1" si="107"/>
        <v>78.052727272727282</v>
      </c>
      <c r="F1132" t="str">
        <f t="shared" ca="1" si="103"/>
        <v>no</v>
      </c>
      <c r="G1132" s="20" t="str">
        <f t="shared" ca="1" si="108"/>
        <v>no</v>
      </c>
      <c r="H1132">
        <f t="shared" ca="1" si="104"/>
        <v>0</v>
      </c>
    </row>
    <row r="1133" spans="1:8">
      <c r="A1133">
        <v>1964.1</v>
      </c>
      <c r="B1133">
        <v>84.85</v>
      </c>
      <c r="C1133" t="str">
        <f t="shared" ca="1" si="105"/>
        <v>yes</v>
      </c>
      <c r="D1133" s="19">
        <f t="shared" ca="1" si="106"/>
        <v>83.41</v>
      </c>
      <c r="E1133" s="19">
        <f t="shared" ca="1" si="107"/>
        <v>78.99636363636364</v>
      </c>
      <c r="F1133" t="str">
        <f t="shared" ca="1" si="103"/>
        <v>no</v>
      </c>
      <c r="G1133" s="20" t="str">
        <f t="shared" ca="1" si="108"/>
        <v>no</v>
      </c>
      <c r="H1133">
        <f t="shared" ca="1" si="104"/>
        <v>0</v>
      </c>
    </row>
    <row r="1134" spans="1:8">
      <c r="A1134">
        <v>1964.11</v>
      </c>
      <c r="B1134">
        <v>85.44</v>
      </c>
      <c r="C1134" t="str">
        <f t="shared" ca="1" si="105"/>
        <v>yes</v>
      </c>
      <c r="D1134" s="19">
        <f t="shared" ca="1" si="106"/>
        <v>84.85</v>
      </c>
      <c r="E1134" s="19">
        <f t="shared" ca="1" si="107"/>
        <v>80.108181818181819</v>
      </c>
      <c r="F1134" t="str">
        <f t="shared" ca="1" si="103"/>
        <v>no</v>
      </c>
      <c r="G1134" s="20" t="str">
        <f t="shared" ca="1" si="108"/>
        <v>no</v>
      </c>
      <c r="H1134">
        <f t="shared" ca="1" si="104"/>
        <v>0</v>
      </c>
    </row>
    <row r="1135" spans="1:8">
      <c r="A1135">
        <v>1964.12</v>
      </c>
      <c r="B1135">
        <v>83.96</v>
      </c>
      <c r="C1135" t="str">
        <f t="shared" ca="1" si="105"/>
        <v>yes</v>
      </c>
      <c r="D1135" s="19">
        <f t="shared" ca="1" si="106"/>
        <v>85.44</v>
      </c>
      <c r="E1135" s="19">
        <f t="shared" ca="1" si="107"/>
        <v>81.13272727272728</v>
      </c>
      <c r="F1135" t="str">
        <f t="shared" ca="1" si="103"/>
        <v>no</v>
      </c>
      <c r="G1135" s="20" t="str">
        <f t="shared" ca="1" si="108"/>
        <v>no</v>
      </c>
      <c r="H1135">
        <f t="shared" ca="1" si="104"/>
        <v>0</v>
      </c>
    </row>
    <row r="1136" spans="1:8">
      <c r="A1136">
        <v>1965.01</v>
      </c>
      <c r="B1136">
        <v>86.12</v>
      </c>
      <c r="C1136" t="str">
        <f t="shared" ca="1" si="105"/>
        <v>yes</v>
      </c>
      <c r="D1136" s="19">
        <f t="shared" ca="1" si="106"/>
        <v>83.96</v>
      </c>
      <c r="E1136" s="19">
        <f t="shared" ca="1" si="107"/>
        <v>81.815454545454543</v>
      </c>
      <c r="F1136" t="str">
        <f t="shared" ca="1" si="103"/>
        <v>no</v>
      </c>
      <c r="G1136" s="20" t="str">
        <f t="shared" ca="1" si="108"/>
        <v>no</v>
      </c>
      <c r="H1136">
        <f t="shared" ca="1" si="104"/>
        <v>0</v>
      </c>
    </row>
    <row r="1137" spans="1:8">
      <c r="A1137">
        <v>1965.02</v>
      </c>
      <c r="B1137">
        <v>86.75</v>
      </c>
      <c r="C1137" t="str">
        <f t="shared" ca="1" si="105"/>
        <v>yes</v>
      </c>
      <c r="D1137" s="19">
        <f t="shared" ca="1" si="106"/>
        <v>86.12</v>
      </c>
      <c r="E1137" s="19">
        <f t="shared" ca="1" si="107"/>
        <v>82.609090909090909</v>
      </c>
      <c r="F1137" t="str">
        <f t="shared" ca="1" si="103"/>
        <v>no</v>
      </c>
      <c r="G1137" s="20" t="str">
        <f t="shared" ca="1" si="108"/>
        <v>no</v>
      </c>
      <c r="H1137">
        <f t="shared" ca="1" si="104"/>
        <v>0</v>
      </c>
    </row>
    <row r="1138" spans="1:8">
      <c r="A1138">
        <v>1965.03</v>
      </c>
      <c r="B1138">
        <v>86.83</v>
      </c>
      <c r="C1138" t="str">
        <f t="shared" ca="1" si="105"/>
        <v>yes</v>
      </c>
      <c r="D1138" s="19">
        <f t="shared" ca="1" si="106"/>
        <v>86.75</v>
      </c>
      <c r="E1138" s="19">
        <f t="shared" ca="1" si="107"/>
        <v>83.331818181818178</v>
      </c>
      <c r="F1138" t="str">
        <f t="shared" ca="1" si="103"/>
        <v>no</v>
      </c>
      <c r="G1138" s="20" t="str">
        <f t="shared" ca="1" si="108"/>
        <v>no</v>
      </c>
      <c r="H1138">
        <f t="shared" ca="1" si="104"/>
        <v>0</v>
      </c>
    </row>
    <row r="1139" spans="1:8">
      <c r="A1139">
        <v>1965.04</v>
      </c>
      <c r="B1139">
        <v>87.97</v>
      </c>
      <c r="C1139" t="str">
        <f t="shared" ca="1" si="105"/>
        <v>yes</v>
      </c>
      <c r="D1139" s="19">
        <f t="shared" ca="1" si="106"/>
        <v>86.83</v>
      </c>
      <c r="E1139" s="19">
        <f t="shared" ca="1" si="107"/>
        <v>83.958181818181814</v>
      </c>
      <c r="F1139" t="str">
        <f t="shared" ca="1" si="103"/>
        <v>no</v>
      </c>
      <c r="G1139" s="20" t="str">
        <f t="shared" ca="1" si="108"/>
        <v>no</v>
      </c>
      <c r="H1139">
        <f t="shared" ca="1" si="104"/>
        <v>0</v>
      </c>
    </row>
    <row r="1140" spans="1:8">
      <c r="A1140">
        <v>1965.05</v>
      </c>
      <c r="B1140">
        <v>89.28</v>
      </c>
      <c r="C1140" t="str">
        <f t="shared" ca="1" si="105"/>
        <v>yes</v>
      </c>
      <c r="D1140" s="19">
        <f t="shared" ca="1" si="106"/>
        <v>87.97</v>
      </c>
      <c r="E1140" s="19">
        <f t="shared" ca="1" si="107"/>
        <v>84.617272727272734</v>
      </c>
      <c r="F1140" t="str">
        <f t="shared" ca="1" si="103"/>
        <v>no</v>
      </c>
      <c r="G1140" s="20" t="str">
        <f t="shared" ca="1" si="108"/>
        <v>no</v>
      </c>
      <c r="H1140">
        <f t="shared" ca="1" si="104"/>
        <v>0</v>
      </c>
    </row>
    <row r="1141" spans="1:8">
      <c r="A1141">
        <v>1965.06</v>
      </c>
      <c r="B1141">
        <v>85.04</v>
      </c>
      <c r="C1141" t="str">
        <f t="shared" ca="1" si="105"/>
        <v>yes</v>
      </c>
      <c r="D1141" s="19">
        <f t="shared" ca="1" si="106"/>
        <v>89.28</v>
      </c>
      <c r="E1141" s="19">
        <f t="shared" ca="1" si="107"/>
        <v>85.439090909090908</v>
      </c>
      <c r="F1141" t="str">
        <f t="shared" ca="1" si="103"/>
        <v>no</v>
      </c>
      <c r="G1141" s="20" t="str">
        <f t="shared" ca="1" si="108"/>
        <v>yes</v>
      </c>
      <c r="H1141">
        <f t="shared" ca="1" si="104"/>
        <v>85.04</v>
      </c>
    </row>
    <row r="1142" spans="1:8">
      <c r="A1142">
        <v>1965.07</v>
      </c>
      <c r="B1142">
        <v>84.91</v>
      </c>
      <c r="C1142" t="str">
        <f t="shared" ca="1" si="105"/>
        <v>no</v>
      </c>
      <c r="D1142" s="19">
        <f t="shared" ca="1" si="106"/>
        <v>85.04</v>
      </c>
      <c r="E1142" s="19">
        <f t="shared" ca="1" si="107"/>
        <v>85.604545454545459</v>
      </c>
      <c r="F1142" t="str">
        <f t="shared" ca="1" si="103"/>
        <v>no</v>
      </c>
      <c r="G1142" s="20" t="str">
        <f t="shared" ca="1" si="108"/>
        <v>no</v>
      </c>
      <c r="H1142">
        <f t="shared" ca="1" si="104"/>
        <v>0</v>
      </c>
    </row>
    <row r="1143" spans="1:8">
      <c r="A1143">
        <v>1965.08</v>
      </c>
      <c r="B1143">
        <v>86.49</v>
      </c>
      <c r="C1143" t="str">
        <f t="shared" ca="1" si="105"/>
        <v>no</v>
      </c>
      <c r="D1143" s="19">
        <f t="shared" ca="1" si="106"/>
        <v>84.91</v>
      </c>
      <c r="E1143" s="19">
        <f t="shared" ca="1" si="107"/>
        <v>85.8690909090909</v>
      </c>
      <c r="F1143" t="str">
        <f t="shared" ca="1" si="103"/>
        <v>yes</v>
      </c>
      <c r="G1143" s="20" t="str">
        <f t="shared" ca="1" si="108"/>
        <v>no</v>
      </c>
      <c r="H1143">
        <f t="shared" ca="1" si="104"/>
        <v>-86.49</v>
      </c>
    </row>
    <row r="1144" spans="1:8">
      <c r="A1144">
        <v>1965.09</v>
      </c>
      <c r="B1144">
        <v>89.38</v>
      </c>
      <c r="C1144" t="str">
        <f t="shared" ca="1" si="105"/>
        <v>yes</v>
      </c>
      <c r="D1144" s="19">
        <f t="shared" ca="1" si="106"/>
        <v>86.49</v>
      </c>
      <c r="E1144" s="19">
        <f t="shared" ca="1" si="107"/>
        <v>86.149090909090901</v>
      </c>
      <c r="F1144" t="str">
        <f t="shared" ca="1" si="103"/>
        <v>no</v>
      </c>
      <c r="G1144" s="20" t="str">
        <f t="shared" ca="1" si="108"/>
        <v>no</v>
      </c>
      <c r="H1144">
        <f t="shared" ca="1" si="104"/>
        <v>0</v>
      </c>
    </row>
    <row r="1145" spans="1:8">
      <c r="A1145">
        <v>1965.1</v>
      </c>
      <c r="B1145">
        <v>91.39</v>
      </c>
      <c r="C1145" t="str">
        <f t="shared" ca="1" si="105"/>
        <v>yes</v>
      </c>
      <c r="D1145" s="19">
        <f t="shared" ca="1" si="106"/>
        <v>89.38</v>
      </c>
      <c r="E1145" s="19">
        <f t="shared" ca="1" si="107"/>
        <v>86.560909090909078</v>
      </c>
      <c r="F1145" t="str">
        <f t="shared" ca="1" si="103"/>
        <v>no</v>
      </c>
      <c r="G1145" s="20" t="str">
        <f t="shared" ca="1" si="108"/>
        <v>no</v>
      </c>
      <c r="H1145">
        <f t="shared" ca="1" si="104"/>
        <v>0</v>
      </c>
    </row>
    <row r="1146" spans="1:8">
      <c r="A1146">
        <v>1965.11</v>
      </c>
      <c r="B1146">
        <v>92.15</v>
      </c>
      <c r="C1146" t="str">
        <f t="shared" ca="1" si="105"/>
        <v>yes</v>
      </c>
      <c r="D1146" s="19">
        <f t="shared" ca="1" si="106"/>
        <v>91.39</v>
      </c>
      <c r="E1146" s="19">
        <f t="shared" ca="1" si="107"/>
        <v>87.101818181818174</v>
      </c>
      <c r="F1146" t="str">
        <f t="shared" ca="1" si="103"/>
        <v>no</v>
      </c>
      <c r="G1146" s="20" t="str">
        <f t="shared" ca="1" si="108"/>
        <v>no</v>
      </c>
      <c r="H1146">
        <f t="shared" ca="1" si="104"/>
        <v>0</v>
      </c>
    </row>
    <row r="1147" spans="1:8">
      <c r="A1147">
        <v>1965.12</v>
      </c>
      <c r="B1147">
        <v>91.73</v>
      </c>
      <c r="C1147" t="str">
        <f t="shared" ca="1" si="105"/>
        <v>yes</v>
      </c>
      <c r="D1147" s="19">
        <f t="shared" ca="1" si="106"/>
        <v>92.15</v>
      </c>
      <c r="E1147" s="19">
        <f t="shared" ca="1" si="107"/>
        <v>87.84636363636362</v>
      </c>
      <c r="F1147" t="str">
        <f t="shared" ca="1" si="103"/>
        <v>no</v>
      </c>
      <c r="G1147" s="20" t="str">
        <f t="shared" ca="1" si="108"/>
        <v>no</v>
      </c>
      <c r="H1147">
        <f t="shared" ca="1" si="104"/>
        <v>0</v>
      </c>
    </row>
    <row r="1148" spans="1:8">
      <c r="A1148">
        <v>1966.01</v>
      </c>
      <c r="B1148">
        <v>93.32</v>
      </c>
      <c r="C1148" t="str">
        <f t="shared" ca="1" si="105"/>
        <v>yes</v>
      </c>
      <c r="D1148" s="19">
        <f t="shared" ca="1" si="106"/>
        <v>91.73</v>
      </c>
      <c r="E1148" s="19">
        <f t="shared" ca="1" si="107"/>
        <v>88.356363636363639</v>
      </c>
      <c r="F1148" t="str">
        <f t="shared" ca="1" si="103"/>
        <v>no</v>
      </c>
      <c r="G1148" s="20" t="str">
        <f t="shared" ca="1" si="108"/>
        <v>no</v>
      </c>
      <c r="H1148">
        <f t="shared" ca="1" si="104"/>
        <v>0</v>
      </c>
    </row>
    <row r="1149" spans="1:8">
      <c r="A1149">
        <v>1966.02</v>
      </c>
      <c r="B1149">
        <v>92.69</v>
      </c>
      <c r="C1149" t="str">
        <f t="shared" ca="1" si="105"/>
        <v>yes</v>
      </c>
      <c r="D1149" s="19">
        <f t="shared" ca="1" si="106"/>
        <v>93.32</v>
      </c>
      <c r="E1149" s="19">
        <f t="shared" ca="1" si="107"/>
        <v>88.953636363636363</v>
      </c>
      <c r="F1149" t="str">
        <f t="shared" ca="1" si="103"/>
        <v>no</v>
      </c>
      <c r="G1149" s="20" t="str">
        <f t="shared" ca="1" si="108"/>
        <v>no</v>
      </c>
      <c r="H1149">
        <f t="shared" ca="1" si="104"/>
        <v>0</v>
      </c>
    </row>
    <row r="1150" spans="1:8">
      <c r="A1150">
        <v>1966.03</v>
      </c>
      <c r="B1150">
        <v>88.88</v>
      </c>
      <c r="C1150" t="str">
        <f t="shared" ca="1" si="105"/>
        <v>yes</v>
      </c>
      <c r="D1150" s="19">
        <f t="shared" ca="1" si="106"/>
        <v>92.69</v>
      </c>
      <c r="E1150" s="19">
        <f t="shared" ca="1" si="107"/>
        <v>89.486363636363649</v>
      </c>
      <c r="F1150" t="str">
        <f t="shared" ca="1" si="103"/>
        <v>no</v>
      </c>
      <c r="G1150" s="20" t="str">
        <f t="shared" ca="1" si="108"/>
        <v>yes</v>
      </c>
      <c r="H1150">
        <f t="shared" ca="1" si="104"/>
        <v>88.88</v>
      </c>
    </row>
    <row r="1151" spans="1:8">
      <c r="A1151">
        <v>1966.04</v>
      </c>
      <c r="B1151">
        <v>91.6</v>
      </c>
      <c r="C1151" t="str">
        <f t="shared" ca="1" si="105"/>
        <v>no</v>
      </c>
      <c r="D1151" s="19">
        <f t="shared" ca="1" si="106"/>
        <v>88.88</v>
      </c>
      <c r="E1151" s="19">
        <f t="shared" ca="1" si="107"/>
        <v>89.569090909090917</v>
      </c>
      <c r="F1151" t="str">
        <f t="shared" ca="1" si="103"/>
        <v>yes</v>
      </c>
      <c r="G1151" s="20" t="str">
        <f t="shared" ca="1" si="108"/>
        <v>no</v>
      </c>
      <c r="H1151">
        <f t="shared" ca="1" si="104"/>
        <v>-91.6</v>
      </c>
    </row>
    <row r="1152" spans="1:8">
      <c r="A1152">
        <v>1966.05</v>
      </c>
      <c r="B1152">
        <v>86.78</v>
      </c>
      <c r="C1152" t="str">
        <f t="shared" ca="1" si="105"/>
        <v>yes</v>
      </c>
      <c r="D1152" s="19">
        <f t="shared" ca="1" si="106"/>
        <v>91.6</v>
      </c>
      <c r="E1152" s="19">
        <f t="shared" ca="1" si="107"/>
        <v>89.780000000000015</v>
      </c>
      <c r="F1152" t="str">
        <f t="shared" ca="1" si="103"/>
        <v>no</v>
      </c>
      <c r="G1152" s="20" t="str">
        <f t="shared" ca="1" si="108"/>
        <v>yes</v>
      </c>
      <c r="H1152">
        <f t="shared" ca="1" si="104"/>
        <v>86.78</v>
      </c>
    </row>
    <row r="1153" spans="1:8">
      <c r="A1153">
        <v>1966.06</v>
      </c>
      <c r="B1153">
        <v>86.06</v>
      </c>
      <c r="C1153" t="str">
        <f t="shared" ca="1" si="105"/>
        <v>no</v>
      </c>
      <c r="D1153" s="19">
        <f t="shared" ca="1" si="106"/>
        <v>86.78</v>
      </c>
      <c r="E1153" s="19">
        <f t="shared" ca="1" si="107"/>
        <v>89.938181818181818</v>
      </c>
      <c r="F1153" t="str">
        <f t="shared" ca="1" si="103"/>
        <v>no</v>
      </c>
      <c r="G1153" s="20" t="str">
        <f t="shared" ca="1" si="108"/>
        <v>no</v>
      </c>
      <c r="H1153">
        <f t="shared" ca="1" si="104"/>
        <v>0</v>
      </c>
    </row>
    <row r="1154" spans="1:8">
      <c r="A1154">
        <v>1966.07</v>
      </c>
      <c r="B1154">
        <v>85.84</v>
      </c>
      <c r="C1154" t="str">
        <f t="shared" ca="1" si="105"/>
        <v>no</v>
      </c>
      <c r="D1154" s="19">
        <f t="shared" ca="1" si="106"/>
        <v>86.06</v>
      </c>
      <c r="E1154" s="19">
        <f t="shared" ca="1" si="107"/>
        <v>90.042727272727276</v>
      </c>
      <c r="F1154" t="str">
        <f t="shared" ca="1" si="103"/>
        <v>no</v>
      </c>
      <c r="G1154" s="20" t="str">
        <f t="shared" ca="1" si="108"/>
        <v>no</v>
      </c>
      <c r="H1154">
        <f t="shared" ca="1" si="104"/>
        <v>0</v>
      </c>
    </row>
    <row r="1155" spans="1:8">
      <c r="A1155">
        <v>1966.08</v>
      </c>
      <c r="B1155">
        <v>80.650000000000006</v>
      </c>
      <c r="C1155" t="str">
        <f t="shared" ca="1" si="105"/>
        <v>no</v>
      </c>
      <c r="D1155" s="19">
        <f t="shared" ca="1" si="106"/>
        <v>85.84</v>
      </c>
      <c r="E1155" s="19">
        <f t="shared" ca="1" si="107"/>
        <v>89.983636363636364</v>
      </c>
      <c r="F1155" t="str">
        <f t="shared" ca="1" si="103"/>
        <v>no</v>
      </c>
      <c r="G1155" s="20" t="str">
        <f t="shared" ca="1" si="108"/>
        <v>no</v>
      </c>
      <c r="H1155">
        <f t="shared" ca="1" si="104"/>
        <v>0</v>
      </c>
    </row>
    <row r="1156" spans="1:8">
      <c r="A1156">
        <v>1966.09</v>
      </c>
      <c r="B1156">
        <v>77.81</v>
      </c>
      <c r="C1156" t="str">
        <f t="shared" ca="1" si="105"/>
        <v>no</v>
      </c>
      <c r="D1156" s="19">
        <f t="shared" ca="1" si="106"/>
        <v>80.650000000000006</v>
      </c>
      <c r="E1156" s="19">
        <f t="shared" ca="1" si="107"/>
        <v>89.190000000000012</v>
      </c>
      <c r="F1156" t="str">
        <f t="shared" ca="1" si="103"/>
        <v>no</v>
      </c>
      <c r="G1156" s="20" t="str">
        <f t="shared" ca="1" si="108"/>
        <v>no</v>
      </c>
      <c r="H1156">
        <f t="shared" ca="1" si="104"/>
        <v>0</v>
      </c>
    </row>
    <row r="1157" spans="1:8">
      <c r="A1157">
        <v>1966.1</v>
      </c>
      <c r="B1157">
        <v>77.13</v>
      </c>
      <c r="C1157" t="str">
        <f t="shared" ca="1" si="105"/>
        <v>no</v>
      </c>
      <c r="D1157" s="19">
        <f t="shared" ca="1" si="106"/>
        <v>77.81</v>
      </c>
      <c r="E1157" s="19">
        <f t="shared" ca="1" si="107"/>
        <v>87.955454545454543</v>
      </c>
      <c r="F1157" t="str">
        <f t="shared" ca="1" si="103"/>
        <v>no</v>
      </c>
      <c r="G1157" s="20" t="str">
        <f t="shared" ca="1" si="108"/>
        <v>no</v>
      </c>
      <c r="H1157">
        <f t="shared" ca="1" si="104"/>
        <v>0</v>
      </c>
    </row>
    <row r="1158" spans="1:8">
      <c r="A1158">
        <v>1966.11</v>
      </c>
      <c r="B1158">
        <v>80.989999999999995</v>
      </c>
      <c r="C1158" t="str">
        <f t="shared" ca="1" si="105"/>
        <v>no</v>
      </c>
      <c r="D1158" s="19">
        <f t="shared" ca="1" si="106"/>
        <v>77.13</v>
      </c>
      <c r="E1158" s="19">
        <f t="shared" ca="1" si="107"/>
        <v>86.589999999999989</v>
      </c>
      <c r="F1158" t="str">
        <f t="shared" ca="1" si="103"/>
        <v>yes</v>
      </c>
      <c r="G1158" s="20" t="str">
        <f t="shared" ca="1" si="108"/>
        <v>no</v>
      </c>
      <c r="H1158">
        <f t="shared" ca="1" si="104"/>
        <v>-80.989999999999995</v>
      </c>
    </row>
    <row r="1159" spans="1:8">
      <c r="A1159">
        <v>1966.12</v>
      </c>
      <c r="B1159">
        <v>81.33</v>
      </c>
      <c r="C1159" t="str">
        <f t="shared" ca="1" si="105"/>
        <v>yes</v>
      </c>
      <c r="D1159" s="19">
        <f t="shared" ca="1" si="106"/>
        <v>80.989999999999995</v>
      </c>
      <c r="E1159" s="19">
        <f t="shared" ca="1" si="107"/>
        <v>85.61363636363636</v>
      </c>
      <c r="F1159" t="str">
        <f t="shared" ca="1" si="103"/>
        <v>no</v>
      </c>
      <c r="G1159" s="20" t="str">
        <f t="shared" ca="1" si="108"/>
        <v>yes</v>
      </c>
      <c r="H1159">
        <f t="shared" ca="1" si="104"/>
        <v>81.33</v>
      </c>
    </row>
    <row r="1160" spans="1:8">
      <c r="A1160">
        <v>1967.01</v>
      </c>
      <c r="B1160">
        <v>84.45</v>
      </c>
      <c r="C1160" t="str">
        <f t="shared" ca="1" si="105"/>
        <v>no</v>
      </c>
      <c r="D1160" s="19">
        <f t="shared" ca="1" si="106"/>
        <v>81.33</v>
      </c>
      <c r="E1160" s="19">
        <f t="shared" ca="1" si="107"/>
        <v>84.523636363636356</v>
      </c>
      <c r="F1160" t="str">
        <f t="shared" ca="1" si="103"/>
        <v>yes</v>
      </c>
      <c r="G1160" s="20" t="str">
        <f t="shared" ca="1" si="108"/>
        <v>no</v>
      </c>
      <c r="H1160">
        <f t="shared" ca="1" si="104"/>
        <v>-84.45</v>
      </c>
    </row>
    <row r="1161" spans="1:8">
      <c r="A1161">
        <v>1967.02</v>
      </c>
      <c r="B1161">
        <v>87.36</v>
      </c>
      <c r="C1161" t="str">
        <f t="shared" ca="1" si="105"/>
        <v>yes</v>
      </c>
      <c r="D1161" s="19">
        <f t="shared" ca="1" si="106"/>
        <v>84.45</v>
      </c>
      <c r="E1161" s="19">
        <f t="shared" ca="1" si="107"/>
        <v>83.774545454545446</v>
      </c>
      <c r="F1161" t="str">
        <f t="shared" ca="1" si="103"/>
        <v>no</v>
      </c>
      <c r="G1161" s="20" t="str">
        <f t="shared" ca="1" si="108"/>
        <v>no</v>
      </c>
      <c r="H1161">
        <f t="shared" ca="1" si="104"/>
        <v>0</v>
      </c>
    </row>
    <row r="1162" spans="1:8">
      <c r="A1162">
        <v>1967.03</v>
      </c>
      <c r="B1162">
        <v>89.42</v>
      </c>
      <c r="C1162" t="str">
        <f t="shared" ca="1" si="105"/>
        <v>yes</v>
      </c>
      <c r="D1162" s="19">
        <f t="shared" ca="1" si="106"/>
        <v>87.36</v>
      </c>
      <c r="E1162" s="19">
        <f t="shared" ca="1" si="107"/>
        <v>83.63636363636364</v>
      </c>
      <c r="F1162" t="str">
        <f t="shared" ca="1" si="103"/>
        <v>no</v>
      </c>
      <c r="G1162" s="20" t="str">
        <f t="shared" ca="1" si="108"/>
        <v>no</v>
      </c>
      <c r="H1162">
        <f t="shared" ca="1" si="104"/>
        <v>0</v>
      </c>
    </row>
    <row r="1163" spans="1:8">
      <c r="A1163">
        <v>1967.04</v>
      </c>
      <c r="B1163">
        <v>90.96</v>
      </c>
      <c r="C1163" t="str">
        <f t="shared" ca="1" si="105"/>
        <v>yes</v>
      </c>
      <c r="D1163" s="19">
        <f t="shared" ca="1" si="106"/>
        <v>89.42</v>
      </c>
      <c r="E1163" s="19">
        <f t="shared" ca="1" si="107"/>
        <v>83.438181818181818</v>
      </c>
      <c r="F1163" t="str">
        <f t="shared" ca="1" si="103"/>
        <v>no</v>
      </c>
      <c r="G1163" s="20" t="str">
        <f t="shared" ca="1" si="108"/>
        <v>no</v>
      </c>
      <c r="H1163">
        <f t="shared" ca="1" si="104"/>
        <v>0</v>
      </c>
    </row>
    <row r="1164" spans="1:8">
      <c r="A1164">
        <v>1967.05</v>
      </c>
      <c r="B1164">
        <v>92.59</v>
      </c>
      <c r="C1164" t="str">
        <f t="shared" ca="1" si="105"/>
        <v>yes</v>
      </c>
      <c r="D1164" s="19">
        <f t="shared" ca="1" si="106"/>
        <v>90.96</v>
      </c>
      <c r="E1164" s="19">
        <f t="shared" ca="1" si="107"/>
        <v>83.818181818181827</v>
      </c>
      <c r="F1164" t="str">
        <f t="shared" ca="1" si="103"/>
        <v>no</v>
      </c>
      <c r="G1164" s="20" t="str">
        <f t="shared" ca="1" si="108"/>
        <v>no</v>
      </c>
      <c r="H1164">
        <f t="shared" ca="1" si="104"/>
        <v>0</v>
      </c>
    </row>
    <row r="1165" spans="1:8">
      <c r="A1165">
        <v>1967.06</v>
      </c>
      <c r="B1165">
        <v>91.43</v>
      </c>
      <c r="C1165" t="str">
        <f t="shared" ca="1" si="105"/>
        <v>yes</v>
      </c>
      <c r="D1165" s="19">
        <f t="shared" ca="1" si="106"/>
        <v>92.59</v>
      </c>
      <c r="E1165" s="19">
        <f t="shared" ca="1" si="107"/>
        <v>84.411818181818191</v>
      </c>
      <c r="F1165" t="str">
        <f t="shared" ca="1" si="103"/>
        <v>no</v>
      </c>
      <c r="G1165" s="20" t="str">
        <f t="shared" ca="1" si="108"/>
        <v>no</v>
      </c>
      <c r="H1165">
        <f t="shared" ca="1" si="104"/>
        <v>0</v>
      </c>
    </row>
    <row r="1166" spans="1:8">
      <c r="A1166">
        <v>1967.07</v>
      </c>
      <c r="B1166">
        <v>93.01</v>
      </c>
      <c r="C1166" t="str">
        <f t="shared" ca="1" si="105"/>
        <v>yes</v>
      </c>
      <c r="D1166" s="19">
        <f t="shared" ca="1" si="106"/>
        <v>91.43</v>
      </c>
      <c r="E1166" s="19">
        <f t="shared" ca="1" si="107"/>
        <v>84.919999999999987</v>
      </c>
      <c r="F1166" t="str">
        <f t="shared" ca="1" si="103"/>
        <v>no</v>
      </c>
      <c r="G1166" s="20" t="str">
        <f t="shared" ca="1" si="108"/>
        <v>no</v>
      </c>
      <c r="H1166">
        <f t="shared" ca="1" si="104"/>
        <v>0</v>
      </c>
    </row>
    <row r="1167" spans="1:8">
      <c r="A1167">
        <v>1967.08</v>
      </c>
      <c r="B1167">
        <v>94.49</v>
      </c>
      <c r="C1167" t="str">
        <f t="shared" ca="1" si="105"/>
        <v>yes</v>
      </c>
      <c r="D1167" s="19">
        <f t="shared" ca="1" si="106"/>
        <v>93.01</v>
      </c>
      <c r="E1167" s="19">
        <f t="shared" ca="1" si="107"/>
        <v>86.043636363636367</v>
      </c>
      <c r="F1167" t="str">
        <f t="shared" ca="1" si="103"/>
        <v>no</v>
      </c>
      <c r="G1167" s="20" t="str">
        <f t="shared" ca="1" si="108"/>
        <v>no</v>
      </c>
      <c r="H1167">
        <f t="shared" ca="1" si="104"/>
        <v>0</v>
      </c>
    </row>
    <row r="1168" spans="1:8">
      <c r="A1168">
        <v>1967.09</v>
      </c>
      <c r="B1168">
        <v>95.81</v>
      </c>
      <c r="C1168" t="str">
        <f t="shared" ca="1" si="105"/>
        <v>yes</v>
      </c>
      <c r="D1168" s="19">
        <f t="shared" ca="1" si="106"/>
        <v>94.49</v>
      </c>
      <c r="E1168" s="19">
        <f t="shared" ca="1" si="107"/>
        <v>87.56</v>
      </c>
      <c r="F1168" t="str">
        <f t="shared" ca="1" si="103"/>
        <v>no</v>
      </c>
      <c r="G1168" s="20" t="str">
        <f t="shared" ca="1" si="108"/>
        <v>no</v>
      </c>
      <c r="H1168">
        <f t="shared" ca="1" si="104"/>
        <v>0</v>
      </c>
    </row>
    <row r="1169" spans="1:8">
      <c r="A1169">
        <v>1967.1</v>
      </c>
      <c r="B1169">
        <v>95.66</v>
      </c>
      <c r="C1169" t="str">
        <f t="shared" ca="1" si="105"/>
        <v>yes</v>
      </c>
      <c r="D1169" s="19">
        <f t="shared" ca="1" si="106"/>
        <v>95.81</v>
      </c>
      <c r="E1169" s="19">
        <f t="shared" ca="1" si="107"/>
        <v>89.258181818181811</v>
      </c>
      <c r="F1169" t="str">
        <f t="shared" ca="1" si="103"/>
        <v>no</v>
      </c>
      <c r="G1169" s="20" t="str">
        <f t="shared" ca="1" si="108"/>
        <v>no</v>
      </c>
      <c r="H1169">
        <f t="shared" ca="1" si="104"/>
        <v>0</v>
      </c>
    </row>
    <row r="1170" spans="1:8">
      <c r="A1170">
        <v>1967.11</v>
      </c>
      <c r="B1170">
        <v>92.66</v>
      </c>
      <c r="C1170" t="str">
        <f t="shared" ca="1" si="105"/>
        <v>yes</v>
      </c>
      <c r="D1170" s="19">
        <f t="shared" ca="1" si="106"/>
        <v>95.66</v>
      </c>
      <c r="E1170" s="19">
        <f t="shared" ca="1" si="107"/>
        <v>90.591818181818169</v>
      </c>
      <c r="F1170" t="str">
        <f t="shared" ca="1" si="103"/>
        <v>no</v>
      </c>
      <c r="G1170" s="20" t="str">
        <f t="shared" ca="1" si="108"/>
        <v>no</v>
      </c>
      <c r="H1170">
        <f t="shared" ca="1" si="104"/>
        <v>0</v>
      </c>
    </row>
    <row r="1171" spans="1:8">
      <c r="A1171">
        <v>1967.12</v>
      </c>
      <c r="B1171">
        <v>95.3</v>
      </c>
      <c r="C1171" t="str">
        <f t="shared" ca="1" si="105"/>
        <v>yes</v>
      </c>
      <c r="D1171" s="19">
        <f t="shared" ca="1" si="106"/>
        <v>92.66</v>
      </c>
      <c r="E1171" s="19">
        <f t="shared" ca="1" si="107"/>
        <v>91.621818181818171</v>
      </c>
      <c r="F1171" t="str">
        <f t="shared" ca="1" si="103"/>
        <v>no</v>
      </c>
      <c r="G1171" s="20" t="str">
        <f t="shared" ca="1" si="108"/>
        <v>no</v>
      </c>
      <c r="H1171">
        <f t="shared" ca="1" si="104"/>
        <v>0</v>
      </c>
    </row>
    <row r="1172" spans="1:8">
      <c r="A1172">
        <v>1968.01</v>
      </c>
      <c r="B1172">
        <v>95.04</v>
      </c>
      <c r="C1172" t="str">
        <f t="shared" ca="1" si="105"/>
        <v>yes</v>
      </c>
      <c r="D1172" s="19">
        <f t="shared" ca="1" si="106"/>
        <v>95.3</v>
      </c>
      <c r="E1172" s="19">
        <f t="shared" ca="1" si="107"/>
        <v>92.608181818181819</v>
      </c>
      <c r="F1172" t="str">
        <f t="shared" ca="1" si="103"/>
        <v>no</v>
      </c>
      <c r="G1172" s="20" t="str">
        <f t="shared" ca="1" si="108"/>
        <v>no</v>
      </c>
      <c r="H1172">
        <f t="shared" ca="1" si="104"/>
        <v>0</v>
      </c>
    </row>
    <row r="1173" spans="1:8">
      <c r="A1173">
        <v>1968.02</v>
      </c>
      <c r="B1173">
        <v>90.75</v>
      </c>
      <c r="C1173" t="str">
        <f t="shared" ca="1" si="105"/>
        <v>yes</v>
      </c>
      <c r="D1173" s="19">
        <f t="shared" ca="1" si="106"/>
        <v>95.04</v>
      </c>
      <c r="E1173" s="19">
        <f t="shared" ca="1" si="107"/>
        <v>93.306363636363628</v>
      </c>
      <c r="F1173" t="str">
        <f t="shared" ca="1" si="103"/>
        <v>no</v>
      </c>
      <c r="G1173" s="20" t="str">
        <f t="shared" ca="1" si="108"/>
        <v>yes</v>
      </c>
      <c r="H1173">
        <f t="shared" ca="1" si="104"/>
        <v>90.75</v>
      </c>
    </row>
    <row r="1174" spans="1:8">
      <c r="A1174">
        <v>1968.03</v>
      </c>
      <c r="B1174">
        <v>89.09</v>
      </c>
      <c r="C1174" t="str">
        <f t="shared" ca="1" si="105"/>
        <v>no</v>
      </c>
      <c r="D1174" s="19">
        <f t="shared" ca="1" si="106"/>
        <v>90.75</v>
      </c>
      <c r="E1174" s="19">
        <f t="shared" ca="1" si="107"/>
        <v>93.427272727272708</v>
      </c>
      <c r="F1174" t="str">
        <f t="shared" ca="1" si="103"/>
        <v>no</v>
      </c>
      <c r="G1174" s="20" t="str">
        <f t="shared" ca="1" si="108"/>
        <v>no</v>
      </c>
      <c r="H1174">
        <f t="shared" ca="1" si="104"/>
        <v>0</v>
      </c>
    </row>
    <row r="1175" spans="1:8">
      <c r="A1175">
        <v>1968.04</v>
      </c>
      <c r="B1175">
        <v>95.67</v>
      </c>
      <c r="C1175" t="str">
        <f t="shared" ca="1" si="105"/>
        <v>no</v>
      </c>
      <c r="D1175" s="19">
        <f t="shared" ca="1" si="106"/>
        <v>89.09</v>
      </c>
      <c r="E1175" s="19">
        <f t="shared" ca="1" si="107"/>
        <v>93.257272727272721</v>
      </c>
      <c r="F1175" t="str">
        <f t="shared" ca="1" si="103"/>
        <v>yes</v>
      </c>
      <c r="G1175" s="20" t="str">
        <f t="shared" ca="1" si="108"/>
        <v>no</v>
      </c>
      <c r="H1175">
        <f t="shared" ca="1" si="104"/>
        <v>-95.67</v>
      </c>
    </row>
    <row r="1176" spans="1:8">
      <c r="A1176">
        <v>1968.05</v>
      </c>
      <c r="B1176">
        <v>97.87</v>
      </c>
      <c r="C1176" t="str">
        <f t="shared" ca="1" si="105"/>
        <v>yes</v>
      </c>
      <c r="D1176" s="19">
        <f t="shared" ca="1" si="106"/>
        <v>95.67</v>
      </c>
      <c r="E1176" s="19">
        <f t="shared" ca="1" si="107"/>
        <v>93.537272727272708</v>
      </c>
      <c r="F1176" t="str">
        <f t="shared" ref="F1176:F1239" ca="1" si="109">IF(AND(C1176="No",B1176&gt;D1176),"yes","no")</f>
        <v>no</v>
      </c>
      <c r="G1176" s="20" t="str">
        <f t="shared" ca="1" si="108"/>
        <v>no</v>
      </c>
      <c r="H1176">
        <f t="shared" ref="H1176:H1239" ca="1" si="110">IF(F1176="yes",-B1176,IF(G1176="yes",B1176,0))</f>
        <v>0</v>
      </c>
    </row>
    <row r="1177" spans="1:8">
      <c r="A1177">
        <v>1968.06</v>
      </c>
      <c r="B1177">
        <v>100.5</v>
      </c>
      <c r="C1177" t="str">
        <f t="shared" ref="C1177:C1240" ca="1" si="111">IF(F1176="yes","yes",IF(G1176="yes","no",C1176))</f>
        <v>yes</v>
      </c>
      <c r="D1177" s="19">
        <f t="shared" ca="1" si="106"/>
        <v>97.87</v>
      </c>
      <c r="E1177" s="19">
        <f t="shared" ca="1" si="107"/>
        <v>94.122727272727261</v>
      </c>
      <c r="F1177" t="str">
        <f t="shared" ca="1" si="109"/>
        <v>no</v>
      </c>
      <c r="G1177" s="20" t="str">
        <f t="shared" ca="1" si="108"/>
        <v>no</v>
      </c>
      <c r="H1177">
        <f t="shared" ca="1" si="110"/>
        <v>0</v>
      </c>
    </row>
    <row r="1178" spans="1:8">
      <c r="A1178">
        <v>1968.07</v>
      </c>
      <c r="B1178">
        <v>100.3</v>
      </c>
      <c r="C1178" t="str">
        <f t="shared" ca="1" si="111"/>
        <v>yes</v>
      </c>
      <c r="D1178" s="19">
        <f t="shared" ca="1" si="106"/>
        <v>100.5</v>
      </c>
      <c r="E1178" s="19">
        <f t="shared" ca="1" si="107"/>
        <v>94.803636363636372</v>
      </c>
      <c r="F1178" t="str">
        <f t="shared" ca="1" si="109"/>
        <v>no</v>
      </c>
      <c r="G1178" s="20" t="str">
        <f t="shared" ca="1" si="108"/>
        <v>no</v>
      </c>
      <c r="H1178">
        <f t="shared" ca="1" si="110"/>
        <v>0</v>
      </c>
    </row>
    <row r="1179" spans="1:8">
      <c r="A1179">
        <v>1968.08</v>
      </c>
      <c r="B1179">
        <v>98.11</v>
      </c>
      <c r="C1179" t="str">
        <f t="shared" ca="1" si="111"/>
        <v>yes</v>
      </c>
      <c r="D1179" s="19">
        <f t="shared" ca="1" si="106"/>
        <v>100.3</v>
      </c>
      <c r="E1179" s="19">
        <f t="shared" ca="1" si="107"/>
        <v>95.331818181818193</v>
      </c>
      <c r="F1179" t="str">
        <f t="shared" ca="1" si="109"/>
        <v>no</v>
      </c>
      <c r="G1179" s="20" t="str">
        <f t="shared" ca="1" si="108"/>
        <v>no</v>
      </c>
      <c r="H1179">
        <f t="shared" ca="1" si="110"/>
        <v>0</v>
      </c>
    </row>
    <row r="1180" spans="1:8">
      <c r="A1180">
        <v>1968.09</v>
      </c>
      <c r="B1180">
        <v>101.3</v>
      </c>
      <c r="C1180" t="str">
        <f t="shared" ca="1" si="111"/>
        <v>yes</v>
      </c>
      <c r="D1180" s="19">
        <f t="shared" ca="1" si="106"/>
        <v>98.11</v>
      </c>
      <c r="E1180" s="19">
        <f t="shared" ca="1" si="107"/>
        <v>95.540909090909068</v>
      </c>
      <c r="F1180" t="str">
        <f t="shared" ca="1" si="109"/>
        <v>no</v>
      </c>
      <c r="G1180" s="20" t="str">
        <f t="shared" ca="1" si="108"/>
        <v>no</v>
      </c>
      <c r="H1180">
        <f t="shared" ca="1" si="110"/>
        <v>0</v>
      </c>
    </row>
    <row r="1181" spans="1:8">
      <c r="A1181">
        <v>1968.1</v>
      </c>
      <c r="B1181">
        <v>103.8</v>
      </c>
      <c r="C1181" t="str">
        <f t="shared" ca="1" si="111"/>
        <v>yes</v>
      </c>
      <c r="D1181" s="19">
        <f t="shared" ca="1" si="106"/>
        <v>101.3</v>
      </c>
      <c r="E1181" s="19">
        <f t="shared" ca="1" si="107"/>
        <v>96.053636363636357</v>
      </c>
      <c r="F1181" t="str">
        <f t="shared" ca="1" si="109"/>
        <v>no</v>
      </c>
      <c r="G1181" s="20" t="str">
        <f t="shared" ca="1" si="108"/>
        <v>no</v>
      </c>
      <c r="H1181">
        <f t="shared" ca="1" si="110"/>
        <v>0</v>
      </c>
    </row>
    <row r="1182" spans="1:8">
      <c r="A1182">
        <v>1968.11</v>
      </c>
      <c r="B1182">
        <v>105.4</v>
      </c>
      <c r="C1182" t="str">
        <f t="shared" ca="1" si="111"/>
        <v>yes</v>
      </c>
      <c r="D1182" s="19">
        <f t="shared" ca="1" si="106"/>
        <v>103.8</v>
      </c>
      <c r="E1182" s="19">
        <f t="shared" ca="1" si="107"/>
        <v>97.066363636363633</v>
      </c>
      <c r="F1182" t="str">
        <f t="shared" ca="1" si="109"/>
        <v>no</v>
      </c>
      <c r="G1182" s="20" t="str">
        <f t="shared" ca="1" si="108"/>
        <v>no</v>
      </c>
      <c r="H1182">
        <f t="shared" ca="1" si="110"/>
        <v>0</v>
      </c>
    </row>
    <row r="1183" spans="1:8">
      <c r="A1183">
        <v>1968.12</v>
      </c>
      <c r="B1183">
        <v>106.5</v>
      </c>
      <c r="C1183" t="str">
        <f t="shared" ca="1" si="111"/>
        <v>yes</v>
      </c>
      <c r="D1183" s="19">
        <f t="shared" ca="1" si="106"/>
        <v>105.4</v>
      </c>
      <c r="E1183" s="19">
        <f t="shared" ca="1" si="107"/>
        <v>97.984545454545454</v>
      </c>
      <c r="F1183" t="str">
        <f t="shared" ca="1" si="109"/>
        <v>no</v>
      </c>
      <c r="G1183" s="20" t="str">
        <f t="shared" ca="1" si="108"/>
        <v>no</v>
      </c>
      <c r="H1183">
        <f t="shared" ca="1" si="110"/>
        <v>0</v>
      </c>
    </row>
    <row r="1184" spans="1:8">
      <c r="A1184">
        <v>1969.01</v>
      </c>
      <c r="B1184">
        <v>102</v>
      </c>
      <c r="C1184" t="str">
        <f t="shared" ca="1" si="111"/>
        <v>yes</v>
      </c>
      <c r="D1184" s="19">
        <f t="shared" ref="D1184:D1247" ca="1" si="112">AVERAGE(OFFSET(B1184,-$L$3,0,$L$3,1))</f>
        <v>106.5</v>
      </c>
      <c r="E1184" s="19">
        <f t="shared" ca="1" si="107"/>
        <v>99.026363636363627</v>
      </c>
      <c r="F1184" t="str">
        <f t="shared" ca="1" si="109"/>
        <v>no</v>
      </c>
      <c r="G1184" s="20" t="str">
        <f t="shared" ca="1" si="108"/>
        <v>no</v>
      </c>
      <c r="H1184">
        <f t="shared" ca="1" si="110"/>
        <v>0</v>
      </c>
    </row>
    <row r="1185" spans="1:8">
      <c r="A1185">
        <v>1969.02</v>
      </c>
      <c r="B1185">
        <v>101.5</v>
      </c>
      <c r="C1185" t="str">
        <f t="shared" ca="1" si="111"/>
        <v>yes</v>
      </c>
      <c r="D1185" s="19">
        <f t="shared" ca="1" si="112"/>
        <v>102</v>
      </c>
      <c r="E1185" s="19">
        <f t="shared" ref="E1185:E1248" ca="1" si="113">AVERAGE(OFFSET(B1185,-$L$4,0,$L$4,1))</f>
        <v>100.04909090909091</v>
      </c>
      <c r="F1185" t="str">
        <f t="shared" ca="1" si="109"/>
        <v>no</v>
      </c>
      <c r="G1185" s="20" t="str">
        <f t="shared" ref="G1185:G1248" ca="1" si="114">IF(AND(C1185="Yes",B1185&lt;E1185),"yes","no")</f>
        <v>no</v>
      </c>
      <c r="H1185">
        <f t="shared" ca="1" si="110"/>
        <v>0</v>
      </c>
    </row>
    <row r="1186" spans="1:8">
      <c r="A1186">
        <v>1969.03</v>
      </c>
      <c r="B1186">
        <v>99.3</v>
      </c>
      <c r="C1186" t="str">
        <f t="shared" ca="1" si="111"/>
        <v>yes</v>
      </c>
      <c r="D1186" s="19">
        <f t="shared" ca="1" si="112"/>
        <v>101.5</v>
      </c>
      <c r="E1186" s="19">
        <f t="shared" ca="1" si="113"/>
        <v>101.17727272727271</v>
      </c>
      <c r="F1186" t="str">
        <f t="shared" ca="1" si="109"/>
        <v>no</v>
      </c>
      <c r="G1186" s="20" t="str">
        <f t="shared" ca="1" si="114"/>
        <v>yes</v>
      </c>
      <c r="H1186">
        <f t="shared" ca="1" si="110"/>
        <v>99.3</v>
      </c>
    </row>
    <row r="1187" spans="1:8">
      <c r="A1187">
        <v>1969.04</v>
      </c>
      <c r="B1187">
        <v>101.3</v>
      </c>
      <c r="C1187" t="str">
        <f t="shared" ca="1" si="111"/>
        <v>no</v>
      </c>
      <c r="D1187" s="19">
        <f t="shared" ca="1" si="112"/>
        <v>99.3</v>
      </c>
      <c r="E1187" s="19">
        <f t="shared" ca="1" si="113"/>
        <v>101.50727272727272</v>
      </c>
      <c r="F1187" t="str">
        <f t="shared" ca="1" si="109"/>
        <v>yes</v>
      </c>
      <c r="G1187" s="20" t="str">
        <f t="shared" ca="1" si="114"/>
        <v>no</v>
      </c>
      <c r="H1187">
        <f t="shared" ca="1" si="110"/>
        <v>-101.3</v>
      </c>
    </row>
    <row r="1188" spans="1:8">
      <c r="A1188">
        <v>1969.05</v>
      </c>
      <c r="B1188">
        <v>104.6</v>
      </c>
      <c r="C1188" t="str">
        <f t="shared" ca="1" si="111"/>
        <v>yes</v>
      </c>
      <c r="D1188" s="19">
        <f t="shared" ca="1" si="112"/>
        <v>101.3</v>
      </c>
      <c r="E1188" s="19">
        <f t="shared" ca="1" si="113"/>
        <v>101.8190909090909</v>
      </c>
      <c r="F1188" t="str">
        <f t="shared" ca="1" si="109"/>
        <v>no</v>
      </c>
      <c r="G1188" s="20" t="str">
        <f t="shared" ca="1" si="114"/>
        <v>no</v>
      </c>
      <c r="H1188">
        <f t="shared" ca="1" si="110"/>
        <v>0</v>
      </c>
    </row>
    <row r="1189" spans="1:8">
      <c r="A1189">
        <v>1969.06</v>
      </c>
      <c r="B1189">
        <v>99.14</v>
      </c>
      <c r="C1189" t="str">
        <f t="shared" ca="1" si="111"/>
        <v>yes</v>
      </c>
      <c r="D1189" s="19">
        <f t="shared" ca="1" si="112"/>
        <v>104.6</v>
      </c>
      <c r="E1189" s="19">
        <f t="shared" ca="1" si="113"/>
        <v>102.19181818181818</v>
      </c>
      <c r="F1189" t="str">
        <f t="shared" ca="1" si="109"/>
        <v>no</v>
      </c>
      <c r="G1189" s="20" t="str">
        <f t="shared" ca="1" si="114"/>
        <v>yes</v>
      </c>
      <c r="H1189">
        <f t="shared" ca="1" si="110"/>
        <v>99.14</v>
      </c>
    </row>
    <row r="1190" spans="1:8">
      <c r="A1190">
        <v>1969.07</v>
      </c>
      <c r="B1190">
        <v>94.71</v>
      </c>
      <c r="C1190" t="str">
        <f t="shared" ca="1" si="111"/>
        <v>no</v>
      </c>
      <c r="D1190" s="19">
        <f t="shared" ca="1" si="112"/>
        <v>99.14</v>
      </c>
      <c r="E1190" s="19">
        <f t="shared" ca="1" si="113"/>
        <v>102.08636363636364</v>
      </c>
      <c r="F1190" t="str">
        <f t="shared" ca="1" si="109"/>
        <v>no</v>
      </c>
      <c r="G1190" s="20" t="str">
        <f t="shared" ca="1" si="114"/>
        <v>no</v>
      </c>
      <c r="H1190">
        <f t="shared" ca="1" si="110"/>
        <v>0</v>
      </c>
    </row>
    <row r="1191" spans="1:8">
      <c r="A1191">
        <v>1969.08</v>
      </c>
      <c r="B1191">
        <v>94.18</v>
      </c>
      <c r="C1191" t="str">
        <f t="shared" ca="1" si="111"/>
        <v>no</v>
      </c>
      <c r="D1191" s="19">
        <f t="shared" ca="1" si="112"/>
        <v>94.71</v>
      </c>
      <c r="E1191" s="19">
        <f t="shared" ca="1" si="113"/>
        <v>101.77727272727272</v>
      </c>
      <c r="F1191" t="str">
        <f t="shared" ca="1" si="109"/>
        <v>no</v>
      </c>
      <c r="G1191" s="20" t="str">
        <f t="shared" ca="1" si="114"/>
        <v>no</v>
      </c>
      <c r="H1191">
        <f t="shared" ca="1" si="110"/>
        <v>0</v>
      </c>
    </row>
    <row r="1192" spans="1:8">
      <c r="A1192">
        <v>1969.09</v>
      </c>
      <c r="B1192">
        <v>94.51</v>
      </c>
      <c r="C1192" t="str">
        <f t="shared" ca="1" si="111"/>
        <v>no</v>
      </c>
      <c r="D1192" s="19">
        <f t="shared" ca="1" si="112"/>
        <v>94.18</v>
      </c>
      <c r="E1192" s="19">
        <f t="shared" ca="1" si="113"/>
        <v>101.13000000000001</v>
      </c>
      <c r="F1192" t="str">
        <f t="shared" ca="1" si="109"/>
        <v>yes</v>
      </c>
      <c r="G1192" s="20" t="str">
        <f t="shared" ca="1" si="114"/>
        <v>no</v>
      </c>
      <c r="H1192">
        <f t="shared" ca="1" si="110"/>
        <v>-94.51</v>
      </c>
    </row>
    <row r="1193" spans="1:8">
      <c r="A1193">
        <v>1969.1</v>
      </c>
      <c r="B1193">
        <v>95.52</v>
      </c>
      <c r="C1193" t="str">
        <f t="shared" ca="1" si="111"/>
        <v>yes</v>
      </c>
      <c r="D1193" s="19">
        <f t="shared" ca="1" si="112"/>
        <v>94.51</v>
      </c>
      <c r="E1193" s="19">
        <f t="shared" ca="1" si="113"/>
        <v>100.28545454545453</v>
      </c>
      <c r="F1193" t="str">
        <f t="shared" ca="1" si="109"/>
        <v>no</v>
      </c>
      <c r="G1193" s="20" t="str">
        <f t="shared" ca="1" si="114"/>
        <v>yes</v>
      </c>
      <c r="H1193">
        <f t="shared" ca="1" si="110"/>
        <v>95.52</v>
      </c>
    </row>
    <row r="1194" spans="1:8">
      <c r="A1194">
        <v>1969.11</v>
      </c>
      <c r="B1194">
        <v>96.21</v>
      </c>
      <c r="C1194" t="str">
        <f t="shared" ca="1" si="111"/>
        <v>no</v>
      </c>
      <c r="D1194" s="19">
        <f t="shared" ca="1" si="112"/>
        <v>95.52</v>
      </c>
      <c r="E1194" s="19">
        <f t="shared" ca="1" si="113"/>
        <v>99.38727272727273</v>
      </c>
      <c r="F1194" t="str">
        <f t="shared" ca="1" si="109"/>
        <v>yes</v>
      </c>
      <c r="G1194" s="20" t="str">
        <f t="shared" ca="1" si="114"/>
        <v>no</v>
      </c>
      <c r="H1194">
        <f t="shared" ca="1" si="110"/>
        <v>-96.21</v>
      </c>
    </row>
    <row r="1195" spans="1:8">
      <c r="A1195">
        <v>1969.12</v>
      </c>
      <c r="B1195">
        <v>91.11</v>
      </c>
      <c r="C1195" t="str">
        <f t="shared" ca="1" si="111"/>
        <v>yes</v>
      </c>
      <c r="D1195" s="19">
        <f t="shared" ca="1" si="112"/>
        <v>96.21</v>
      </c>
      <c r="E1195" s="19">
        <f t="shared" ca="1" si="113"/>
        <v>98.451818181818183</v>
      </c>
      <c r="F1195" t="str">
        <f t="shared" ca="1" si="109"/>
        <v>no</v>
      </c>
      <c r="G1195" s="20" t="str">
        <f t="shared" ca="1" si="114"/>
        <v>yes</v>
      </c>
      <c r="H1195">
        <f t="shared" ca="1" si="110"/>
        <v>91.11</v>
      </c>
    </row>
    <row r="1196" spans="1:8">
      <c r="A1196">
        <v>1970.01</v>
      </c>
      <c r="B1196">
        <v>90.31</v>
      </c>
      <c r="C1196" t="str">
        <f t="shared" ca="1" si="111"/>
        <v>no</v>
      </c>
      <c r="D1196" s="19">
        <f t="shared" ca="1" si="112"/>
        <v>91.11</v>
      </c>
      <c r="E1196" s="19">
        <f t="shared" ca="1" si="113"/>
        <v>97.461818181818174</v>
      </c>
      <c r="F1196" t="str">
        <f t="shared" ca="1" si="109"/>
        <v>no</v>
      </c>
      <c r="G1196" s="20" t="str">
        <f t="shared" ca="1" si="114"/>
        <v>no</v>
      </c>
      <c r="H1196">
        <f t="shared" ca="1" si="110"/>
        <v>0</v>
      </c>
    </row>
    <row r="1197" spans="1:8">
      <c r="A1197">
        <v>1970.02</v>
      </c>
      <c r="B1197">
        <v>87.16</v>
      </c>
      <c r="C1197" t="str">
        <f t="shared" ca="1" si="111"/>
        <v>no</v>
      </c>
      <c r="D1197" s="19">
        <f t="shared" ca="1" si="112"/>
        <v>90.31</v>
      </c>
      <c r="E1197" s="19">
        <f t="shared" ca="1" si="113"/>
        <v>96.444545454545462</v>
      </c>
      <c r="F1197" t="str">
        <f t="shared" ca="1" si="109"/>
        <v>no</v>
      </c>
      <c r="G1197" s="20" t="str">
        <f t="shared" ca="1" si="114"/>
        <v>no</v>
      </c>
      <c r="H1197">
        <f t="shared" ca="1" si="110"/>
        <v>0</v>
      </c>
    </row>
    <row r="1198" spans="1:8">
      <c r="A1198">
        <v>1970.03</v>
      </c>
      <c r="B1198">
        <v>88.65</v>
      </c>
      <c r="C1198" t="str">
        <f t="shared" ca="1" si="111"/>
        <v>no</v>
      </c>
      <c r="D1198" s="19">
        <f t="shared" ca="1" si="112"/>
        <v>87.16</v>
      </c>
      <c r="E1198" s="19">
        <f t="shared" ca="1" si="113"/>
        <v>95.340909090909093</v>
      </c>
      <c r="F1198" t="str">
        <f t="shared" ca="1" si="109"/>
        <v>yes</v>
      </c>
      <c r="G1198" s="20" t="str">
        <f t="shared" ca="1" si="114"/>
        <v>no</v>
      </c>
      <c r="H1198">
        <f t="shared" ca="1" si="110"/>
        <v>-88.65</v>
      </c>
    </row>
    <row r="1199" spans="1:8">
      <c r="A1199">
        <v>1970.04</v>
      </c>
      <c r="B1199">
        <v>85.95</v>
      </c>
      <c r="C1199" t="str">
        <f t="shared" ca="1" si="111"/>
        <v>yes</v>
      </c>
      <c r="D1199" s="19">
        <f t="shared" ca="1" si="112"/>
        <v>88.65</v>
      </c>
      <c r="E1199" s="19">
        <f t="shared" ca="1" si="113"/>
        <v>94.190909090909088</v>
      </c>
      <c r="F1199" t="str">
        <f t="shared" ca="1" si="109"/>
        <v>no</v>
      </c>
      <c r="G1199" s="20" t="str">
        <f t="shared" ca="1" si="114"/>
        <v>yes</v>
      </c>
      <c r="H1199">
        <f t="shared" ca="1" si="110"/>
        <v>85.95</v>
      </c>
    </row>
    <row r="1200" spans="1:8">
      <c r="A1200">
        <v>1970.05</v>
      </c>
      <c r="B1200">
        <v>76.06</v>
      </c>
      <c r="C1200" t="str">
        <f t="shared" ca="1" si="111"/>
        <v>no</v>
      </c>
      <c r="D1200" s="19">
        <f t="shared" ca="1" si="112"/>
        <v>85.95</v>
      </c>
      <c r="E1200" s="19">
        <f t="shared" ca="1" si="113"/>
        <v>92.49545454545455</v>
      </c>
      <c r="F1200" t="str">
        <f t="shared" ca="1" si="109"/>
        <v>no</v>
      </c>
      <c r="G1200" s="20" t="str">
        <f t="shared" ca="1" si="114"/>
        <v>no</v>
      </c>
      <c r="H1200">
        <f t="shared" ca="1" si="110"/>
        <v>0</v>
      </c>
    </row>
    <row r="1201" spans="1:8">
      <c r="A1201">
        <v>1970.06</v>
      </c>
      <c r="B1201">
        <v>75.59</v>
      </c>
      <c r="C1201" t="str">
        <f t="shared" ca="1" si="111"/>
        <v>no</v>
      </c>
      <c r="D1201" s="19">
        <f t="shared" ca="1" si="112"/>
        <v>76.06</v>
      </c>
      <c r="E1201" s="19">
        <f t="shared" ca="1" si="113"/>
        <v>90.397272727272721</v>
      </c>
      <c r="F1201" t="str">
        <f t="shared" ca="1" si="109"/>
        <v>no</v>
      </c>
      <c r="G1201" s="20" t="str">
        <f t="shared" ca="1" si="114"/>
        <v>no</v>
      </c>
      <c r="H1201">
        <f t="shared" ca="1" si="110"/>
        <v>0</v>
      </c>
    </row>
    <row r="1202" spans="1:8">
      <c r="A1202">
        <v>1970.07</v>
      </c>
      <c r="B1202">
        <v>75.72</v>
      </c>
      <c r="C1202" t="str">
        <f t="shared" ca="1" si="111"/>
        <v>no</v>
      </c>
      <c r="D1202" s="19">
        <f t="shared" ca="1" si="112"/>
        <v>75.59</v>
      </c>
      <c r="E1202" s="19">
        <f t="shared" ca="1" si="113"/>
        <v>88.659090909090892</v>
      </c>
      <c r="F1202" t="str">
        <f t="shared" ca="1" si="109"/>
        <v>yes</v>
      </c>
      <c r="G1202" s="20" t="str">
        <f t="shared" ca="1" si="114"/>
        <v>no</v>
      </c>
      <c r="H1202">
        <f t="shared" ca="1" si="110"/>
        <v>-75.72</v>
      </c>
    </row>
    <row r="1203" spans="1:8">
      <c r="A1203">
        <v>1970.08</v>
      </c>
      <c r="B1203">
        <v>77.92</v>
      </c>
      <c r="C1203" t="str">
        <f t="shared" ca="1" si="111"/>
        <v>yes</v>
      </c>
      <c r="D1203" s="19">
        <f t="shared" ca="1" si="112"/>
        <v>75.72</v>
      </c>
      <c r="E1203" s="19">
        <f t="shared" ca="1" si="113"/>
        <v>86.980909090909094</v>
      </c>
      <c r="F1203" t="str">
        <f t="shared" ca="1" si="109"/>
        <v>no</v>
      </c>
      <c r="G1203" s="20" t="str">
        <f t="shared" ca="1" si="114"/>
        <v>yes</v>
      </c>
      <c r="H1203">
        <f t="shared" ca="1" si="110"/>
        <v>77.92</v>
      </c>
    </row>
    <row r="1204" spans="1:8">
      <c r="A1204">
        <v>1970.09</v>
      </c>
      <c r="B1204">
        <v>82.58</v>
      </c>
      <c r="C1204" t="str">
        <f t="shared" ca="1" si="111"/>
        <v>no</v>
      </c>
      <c r="D1204" s="19">
        <f t="shared" ca="1" si="112"/>
        <v>77.92</v>
      </c>
      <c r="E1204" s="19">
        <f t="shared" ca="1" si="113"/>
        <v>85.472727272727283</v>
      </c>
      <c r="F1204" t="str">
        <f t="shared" ca="1" si="109"/>
        <v>yes</v>
      </c>
      <c r="G1204" s="20" t="str">
        <f t="shared" ca="1" si="114"/>
        <v>no</v>
      </c>
      <c r="H1204">
        <f t="shared" ca="1" si="110"/>
        <v>-82.58</v>
      </c>
    </row>
    <row r="1205" spans="1:8">
      <c r="A1205">
        <v>1970.1</v>
      </c>
      <c r="B1205">
        <v>84.37</v>
      </c>
      <c r="C1205" t="str">
        <f t="shared" ca="1" si="111"/>
        <v>yes</v>
      </c>
      <c r="D1205" s="19">
        <f t="shared" ca="1" si="112"/>
        <v>82.58</v>
      </c>
      <c r="E1205" s="19">
        <f t="shared" ca="1" si="113"/>
        <v>84.296363636363651</v>
      </c>
      <c r="F1205" t="str">
        <f t="shared" ca="1" si="109"/>
        <v>no</v>
      </c>
      <c r="G1205" s="20" t="str">
        <f t="shared" ca="1" si="114"/>
        <v>no</v>
      </c>
      <c r="H1205">
        <f t="shared" ca="1" si="110"/>
        <v>0</v>
      </c>
    </row>
    <row r="1206" spans="1:8">
      <c r="A1206">
        <v>1970.11</v>
      </c>
      <c r="B1206">
        <v>84.28</v>
      </c>
      <c r="C1206" t="str">
        <f t="shared" ca="1" si="111"/>
        <v>yes</v>
      </c>
      <c r="D1206" s="19">
        <f t="shared" ca="1" si="112"/>
        <v>84.37</v>
      </c>
      <c r="E1206" s="19">
        <f t="shared" ca="1" si="113"/>
        <v>83.220000000000013</v>
      </c>
      <c r="F1206" t="str">
        <f t="shared" ca="1" si="109"/>
        <v>no</v>
      </c>
      <c r="G1206" s="20" t="str">
        <f t="shared" ca="1" si="114"/>
        <v>no</v>
      </c>
      <c r="H1206">
        <f t="shared" ca="1" si="110"/>
        <v>0</v>
      </c>
    </row>
    <row r="1207" spans="1:8">
      <c r="A1207">
        <v>1970.12</v>
      </c>
      <c r="B1207">
        <v>90.05</v>
      </c>
      <c r="C1207" t="str">
        <f t="shared" ca="1" si="111"/>
        <v>yes</v>
      </c>
      <c r="D1207" s="19">
        <f t="shared" ca="1" si="112"/>
        <v>84.28</v>
      </c>
      <c r="E1207" s="19">
        <f t="shared" ca="1" si="113"/>
        <v>82.599090909090918</v>
      </c>
      <c r="F1207" t="str">
        <f t="shared" ca="1" si="109"/>
        <v>no</v>
      </c>
      <c r="G1207" s="20" t="str">
        <f t="shared" ca="1" si="114"/>
        <v>no</v>
      </c>
      <c r="H1207">
        <f t="shared" ca="1" si="110"/>
        <v>0</v>
      </c>
    </row>
    <row r="1208" spans="1:8">
      <c r="A1208">
        <v>1971.01</v>
      </c>
      <c r="B1208">
        <v>93.49</v>
      </c>
      <c r="C1208" t="str">
        <f t="shared" ca="1" si="111"/>
        <v>yes</v>
      </c>
      <c r="D1208" s="19">
        <f t="shared" ca="1" si="112"/>
        <v>90.05</v>
      </c>
      <c r="E1208" s="19">
        <f t="shared" ca="1" si="113"/>
        <v>82.575454545454534</v>
      </c>
      <c r="F1208" t="str">
        <f t="shared" ca="1" si="109"/>
        <v>no</v>
      </c>
      <c r="G1208" s="20" t="str">
        <f t="shared" ca="1" si="114"/>
        <v>no</v>
      </c>
      <c r="H1208">
        <f t="shared" ca="1" si="110"/>
        <v>0</v>
      </c>
    </row>
    <row r="1209" spans="1:8">
      <c r="A1209">
        <v>1971.02</v>
      </c>
      <c r="B1209">
        <v>97.11</v>
      </c>
      <c r="C1209" t="str">
        <f t="shared" ca="1" si="111"/>
        <v>yes</v>
      </c>
      <c r="D1209" s="19">
        <f t="shared" ca="1" si="112"/>
        <v>93.49</v>
      </c>
      <c r="E1209" s="19">
        <f t="shared" ca="1" si="113"/>
        <v>83.150909090909082</v>
      </c>
      <c r="F1209" t="str">
        <f t="shared" ca="1" si="109"/>
        <v>no</v>
      </c>
      <c r="G1209" s="20" t="str">
        <f t="shared" ca="1" si="114"/>
        <v>no</v>
      </c>
      <c r="H1209">
        <f t="shared" ca="1" si="110"/>
        <v>0</v>
      </c>
    </row>
    <row r="1210" spans="1:8">
      <c r="A1210">
        <v>1971.03</v>
      </c>
      <c r="B1210">
        <v>99.6</v>
      </c>
      <c r="C1210" t="str">
        <f t="shared" ca="1" si="111"/>
        <v>yes</v>
      </c>
      <c r="D1210" s="19">
        <f t="shared" ca="1" si="112"/>
        <v>97.11</v>
      </c>
      <c r="E1210" s="19">
        <f t="shared" ca="1" si="113"/>
        <v>83.92</v>
      </c>
      <c r="F1210" t="str">
        <f t="shared" ca="1" si="109"/>
        <v>no</v>
      </c>
      <c r="G1210" s="20" t="str">
        <f t="shared" ca="1" si="114"/>
        <v>no</v>
      </c>
      <c r="H1210">
        <f t="shared" ca="1" si="110"/>
        <v>0</v>
      </c>
    </row>
    <row r="1211" spans="1:8">
      <c r="A1211">
        <v>1971.04</v>
      </c>
      <c r="B1211">
        <v>103</v>
      </c>
      <c r="C1211" t="str">
        <f t="shared" ca="1" si="111"/>
        <v>yes</v>
      </c>
      <c r="D1211" s="19">
        <f t="shared" ca="1" si="112"/>
        <v>99.6</v>
      </c>
      <c r="E1211" s="19">
        <f t="shared" ca="1" si="113"/>
        <v>85.160909090909087</v>
      </c>
      <c r="F1211" t="str">
        <f t="shared" ca="1" si="109"/>
        <v>no</v>
      </c>
      <c r="G1211" s="20" t="str">
        <f t="shared" ca="1" si="114"/>
        <v>no</v>
      </c>
      <c r="H1211">
        <f t="shared" ca="1" si="110"/>
        <v>0</v>
      </c>
    </row>
    <row r="1212" spans="1:8">
      <c r="A1212">
        <v>1971.05</v>
      </c>
      <c r="B1212">
        <v>101.6</v>
      </c>
      <c r="C1212" t="str">
        <f t="shared" ca="1" si="111"/>
        <v>yes</v>
      </c>
      <c r="D1212" s="19">
        <f t="shared" ca="1" si="112"/>
        <v>103</v>
      </c>
      <c r="E1212" s="19">
        <f t="shared" ca="1" si="113"/>
        <v>87.61</v>
      </c>
      <c r="F1212" t="str">
        <f t="shared" ca="1" si="109"/>
        <v>no</v>
      </c>
      <c r="G1212" s="20" t="str">
        <f t="shared" ca="1" si="114"/>
        <v>no</v>
      </c>
      <c r="H1212">
        <f t="shared" ca="1" si="110"/>
        <v>0</v>
      </c>
    </row>
    <row r="1213" spans="1:8">
      <c r="A1213">
        <v>1971.06</v>
      </c>
      <c r="B1213">
        <v>99.72</v>
      </c>
      <c r="C1213" t="str">
        <f t="shared" ca="1" si="111"/>
        <v>yes</v>
      </c>
      <c r="D1213" s="19">
        <f t="shared" ca="1" si="112"/>
        <v>101.6</v>
      </c>
      <c r="E1213" s="19">
        <f t="shared" ca="1" si="113"/>
        <v>89.974545454545463</v>
      </c>
      <c r="F1213" t="str">
        <f t="shared" ca="1" si="109"/>
        <v>no</v>
      </c>
      <c r="G1213" s="20" t="str">
        <f t="shared" ca="1" si="114"/>
        <v>no</v>
      </c>
      <c r="H1213">
        <f t="shared" ca="1" si="110"/>
        <v>0</v>
      </c>
    </row>
    <row r="1214" spans="1:8">
      <c r="A1214">
        <v>1971.07</v>
      </c>
      <c r="B1214">
        <v>99</v>
      </c>
      <c r="C1214" t="str">
        <f t="shared" ca="1" si="111"/>
        <v>yes</v>
      </c>
      <c r="D1214" s="19">
        <f t="shared" ca="1" si="112"/>
        <v>99.72</v>
      </c>
      <c r="E1214" s="19">
        <f t="shared" ca="1" si="113"/>
        <v>92.156363636363636</v>
      </c>
      <c r="F1214" t="str">
        <f t="shared" ca="1" si="109"/>
        <v>no</v>
      </c>
      <c r="G1214" s="20" t="str">
        <f t="shared" ca="1" si="114"/>
        <v>no</v>
      </c>
      <c r="H1214">
        <f t="shared" ca="1" si="110"/>
        <v>0</v>
      </c>
    </row>
    <row r="1215" spans="1:8">
      <c r="A1215">
        <v>1971.08</v>
      </c>
      <c r="B1215">
        <v>97.24</v>
      </c>
      <c r="C1215" t="str">
        <f t="shared" ca="1" si="111"/>
        <v>yes</v>
      </c>
      <c r="D1215" s="19">
        <f t="shared" ca="1" si="112"/>
        <v>99</v>
      </c>
      <c r="E1215" s="19">
        <f t="shared" ca="1" si="113"/>
        <v>94.072727272727292</v>
      </c>
      <c r="F1215" t="str">
        <f t="shared" ca="1" si="109"/>
        <v>no</v>
      </c>
      <c r="G1215" s="20" t="str">
        <f t="shared" ca="1" si="114"/>
        <v>no</v>
      </c>
      <c r="H1215">
        <f t="shared" ca="1" si="110"/>
        <v>0</v>
      </c>
    </row>
    <row r="1216" spans="1:8">
      <c r="A1216">
        <v>1971.09</v>
      </c>
      <c r="B1216">
        <v>99.4</v>
      </c>
      <c r="C1216" t="str">
        <f t="shared" ca="1" si="111"/>
        <v>yes</v>
      </c>
      <c r="D1216" s="19">
        <f t="shared" ca="1" si="112"/>
        <v>97.24</v>
      </c>
      <c r="E1216" s="19">
        <f t="shared" ca="1" si="113"/>
        <v>95.405454545454546</v>
      </c>
      <c r="F1216" t="str">
        <f t="shared" ca="1" si="109"/>
        <v>no</v>
      </c>
      <c r="G1216" s="20" t="str">
        <f t="shared" ca="1" si="114"/>
        <v>no</v>
      </c>
      <c r="H1216">
        <f t="shared" ca="1" si="110"/>
        <v>0</v>
      </c>
    </row>
    <row r="1217" spans="1:8">
      <c r="A1217">
        <v>1971.1</v>
      </c>
      <c r="B1217">
        <v>97.29</v>
      </c>
      <c r="C1217" t="str">
        <f t="shared" ca="1" si="111"/>
        <v>yes</v>
      </c>
      <c r="D1217" s="19">
        <f t="shared" ca="1" si="112"/>
        <v>99.4</v>
      </c>
      <c r="E1217" s="19">
        <f t="shared" ca="1" si="113"/>
        <v>96.771818181818176</v>
      </c>
      <c r="F1217" t="str">
        <f t="shared" ca="1" si="109"/>
        <v>no</v>
      </c>
      <c r="G1217" s="20" t="str">
        <f t="shared" ca="1" si="114"/>
        <v>no</v>
      </c>
      <c r="H1217">
        <f t="shared" ca="1" si="110"/>
        <v>0</v>
      </c>
    </row>
    <row r="1218" spans="1:8">
      <c r="A1218">
        <v>1971.11</v>
      </c>
      <c r="B1218">
        <v>92.78</v>
      </c>
      <c r="C1218" t="str">
        <f t="shared" ca="1" si="111"/>
        <v>yes</v>
      </c>
      <c r="D1218" s="19">
        <f t="shared" ca="1" si="112"/>
        <v>97.29</v>
      </c>
      <c r="E1218" s="19">
        <f t="shared" ca="1" si="113"/>
        <v>97.954545454545453</v>
      </c>
      <c r="F1218" t="str">
        <f t="shared" ca="1" si="109"/>
        <v>no</v>
      </c>
      <c r="G1218" s="20" t="str">
        <f t="shared" ca="1" si="114"/>
        <v>yes</v>
      </c>
      <c r="H1218">
        <f t="shared" ca="1" si="110"/>
        <v>92.78</v>
      </c>
    </row>
    <row r="1219" spans="1:8">
      <c r="A1219">
        <v>1971.12</v>
      </c>
      <c r="B1219">
        <v>99.17</v>
      </c>
      <c r="C1219" t="str">
        <f t="shared" ca="1" si="111"/>
        <v>no</v>
      </c>
      <c r="D1219" s="19">
        <f t="shared" ca="1" si="112"/>
        <v>92.78</v>
      </c>
      <c r="E1219" s="19">
        <f t="shared" ca="1" si="113"/>
        <v>98.202727272727273</v>
      </c>
      <c r="F1219" t="str">
        <f t="shared" ca="1" si="109"/>
        <v>yes</v>
      </c>
      <c r="G1219" s="20" t="str">
        <f t="shared" ca="1" si="114"/>
        <v>no</v>
      </c>
      <c r="H1219">
        <f t="shared" ca="1" si="110"/>
        <v>-99.17</v>
      </c>
    </row>
    <row r="1220" spans="1:8">
      <c r="A1220">
        <v>1972.01</v>
      </c>
      <c r="B1220">
        <v>103.3</v>
      </c>
      <c r="C1220" t="str">
        <f t="shared" ca="1" si="111"/>
        <v>yes</v>
      </c>
      <c r="D1220" s="19">
        <f t="shared" ca="1" si="112"/>
        <v>99.17</v>
      </c>
      <c r="E1220" s="19">
        <f t="shared" ca="1" si="113"/>
        <v>98.719090909090895</v>
      </c>
      <c r="F1220" t="str">
        <f t="shared" ca="1" si="109"/>
        <v>no</v>
      </c>
      <c r="G1220" s="20" t="str">
        <f t="shared" ca="1" si="114"/>
        <v>no</v>
      </c>
      <c r="H1220">
        <f t="shared" ca="1" si="110"/>
        <v>0</v>
      </c>
    </row>
    <row r="1221" spans="1:8">
      <c r="A1221">
        <v>1972.02</v>
      </c>
      <c r="B1221">
        <v>105.2</v>
      </c>
      <c r="C1221" t="str">
        <f t="shared" ca="1" si="111"/>
        <v>yes</v>
      </c>
      <c r="D1221" s="19">
        <f t="shared" ca="1" si="112"/>
        <v>103.3</v>
      </c>
      <c r="E1221" s="19">
        <f t="shared" ca="1" si="113"/>
        <v>99.281818181818167</v>
      </c>
      <c r="F1221" t="str">
        <f t="shared" ca="1" si="109"/>
        <v>no</v>
      </c>
      <c r="G1221" s="20" t="str">
        <f t="shared" ca="1" si="114"/>
        <v>no</v>
      </c>
      <c r="H1221">
        <f t="shared" ca="1" si="110"/>
        <v>0</v>
      </c>
    </row>
    <row r="1222" spans="1:8">
      <c r="A1222">
        <v>1972.03</v>
      </c>
      <c r="B1222">
        <v>107.7</v>
      </c>
      <c r="C1222" t="str">
        <f t="shared" ca="1" si="111"/>
        <v>yes</v>
      </c>
      <c r="D1222" s="19">
        <f t="shared" ca="1" si="112"/>
        <v>105.2</v>
      </c>
      <c r="E1222" s="19">
        <f t="shared" ca="1" si="113"/>
        <v>99.790909090909068</v>
      </c>
      <c r="F1222" t="str">
        <f t="shared" ca="1" si="109"/>
        <v>no</v>
      </c>
      <c r="G1222" s="20" t="str">
        <f t="shared" ca="1" si="114"/>
        <v>no</v>
      </c>
      <c r="H1222">
        <f t="shared" ca="1" si="110"/>
        <v>0</v>
      </c>
    </row>
    <row r="1223" spans="1:8">
      <c r="A1223">
        <v>1972.04</v>
      </c>
      <c r="B1223">
        <v>108.8</v>
      </c>
      <c r="C1223" t="str">
        <f t="shared" ca="1" si="111"/>
        <v>yes</v>
      </c>
      <c r="D1223" s="19">
        <f t="shared" ca="1" si="112"/>
        <v>107.7</v>
      </c>
      <c r="E1223" s="19">
        <f t="shared" ca="1" si="113"/>
        <v>100.2181818181818</v>
      </c>
      <c r="F1223" t="str">
        <f t="shared" ca="1" si="109"/>
        <v>no</v>
      </c>
      <c r="G1223" s="20" t="str">
        <f t="shared" ca="1" si="114"/>
        <v>no</v>
      </c>
      <c r="H1223">
        <f t="shared" ca="1" si="110"/>
        <v>0</v>
      </c>
    </row>
    <row r="1224" spans="1:8">
      <c r="A1224">
        <v>1972.05</v>
      </c>
      <c r="B1224">
        <v>107.7</v>
      </c>
      <c r="C1224" t="str">
        <f t="shared" ca="1" si="111"/>
        <v>yes</v>
      </c>
      <c r="D1224" s="19">
        <f t="shared" ca="1" si="112"/>
        <v>108.8</v>
      </c>
      <c r="E1224" s="19">
        <f t="shared" ca="1" si="113"/>
        <v>100.87272727272729</v>
      </c>
      <c r="F1224" t="str">
        <f t="shared" ca="1" si="109"/>
        <v>no</v>
      </c>
      <c r="G1224" s="20" t="str">
        <f t="shared" ca="1" si="114"/>
        <v>no</v>
      </c>
      <c r="H1224">
        <f t="shared" ca="1" si="110"/>
        <v>0</v>
      </c>
    </row>
    <row r="1225" spans="1:8">
      <c r="A1225">
        <v>1972.06</v>
      </c>
      <c r="B1225">
        <v>108</v>
      </c>
      <c r="C1225" t="str">
        <f t="shared" ca="1" si="111"/>
        <v>yes</v>
      </c>
      <c r="D1225" s="19">
        <f t="shared" ca="1" si="112"/>
        <v>107.7</v>
      </c>
      <c r="E1225" s="19">
        <f t="shared" ca="1" si="113"/>
        <v>101.59818181818181</v>
      </c>
      <c r="F1225" t="str">
        <f t="shared" ca="1" si="109"/>
        <v>no</v>
      </c>
      <c r="G1225" s="20" t="str">
        <f t="shared" ca="1" si="114"/>
        <v>no</v>
      </c>
      <c r="H1225">
        <f t="shared" ca="1" si="110"/>
        <v>0</v>
      </c>
    </row>
    <row r="1226" spans="1:8">
      <c r="A1226">
        <v>1972.07</v>
      </c>
      <c r="B1226">
        <v>107.2</v>
      </c>
      <c r="C1226" t="str">
        <f t="shared" ca="1" si="111"/>
        <v>yes</v>
      </c>
      <c r="D1226" s="19">
        <f t="shared" ca="1" si="112"/>
        <v>108</v>
      </c>
      <c r="E1226" s="19">
        <f t="shared" ca="1" si="113"/>
        <v>102.41636363636366</v>
      </c>
      <c r="F1226" t="str">
        <f t="shared" ca="1" si="109"/>
        <v>no</v>
      </c>
      <c r="G1226" s="20" t="str">
        <f t="shared" ca="1" si="114"/>
        <v>no</v>
      </c>
      <c r="H1226">
        <f t="shared" ca="1" si="110"/>
        <v>0</v>
      </c>
    </row>
    <row r="1227" spans="1:8">
      <c r="A1227">
        <v>1972.08</v>
      </c>
      <c r="B1227">
        <v>111</v>
      </c>
      <c r="C1227" t="str">
        <f t="shared" ca="1" si="111"/>
        <v>yes</v>
      </c>
      <c r="D1227" s="19">
        <f t="shared" ca="1" si="112"/>
        <v>107.2</v>
      </c>
      <c r="E1227" s="19">
        <f t="shared" ca="1" si="113"/>
        <v>103.3218181818182</v>
      </c>
      <c r="F1227" t="str">
        <f t="shared" ca="1" si="109"/>
        <v>no</v>
      </c>
      <c r="G1227" s="20" t="str">
        <f t="shared" ca="1" si="114"/>
        <v>no</v>
      </c>
      <c r="H1227">
        <f t="shared" ca="1" si="110"/>
        <v>0</v>
      </c>
    </row>
    <row r="1228" spans="1:8">
      <c r="A1228">
        <v>1972.09</v>
      </c>
      <c r="B1228">
        <v>109.4</v>
      </c>
      <c r="C1228" t="str">
        <f t="shared" ca="1" si="111"/>
        <v>yes</v>
      </c>
      <c r="D1228" s="19">
        <f t="shared" ca="1" si="112"/>
        <v>111</v>
      </c>
      <c r="E1228" s="19">
        <f t="shared" ca="1" si="113"/>
        <v>104.37636363636365</v>
      </c>
      <c r="F1228" t="str">
        <f t="shared" ca="1" si="109"/>
        <v>no</v>
      </c>
      <c r="G1228" s="20" t="str">
        <f t="shared" ca="1" si="114"/>
        <v>no</v>
      </c>
      <c r="H1228">
        <f t="shared" ca="1" si="110"/>
        <v>0</v>
      </c>
    </row>
    <row r="1229" spans="1:8">
      <c r="A1229">
        <v>1972.1</v>
      </c>
      <c r="B1229">
        <v>109.6</v>
      </c>
      <c r="C1229" t="str">
        <f t="shared" ca="1" si="111"/>
        <v>yes</v>
      </c>
      <c r="D1229" s="19">
        <f t="shared" ca="1" si="112"/>
        <v>109.4</v>
      </c>
      <c r="E1229" s="19">
        <f t="shared" ca="1" si="113"/>
        <v>105.47727272727273</v>
      </c>
      <c r="F1229" t="str">
        <f t="shared" ca="1" si="109"/>
        <v>no</v>
      </c>
      <c r="G1229" s="20" t="str">
        <f t="shared" ca="1" si="114"/>
        <v>no</v>
      </c>
      <c r="H1229">
        <f t="shared" ca="1" si="110"/>
        <v>0</v>
      </c>
    </row>
    <row r="1230" spans="1:8">
      <c r="A1230">
        <v>1972.11</v>
      </c>
      <c r="B1230">
        <v>115.1</v>
      </c>
      <c r="C1230" t="str">
        <f t="shared" ca="1" si="111"/>
        <v>yes</v>
      </c>
      <c r="D1230" s="19">
        <f t="shared" ca="1" si="112"/>
        <v>109.6</v>
      </c>
      <c r="E1230" s="19">
        <f t="shared" ca="1" si="113"/>
        <v>107.00636363636363</v>
      </c>
      <c r="F1230" t="str">
        <f t="shared" ca="1" si="109"/>
        <v>no</v>
      </c>
      <c r="G1230" s="20" t="str">
        <f t="shared" ca="1" si="114"/>
        <v>no</v>
      </c>
      <c r="H1230">
        <f t="shared" ca="1" si="110"/>
        <v>0</v>
      </c>
    </row>
    <row r="1231" spans="1:8">
      <c r="A1231">
        <v>1972.12</v>
      </c>
      <c r="B1231">
        <v>117.5</v>
      </c>
      <c r="C1231" t="str">
        <f t="shared" ca="1" si="111"/>
        <v>yes</v>
      </c>
      <c r="D1231" s="19">
        <f t="shared" ca="1" si="112"/>
        <v>115.1</v>
      </c>
      <c r="E1231" s="19">
        <f t="shared" ca="1" si="113"/>
        <v>108.45454545454545</v>
      </c>
      <c r="F1231" t="str">
        <f t="shared" ca="1" si="109"/>
        <v>no</v>
      </c>
      <c r="G1231" s="20" t="str">
        <f t="shared" ca="1" si="114"/>
        <v>no</v>
      </c>
      <c r="H1231">
        <f t="shared" ca="1" si="110"/>
        <v>0</v>
      </c>
    </row>
    <row r="1232" spans="1:8">
      <c r="A1232">
        <v>1973.01</v>
      </c>
      <c r="B1232">
        <v>118.4</v>
      </c>
      <c r="C1232" t="str">
        <f t="shared" ca="1" si="111"/>
        <v>yes</v>
      </c>
      <c r="D1232" s="19">
        <f t="shared" ca="1" si="112"/>
        <v>117.5</v>
      </c>
      <c r="E1232" s="19">
        <f t="shared" ca="1" si="113"/>
        <v>109.74545454545455</v>
      </c>
      <c r="F1232" t="str">
        <f t="shared" ca="1" si="109"/>
        <v>no</v>
      </c>
      <c r="G1232" s="20" t="str">
        <f t="shared" ca="1" si="114"/>
        <v>no</v>
      </c>
      <c r="H1232">
        <f t="shared" ca="1" si="110"/>
        <v>0</v>
      </c>
    </row>
    <row r="1233" spans="1:8">
      <c r="A1233">
        <v>1973.02</v>
      </c>
      <c r="B1233">
        <v>114.2</v>
      </c>
      <c r="C1233" t="str">
        <f t="shared" ca="1" si="111"/>
        <v>yes</v>
      </c>
      <c r="D1233" s="19">
        <f t="shared" ca="1" si="112"/>
        <v>118.4</v>
      </c>
      <c r="E1233" s="19">
        <f t="shared" ca="1" si="113"/>
        <v>110.94545454545455</v>
      </c>
      <c r="F1233" t="str">
        <f t="shared" ca="1" si="109"/>
        <v>no</v>
      </c>
      <c r="G1233" s="20" t="str">
        <f t="shared" ca="1" si="114"/>
        <v>no</v>
      </c>
      <c r="H1233">
        <f t="shared" ca="1" si="110"/>
        <v>0</v>
      </c>
    </row>
    <row r="1234" spans="1:8">
      <c r="A1234">
        <v>1973.03</v>
      </c>
      <c r="B1234">
        <v>112.4</v>
      </c>
      <c r="C1234" t="str">
        <f t="shared" ca="1" si="111"/>
        <v>yes</v>
      </c>
      <c r="D1234" s="19">
        <f t="shared" ca="1" si="112"/>
        <v>114.2</v>
      </c>
      <c r="E1234" s="19">
        <f t="shared" ca="1" si="113"/>
        <v>111.53636363636365</v>
      </c>
      <c r="F1234" t="str">
        <f t="shared" ca="1" si="109"/>
        <v>no</v>
      </c>
      <c r="G1234" s="20" t="str">
        <f t="shared" ca="1" si="114"/>
        <v>no</v>
      </c>
      <c r="H1234">
        <f t="shared" ca="1" si="110"/>
        <v>0</v>
      </c>
    </row>
    <row r="1235" spans="1:8">
      <c r="A1235">
        <v>1973.04</v>
      </c>
      <c r="B1235">
        <v>110.3</v>
      </c>
      <c r="C1235" t="str">
        <f t="shared" ca="1" si="111"/>
        <v>yes</v>
      </c>
      <c r="D1235" s="19">
        <f t="shared" ca="1" si="112"/>
        <v>112.4</v>
      </c>
      <c r="E1235" s="19">
        <f t="shared" ca="1" si="113"/>
        <v>111.86363636363636</v>
      </c>
      <c r="F1235" t="str">
        <f t="shared" ca="1" si="109"/>
        <v>no</v>
      </c>
      <c r="G1235" s="20" t="str">
        <f t="shared" ca="1" si="114"/>
        <v>yes</v>
      </c>
      <c r="H1235">
        <f t="shared" ca="1" si="110"/>
        <v>110.3</v>
      </c>
    </row>
    <row r="1236" spans="1:8">
      <c r="A1236">
        <v>1973.05</v>
      </c>
      <c r="B1236">
        <v>107.2</v>
      </c>
      <c r="C1236" t="str">
        <f t="shared" ca="1" si="111"/>
        <v>no</v>
      </c>
      <c r="D1236" s="19">
        <f t="shared" ca="1" si="112"/>
        <v>110.3</v>
      </c>
      <c r="E1236" s="19">
        <f t="shared" ca="1" si="113"/>
        <v>112.10000000000001</v>
      </c>
      <c r="F1236" t="str">
        <f t="shared" ca="1" si="109"/>
        <v>no</v>
      </c>
      <c r="G1236" s="20" t="str">
        <f t="shared" ca="1" si="114"/>
        <v>no</v>
      </c>
      <c r="H1236">
        <f t="shared" ca="1" si="110"/>
        <v>0</v>
      </c>
    </row>
    <row r="1237" spans="1:8">
      <c r="A1237">
        <v>1973.06</v>
      </c>
      <c r="B1237">
        <v>104.8</v>
      </c>
      <c r="C1237" t="str">
        <f t="shared" ca="1" si="111"/>
        <v>no</v>
      </c>
      <c r="D1237" s="19">
        <f t="shared" ca="1" si="112"/>
        <v>107.2</v>
      </c>
      <c r="E1237" s="19">
        <f t="shared" ca="1" si="113"/>
        <v>112.02727272727275</v>
      </c>
      <c r="F1237" t="str">
        <f t="shared" ca="1" si="109"/>
        <v>no</v>
      </c>
      <c r="G1237" s="20" t="str">
        <f t="shared" ca="1" si="114"/>
        <v>no</v>
      </c>
      <c r="H1237">
        <f t="shared" ca="1" si="110"/>
        <v>0</v>
      </c>
    </row>
    <row r="1238" spans="1:8">
      <c r="A1238">
        <v>1973.07</v>
      </c>
      <c r="B1238">
        <v>105.8</v>
      </c>
      <c r="C1238" t="str">
        <f t="shared" ca="1" si="111"/>
        <v>no</v>
      </c>
      <c r="D1238" s="19">
        <f t="shared" ca="1" si="112"/>
        <v>104.8</v>
      </c>
      <c r="E1238" s="19">
        <f t="shared" ca="1" si="113"/>
        <v>111.8090909090909</v>
      </c>
      <c r="F1238" t="str">
        <f t="shared" ca="1" si="109"/>
        <v>yes</v>
      </c>
      <c r="G1238" s="20" t="str">
        <f t="shared" ca="1" si="114"/>
        <v>no</v>
      </c>
      <c r="H1238">
        <f t="shared" ca="1" si="110"/>
        <v>-105.8</v>
      </c>
    </row>
    <row r="1239" spans="1:8">
      <c r="A1239">
        <v>1973.08</v>
      </c>
      <c r="B1239">
        <v>103.8</v>
      </c>
      <c r="C1239" t="str">
        <f t="shared" ca="1" si="111"/>
        <v>yes</v>
      </c>
      <c r="D1239" s="19">
        <f t="shared" ca="1" si="112"/>
        <v>105.8</v>
      </c>
      <c r="E1239" s="19">
        <f t="shared" ca="1" si="113"/>
        <v>111.33636363636364</v>
      </c>
      <c r="F1239" t="str">
        <f t="shared" ca="1" si="109"/>
        <v>no</v>
      </c>
      <c r="G1239" s="20" t="str">
        <f t="shared" ca="1" si="114"/>
        <v>yes</v>
      </c>
      <c r="H1239">
        <f t="shared" ca="1" si="110"/>
        <v>103.8</v>
      </c>
    </row>
    <row r="1240" spans="1:8">
      <c r="A1240">
        <v>1973.09</v>
      </c>
      <c r="B1240">
        <v>105.6</v>
      </c>
      <c r="C1240" t="str">
        <f t="shared" ca="1" si="111"/>
        <v>no</v>
      </c>
      <c r="D1240" s="19">
        <f t="shared" ca="1" si="112"/>
        <v>103.8</v>
      </c>
      <c r="E1240" s="19">
        <f t="shared" ca="1" si="113"/>
        <v>110.82727272727271</v>
      </c>
      <c r="F1240" t="str">
        <f t="shared" ref="F1240:F1303" ca="1" si="115">IF(AND(C1240="No",B1240&gt;D1240),"yes","no")</f>
        <v>yes</v>
      </c>
      <c r="G1240" s="20" t="str">
        <f t="shared" ca="1" si="114"/>
        <v>no</v>
      </c>
      <c r="H1240">
        <f t="shared" ref="H1240:H1303" ca="1" si="116">IF(F1240="yes",-B1240,IF(G1240="yes",B1240,0))</f>
        <v>-105.6</v>
      </c>
    </row>
    <row r="1241" spans="1:8">
      <c r="A1241">
        <v>1973.1</v>
      </c>
      <c r="B1241">
        <v>109.8</v>
      </c>
      <c r="C1241" t="str">
        <f t="shared" ref="C1241:C1304" ca="1" si="117">IF(F1240="yes","yes",IF(G1240="yes","no",C1240))</f>
        <v>yes</v>
      </c>
      <c r="D1241" s="19">
        <f t="shared" ca="1" si="112"/>
        <v>105.6</v>
      </c>
      <c r="E1241" s="19">
        <f t="shared" ca="1" si="113"/>
        <v>110.46363636363635</v>
      </c>
      <c r="F1241" t="str">
        <f t="shared" ca="1" si="115"/>
        <v>no</v>
      </c>
      <c r="G1241" s="20" t="str">
        <f t="shared" ca="1" si="114"/>
        <v>yes</v>
      </c>
      <c r="H1241">
        <f t="shared" ca="1" si="116"/>
        <v>109.8</v>
      </c>
    </row>
    <row r="1242" spans="1:8">
      <c r="A1242">
        <v>1973.11</v>
      </c>
      <c r="B1242">
        <v>102</v>
      </c>
      <c r="C1242" t="str">
        <f t="shared" ca="1" si="117"/>
        <v>no</v>
      </c>
      <c r="D1242" s="19">
        <f t="shared" ca="1" si="112"/>
        <v>109.8</v>
      </c>
      <c r="E1242" s="19">
        <f t="shared" ca="1" si="113"/>
        <v>109.98181818181816</v>
      </c>
      <c r="F1242" t="str">
        <f t="shared" ca="1" si="115"/>
        <v>no</v>
      </c>
      <c r="G1242" s="20" t="str">
        <f t="shared" ca="1" si="114"/>
        <v>no</v>
      </c>
      <c r="H1242">
        <f t="shared" ca="1" si="116"/>
        <v>0</v>
      </c>
    </row>
    <row r="1243" spans="1:8">
      <c r="A1243">
        <v>1973.12</v>
      </c>
      <c r="B1243">
        <v>94.78</v>
      </c>
      <c r="C1243" t="str">
        <f t="shared" ca="1" si="117"/>
        <v>no</v>
      </c>
      <c r="D1243" s="19">
        <f t="shared" ca="1" si="112"/>
        <v>102</v>
      </c>
      <c r="E1243" s="19">
        <f t="shared" ca="1" si="113"/>
        <v>108.57272727272726</v>
      </c>
      <c r="F1243" t="str">
        <f t="shared" ca="1" si="115"/>
        <v>no</v>
      </c>
      <c r="G1243" s="20" t="str">
        <f t="shared" ca="1" si="114"/>
        <v>no</v>
      </c>
      <c r="H1243">
        <f t="shared" ca="1" si="116"/>
        <v>0</v>
      </c>
    </row>
    <row r="1244" spans="1:8">
      <c r="A1244">
        <v>1974.01</v>
      </c>
      <c r="B1244">
        <v>96.11</v>
      </c>
      <c r="C1244" t="str">
        <f t="shared" ca="1" si="117"/>
        <v>no</v>
      </c>
      <c r="D1244" s="19">
        <f t="shared" ca="1" si="112"/>
        <v>94.78</v>
      </c>
      <c r="E1244" s="19">
        <f t="shared" ca="1" si="113"/>
        <v>106.42545454545453</v>
      </c>
      <c r="F1244" t="str">
        <f t="shared" ca="1" si="115"/>
        <v>yes</v>
      </c>
      <c r="G1244" s="20" t="str">
        <f t="shared" ca="1" si="114"/>
        <v>no</v>
      </c>
      <c r="H1244">
        <f t="shared" ca="1" si="116"/>
        <v>-96.11</v>
      </c>
    </row>
    <row r="1245" spans="1:8">
      <c r="A1245">
        <v>1974.02</v>
      </c>
      <c r="B1245">
        <v>93.45</v>
      </c>
      <c r="C1245" t="str">
        <f t="shared" ca="1" si="117"/>
        <v>yes</v>
      </c>
      <c r="D1245" s="19">
        <f t="shared" ca="1" si="112"/>
        <v>96.11</v>
      </c>
      <c r="E1245" s="19">
        <f t="shared" ca="1" si="113"/>
        <v>104.78090909090908</v>
      </c>
      <c r="F1245" t="str">
        <f t="shared" ca="1" si="115"/>
        <v>no</v>
      </c>
      <c r="G1245" s="20" t="str">
        <f t="shared" ca="1" si="114"/>
        <v>yes</v>
      </c>
      <c r="H1245">
        <f t="shared" ca="1" si="116"/>
        <v>93.45</v>
      </c>
    </row>
    <row r="1246" spans="1:8">
      <c r="A1246">
        <v>1974.03</v>
      </c>
      <c r="B1246">
        <v>97.44</v>
      </c>
      <c r="C1246" t="str">
        <f t="shared" ca="1" si="117"/>
        <v>no</v>
      </c>
      <c r="D1246" s="19">
        <f t="shared" ca="1" si="112"/>
        <v>93.45</v>
      </c>
      <c r="E1246" s="19">
        <f t="shared" ca="1" si="113"/>
        <v>103.05818181818181</v>
      </c>
      <c r="F1246" t="str">
        <f t="shared" ca="1" si="115"/>
        <v>yes</v>
      </c>
      <c r="G1246" s="20" t="str">
        <f t="shared" ca="1" si="114"/>
        <v>no</v>
      </c>
      <c r="H1246">
        <f t="shared" ca="1" si="116"/>
        <v>-97.44</v>
      </c>
    </row>
    <row r="1247" spans="1:8">
      <c r="A1247">
        <v>1974.04</v>
      </c>
      <c r="B1247">
        <v>92.46</v>
      </c>
      <c r="C1247" t="str">
        <f t="shared" ca="1" si="117"/>
        <v>yes</v>
      </c>
      <c r="D1247" s="19">
        <f t="shared" ca="1" si="112"/>
        <v>97.44</v>
      </c>
      <c r="E1247" s="19">
        <f t="shared" ca="1" si="113"/>
        <v>101.88909090909091</v>
      </c>
      <c r="F1247" t="str">
        <f t="shared" ca="1" si="115"/>
        <v>no</v>
      </c>
      <c r="G1247" s="20" t="str">
        <f t="shared" ca="1" si="114"/>
        <v>yes</v>
      </c>
      <c r="H1247">
        <f t="shared" ca="1" si="116"/>
        <v>92.46</v>
      </c>
    </row>
    <row r="1248" spans="1:8">
      <c r="A1248">
        <v>1974.05</v>
      </c>
      <c r="B1248">
        <v>89.67</v>
      </c>
      <c r="C1248" t="str">
        <f t="shared" ca="1" si="117"/>
        <v>no</v>
      </c>
      <c r="D1248" s="19">
        <f t="shared" ref="D1248:D1311" ca="1" si="118">AVERAGE(OFFSET(B1248,-$L$3,0,$L$3,1))</f>
        <v>92.46</v>
      </c>
      <c r="E1248" s="19">
        <f t="shared" ca="1" si="113"/>
        <v>100.54909090909091</v>
      </c>
      <c r="F1248" t="str">
        <f t="shared" ca="1" si="115"/>
        <v>no</v>
      </c>
      <c r="G1248" s="20" t="str">
        <f t="shared" ca="1" si="114"/>
        <v>no</v>
      </c>
      <c r="H1248">
        <f t="shared" ca="1" si="116"/>
        <v>0</v>
      </c>
    </row>
    <row r="1249" spans="1:8">
      <c r="A1249">
        <v>1974.06</v>
      </c>
      <c r="B1249">
        <v>89.79</v>
      </c>
      <c r="C1249" t="str">
        <f t="shared" ca="1" si="117"/>
        <v>no</v>
      </c>
      <c r="D1249" s="19">
        <f t="shared" ca="1" si="118"/>
        <v>89.67</v>
      </c>
      <c r="E1249" s="19">
        <f t="shared" ref="E1249:E1312" ca="1" si="119">AVERAGE(OFFSET(B1249,-$L$4,0,$L$4,1))</f>
        <v>99.173636363636376</v>
      </c>
      <c r="F1249" t="str">
        <f t="shared" ca="1" si="115"/>
        <v>yes</v>
      </c>
      <c r="G1249" s="20" t="str">
        <f t="shared" ref="G1249:G1312" ca="1" si="120">IF(AND(C1249="Yes",B1249&lt;E1249),"yes","no")</f>
        <v>no</v>
      </c>
      <c r="H1249">
        <f t="shared" ca="1" si="116"/>
        <v>-89.79</v>
      </c>
    </row>
    <row r="1250" spans="1:8">
      <c r="A1250">
        <v>1974.07</v>
      </c>
      <c r="B1250">
        <v>79.31</v>
      </c>
      <c r="C1250" t="str">
        <f t="shared" ca="1" si="117"/>
        <v>yes</v>
      </c>
      <c r="D1250" s="19">
        <f t="shared" ca="1" si="118"/>
        <v>89.79</v>
      </c>
      <c r="E1250" s="19">
        <f t="shared" ca="1" si="119"/>
        <v>97.718181818181833</v>
      </c>
      <c r="F1250" t="str">
        <f t="shared" ca="1" si="115"/>
        <v>no</v>
      </c>
      <c r="G1250" s="20" t="str">
        <f t="shared" ca="1" si="120"/>
        <v>yes</v>
      </c>
      <c r="H1250">
        <f t="shared" ca="1" si="116"/>
        <v>79.31</v>
      </c>
    </row>
    <row r="1251" spans="1:8">
      <c r="A1251">
        <v>1974.08</v>
      </c>
      <c r="B1251">
        <v>76.03</v>
      </c>
      <c r="C1251" t="str">
        <f t="shared" ca="1" si="117"/>
        <v>no</v>
      </c>
      <c r="D1251" s="19">
        <f t="shared" ca="1" si="118"/>
        <v>79.31</v>
      </c>
      <c r="E1251" s="19">
        <f t="shared" ca="1" si="119"/>
        <v>95.491818181818189</v>
      </c>
      <c r="F1251" t="str">
        <f t="shared" ca="1" si="115"/>
        <v>no</v>
      </c>
      <c r="G1251" s="20" t="str">
        <f t="shared" ca="1" si="120"/>
        <v>no</v>
      </c>
      <c r="H1251">
        <f t="shared" ca="1" si="116"/>
        <v>0</v>
      </c>
    </row>
    <row r="1252" spans="1:8">
      <c r="A1252">
        <v>1974.09</v>
      </c>
      <c r="B1252">
        <v>68.12</v>
      </c>
      <c r="C1252" t="str">
        <f t="shared" ca="1" si="117"/>
        <v>no</v>
      </c>
      <c r="D1252" s="19">
        <f t="shared" ca="1" si="118"/>
        <v>76.03</v>
      </c>
      <c r="E1252" s="19">
        <f t="shared" ca="1" si="119"/>
        <v>92.803636363636357</v>
      </c>
      <c r="F1252" t="str">
        <f t="shared" ca="1" si="115"/>
        <v>no</v>
      </c>
      <c r="G1252" s="20" t="str">
        <f t="shared" ca="1" si="120"/>
        <v>no</v>
      </c>
      <c r="H1252">
        <f t="shared" ca="1" si="116"/>
        <v>0</v>
      </c>
    </row>
    <row r="1253" spans="1:8">
      <c r="A1253">
        <v>1974.1</v>
      </c>
      <c r="B1253">
        <v>69.44</v>
      </c>
      <c r="C1253" t="str">
        <f t="shared" ca="1" si="117"/>
        <v>no</v>
      </c>
      <c r="D1253" s="19">
        <f t="shared" ca="1" si="118"/>
        <v>68.12</v>
      </c>
      <c r="E1253" s="19">
        <f t="shared" ca="1" si="119"/>
        <v>89.014545454545456</v>
      </c>
      <c r="F1253" t="str">
        <f t="shared" ca="1" si="115"/>
        <v>yes</v>
      </c>
      <c r="G1253" s="20" t="str">
        <f t="shared" ca="1" si="120"/>
        <v>no</v>
      </c>
      <c r="H1253">
        <f t="shared" ca="1" si="116"/>
        <v>-69.44</v>
      </c>
    </row>
    <row r="1254" spans="1:8">
      <c r="A1254">
        <v>1974.11</v>
      </c>
      <c r="B1254">
        <v>71.739999999999995</v>
      </c>
      <c r="C1254" t="str">
        <f t="shared" ca="1" si="117"/>
        <v>yes</v>
      </c>
      <c r="D1254" s="19">
        <f t="shared" ca="1" si="118"/>
        <v>69.44</v>
      </c>
      <c r="E1254" s="19">
        <f t="shared" ca="1" si="119"/>
        <v>86.054545454545448</v>
      </c>
      <c r="F1254" t="str">
        <f t="shared" ca="1" si="115"/>
        <v>no</v>
      </c>
      <c r="G1254" s="20" t="str">
        <f t="shared" ca="1" si="120"/>
        <v>yes</v>
      </c>
      <c r="H1254">
        <f t="shared" ca="1" si="116"/>
        <v>71.739999999999995</v>
      </c>
    </row>
    <row r="1255" spans="1:8">
      <c r="A1255">
        <v>1974.12</v>
      </c>
      <c r="B1255">
        <v>67.069999999999993</v>
      </c>
      <c r="C1255" t="str">
        <f t="shared" ca="1" si="117"/>
        <v>no</v>
      </c>
      <c r="D1255" s="19">
        <f t="shared" ca="1" si="118"/>
        <v>71.739999999999995</v>
      </c>
      <c r="E1255" s="19">
        <f t="shared" ca="1" si="119"/>
        <v>83.96</v>
      </c>
      <c r="F1255" t="str">
        <f t="shared" ca="1" si="115"/>
        <v>no</v>
      </c>
      <c r="G1255" s="20" t="str">
        <f t="shared" ca="1" si="120"/>
        <v>no</v>
      </c>
      <c r="H1255">
        <f t="shared" ca="1" si="116"/>
        <v>0</v>
      </c>
    </row>
    <row r="1256" spans="1:8">
      <c r="A1256">
        <v>1975.01</v>
      </c>
      <c r="B1256">
        <v>72.56</v>
      </c>
      <c r="C1256" t="str">
        <f t="shared" ca="1" si="117"/>
        <v>no</v>
      </c>
      <c r="D1256" s="19">
        <f t="shared" ca="1" si="118"/>
        <v>67.069999999999993</v>
      </c>
      <c r="E1256" s="19">
        <f t="shared" ca="1" si="119"/>
        <v>81.319999999999993</v>
      </c>
      <c r="F1256" t="str">
        <f t="shared" ca="1" si="115"/>
        <v>yes</v>
      </c>
      <c r="G1256" s="20" t="str">
        <f t="shared" ca="1" si="120"/>
        <v>no</v>
      </c>
      <c r="H1256">
        <f t="shared" ca="1" si="116"/>
        <v>-72.56</v>
      </c>
    </row>
    <row r="1257" spans="1:8">
      <c r="A1257">
        <v>1975.02</v>
      </c>
      <c r="B1257">
        <v>80.099999999999994</v>
      </c>
      <c r="C1257" t="str">
        <f t="shared" ca="1" si="117"/>
        <v>yes</v>
      </c>
      <c r="D1257" s="19">
        <f t="shared" ca="1" si="118"/>
        <v>72.56</v>
      </c>
      <c r="E1257" s="19">
        <f t="shared" ca="1" si="119"/>
        <v>79.420909090909078</v>
      </c>
      <c r="F1257" t="str">
        <f t="shared" ca="1" si="115"/>
        <v>no</v>
      </c>
      <c r="G1257" s="20" t="str">
        <f t="shared" ca="1" si="120"/>
        <v>no</v>
      </c>
      <c r="H1257">
        <f t="shared" ca="1" si="116"/>
        <v>0</v>
      </c>
    </row>
    <row r="1258" spans="1:8">
      <c r="A1258">
        <v>1975.03</v>
      </c>
      <c r="B1258">
        <v>83.78</v>
      </c>
      <c r="C1258" t="str">
        <f t="shared" ca="1" si="117"/>
        <v>yes</v>
      </c>
      <c r="D1258" s="19">
        <f t="shared" ca="1" si="118"/>
        <v>80.099999999999994</v>
      </c>
      <c r="E1258" s="19">
        <f t="shared" ca="1" si="119"/>
        <v>77.84454545454544</v>
      </c>
      <c r="F1258" t="str">
        <f t="shared" ca="1" si="115"/>
        <v>no</v>
      </c>
      <c r="G1258" s="20" t="str">
        <f t="shared" ca="1" si="120"/>
        <v>no</v>
      </c>
      <c r="H1258">
        <f t="shared" ca="1" si="116"/>
        <v>0</v>
      </c>
    </row>
    <row r="1259" spans="1:8">
      <c r="A1259">
        <v>1975.04</v>
      </c>
      <c r="B1259">
        <v>84.72</v>
      </c>
      <c r="C1259" t="str">
        <f t="shared" ca="1" si="117"/>
        <v>yes</v>
      </c>
      <c r="D1259" s="19">
        <f t="shared" ca="1" si="118"/>
        <v>83.78</v>
      </c>
      <c r="E1259" s="19">
        <f t="shared" ca="1" si="119"/>
        <v>77.055454545454523</v>
      </c>
      <c r="F1259" t="str">
        <f t="shared" ca="1" si="115"/>
        <v>no</v>
      </c>
      <c r="G1259" s="20" t="str">
        <f t="shared" ca="1" si="120"/>
        <v>no</v>
      </c>
      <c r="H1259">
        <f t="shared" ca="1" si="116"/>
        <v>0</v>
      </c>
    </row>
    <row r="1260" spans="1:8">
      <c r="A1260">
        <v>1975.05</v>
      </c>
      <c r="B1260">
        <v>90.1</v>
      </c>
      <c r="C1260" t="str">
        <f t="shared" ca="1" si="117"/>
        <v>yes</v>
      </c>
      <c r="D1260" s="19">
        <f t="shared" ca="1" si="118"/>
        <v>84.72</v>
      </c>
      <c r="E1260" s="19">
        <f t="shared" ca="1" si="119"/>
        <v>76.605454545454549</v>
      </c>
      <c r="F1260" t="str">
        <f t="shared" ca="1" si="115"/>
        <v>no</v>
      </c>
      <c r="G1260" s="20" t="str">
        <f t="shared" ca="1" si="120"/>
        <v>no</v>
      </c>
      <c r="H1260">
        <f t="shared" ca="1" si="116"/>
        <v>0</v>
      </c>
    </row>
    <row r="1261" spans="1:8">
      <c r="A1261">
        <v>1975.06</v>
      </c>
      <c r="B1261">
        <v>92.4</v>
      </c>
      <c r="C1261" t="str">
        <f t="shared" ca="1" si="117"/>
        <v>yes</v>
      </c>
      <c r="D1261" s="19">
        <f t="shared" ca="1" si="118"/>
        <v>90.1</v>
      </c>
      <c r="E1261" s="19">
        <f t="shared" ca="1" si="119"/>
        <v>76.63363636363637</v>
      </c>
      <c r="F1261" t="str">
        <f t="shared" ca="1" si="115"/>
        <v>no</v>
      </c>
      <c r="G1261" s="20" t="str">
        <f t="shared" ca="1" si="120"/>
        <v>no</v>
      </c>
      <c r="H1261">
        <f t="shared" ca="1" si="116"/>
        <v>0</v>
      </c>
    </row>
    <row r="1262" spans="1:8">
      <c r="A1262">
        <v>1975.07</v>
      </c>
      <c r="B1262">
        <v>92.49</v>
      </c>
      <c r="C1262" t="str">
        <f t="shared" ca="1" si="117"/>
        <v>yes</v>
      </c>
      <c r="D1262" s="19">
        <f t="shared" ca="1" si="118"/>
        <v>92.4</v>
      </c>
      <c r="E1262" s="19">
        <f t="shared" ca="1" si="119"/>
        <v>77.823636363636354</v>
      </c>
      <c r="F1262" t="str">
        <f t="shared" ca="1" si="115"/>
        <v>no</v>
      </c>
      <c r="G1262" s="20" t="str">
        <f t="shared" ca="1" si="120"/>
        <v>no</v>
      </c>
      <c r="H1262">
        <f t="shared" ca="1" si="116"/>
        <v>0</v>
      </c>
    </row>
    <row r="1263" spans="1:8">
      <c r="A1263">
        <v>1975.08</v>
      </c>
      <c r="B1263">
        <v>85.71</v>
      </c>
      <c r="C1263" t="str">
        <f t="shared" ca="1" si="117"/>
        <v>yes</v>
      </c>
      <c r="D1263" s="19">
        <f t="shared" ca="1" si="118"/>
        <v>92.49</v>
      </c>
      <c r="E1263" s="19">
        <f t="shared" ca="1" si="119"/>
        <v>79.319999999999993</v>
      </c>
      <c r="F1263" t="str">
        <f t="shared" ca="1" si="115"/>
        <v>no</v>
      </c>
      <c r="G1263" s="20" t="str">
        <f t="shared" ca="1" si="120"/>
        <v>no</v>
      </c>
      <c r="H1263">
        <f t="shared" ca="1" si="116"/>
        <v>0</v>
      </c>
    </row>
    <row r="1264" spans="1:8">
      <c r="A1264">
        <v>1975.09</v>
      </c>
      <c r="B1264">
        <v>84.67</v>
      </c>
      <c r="C1264" t="str">
        <f t="shared" ca="1" si="117"/>
        <v>yes</v>
      </c>
      <c r="D1264" s="19">
        <f t="shared" ca="1" si="118"/>
        <v>85.71</v>
      </c>
      <c r="E1264" s="19">
        <f t="shared" ca="1" si="119"/>
        <v>80.919090909090912</v>
      </c>
      <c r="F1264" t="str">
        <f t="shared" ca="1" si="115"/>
        <v>no</v>
      </c>
      <c r="G1264" s="20" t="str">
        <f t="shared" ca="1" si="120"/>
        <v>no</v>
      </c>
      <c r="H1264">
        <f t="shared" ca="1" si="116"/>
        <v>0</v>
      </c>
    </row>
    <row r="1265" spans="1:8">
      <c r="A1265">
        <v>1975.1</v>
      </c>
      <c r="B1265">
        <v>88.57</v>
      </c>
      <c r="C1265" t="str">
        <f t="shared" ca="1" si="117"/>
        <v>yes</v>
      </c>
      <c r="D1265" s="19">
        <f t="shared" ca="1" si="118"/>
        <v>84.67</v>
      </c>
      <c r="E1265" s="19">
        <f t="shared" ca="1" si="119"/>
        <v>82.303636363636372</v>
      </c>
      <c r="F1265" t="str">
        <f t="shared" ca="1" si="115"/>
        <v>no</v>
      </c>
      <c r="G1265" s="20" t="str">
        <f t="shared" ca="1" si="120"/>
        <v>no</v>
      </c>
      <c r="H1265">
        <f t="shared" ca="1" si="116"/>
        <v>0</v>
      </c>
    </row>
    <row r="1266" spans="1:8">
      <c r="A1266">
        <v>1975.11</v>
      </c>
      <c r="B1266">
        <v>90.07</v>
      </c>
      <c r="C1266" t="str">
        <f t="shared" ca="1" si="117"/>
        <v>yes</v>
      </c>
      <c r="D1266" s="19">
        <f t="shared" ca="1" si="118"/>
        <v>88.57</v>
      </c>
      <c r="E1266" s="19">
        <f t="shared" ca="1" si="119"/>
        <v>83.833636363636373</v>
      </c>
      <c r="F1266" t="str">
        <f t="shared" ca="1" si="115"/>
        <v>no</v>
      </c>
      <c r="G1266" s="20" t="str">
        <f t="shared" ca="1" si="120"/>
        <v>no</v>
      </c>
      <c r="H1266">
        <f t="shared" ca="1" si="116"/>
        <v>0</v>
      </c>
    </row>
    <row r="1267" spans="1:8">
      <c r="A1267">
        <v>1975.12</v>
      </c>
      <c r="B1267">
        <v>88.7</v>
      </c>
      <c r="C1267" t="str">
        <f t="shared" ca="1" si="117"/>
        <v>yes</v>
      </c>
      <c r="D1267" s="19">
        <f t="shared" ca="1" si="118"/>
        <v>90.07</v>
      </c>
      <c r="E1267" s="19">
        <f t="shared" ca="1" si="119"/>
        <v>85.924545454545438</v>
      </c>
      <c r="F1267" t="str">
        <f t="shared" ca="1" si="115"/>
        <v>no</v>
      </c>
      <c r="G1267" s="20" t="str">
        <f t="shared" ca="1" si="120"/>
        <v>no</v>
      </c>
      <c r="H1267">
        <f t="shared" ca="1" si="116"/>
        <v>0</v>
      </c>
    </row>
    <row r="1268" spans="1:8">
      <c r="A1268">
        <v>1976.01</v>
      </c>
      <c r="B1268">
        <v>96.86</v>
      </c>
      <c r="C1268" t="str">
        <f t="shared" ca="1" si="117"/>
        <v>yes</v>
      </c>
      <c r="D1268" s="19">
        <f t="shared" ca="1" si="118"/>
        <v>88.7</v>
      </c>
      <c r="E1268" s="19">
        <f t="shared" ca="1" si="119"/>
        <v>87.391818181818181</v>
      </c>
      <c r="F1268" t="str">
        <f t="shared" ca="1" si="115"/>
        <v>no</v>
      </c>
      <c r="G1268" s="20" t="str">
        <f t="shared" ca="1" si="120"/>
        <v>no</v>
      </c>
      <c r="H1268">
        <f t="shared" ca="1" si="116"/>
        <v>0</v>
      </c>
    </row>
    <row r="1269" spans="1:8">
      <c r="A1269">
        <v>1976.02</v>
      </c>
      <c r="B1269">
        <v>100.6</v>
      </c>
      <c r="C1269" t="str">
        <f t="shared" ca="1" si="117"/>
        <v>yes</v>
      </c>
      <c r="D1269" s="19">
        <f t="shared" ca="1" si="118"/>
        <v>96.86</v>
      </c>
      <c r="E1269" s="19">
        <f t="shared" ca="1" si="119"/>
        <v>88.915454545454551</v>
      </c>
      <c r="F1269" t="str">
        <f t="shared" ca="1" si="115"/>
        <v>no</v>
      </c>
      <c r="G1269" s="20" t="str">
        <f t="shared" ca="1" si="120"/>
        <v>no</v>
      </c>
      <c r="H1269">
        <f t="shared" ca="1" si="116"/>
        <v>0</v>
      </c>
    </row>
    <row r="1270" spans="1:8">
      <c r="A1270">
        <v>1976.03</v>
      </c>
      <c r="B1270">
        <v>101.1</v>
      </c>
      <c r="C1270" t="str">
        <f t="shared" ca="1" si="117"/>
        <v>yes</v>
      </c>
      <c r="D1270" s="19">
        <f t="shared" ca="1" si="118"/>
        <v>100.6</v>
      </c>
      <c r="E1270" s="19">
        <f t="shared" ca="1" si="119"/>
        <v>90.444545454545462</v>
      </c>
      <c r="F1270" t="str">
        <f t="shared" ca="1" si="115"/>
        <v>no</v>
      </c>
      <c r="G1270" s="20" t="str">
        <f t="shared" ca="1" si="120"/>
        <v>no</v>
      </c>
      <c r="H1270">
        <f t="shared" ca="1" si="116"/>
        <v>0</v>
      </c>
    </row>
    <row r="1271" spans="1:8">
      <c r="A1271">
        <v>1976.04</v>
      </c>
      <c r="B1271">
        <v>101.9</v>
      </c>
      <c r="C1271" t="str">
        <f t="shared" ca="1" si="117"/>
        <v>yes</v>
      </c>
      <c r="D1271" s="19">
        <f t="shared" ca="1" si="118"/>
        <v>101.1</v>
      </c>
      <c r="E1271" s="19">
        <f t="shared" ca="1" si="119"/>
        <v>91.933636363636367</v>
      </c>
      <c r="F1271" t="str">
        <f t="shared" ca="1" si="115"/>
        <v>no</v>
      </c>
      <c r="G1271" s="20" t="str">
        <f t="shared" ca="1" si="120"/>
        <v>no</v>
      </c>
      <c r="H1271">
        <f t="shared" ca="1" si="116"/>
        <v>0</v>
      </c>
    </row>
    <row r="1272" spans="1:8">
      <c r="A1272">
        <v>1976.05</v>
      </c>
      <c r="B1272">
        <v>101.2</v>
      </c>
      <c r="C1272" t="str">
        <f t="shared" ca="1" si="117"/>
        <v>yes</v>
      </c>
      <c r="D1272" s="19">
        <f t="shared" ca="1" si="118"/>
        <v>101.9</v>
      </c>
      <c r="E1272" s="19">
        <f t="shared" ca="1" si="119"/>
        <v>93.006363636363645</v>
      </c>
      <c r="F1272" t="str">
        <f t="shared" ca="1" si="115"/>
        <v>no</v>
      </c>
      <c r="G1272" s="20" t="str">
        <f t="shared" ca="1" si="120"/>
        <v>no</v>
      </c>
      <c r="H1272">
        <f t="shared" ca="1" si="116"/>
        <v>0</v>
      </c>
    </row>
    <row r="1273" spans="1:8">
      <c r="A1273">
        <v>1976.06</v>
      </c>
      <c r="B1273">
        <v>101.8</v>
      </c>
      <c r="C1273" t="str">
        <f t="shared" ca="1" si="117"/>
        <v>yes</v>
      </c>
      <c r="D1273" s="19">
        <f t="shared" ca="1" si="118"/>
        <v>101.2</v>
      </c>
      <c r="E1273" s="19">
        <f t="shared" ca="1" si="119"/>
        <v>93.806363636363642</v>
      </c>
      <c r="F1273" t="str">
        <f t="shared" ca="1" si="115"/>
        <v>no</v>
      </c>
      <c r="G1273" s="20" t="str">
        <f t="shared" ca="1" si="120"/>
        <v>no</v>
      </c>
      <c r="H1273">
        <f t="shared" ca="1" si="116"/>
        <v>0</v>
      </c>
    </row>
    <row r="1274" spans="1:8">
      <c r="A1274">
        <v>1976.07</v>
      </c>
      <c r="B1274">
        <v>104.2</v>
      </c>
      <c r="C1274" t="str">
        <f t="shared" ca="1" si="117"/>
        <v>yes</v>
      </c>
      <c r="D1274" s="19">
        <f t="shared" ca="1" si="118"/>
        <v>101.8</v>
      </c>
      <c r="E1274" s="19">
        <f t="shared" ca="1" si="119"/>
        <v>94.652727272727276</v>
      </c>
      <c r="F1274" t="str">
        <f t="shared" ca="1" si="115"/>
        <v>no</v>
      </c>
      <c r="G1274" s="20" t="str">
        <f t="shared" ca="1" si="120"/>
        <v>no</v>
      </c>
      <c r="H1274">
        <f t="shared" ca="1" si="116"/>
        <v>0</v>
      </c>
    </row>
    <row r="1275" spans="1:8">
      <c r="A1275">
        <v>1976.08</v>
      </c>
      <c r="B1275">
        <v>103.3</v>
      </c>
      <c r="C1275" t="str">
        <f t="shared" ca="1" si="117"/>
        <v>yes</v>
      </c>
      <c r="D1275" s="19">
        <f t="shared" ca="1" si="118"/>
        <v>104.2</v>
      </c>
      <c r="E1275" s="19">
        <f t="shared" ca="1" si="119"/>
        <v>96.333636363636373</v>
      </c>
      <c r="F1275" t="str">
        <f t="shared" ca="1" si="115"/>
        <v>no</v>
      </c>
      <c r="G1275" s="20" t="str">
        <f t="shared" ca="1" si="120"/>
        <v>no</v>
      </c>
      <c r="H1275">
        <f t="shared" ca="1" si="116"/>
        <v>0</v>
      </c>
    </row>
    <row r="1276" spans="1:8">
      <c r="A1276">
        <v>1976.09</v>
      </c>
      <c r="B1276">
        <v>105.5</v>
      </c>
      <c r="C1276" t="str">
        <f t="shared" ca="1" si="117"/>
        <v>yes</v>
      </c>
      <c r="D1276" s="19">
        <f t="shared" ca="1" si="118"/>
        <v>103.3</v>
      </c>
      <c r="E1276" s="19">
        <f t="shared" ca="1" si="119"/>
        <v>98.027272727272717</v>
      </c>
      <c r="F1276" t="str">
        <f t="shared" ca="1" si="115"/>
        <v>no</v>
      </c>
      <c r="G1276" s="20" t="str">
        <f t="shared" ca="1" si="120"/>
        <v>no</v>
      </c>
      <c r="H1276">
        <f t="shared" ca="1" si="116"/>
        <v>0</v>
      </c>
    </row>
    <row r="1277" spans="1:8">
      <c r="A1277">
        <v>1976.1</v>
      </c>
      <c r="B1277">
        <v>101.9</v>
      </c>
      <c r="C1277" t="str">
        <f t="shared" ca="1" si="117"/>
        <v>yes</v>
      </c>
      <c r="D1277" s="19">
        <f t="shared" ca="1" si="118"/>
        <v>105.5</v>
      </c>
      <c r="E1277" s="19">
        <f t="shared" ca="1" si="119"/>
        <v>99.566363636363633</v>
      </c>
      <c r="F1277" t="str">
        <f t="shared" ca="1" si="115"/>
        <v>no</v>
      </c>
      <c r="G1277" s="20" t="str">
        <f t="shared" ca="1" si="120"/>
        <v>no</v>
      </c>
      <c r="H1277">
        <f t="shared" ca="1" si="116"/>
        <v>0</v>
      </c>
    </row>
    <row r="1278" spans="1:8">
      <c r="A1278">
        <v>1976.11</v>
      </c>
      <c r="B1278">
        <v>101.2</v>
      </c>
      <c r="C1278" t="str">
        <f t="shared" ca="1" si="117"/>
        <v>yes</v>
      </c>
      <c r="D1278" s="19">
        <f t="shared" ca="1" si="118"/>
        <v>101.9</v>
      </c>
      <c r="E1278" s="19">
        <f t="shared" ca="1" si="119"/>
        <v>100.64181818181818</v>
      </c>
      <c r="F1278" t="str">
        <f t="shared" ca="1" si="115"/>
        <v>no</v>
      </c>
      <c r="G1278" s="20" t="str">
        <f t="shared" ca="1" si="120"/>
        <v>no</v>
      </c>
      <c r="H1278">
        <f t="shared" ca="1" si="116"/>
        <v>0</v>
      </c>
    </row>
    <row r="1279" spans="1:8">
      <c r="A1279">
        <v>1976.12</v>
      </c>
      <c r="B1279">
        <v>104.7</v>
      </c>
      <c r="C1279" t="str">
        <f t="shared" ca="1" si="117"/>
        <v>yes</v>
      </c>
      <c r="D1279" s="19">
        <f t="shared" ca="1" si="118"/>
        <v>101.2</v>
      </c>
      <c r="E1279" s="19">
        <f t="shared" ca="1" si="119"/>
        <v>101.77818181818181</v>
      </c>
      <c r="F1279" t="str">
        <f t="shared" ca="1" si="115"/>
        <v>no</v>
      </c>
      <c r="G1279" s="20" t="str">
        <f t="shared" ca="1" si="120"/>
        <v>no</v>
      </c>
      <c r="H1279">
        <f t="shared" ca="1" si="116"/>
        <v>0</v>
      </c>
    </row>
    <row r="1280" spans="1:8">
      <c r="A1280">
        <v>1977.01</v>
      </c>
      <c r="B1280">
        <v>103.8</v>
      </c>
      <c r="C1280" t="str">
        <f t="shared" ca="1" si="117"/>
        <v>yes</v>
      </c>
      <c r="D1280" s="19">
        <f t="shared" ca="1" si="118"/>
        <v>104.7</v>
      </c>
      <c r="E1280" s="19">
        <f t="shared" ca="1" si="119"/>
        <v>102.4909090909091</v>
      </c>
      <c r="F1280" t="str">
        <f t="shared" ca="1" si="115"/>
        <v>no</v>
      </c>
      <c r="G1280" s="20" t="str">
        <f t="shared" ca="1" si="120"/>
        <v>no</v>
      </c>
      <c r="H1280">
        <f t="shared" ca="1" si="116"/>
        <v>0</v>
      </c>
    </row>
    <row r="1281" spans="1:8">
      <c r="A1281">
        <v>1977.02</v>
      </c>
      <c r="B1281">
        <v>101</v>
      </c>
      <c r="C1281" t="str">
        <f t="shared" ca="1" si="117"/>
        <v>yes</v>
      </c>
      <c r="D1281" s="19">
        <f t="shared" ca="1" si="118"/>
        <v>103.8</v>
      </c>
      <c r="E1281" s="19">
        <f t="shared" ca="1" si="119"/>
        <v>102.78181818181817</v>
      </c>
      <c r="F1281" t="str">
        <f t="shared" ca="1" si="115"/>
        <v>no</v>
      </c>
      <c r="G1281" s="20" t="str">
        <f t="shared" ca="1" si="120"/>
        <v>yes</v>
      </c>
      <c r="H1281">
        <f t="shared" ca="1" si="116"/>
        <v>101</v>
      </c>
    </row>
    <row r="1282" spans="1:8">
      <c r="A1282">
        <v>1977.03</v>
      </c>
      <c r="B1282">
        <v>100.6</v>
      </c>
      <c r="C1282" t="str">
        <f t="shared" ca="1" si="117"/>
        <v>no</v>
      </c>
      <c r="D1282" s="19">
        <f t="shared" ca="1" si="118"/>
        <v>101</v>
      </c>
      <c r="E1282" s="19">
        <f t="shared" ca="1" si="119"/>
        <v>102.77272727272727</v>
      </c>
      <c r="F1282" t="str">
        <f t="shared" ca="1" si="115"/>
        <v>no</v>
      </c>
      <c r="G1282" s="20" t="str">
        <f t="shared" ca="1" si="120"/>
        <v>no</v>
      </c>
      <c r="H1282">
        <f t="shared" ca="1" si="116"/>
        <v>0</v>
      </c>
    </row>
    <row r="1283" spans="1:8">
      <c r="A1283">
        <v>1977.04</v>
      </c>
      <c r="B1283">
        <v>99.05</v>
      </c>
      <c r="C1283" t="str">
        <f t="shared" ca="1" si="117"/>
        <v>no</v>
      </c>
      <c r="D1283" s="19">
        <f t="shared" ca="1" si="118"/>
        <v>100.6</v>
      </c>
      <c r="E1283" s="19">
        <f t="shared" ca="1" si="119"/>
        <v>102.65454545454544</v>
      </c>
      <c r="F1283" t="str">
        <f t="shared" ca="1" si="115"/>
        <v>no</v>
      </c>
      <c r="G1283" s="20" t="str">
        <f t="shared" ca="1" si="120"/>
        <v>no</v>
      </c>
      <c r="H1283">
        <f t="shared" ca="1" si="116"/>
        <v>0</v>
      </c>
    </row>
    <row r="1284" spans="1:8">
      <c r="A1284">
        <v>1977.05</v>
      </c>
      <c r="B1284">
        <v>98.76</v>
      </c>
      <c r="C1284" t="str">
        <f t="shared" ca="1" si="117"/>
        <v>no</v>
      </c>
      <c r="D1284" s="19">
        <f t="shared" ca="1" si="118"/>
        <v>99.05</v>
      </c>
      <c r="E1284" s="19">
        <f t="shared" ca="1" si="119"/>
        <v>102.4590909090909</v>
      </c>
      <c r="F1284" t="str">
        <f t="shared" ca="1" si="115"/>
        <v>no</v>
      </c>
      <c r="G1284" s="20" t="str">
        <f t="shared" ca="1" si="120"/>
        <v>no</v>
      </c>
      <c r="H1284">
        <f t="shared" ca="1" si="116"/>
        <v>0</v>
      </c>
    </row>
    <row r="1285" spans="1:8">
      <c r="A1285">
        <v>1977.06</v>
      </c>
      <c r="B1285">
        <v>99.29</v>
      </c>
      <c r="C1285" t="str">
        <f t="shared" ca="1" si="117"/>
        <v>no</v>
      </c>
      <c r="D1285" s="19">
        <f t="shared" ca="1" si="118"/>
        <v>98.76</v>
      </c>
      <c r="E1285" s="19">
        <f t="shared" ca="1" si="119"/>
        <v>102.18272727272728</v>
      </c>
      <c r="F1285" t="str">
        <f t="shared" ca="1" si="115"/>
        <v>yes</v>
      </c>
      <c r="G1285" s="20" t="str">
        <f t="shared" ca="1" si="120"/>
        <v>no</v>
      </c>
      <c r="H1285">
        <f t="shared" ca="1" si="116"/>
        <v>-99.29</v>
      </c>
    </row>
    <row r="1286" spans="1:8">
      <c r="A1286">
        <v>1977.07</v>
      </c>
      <c r="B1286">
        <v>100.2</v>
      </c>
      <c r="C1286" t="str">
        <f t="shared" ca="1" si="117"/>
        <v>yes</v>
      </c>
      <c r="D1286" s="19">
        <f t="shared" ca="1" si="118"/>
        <v>99.29</v>
      </c>
      <c r="E1286" s="19">
        <f t="shared" ca="1" si="119"/>
        <v>101.73636363636363</v>
      </c>
      <c r="F1286" t="str">
        <f t="shared" ca="1" si="115"/>
        <v>no</v>
      </c>
      <c r="G1286" s="20" t="str">
        <f t="shared" ca="1" si="120"/>
        <v>yes</v>
      </c>
      <c r="H1286">
        <f t="shared" ca="1" si="116"/>
        <v>100.2</v>
      </c>
    </row>
    <row r="1287" spans="1:8">
      <c r="A1287">
        <v>1977.08</v>
      </c>
      <c r="B1287">
        <v>97.75</v>
      </c>
      <c r="C1287" t="str">
        <f t="shared" ca="1" si="117"/>
        <v>no</v>
      </c>
      <c r="D1287" s="19">
        <f t="shared" ca="1" si="118"/>
        <v>100.2</v>
      </c>
      <c r="E1287" s="19">
        <f t="shared" ca="1" si="119"/>
        <v>101.45454545454545</v>
      </c>
      <c r="F1287" t="str">
        <f t="shared" ca="1" si="115"/>
        <v>no</v>
      </c>
      <c r="G1287" s="20" t="str">
        <f t="shared" ca="1" si="120"/>
        <v>no</v>
      </c>
      <c r="H1287">
        <f t="shared" ca="1" si="116"/>
        <v>0</v>
      </c>
    </row>
    <row r="1288" spans="1:8">
      <c r="A1288">
        <v>1977.09</v>
      </c>
      <c r="B1288">
        <v>96.23</v>
      </c>
      <c r="C1288" t="str">
        <f t="shared" ca="1" si="117"/>
        <v>no</v>
      </c>
      <c r="D1288" s="19">
        <f t="shared" ca="1" si="118"/>
        <v>97.75</v>
      </c>
      <c r="E1288" s="19">
        <f t="shared" ca="1" si="119"/>
        <v>100.75</v>
      </c>
      <c r="F1288" t="str">
        <f t="shared" ca="1" si="115"/>
        <v>no</v>
      </c>
      <c r="G1288" s="20" t="str">
        <f t="shared" ca="1" si="120"/>
        <v>no</v>
      </c>
      <c r="H1288">
        <f t="shared" ca="1" si="116"/>
        <v>0</v>
      </c>
    </row>
    <row r="1289" spans="1:8">
      <c r="A1289">
        <v>1977.1</v>
      </c>
      <c r="B1289">
        <v>93.74</v>
      </c>
      <c r="C1289" t="str">
        <f t="shared" ca="1" si="117"/>
        <v>no</v>
      </c>
      <c r="D1289" s="19">
        <f t="shared" ca="1" si="118"/>
        <v>96.23</v>
      </c>
      <c r="E1289" s="19">
        <f t="shared" ca="1" si="119"/>
        <v>100.23454545454545</v>
      </c>
      <c r="F1289" t="str">
        <f t="shared" ca="1" si="115"/>
        <v>no</v>
      </c>
      <c r="G1289" s="20" t="str">
        <f t="shared" ca="1" si="120"/>
        <v>no</v>
      </c>
      <c r="H1289">
        <f t="shared" ca="1" si="116"/>
        <v>0</v>
      </c>
    </row>
    <row r="1290" spans="1:8">
      <c r="A1290">
        <v>1977.11</v>
      </c>
      <c r="B1290">
        <v>94.28</v>
      </c>
      <c r="C1290" t="str">
        <f t="shared" ca="1" si="117"/>
        <v>no</v>
      </c>
      <c r="D1290" s="19">
        <f t="shared" ca="1" si="118"/>
        <v>93.74</v>
      </c>
      <c r="E1290" s="19">
        <f t="shared" ca="1" si="119"/>
        <v>99.556363636363642</v>
      </c>
      <c r="F1290" t="str">
        <f t="shared" ca="1" si="115"/>
        <v>yes</v>
      </c>
      <c r="G1290" s="20" t="str">
        <f t="shared" ca="1" si="120"/>
        <v>no</v>
      </c>
      <c r="H1290">
        <f t="shared" ca="1" si="116"/>
        <v>-94.28</v>
      </c>
    </row>
    <row r="1291" spans="1:8">
      <c r="A1291">
        <v>1977.12</v>
      </c>
      <c r="B1291">
        <v>93.82</v>
      </c>
      <c r="C1291" t="str">
        <f t="shared" ca="1" si="117"/>
        <v>yes</v>
      </c>
      <c r="D1291" s="19">
        <f t="shared" ca="1" si="118"/>
        <v>94.28</v>
      </c>
      <c r="E1291" s="19">
        <f t="shared" ca="1" si="119"/>
        <v>98.609090909090909</v>
      </c>
      <c r="F1291" t="str">
        <f t="shared" ca="1" si="115"/>
        <v>no</v>
      </c>
      <c r="G1291" s="20" t="str">
        <f t="shared" ca="1" si="120"/>
        <v>yes</v>
      </c>
      <c r="H1291">
        <f t="shared" ca="1" si="116"/>
        <v>93.82</v>
      </c>
    </row>
    <row r="1292" spans="1:8">
      <c r="A1292">
        <v>1978.01</v>
      </c>
      <c r="B1292">
        <v>90.25</v>
      </c>
      <c r="C1292" t="str">
        <f t="shared" ca="1" si="117"/>
        <v>no</v>
      </c>
      <c r="D1292" s="19">
        <f t="shared" ca="1" si="118"/>
        <v>93.82</v>
      </c>
      <c r="E1292" s="19">
        <f t="shared" ca="1" si="119"/>
        <v>97.701818181818183</v>
      </c>
      <c r="F1292" t="str">
        <f t="shared" ca="1" si="115"/>
        <v>no</v>
      </c>
      <c r="G1292" s="20" t="str">
        <f t="shared" ca="1" si="120"/>
        <v>no</v>
      </c>
      <c r="H1292">
        <f t="shared" ca="1" si="116"/>
        <v>0</v>
      </c>
    </row>
    <row r="1293" spans="1:8">
      <c r="A1293">
        <v>1978.02</v>
      </c>
      <c r="B1293">
        <v>88.98</v>
      </c>
      <c r="C1293" t="str">
        <f t="shared" ca="1" si="117"/>
        <v>no</v>
      </c>
      <c r="D1293" s="19">
        <f t="shared" ca="1" si="118"/>
        <v>90.25</v>
      </c>
      <c r="E1293" s="19">
        <f t="shared" ca="1" si="119"/>
        <v>96.724545454545463</v>
      </c>
      <c r="F1293" t="str">
        <f t="shared" ca="1" si="115"/>
        <v>no</v>
      </c>
      <c r="G1293" s="20" t="str">
        <f t="shared" ca="1" si="120"/>
        <v>no</v>
      </c>
      <c r="H1293">
        <f t="shared" ca="1" si="116"/>
        <v>0</v>
      </c>
    </row>
    <row r="1294" spans="1:8">
      <c r="A1294">
        <v>1978.03</v>
      </c>
      <c r="B1294">
        <v>88.82</v>
      </c>
      <c r="C1294" t="str">
        <f t="shared" ca="1" si="117"/>
        <v>no</v>
      </c>
      <c r="D1294" s="19">
        <f t="shared" ca="1" si="118"/>
        <v>88.98</v>
      </c>
      <c r="E1294" s="19">
        <f t="shared" ca="1" si="119"/>
        <v>95.668181818181807</v>
      </c>
      <c r="F1294" t="str">
        <f t="shared" ca="1" si="115"/>
        <v>no</v>
      </c>
      <c r="G1294" s="20" t="str">
        <f t="shared" ca="1" si="120"/>
        <v>no</v>
      </c>
      <c r="H1294">
        <f t="shared" ca="1" si="116"/>
        <v>0</v>
      </c>
    </row>
    <row r="1295" spans="1:8">
      <c r="A1295">
        <v>1978.04</v>
      </c>
      <c r="B1295">
        <v>92.71</v>
      </c>
      <c r="C1295" t="str">
        <f t="shared" ca="1" si="117"/>
        <v>no</v>
      </c>
      <c r="D1295" s="19">
        <f t="shared" ca="1" si="118"/>
        <v>88.82</v>
      </c>
      <c r="E1295" s="19">
        <f t="shared" ca="1" si="119"/>
        <v>94.738181818181815</v>
      </c>
      <c r="F1295" t="str">
        <f t="shared" ca="1" si="115"/>
        <v>yes</v>
      </c>
      <c r="G1295" s="20" t="str">
        <f t="shared" ca="1" si="120"/>
        <v>no</v>
      </c>
      <c r="H1295">
        <f t="shared" ca="1" si="116"/>
        <v>-92.71</v>
      </c>
    </row>
    <row r="1296" spans="1:8">
      <c r="A1296">
        <v>1978.05</v>
      </c>
      <c r="B1296">
        <v>97.41</v>
      </c>
      <c r="C1296" t="str">
        <f t="shared" ca="1" si="117"/>
        <v>yes</v>
      </c>
      <c r="D1296" s="19">
        <f t="shared" ca="1" si="118"/>
        <v>92.71</v>
      </c>
      <c r="E1296" s="19">
        <f t="shared" ca="1" si="119"/>
        <v>94.188181818181818</v>
      </c>
      <c r="F1296" t="str">
        <f t="shared" ca="1" si="115"/>
        <v>no</v>
      </c>
      <c r="G1296" s="20" t="str">
        <f t="shared" ca="1" si="120"/>
        <v>no</v>
      </c>
      <c r="H1296">
        <f t="shared" ca="1" si="116"/>
        <v>0</v>
      </c>
    </row>
    <row r="1297" spans="1:8">
      <c r="A1297">
        <v>1978.06</v>
      </c>
      <c r="B1297">
        <v>97.66</v>
      </c>
      <c r="C1297" t="str">
        <f t="shared" ca="1" si="117"/>
        <v>yes</v>
      </c>
      <c r="D1297" s="19">
        <f t="shared" ca="1" si="118"/>
        <v>97.41</v>
      </c>
      <c r="E1297" s="19">
        <f t="shared" ca="1" si="119"/>
        <v>94.017272727272726</v>
      </c>
      <c r="F1297" t="str">
        <f t="shared" ca="1" si="115"/>
        <v>no</v>
      </c>
      <c r="G1297" s="20" t="str">
        <f t="shared" ca="1" si="120"/>
        <v>no</v>
      </c>
      <c r="H1297">
        <f t="shared" ca="1" si="116"/>
        <v>0</v>
      </c>
    </row>
    <row r="1298" spans="1:8">
      <c r="A1298">
        <v>1978.07</v>
      </c>
      <c r="B1298">
        <v>97.19</v>
      </c>
      <c r="C1298" t="str">
        <f t="shared" ca="1" si="117"/>
        <v>yes</v>
      </c>
      <c r="D1298" s="19">
        <f t="shared" ca="1" si="118"/>
        <v>97.66</v>
      </c>
      <c r="E1298" s="19">
        <f t="shared" ca="1" si="119"/>
        <v>93.786363636363618</v>
      </c>
      <c r="F1298" t="str">
        <f t="shared" ca="1" si="115"/>
        <v>no</v>
      </c>
      <c r="G1298" s="20" t="str">
        <f t="shared" ca="1" si="120"/>
        <v>no</v>
      </c>
      <c r="H1298">
        <f t="shared" ca="1" si="116"/>
        <v>0</v>
      </c>
    </row>
    <row r="1299" spans="1:8">
      <c r="A1299">
        <v>1978.08</v>
      </c>
      <c r="B1299">
        <v>103.9</v>
      </c>
      <c r="C1299" t="str">
        <f t="shared" ca="1" si="117"/>
        <v>yes</v>
      </c>
      <c r="D1299" s="19">
        <f t="shared" ca="1" si="118"/>
        <v>97.19</v>
      </c>
      <c r="E1299" s="19">
        <f t="shared" ca="1" si="119"/>
        <v>93.735454545454544</v>
      </c>
      <c r="F1299" t="str">
        <f t="shared" ca="1" si="115"/>
        <v>no</v>
      </c>
      <c r="G1299" s="20" t="str">
        <f t="shared" ca="1" si="120"/>
        <v>no</v>
      </c>
      <c r="H1299">
        <f t="shared" ca="1" si="116"/>
        <v>0</v>
      </c>
    </row>
    <row r="1300" spans="1:8">
      <c r="A1300">
        <v>1978.09</v>
      </c>
      <c r="B1300">
        <v>103.9</v>
      </c>
      <c r="C1300" t="str">
        <f t="shared" ca="1" si="117"/>
        <v>yes</v>
      </c>
      <c r="D1300" s="19">
        <f t="shared" ca="1" si="118"/>
        <v>103.9</v>
      </c>
      <c r="E1300" s="19">
        <f t="shared" ca="1" si="119"/>
        <v>94.432727272727277</v>
      </c>
      <c r="F1300" t="str">
        <f t="shared" ca="1" si="115"/>
        <v>no</v>
      </c>
      <c r="G1300" s="20" t="str">
        <f t="shared" ca="1" si="120"/>
        <v>no</v>
      </c>
      <c r="H1300">
        <f t="shared" ca="1" si="116"/>
        <v>0</v>
      </c>
    </row>
    <row r="1301" spans="1:8">
      <c r="A1301">
        <v>1978.1</v>
      </c>
      <c r="B1301">
        <v>100.6</v>
      </c>
      <c r="C1301" t="str">
        <f t="shared" ca="1" si="117"/>
        <v>yes</v>
      </c>
      <c r="D1301" s="19">
        <f t="shared" ca="1" si="118"/>
        <v>103.9</v>
      </c>
      <c r="E1301" s="19">
        <f t="shared" ca="1" si="119"/>
        <v>95.356363636363625</v>
      </c>
      <c r="F1301" t="str">
        <f t="shared" ca="1" si="115"/>
        <v>no</v>
      </c>
      <c r="G1301" s="20" t="str">
        <f t="shared" ca="1" si="120"/>
        <v>no</v>
      </c>
      <c r="H1301">
        <f t="shared" ca="1" si="116"/>
        <v>0</v>
      </c>
    </row>
    <row r="1302" spans="1:8">
      <c r="A1302">
        <v>1978.11</v>
      </c>
      <c r="B1302">
        <v>94.71</v>
      </c>
      <c r="C1302" t="str">
        <f t="shared" ca="1" si="117"/>
        <v>yes</v>
      </c>
      <c r="D1302" s="19">
        <f t="shared" ca="1" si="118"/>
        <v>100.6</v>
      </c>
      <c r="E1302" s="19">
        <f t="shared" ca="1" si="119"/>
        <v>95.930909090909068</v>
      </c>
      <c r="F1302" t="str">
        <f t="shared" ca="1" si="115"/>
        <v>no</v>
      </c>
      <c r="G1302" s="20" t="str">
        <f t="shared" ca="1" si="120"/>
        <v>yes</v>
      </c>
      <c r="H1302">
        <f t="shared" ca="1" si="116"/>
        <v>94.71</v>
      </c>
    </row>
    <row r="1303" spans="1:8">
      <c r="A1303">
        <v>1978.12</v>
      </c>
      <c r="B1303">
        <v>96.11</v>
      </c>
      <c r="C1303" t="str">
        <f t="shared" ca="1" si="117"/>
        <v>no</v>
      </c>
      <c r="D1303" s="19">
        <f t="shared" ca="1" si="118"/>
        <v>94.71</v>
      </c>
      <c r="E1303" s="19">
        <f t="shared" ca="1" si="119"/>
        <v>96.011818181818171</v>
      </c>
      <c r="F1303" t="str">
        <f t="shared" ca="1" si="115"/>
        <v>yes</v>
      </c>
      <c r="G1303" s="20" t="str">
        <f t="shared" ca="1" si="120"/>
        <v>no</v>
      </c>
      <c r="H1303">
        <f t="shared" ca="1" si="116"/>
        <v>-96.11</v>
      </c>
    </row>
    <row r="1304" spans="1:8">
      <c r="A1304">
        <v>1979.01</v>
      </c>
      <c r="B1304">
        <v>99.71</v>
      </c>
      <c r="C1304" t="str">
        <f t="shared" ca="1" si="117"/>
        <v>yes</v>
      </c>
      <c r="D1304" s="19">
        <f t="shared" ca="1" si="118"/>
        <v>96.11</v>
      </c>
      <c r="E1304" s="19">
        <f t="shared" ca="1" si="119"/>
        <v>96.544545454545457</v>
      </c>
      <c r="F1304" t="str">
        <f t="shared" ref="F1304:F1367" ca="1" si="121">IF(AND(C1304="No",B1304&gt;D1304),"yes","no")</f>
        <v>no</v>
      </c>
      <c r="G1304" s="20" t="str">
        <f t="shared" ca="1" si="120"/>
        <v>no</v>
      </c>
      <c r="H1304">
        <f t="shared" ref="H1304:H1367" ca="1" si="122">IF(F1304="yes",-B1304,IF(G1304="yes",B1304,0))</f>
        <v>0</v>
      </c>
    </row>
    <row r="1305" spans="1:8">
      <c r="A1305">
        <v>1979.02</v>
      </c>
      <c r="B1305">
        <v>98.23</v>
      </c>
      <c r="C1305" t="str">
        <f t="shared" ref="C1305:C1368" ca="1" si="123">IF(F1304="yes","yes",IF(G1304="yes","no",C1304))</f>
        <v>yes</v>
      </c>
      <c r="D1305" s="19">
        <f t="shared" ca="1" si="118"/>
        <v>99.71</v>
      </c>
      <c r="E1305" s="19">
        <f t="shared" ca="1" si="119"/>
        <v>97.52</v>
      </c>
      <c r="F1305" t="str">
        <f t="shared" ca="1" si="121"/>
        <v>no</v>
      </c>
      <c r="G1305" s="20" t="str">
        <f t="shared" ca="1" si="120"/>
        <v>no</v>
      </c>
      <c r="H1305">
        <f t="shared" ca="1" si="122"/>
        <v>0</v>
      </c>
    </row>
    <row r="1306" spans="1:8">
      <c r="A1306">
        <v>1979.03</v>
      </c>
      <c r="B1306">
        <v>100.1</v>
      </c>
      <c r="C1306" t="str">
        <f t="shared" ca="1" si="123"/>
        <v>yes</v>
      </c>
      <c r="D1306" s="19">
        <f t="shared" ca="1" si="118"/>
        <v>98.23</v>
      </c>
      <c r="E1306" s="19">
        <f t="shared" ca="1" si="119"/>
        <v>98.375454545454559</v>
      </c>
      <c r="F1306" t="str">
        <f t="shared" ca="1" si="121"/>
        <v>no</v>
      </c>
      <c r="G1306" s="20" t="str">
        <f t="shared" ca="1" si="120"/>
        <v>no</v>
      </c>
      <c r="H1306">
        <f t="shared" ca="1" si="122"/>
        <v>0</v>
      </c>
    </row>
    <row r="1307" spans="1:8">
      <c r="A1307">
        <v>1979.04</v>
      </c>
      <c r="B1307">
        <v>102.1</v>
      </c>
      <c r="C1307" t="str">
        <f t="shared" ca="1" si="123"/>
        <v>yes</v>
      </c>
      <c r="D1307" s="19">
        <f t="shared" ca="1" si="118"/>
        <v>100.1</v>
      </c>
      <c r="E1307" s="19">
        <f t="shared" ca="1" si="119"/>
        <v>99.047272727272727</v>
      </c>
      <c r="F1307" t="str">
        <f t="shared" ca="1" si="121"/>
        <v>no</v>
      </c>
      <c r="G1307" s="20" t="str">
        <f t="shared" ca="1" si="120"/>
        <v>no</v>
      </c>
      <c r="H1307">
        <f t="shared" ca="1" si="122"/>
        <v>0</v>
      </c>
    </row>
    <row r="1308" spans="1:8">
      <c r="A1308">
        <v>1979.05</v>
      </c>
      <c r="B1308">
        <v>99.73</v>
      </c>
      <c r="C1308" t="str">
        <f t="shared" ca="1" si="123"/>
        <v>yes</v>
      </c>
      <c r="D1308" s="19">
        <f t="shared" ca="1" si="118"/>
        <v>102.1</v>
      </c>
      <c r="E1308" s="19">
        <f t="shared" ca="1" si="119"/>
        <v>99.473636363636373</v>
      </c>
      <c r="F1308" t="str">
        <f t="shared" ca="1" si="121"/>
        <v>no</v>
      </c>
      <c r="G1308" s="20" t="str">
        <f t="shared" ca="1" si="120"/>
        <v>no</v>
      </c>
      <c r="H1308">
        <f t="shared" ca="1" si="122"/>
        <v>0</v>
      </c>
    </row>
    <row r="1309" spans="1:8">
      <c r="A1309">
        <v>1979.06</v>
      </c>
      <c r="B1309">
        <v>101.7</v>
      </c>
      <c r="C1309" t="str">
        <f t="shared" ca="1" si="123"/>
        <v>yes</v>
      </c>
      <c r="D1309" s="19">
        <f t="shared" ca="1" si="118"/>
        <v>99.73</v>
      </c>
      <c r="E1309" s="19">
        <f t="shared" ca="1" si="119"/>
        <v>99.661818181818177</v>
      </c>
      <c r="F1309" t="str">
        <f t="shared" ca="1" si="121"/>
        <v>no</v>
      </c>
      <c r="G1309" s="20" t="str">
        <f t="shared" ca="1" si="120"/>
        <v>no</v>
      </c>
      <c r="H1309">
        <f t="shared" ca="1" si="122"/>
        <v>0</v>
      </c>
    </row>
    <row r="1310" spans="1:8">
      <c r="A1310">
        <v>1979.07</v>
      </c>
      <c r="B1310">
        <v>102.7</v>
      </c>
      <c r="C1310" t="str">
        <f t="shared" ca="1" si="123"/>
        <v>yes</v>
      </c>
      <c r="D1310" s="19">
        <f t="shared" ca="1" si="118"/>
        <v>101.7</v>
      </c>
      <c r="E1310" s="19">
        <f t="shared" ca="1" si="119"/>
        <v>100.07181818181817</v>
      </c>
      <c r="F1310" t="str">
        <f t="shared" ca="1" si="121"/>
        <v>no</v>
      </c>
      <c r="G1310" s="20" t="str">
        <f t="shared" ca="1" si="120"/>
        <v>no</v>
      </c>
      <c r="H1310">
        <f t="shared" ca="1" si="122"/>
        <v>0</v>
      </c>
    </row>
    <row r="1311" spans="1:8">
      <c r="A1311">
        <v>1979.08</v>
      </c>
      <c r="B1311">
        <v>107.4</v>
      </c>
      <c r="C1311" t="str">
        <f t="shared" ca="1" si="123"/>
        <v>yes</v>
      </c>
      <c r="D1311" s="19">
        <f t="shared" ca="1" si="118"/>
        <v>102.7</v>
      </c>
      <c r="E1311" s="19">
        <f t="shared" ca="1" si="119"/>
        <v>99.962727272727292</v>
      </c>
      <c r="F1311" t="str">
        <f t="shared" ca="1" si="121"/>
        <v>no</v>
      </c>
      <c r="G1311" s="20" t="str">
        <f t="shared" ca="1" si="120"/>
        <v>no</v>
      </c>
      <c r="H1311">
        <f t="shared" ca="1" si="122"/>
        <v>0</v>
      </c>
    </row>
    <row r="1312" spans="1:8">
      <c r="A1312">
        <v>1979.09</v>
      </c>
      <c r="B1312">
        <v>108.6</v>
      </c>
      <c r="C1312" t="str">
        <f t="shared" ca="1" si="123"/>
        <v>yes</v>
      </c>
      <c r="D1312" s="19">
        <f t="shared" ref="D1312:D1375" ca="1" si="124">AVERAGE(OFFSET(B1312,-$L$3,0,$L$3,1))</f>
        <v>107.4</v>
      </c>
      <c r="E1312" s="19">
        <f t="shared" ca="1" si="119"/>
        <v>100.28090909090911</v>
      </c>
      <c r="F1312" t="str">
        <f t="shared" ca="1" si="121"/>
        <v>no</v>
      </c>
      <c r="G1312" s="20" t="str">
        <f t="shared" ca="1" si="120"/>
        <v>no</v>
      </c>
      <c r="H1312">
        <f t="shared" ca="1" si="122"/>
        <v>0</v>
      </c>
    </row>
    <row r="1313" spans="1:8">
      <c r="A1313">
        <v>1979.1</v>
      </c>
      <c r="B1313">
        <v>104.5</v>
      </c>
      <c r="C1313" t="str">
        <f t="shared" ca="1" si="123"/>
        <v>yes</v>
      </c>
      <c r="D1313" s="19">
        <f t="shared" ca="1" si="124"/>
        <v>108.6</v>
      </c>
      <c r="E1313" s="19">
        <f t="shared" ref="E1313:E1376" ca="1" si="125">AVERAGE(OFFSET(B1313,-$L$4,0,$L$4,1))</f>
        <v>101.00818181818182</v>
      </c>
      <c r="F1313" t="str">
        <f t="shared" ca="1" si="121"/>
        <v>no</v>
      </c>
      <c r="G1313" s="20" t="str">
        <f t="shared" ref="G1313:G1376" ca="1" si="126">IF(AND(C1313="Yes",B1313&lt;E1313),"yes","no")</f>
        <v>no</v>
      </c>
      <c r="H1313">
        <f t="shared" ca="1" si="122"/>
        <v>0</v>
      </c>
    </row>
    <row r="1314" spans="1:8">
      <c r="A1314">
        <v>1979.11</v>
      </c>
      <c r="B1314">
        <v>103.7</v>
      </c>
      <c r="C1314" t="str">
        <f t="shared" ca="1" si="123"/>
        <v>yes</v>
      </c>
      <c r="D1314" s="19">
        <f t="shared" ca="1" si="124"/>
        <v>104.5</v>
      </c>
      <c r="E1314" s="19">
        <f t="shared" ca="1" si="125"/>
        <v>101.89818181818183</v>
      </c>
      <c r="F1314" t="str">
        <f t="shared" ca="1" si="121"/>
        <v>no</v>
      </c>
      <c r="G1314" s="20" t="str">
        <f t="shared" ca="1" si="126"/>
        <v>no</v>
      </c>
      <c r="H1314">
        <f t="shared" ca="1" si="122"/>
        <v>0</v>
      </c>
    </row>
    <row r="1315" spans="1:8">
      <c r="A1315">
        <v>1979.12</v>
      </c>
      <c r="B1315">
        <v>107.8</v>
      </c>
      <c r="C1315" t="str">
        <f t="shared" ca="1" si="123"/>
        <v>yes</v>
      </c>
      <c r="D1315" s="19">
        <f t="shared" ca="1" si="124"/>
        <v>103.7</v>
      </c>
      <c r="E1315" s="19">
        <f t="shared" ca="1" si="125"/>
        <v>102.58818181818182</v>
      </c>
      <c r="F1315" t="str">
        <f t="shared" ca="1" si="121"/>
        <v>no</v>
      </c>
      <c r="G1315" s="20" t="str">
        <f t="shared" ca="1" si="126"/>
        <v>no</v>
      </c>
      <c r="H1315">
        <f t="shared" ca="1" si="122"/>
        <v>0</v>
      </c>
    </row>
    <row r="1316" spans="1:8">
      <c r="A1316">
        <v>1980.01</v>
      </c>
      <c r="B1316">
        <v>110.9</v>
      </c>
      <c r="C1316" t="str">
        <f t="shared" ca="1" si="123"/>
        <v>yes</v>
      </c>
      <c r="D1316" s="19">
        <f t="shared" ca="1" si="124"/>
        <v>107.8</v>
      </c>
      <c r="E1316" s="19">
        <f t="shared" ca="1" si="125"/>
        <v>103.32363636363635</v>
      </c>
      <c r="F1316" t="str">
        <f t="shared" ca="1" si="121"/>
        <v>no</v>
      </c>
      <c r="G1316" s="20" t="str">
        <f t="shared" ca="1" si="126"/>
        <v>no</v>
      </c>
      <c r="H1316">
        <f t="shared" ca="1" si="122"/>
        <v>0</v>
      </c>
    </row>
    <row r="1317" spans="1:8">
      <c r="A1317">
        <v>1980.02</v>
      </c>
      <c r="B1317">
        <v>115.3</v>
      </c>
      <c r="C1317" t="str">
        <f t="shared" ca="1" si="123"/>
        <v>yes</v>
      </c>
      <c r="D1317" s="19">
        <f t="shared" ca="1" si="124"/>
        <v>110.9</v>
      </c>
      <c r="E1317" s="19">
        <f t="shared" ca="1" si="125"/>
        <v>104.47545454545457</v>
      </c>
      <c r="F1317" t="str">
        <f t="shared" ca="1" si="121"/>
        <v>no</v>
      </c>
      <c r="G1317" s="20" t="str">
        <f t="shared" ca="1" si="126"/>
        <v>no</v>
      </c>
      <c r="H1317">
        <f t="shared" ca="1" si="122"/>
        <v>0</v>
      </c>
    </row>
    <row r="1318" spans="1:8">
      <c r="A1318">
        <v>1980.03</v>
      </c>
      <c r="B1318">
        <v>104.7</v>
      </c>
      <c r="C1318" t="str">
        <f t="shared" ca="1" si="123"/>
        <v>yes</v>
      </c>
      <c r="D1318" s="19">
        <f t="shared" ca="1" si="124"/>
        <v>115.3</v>
      </c>
      <c r="E1318" s="19">
        <f t="shared" ca="1" si="125"/>
        <v>105.85727272727273</v>
      </c>
      <c r="F1318" t="str">
        <f t="shared" ca="1" si="121"/>
        <v>no</v>
      </c>
      <c r="G1318" s="20" t="str">
        <f t="shared" ca="1" si="126"/>
        <v>yes</v>
      </c>
      <c r="H1318">
        <f t="shared" ca="1" si="122"/>
        <v>104.7</v>
      </c>
    </row>
    <row r="1319" spans="1:8">
      <c r="A1319">
        <v>1980.04</v>
      </c>
      <c r="B1319">
        <v>103</v>
      </c>
      <c r="C1319" t="str">
        <f t="shared" ca="1" si="123"/>
        <v>no</v>
      </c>
      <c r="D1319" s="19">
        <f t="shared" ca="1" si="124"/>
        <v>104.7</v>
      </c>
      <c r="E1319" s="19">
        <f t="shared" ca="1" si="125"/>
        <v>106.09363636363636</v>
      </c>
      <c r="F1319" t="str">
        <f t="shared" ca="1" si="121"/>
        <v>no</v>
      </c>
      <c r="G1319" s="20" t="str">
        <f t="shared" ca="1" si="126"/>
        <v>no</v>
      </c>
      <c r="H1319">
        <f t="shared" ca="1" si="122"/>
        <v>0</v>
      </c>
    </row>
    <row r="1320" spans="1:8">
      <c r="A1320">
        <v>1980.05</v>
      </c>
      <c r="B1320">
        <v>107.7</v>
      </c>
      <c r="C1320" t="str">
        <f t="shared" ca="1" si="123"/>
        <v>no</v>
      </c>
      <c r="D1320" s="19">
        <f t="shared" ca="1" si="124"/>
        <v>103</v>
      </c>
      <c r="E1320" s="19">
        <f t="shared" ca="1" si="125"/>
        <v>106.39090909090909</v>
      </c>
      <c r="F1320" t="str">
        <f t="shared" ca="1" si="121"/>
        <v>yes</v>
      </c>
      <c r="G1320" s="20" t="str">
        <f t="shared" ca="1" si="126"/>
        <v>no</v>
      </c>
      <c r="H1320">
        <f t="shared" ca="1" si="122"/>
        <v>-107.7</v>
      </c>
    </row>
    <row r="1321" spans="1:8">
      <c r="A1321">
        <v>1980.06</v>
      </c>
      <c r="B1321">
        <v>114.6</v>
      </c>
      <c r="C1321" t="str">
        <f t="shared" ca="1" si="123"/>
        <v>yes</v>
      </c>
      <c r="D1321" s="19">
        <f t="shared" ca="1" si="124"/>
        <v>107.7</v>
      </c>
      <c r="E1321" s="19">
        <f t="shared" ca="1" si="125"/>
        <v>106.93636363636364</v>
      </c>
      <c r="F1321" t="str">
        <f t="shared" ca="1" si="121"/>
        <v>no</v>
      </c>
      <c r="G1321" s="20" t="str">
        <f t="shared" ca="1" si="126"/>
        <v>no</v>
      </c>
      <c r="H1321">
        <f t="shared" ca="1" si="122"/>
        <v>0</v>
      </c>
    </row>
    <row r="1322" spans="1:8">
      <c r="A1322">
        <v>1980.07</v>
      </c>
      <c r="B1322">
        <v>119.8</v>
      </c>
      <c r="C1322" t="str">
        <f t="shared" ca="1" si="123"/>
        <v>yes</v>
      </c>
      <c r="D1322" s="19">
        <f t="shared" ca="1" si="124"/>
        <v>114.6</v>
      </c>
      <c r="E1322" s="19">
        <f t="shared" ca="1" si="125"/>
        <v>108.0181818181818</v>
      </c>
      <c r="F1322" t="str">
        <f t="shared" ca="1" si="121"/>
        <v>no</v>
      </c>
      <c r="G1322" s="20" t="str">
        <f t="shared" ca="1" si="126"/>
        <v>no</v>
      </c>
      <c r="H1322">
        <f t="shared" ca="1" si="122"/>
        <v>0</v>
      </c>
    </row>
    <row r="1323" spans="1:8">
      <c r="A1323">
        <v>1980.08</v>
      </c>
      <c r="B1323">
        <v>123.5</v>
      </c>
      <c r="C1323" t="str">
        <f t="shared" ca="1" si="123"/>
        <v>yes</v>
      </c>
      <c r="D1323" s="19">
        <f t="shared" ca="1" si="124"/>
        <v>119.8</v>
      </c>
      <c r="E1323" s="19">
        <f t="shared" ca="1" si="125"/>
        <v>109.14545454545454</v>
      </c>
      <c r="F1323" t="str">
        <f t="shared" ca="1" si="121"/>
        <v>no</v>
      </c>
      <c r="G1323" s="20" t="str">
        <f t="shared" ca="1" si="126"/>
        <v>no</v>
      </c>
      <c r="H1323">
        <f t="shared" ca="1" si="122"/>
        <v>0</v>
      </c>
    </row>
    <row r="1324" spans="1:8">
      <c r="A1324">
        <v>1980.09</v>
      </c>
      <c r="B1324">
        <v>126.5</v>
      </c>
      <c r="C1324" t="str">
        <f t="shared" ca="1" si="123"/>
        <v>yes</v>
      </c>
      <c r="D1324" s="19">
        <f t="shared" ca="1" si="124"/>
        <v>123.5</v>
      </c>
      <c r="E1324" s="19">
        <f t="shared" ca="1" si="125"/>
        <v>110.5</v>
      </c>
      <c r="F1324" t="str">
        <f t="shared" ca="1" si="121"/>
        <v>no</v>
      </c>
      <c r="G1324" s="20" t="str">
        <f t="shared" ca="1" si="126"/>
        <v>no</v>
      </c>
      <c r="H1324">
        <f t="shared" ca="1" si="122"/>
        <v>0</v>
      </c>
    </row>
    <row r="1325" spans="1:8">
      <c r="A1325">
        <v>1980.1</v>
      </c>
      <c r="B1325">
        <v>130.19999999999999</v>
      </c>
      <c r="C1325" t="str">
        <f t="shared" ca="1" si="123"/>
        <v>yes</v>
      </c>
      <c r="D1325" s="19">
        <f t="shared" ca="1" si="124"/>
        <v>126.5</v>
      </c>
      <c r="E1325" s="19">
        <f t="shared" ca="1" si="125"/>
        <v>112.5</v>
      </c>
      <c r="F1325" t="str">
        <f t="shared" ca="1" si="121"/>
        <v>no</v>
      </c>
      <c r="G1325" s="20" t="str">
        <f t="shared" ca="1" si="126"/>
        <v>no</v>
      </c>
      <c r="H1325">
        <f t="shared" ca="1" si="122"/>
        <v>0</v>
      </c>
    </row>
    <row r="1326" spans="1:8">
      <c r="A1326">
        <v>1980.11</v>
      </c>
      <c r="B1326">
        <v>135.69999999999999</v>
      </c>
      <c r="C1326" t="str">
        <f t="shared" ca="1" si="123"/>
        <v>yes</v>
      </c>
      <c r="D1326" s="19">
        <f t="shared" ca="1" si="124"/>
        <v>130.19999999999999</v>
      </c>
      <c r="E1326" s="19">
        <f t="shared" ca="1" si="125"/>
        <v>114.90909090909093</v>
      </c>
      <c r="F1326" t="str">
        <f t="shared" ca="1" si="121"/>
        <v>no</v>
      </c>
      <c r="G1326" s="20" t="str">
        <f t="shared" ca="1" si="126"/>
        <v>no</v>
      </c>
      <c r="H1326">
        <f t="shared" ca="1" si="122"/>
        <v>0</v>
      </c>
    </row>
    <row r="1327" spans="1:8">
      <c r="A1327">
        <v>1980.12</v>
      </c>
      <c r="B1327">
        <v>133.5</v>
      </c>
      <c r="C1327" t="str">
        <f t="shared" ca="1" si="123"/>
        <v>yes</v>
      </c>
      <c r="D1327" s="19">
        <f t="shared" ca="1" si="124"/>
        <v>135.69999999999999</v>
      </c>
      <c r="E1327" s="19">
        <f t="shared" ca="1" si="125"/>
        <v>117.44545454545455</v>
      </c>
      <c r="F1327" t="str">
        <f t="shared" ca="1" si="121"/>
        <v>no</v>
      </c>
      <c r="G1327" s="20" t="str">
        <f t="shared" ca="1" si="126"/>
        <v>no</v>
      </c>
      <c r="H1327">
        <f t="shared" ca="1" si="122"/>
        <v>0</v>
      </c>
    </row>
    <row r="1328" spans="1:8">
      <c r="A1328">
        <v>1981.01</v>
      </c>
      <c r="B1328">
        <v>133</v>
      </c>
      <c r="C1328" t="str">
        <f t="shared" ca="1" si="123"/>
        <v>yes</v>
      </c>
      <c r="D1328" s="19">
        <f t="shared" ca="1" si="124"/>
        <v>133.5</v>
      </c>
      <c r="E1328" s="19">
        <f t="shared" ca="1" si="125"/>
        <v>119.5</v>
      </c>
      <c r="F1328" t="str">
        <f t="shared" ca="1" si="121"/>
        <v>no</v>
      </c>
      <c r="G1328" s="20" t="str">
        <f t="shared" ca="1" si="126"/>
        <v>no</v>
      </c>
      <c r="H1328">
        <f t="shared" ca="1" si="122"/>
        <v>0</v>
      </c>
    </row>
    <row r="1329" spans="1:8">
      <c r="A1329">
        <v>1981.02</v>
      </c>
      <c r="B1329">
        <v>128.4</v>
      </c>
      <c r="C1329" t="str">
        <f t="shared" ca="1" si="123"/>
        <v>yes</v>
      </c>
      <c r="D1329" s="19">
        <f t="shared" ca="1" si="124"/>
        <v>133</v>
      </c>
      <c r="E1329" s="19">
        <f t="shared" ca="1" si="125"/>
        <v>121.10909090909091</v>
      </c>
      <c r="F1329" t="str">
        <f t="shared" ca="1" si="121"/>
        <v>no</v>
      </c>
      <c r="G1329" s="20" t="str">
        <f t="shared" ca="1" si="126"/>
        <v>no</v>
      </c>
      <c r="H1329">
        <f t="shared" ca="1" si="122"/>
        <v>0</v>
      </c>
    </row>
    <row r="1330" spans="1:8">
      <c r="A1330">
        <v>1981.03</v>
      </c>
      <c r="B1330">
        <v>133.19999999999999</v>
      </c>
      <c r="C1330" t="str">
        <f t="shared" ca="1" si="123"/>
        <v>yes</v>
      </c>
      <c r="D1330" s="19">
        <f t="shared" ca="1" si="124"/>
        <v>128.4</v>
      </c>
      <c r="E1330" s="19">
        <f t="shared" ca="1" si="125"/>
        <v>123.26363636363637</v>
      </c>
      <c r="F1330" t="str">
        <f t="shared" ca="1" si="121"/>
        <v>no</v>
      </c>
      <c r="G1330" s="20" t="str">
        <f t="shared" ca="1" si="126"/>
        <v>no</v>
      </c>
      <c r="H1330">
        <f t="shared" ca="1" si="122"/>
        <v>0</v>
      </c>
    </row>
    <row r="1331" spans="1:8">
      <c r="A1331">
        <v>1981.04</v>
      </c>
      <c r="B1331">
        <v>134.4</v>
      </c>
      <c r="C1331" t="str">
        <f t="shared" ca="1" si="123"/>
        <v>yes</v>
      </c>
      <c r="D1331" s="19">
        <f t="shared" ca="1" si="124"/>
        <v>133.19999999999999</v>
      </c>
      <c r="E1331" s="19">
        <f t="shared" ca="1" si="125"/>
        <v>126.00909090909092</v>
      </c>
      <c r="F1331" t="str">
        <f t="shared" ca="1" si="121"/>
        <v>no</v>
      </c>
      <c r="G1331" s="20" t="str">
        <f t="shared" ca="1" si="126"/>
        <v>no</v>
      </c>
      <c r="H1331">
        <f t="shared" ca="1" si="122"/>
        <v>0</v>
      </c>
    </row>
    <row r="1332" spans="1:8">
      <c r="A1332">
        <v>1981.05</v>
      </c>
      <c r="B1332">
        <v>131.69999999999999</v>
      </c>
      <c r="C1332" t="str">
        <f t="shared" ca="1" si="123"/>
        <v>yes</v>
      </c>
      <c r="D1332" s="19">
        <f t="shared" ca="1" si="124"/>
        <v>134.4</v>
      </c>
      <c r="E1332" s="19">
        <f t="shared" ca="1" si="125"/>
        <v>128.43636363636367</v>
      </c>
      <c r="F1332" t="str">
        <f t="shared" ca="1" si="121"/>
        <v>no</v>
      </c>
      <c r="G1332" s="20" t="str">
        <f t="shared" ca="1" si="126"/>
        <v>no</v>
      </c>
      <c r="H1332">
        <f t="shared" ca="1" si="122"/>
        <v>0</v>
      </c>
    </row>
    <row r="1333" spans="1:8">
      <c r="A1333">
        <v>1981.06</v>
      </c>
      <c r="B1333">
        <v>132.30000000000001</v>
      </c>
      <c r="C1333" t="str">
        <f t="shared" ca="1" si="123"/>
        <v>yes</v>
      </c>
      <c r="D1333" s="19">
        <f t="shared" ca="1" si="124"/>
        <v>131.69999999999999</v>
      </c>
      <c r="E1333" s="19">
        <f t="shared" ca="1" si="125"/>
        <v>129.99090909090913</v>
      </c>
      <c r="F1333" t="str">
        <f t="shared" ca="1" si="121"/>
        <v>no</v>
      </c>
      <c r="G1333" s="20" t="str">
        <f t="shared" ca="1" si="126"/>
        <v>no</v>
      </c>
      <c r="H1333">
        <f t="shared" ca="1" si="122"/>
        <v>0</v>
      </c>
    </row>
    <row r="1334" spans="1:8">
      <c r="A1334">
        <v>1981.07</v>
      </c>
      <c r="B1334">
        <v>129.1</v>
      </c>
      <c r="C1334" t="str">
        <f t="shared" ca="1" si="123"/>
        <v>yes</v>
      </c>
      <c r="D1334" s="19">
        <f t="shared" ca="1" si="124"/>
        <v>132.30000000000001</v>
      </c>
      <c r="E1334" s="19">
        <f t="shared" ca="1" si="125"/>
        <v>131.12727272727273</v>
      </c>
      <c r="F1334" t="str">
        <f t="shared" ca="1" si="121"/>
        <v>no</v>
      </c>
      <c r="G1334" s="20" t="str">
        <f t="shared" ca="1" si="126"/>
        <v>yes</v>
      </c>
      <c r="H1334">
        <f t="shared" ca="1" si="122"/>
        <v>129.1</v>
      </c>
    </row>
    <row r="1335" spans="1:8">
      <c r="A1335">
        <v>1981.08</v>
      </c>
      <c r="B1335">
        <v>129.6</v>
      </c>
      <c r="C1335" t="str">
        <f t="shared" ca="1" si="123"/>
        <v>no</v>
      </c>
      <c r="D1335" s="19">
        <f t="shared" ca="1" si="124"/>
        <v>129.1</v>
      </c>
      <c r="E1335" s="19">
        <f t="shared" ca="1" si="125"/>
        <v>131.63636363636363</v>
      </c>
      <c r="F1335" t="str">
        <f t="shared" ca="1" si="121"/>
        <v>yes</v>
      </c>
      <c r="G1335" s="20" t="str">
        <f t="shared" ca="1" si="126"/>
        <v>no</v>
      </c>
      <c r="H1335">
        <f t="shared" ca="1" si="122"/>
        <v>-129.6</v>
      </c>
    </row>
    <row r="1336" spans="1:8">
      <c r="A1336">
        <v>1981.09</v>
      </c>
      <c r="B1336">
        <v>118.3</v>
      </c>
      <c r="C1336" t="str">
        <f t="shared" ca="1" si="123"/>
        <v>yes</v>
      </c>
      <c r="D1336" s="19">
        <f t="shared" ca="1" si="124"/>
        <v>129.6</v>
      </c>
      <c r="E1336" s="19">
        <f t="shared" ca="1" si="125"/>
        <v>131.91818181818178</v>
      </c>
      <c r="F1336" t="str">
        <f t="shared" ca="1" si="121"/>
        <v>no</v>
      </c>
      <c r="G1336" s="20" t="str">
        <f t="shared" ca="1" si="126"/>
        <v>yes</v>
      </c>
      <c r="H1336">
        <f t="shared" ca="1" si="122"/>
        <v>118.3</v>
      </c>
    </row>
    <row r="1337" spans="1:8">
      <c r="A1337">
        <v>1981.1</v>
      </c>
      <c r="B1337">
        <v>119.8</v>
      </c>
      <c r="C1337" t="str">
        <f t="shared" ca="1" si="123"/>
        <v>no</v>
      </c>
      <c r="D1337" s="19">
        <f t="shared" ca="1" si="124"/>
        <v>118.3</v>
      </c>
      <c r="E1337" s="19">
        <f t="shared" ca="1" si="125"/>
        <v>130.83636363636359</v>
      </c>
      <c r="F1337" t="str">
        <f t="shared" ca="1" si="121"/>
        <v>yes</v>
      </c>
      <c r="G1337" s="20" t="str">
        <f t="shared" ca="1" si="126"/>
        <v>no</v>
      </c>
      <c r="H1337">
        <f t="shared" ca="1" si="122"/>
        <v>-119.8</v>
      </c>
    </row>
    <row r="1338" spans="1:8">
      <c r="A1338">
        <v>1981.11</v>
      </c>
      <c r="B1338">
        <v>122.9</v>
      </c>
      <c r="C1338" t="str">
        <f t="shared" ca="1" si="123"/>
        <v>yes</v>
      </c>
      <c r="D1338" s="19">
        <f t="shared" ca="1" si="124"/>
        <v>119.8</v>
      </c>
      <c r="E1338" s="19">
        <f t="shared" ca="1" si="125"/>
        <v>129.39090909090905</v>
      </c>
      <c r="F1338" t="str">
        <f t="shared" ca="1" si="121"/>
        <v>no</v>
      </c>
      <c r="G1338" s="20" t="str">
        <f t="shared" ca="1" si="126"/>
        <v>yes</v>
      </c>
      <c r="H1338">
        <f t="shared" ca="1" si="122"/>
        <v>122.9</v>
      </c>
    </row>
    <row r="1339" spans="1:8">
      <c r="A1339">
        <v>1981.12</v>
      </c>
      <c r="B1339">
        <v>123.8</v>
      </c>
      <c r="C1339" t="str">
        <f t="shared" ca="1" si="123"/>
        <v>no</v>
      </c>
      <c r="D1339" s="19">
        <f t="shared" ca="1" si="124"/>
        <v>122.9</v>
      </c>
      <c r="E1339" s="19">
        <f t="shared" ca="1" si="125"/>
        <v>128.42727272727274</v>
      </c>
      <c r="F1339" t="str">
        <f t="shared" ca="1" si="121"/>
        <v>yes</v>
      </c>
      <c r="G1339" s="20" t="str">
        <f t="shared" ca="1" si="126"/>
        <v>no</v>
      </c>
      <c r="H1339">
        <f t="shared" ca="1" si="122"/>
        <v>-123.8</v>
      </c>
    </row>
    <row r="1340" spans="1:8">
      <c r="A1340">
        <v>1982.01</v>
      </c>
      <c r="B1340">
        <v>117.3</v>
      </c>
      <c r="C1340" t="str">
        <f t="shared" ca="1" si="123"/>
        <v>yes</v>
      </c>
      <c r="D1340" s="19">
        <f t="shared" ca="1" si="124"/>
        <v>123.8</v>
      </c>
      <c r="E1340" s="19">
        <f t="shared" ca="1" si="125"/>
        <v>127.59090909090909</v>
      </c>
      <c r="F1340" t="str">
        <f t="shared" ca="1" si="121"/>
        <v>no</v>
      </c>
      <c r="G1340" s="20" t="str">
        <f t="shared" ca="1" si="126"/>
        <v>yes</v>
      </c>
      <c r="H1340">
        <f t="shared" ca="1" si="122"/>
        <v>117.3</v>
      </c>
    </row>
    <row r="1341" spans="1:8">
      <c r="A1341">
        <v>1982.02</v>
      </c>
      <c r="B1341">
        <v>114.5</v>
      </c>
      <c r="C1341" t="str">
        <f t="shared" ca="1" si="123"/>
        <v>no</v>
      </c>
      <c r="D1341" s="19">
        <f t="shared" ca="1" si="124"/>
        <v>117.3</v>
      </c>
      <c r="E1341" s="19">
        <f t="shared" ca="1" si="125"/>
        <v>126.58181818181819</v>
      </c>
      <c r="F1341" t="str">
        <f t="shared" ca="1" si="121"/>
        <v>no</v>
      </c>
      <c r="G1341" s="20" t="str">
        <f t="shared" ca="1" si="126"/>
        <v>no</v>
      </c>
      <c r="H1341">
        <f t="shared" ca="1" si="122"/>
        <v>0</v>
      </c>
    </row>
    <row r="1342" spans="1:8">
      <c r="A1342">
        <v>1982.03</v>
      </c>
      <c r="B1342">
        <v>110.8</v>
      </c>
      <c r="C1342" t="str">
        <f t="shared" ca="1" si="123"/>
        <v>no</v>
      </c>
      <c r="D1342" s="19">
        <f t="shared" ca="1" si="124"/>
        <v>114.5</v>
      </c>
      <c r="E1342" s="19">
        <f t="shared" ca="1" si="125"/>
        <v>124.88181818181816</v>
      </c>
      <c r="F1342" t="str">
        <f t="shared" ca="1" si="121"/>
        <v>no</v>
      </c>
      <c r="G1342" s="20" t="str">
        <f t="shared" ca="1" si="126"/>
        <v>no</v>
      </c>
      <c r="H1342">
        <f t="shared" ca="1" si="122"/>
        <v>0</v>
      </c>
    </row>
    <row r="1343" spans="1:8">
      <c r="A1343">
        <v>1982.04</v>
      </c>
      <c r="B1343">
        <v>116.3</v>
      </c>
      <c r="C1343" t="str">
        <f t="shared" ca="1" si="123"/>
        <v>no</v>
      </c>
      <c r="D1343" s="19">
        <f t="shared" ca="1" si="124"/>
        <v>110.8</v>
      </c>
      <c r="E1343" s="19">
        <f t="shared" ca="1" si="125"/>
        <v>122.73636363636363</v>
      </c>
      <c r="F1343" t="str">
        <f t="shared" ca="1" si="121"/>
        <v>yes</v>
      </c>
      <c r="G1343" s="20" t="str">
        <f t="shared" ca="1" si="126"/>
        <v>no</v>
      </c>
      <c r="H1343">
        <f t="shared" ca="1" si="122"/>
        <v>-116.3</v>
      </c>
    </row>
    <row r="1344" spans="1:8">
      <c r="A1344">
        <v>1982.05</v>
      </c>
      <c r="B1344">
        <v>116.4</v>
      </c>
      <c r="C1344" t="str">
        <f t="shared" ca="1" si="123"/>
        <v>yes</v>
      </c>
      <c r="D1344" s="19">
        <f t="shared" ca="1" si="124"/>
        <v>116.3</v>
      </c>
      <c r="E1344" s="19">
        <f t="shared" ca="1" si="125"/>
        <v>121.33636363636361</v>
      </c>
      <c r="F1344" t="str">
        <f t="shared" ca="1" si="121"/>
        <v>no</v>
      </c>
      <c r="G1344" s="20" t="str">
        <f t="shared" ca="1" si="126"/>
        <v>yes</v>
      </c>
      <c r="H1344">
        <f t="shared" ca="1" si="122"/>
        <v>116.4</v>
      </c>
    </row>
    <row r="1345" spans="1:8">
      <c r="A1345">
        <v>1982.06</v>
      </c>
      <c r="B1345">
        <v>109.7</v>
      </c>
      <c r="C1345" t="str">
        <f t="shared" ca="1" si="123"/>
        <v>no</v>
      </c>
      <c r="D1345" s="19">
        <f t="shared" ca="1" si="124"/>
        <v>116.4</v>
      </c>
      <c r="E1345" s="19">
        <f t="shared" ca="1" si="125"/>
        <v>119.89090909090909</v>
      </c>
      <c r="F1345" t="str">
        <f t="shared" ca="1" si="121"/>
        <v>no</v>
      </c>
      <c r="G1345" s="20" t="str">
        <f t="shared" ca="1" si="126"/>
        <v>no</v>
      </c>
      <c r="H1345">
        <f t="shared" ca="1" si="122"/>
        <v>0</v>
      </c>
    </row>
    <row r="1346" spans="1:8">
      <c r="A1346">
        <v>1982.07</v>
      </c>
      <c r="B1346">
        <v>109.4</v>
      </c>
      <c r="C1346" t="str">
        <f t="shared" ca="1" si="123"/>
        <v>no</v>
      </c>
      <c r="D1346" s="19">
        <f t="shared" ca="1" si="124"/>
        <v>109.7</v>
      </c>
      <c r="E1346" s="19">
        <f t="shared" ca="1" si="125"/>
        <v>118.12727272727274</v>
      </c>
      <c r="F1346" t="str">
        <f t="shared" ca="1" si="121"/>
        <v>no</v>
      </c>
      <c r="G1346" s="20" t="str">
        <f t="shared" ca="1" si="126"/>
        <v>no</v>
      </c>
      <c r="H1346">
        <f t="shared" ca="1" si="122"/>
        <v>0</v>
      </c>
    </row>
    <row r="1347" spans="1:8">
      <c r="A1347">
        <v>1982.08</v>
      </c>
      <c r="B1347">
        <v>109.7</v>
      </c>
      <c r="C1347" t="str">
        <f t="shared" ca="1" si="123"/>
        <v>no</v>
      </c>
      <c r="D1347" s="19">
        <f t="shared" ca="1" si="124"/>
        <v>109.4</v>
      </c>
      <c r="E1347" s="19">
        <f t="shared" ca="1" si="125"/>
        <v>116.2909090909091</v>
      </c>
      <c r="F1347" t="str">
        <f t="shared" ca="1" si="121"/>
        <v>yes</v>
      </c>
      <c r="G1347" s="20" t="str">
        <f t="shared" ca="1" si="126"/>
        <v>no</v>
      </c>
      <c r="H1347">
        <f t="shared" ca="1" si="122"/>
        <v>-109.7</v>
      </c>
    </row>
    <row r="1348" spans="1:8">
      <c r="A1348">
        <v>1982.09</v>
      </c>
      <c r="B1348">
        <v>122.4</v>
      </c>
      <c r="C1348" t="str">
        <f t="shared" ca="1" si="123"/>
        <v>yes</v>
      </c>
      <c r="D1348" s="19">
        <f t="shared" ca="1" si="124"/>
        <v>109.7</v>
      </c>
      <c r="E1348" s="19">
        <f t="shared" ca="1" si="125"/>
        <v>115.5090909090909</v>
      </c>
      <c r="F1348" t="str">
        <f t="shared" ca="1" si="121"/>
        <v>no</v>
      </c>
      <c r="G1348" s="20" t="str">
        <f t="shared" ca="1" si="126"/>
        <v>no</v>
      </c>
      <c r="H1348">
        <f t="shared" ca="1" si="122"/>
        <v>0</v>
      </c>
    </row>
    <row r="1349" spans="1:8">
      <c r="A1349">
        <v>1982.1</v>
      </c>
      <c r="B1349">
        <v>132.69999999999999</v>
      </c>
      <c r="C1349" t="str">
        <f t="shared" ca="1" si="123"/>
        <v>yes</v>
      </c>
      <c r="D1349" s="19">
        <f t="shared" ca="1" si="124"/>
        <v>122.4</v>
      </c>
      <c r="E1349" s="19">
        <f t="shared" ca="1" si="125"/>
        <v>115.74545454545455</v>
      </c>
      <c r="F1349" t="str">
        <f t="shared" ca="1" si="121"/>
        <v>no</v>
      </c>
      <c r="G1349" s="20" t="str">
        <f t="shared" ca="1" si="126"/>
        <v>no</v>
      </c>
      <c r="H1349">
        <f t="shared" ca="1" si="122"/>
        <v>0</v>
      </c>
    </row>
    <row r="1350" spans="1:8">
      <c r="A1350">
        <v>1982.11</v>
      </c>
      <c r="B1350">
        <v>138.1</v>
      </c>
      <c r="C1350" t="str">
        <f t="shared" ca="1" si="123"/>
        <v>yes</v>
      </c>
      <c r="D1350" s="19">
        <f t="shared" ca="1" si="124"/>
        <v>132.69999999999999</v>
      </c>
      <c r="E1350" s="19">
        <f t="shared" ca="1" si="125"/>
        <v>116.63636363636365</v>
      </c>
      <c r="F1350" t="str">
        <f t="shared" ca="1" si="121"/>
        <v>no</v>
      </c>
      <c r="G1350" s="20" t="str">
        <f t="shared" ca="1" si="126"/>
        <v>no</v>
      </c>
      <c r="H1350">
        <f t="shared" ca="1" si="122"/>
        <v>0</v>
      </c>
    </row>
    <row r="1351" spans="1:8">
      <c r="A1351">
        <v>1982.12</v>
      </c>
      <c r="B1351">
        <v>139.4</v>
      </c>
      <c r="C1351" t="str">
        <f t="shared" ca="1" si="123"/>
        <v>yes</v>
      </c>
      <c r="D1351" s="19">
        <f t="shared" ca="1" si="124"/>
        <v>138.1</v>
      </c>
      <c r="E1351" s="19">
        <f t="shared" ca="1" si="125"/>
        <v>117.93636363636365</v>
      </c>
      <c r="F1351" t="str">
        <f t="shared" ca="1" si="121"/>
        <v>no</v>
      </c>
      <c r="G1351" s="20" t="str">
        <f t="shared" ca="1" si="126"/>
        <v>no</v>
      </c>
      <c r="H1351">
        <f t="shared" ca="1" si="122"/>
        <v>0</v>
      </c>
    </row>
    <row r="1352" spans="1:8">
      <c r="A1352">
        <v>1983.01</v>
      </c>
      <c r="B1352">
        <v>144.30000000000001</v>
      </c>
      <c r="C1352" t="str">
        <f t="shared" ca="1" si="123"/>
        <v>yes</v>
      </c>
      <c r="D1352" s="19">
        <f t="shared" ca="1" si="124"/>
        <v>139.4</v>
      </c>
      <c r="E1352" s="19">
        <f t="shared" ca="1" si="125"/>
        <v>119.94545454545455</v>
      </c>
      <c r="F1352" t="str">
        <f t="shared" ca="1" si="121"/>
        <v>no</v>
      </c>
      <c r="G1352" s="20" t="str">
        <f t="shared" ca="1" si="126"/>
        <v>no</v>
      </c>
      <c r="H1352">
        <f t="shared" ca="1" si="122"/>
        <v>0</v>
      </c>
    </row>
    <row r="1353" spans="1:8">
      <c r="A1353">
        <v>1983.02</v>
      </c>
      <c r="B1353">
        <v>146.80000000000001</v>
      </c>
      <c r="C1353" t="str">
        <f t="shared" ca="1" si="123"/>
        <v>yes</v>
      </c>
      <c r="D1353" s="19">
        <f t="shared" ca="1" si="124"/>
        <v>144.30000000000001</v>
      </c>
      <c r="E1353" s="19">
        <f t="shared" ca="1" si="125"/>
        <v>122.65454545454546</v>
      </c>
      <c r="F1353" t="str">
        <f t="shared" ca="1" si="121"/>
        <v>no</v>
      </c>
      <c r="G1353" s="20" t="str">
        <f t="shared" ca="1" si="126"/>
        <v>no</v>
      </c>
      <c r="H1353">
        <f t="shared" ca="1" si="122"/>
        <v>0</v>
      </c>
    </row>
    <row r="1354" spans="1:8">
      <c r="A1354">
        <v>1983.03</v>
      </c>
      <c r="B1354">
        <v>151.9</v>
      </c>
      <c r="C1354" t="str">
        <f t="shared" ca="1" si="123"/>
        <v>yes</v>
      </c>
      <c r="D1354" s="19">
        <f t="shared" ca="1" si="124"/>
        <v>146.80000000000001</v>
      </c>
      <c r="E1354" s="19">
        <f t="shared" ca="1" si="125"/>
        <v>125.92727272727271</v>
      </c>
      <c r="F1354" t="str">
        <f t="shared" ca="1" si="121"/>
        <v>no</v>
      </c>
      <c r="G1354" s="20" t="str">
        <f t="shared" ca="1" si="126"/>
        <v>no</v>
      </c>
      <c r="H1354">
        <f t="shared" ca="1" si="122"/>
        <v>0</v>
      </c>
    </row>
    <row r="1355" spans="1:8">
      <c r="A1355">
        <v>1983.04</v>
      </c>
      <c r="B1355">
        <v>157.69999999999999</v>
      </c>
      <c r="C1355" t="str">
        <f t="shared" ca="1" si="123"/>
        <v>yes</v>
      </c>
      <c r="D1355" s="19">
        <f t="shared" ca="1" si="124"/>
        <v>151.9</v>
      </c>
      <c r="E1355" s="19">
        <f t="shared" ca="1" si="125"/>
        <v>129.16363636363636</v>
      </c>
      <c r="F1355" t="str">
        <f t="shared" ca="1" si="121"/>
        <v>no</v>
      </c>
      <c r="G1355" s="20" t="str">
        <f t="shared" ca="1" si="126"/>
        <v>no</v>
      </c>
      <c r="H1355">
        <f t="shared" ca="1" si="122"/>
        <v>0</v>
      </c>
    </row>
    <row r="1356" spans="1:8">
      <c r="A1356">
        <v>1983.05</v>
      </c>
      <c r="B1356">
        <v>164.1</v>
      </c>
      <c r="C1356" t="str">
        <f t="shared" ca="1" si="123"/>
        <v>yes</v>
      </c>
      <c r="D1356" s="19">
        <f t="shared" ca="1" si="124"/>
        <v>157.69999999999999</v>
      </c>
      <c r="E1356" s="19">
        <f t="shared" ca="1" si="125"/>
        <v>132.91818181818184</v>
      </c>
      <c r="F1356" t="str">
        <f t="shared" ca="1" si="121"/>
        <v>no</v>
      </c>
      <c r="G1356" s="20" t="str">
        <f t="shared" ca="1" si="126"/>
        <v>no</v>
      </c>
      <c r="H1356">
        <f t="shared" ca="1" si="122"/>
        <v>0</v>
      </c>
    </row>
    <row r="1357" spans="1:8">
      <c r="A1357">
        <v>1983.06</v>
      </c>
      <c r="B1357">
        <v>166.4</v>
      </c>
      <c r="C1357" t="str">
        <f t="shared" ca="1" si="123"/>
        <v>yes</v>
      </c>
      <c r="D1357" s="19">
        <f t="shared" ca="1" si="124"/>
        <v>164.1</v>
      </c>
      <c r="E1357" s="19">
        <f t="shared" ca="1" si="125"/>
        <v>137.86363636363637</v>
      </c>
      <c r="F1357" t="str">
        <f t="shared" ca="1" si="121"/>
        <v>no</v>
      </c>
      <c r="G1357" s="20" t="str">
        <f t="shared" ca="1" si="126"/>
        <v>no</v>
      </c>
      <c r="H1357">
        <f t="shared" ca="1" si="122"/>
        <v>0</v>
      </c>
    </row>
    <row r="1358" spans="1:8">
      <c r="A1358">
        <v>1983.07</v>
      </c>
      <c r="B1358">
        <v>167</v>
      </c>
      <c r="C1358" t="str">
        <f t="shared" ca="1" si="123"/>
        <v>yes</v>
      </c>
      <c r="D1358" s="19">
        <f t="shared" ca="1" si="124"/>
        <v>166.4</v>
      </c>
      <c r="E1358" s="19">
        <f t="shared" ca="1" si="125"/>
        <v>143.04545454545453</v>
      </c>
      <c r="F1358" t="str">
        <f t="shared" ca="1" si="121"/>
        <v>no</v>
      </c>
      <c r="G1358" s="20" t="str">
        <f t="shared" ca="1" si="126"/>
        <v>no</v>
      </c>
      <c r="H1358">
        <f t="shared" ca="1" si="122"/>
        <v>0</v>
      </c>
    </row>
    <row r="1359" spans="1:8">
      <c r="A1359">
        <v>1983.08</v>
      </c>
      <c r="B1359">
        <v>162.4</v>
      </c>
      <c r="C1359" t="str">
        <f t="shared" ca="1" si="123"/>
        <v>yes</v>
      </c>
      <c r="D1359" s="19">
        <f t="shared" ca="1" si="124"/>
        <v>167</v>
      </c>
      <c r="E1359" s="19">
        <f t="shared" ca="1" si="125"/>
        <v>148.25454545454545</v>
      </c>
      <c r="F1359" t="str">
        <f t="shared" ca="1" si="121"/>
        <v>no</v>
      </c>
      <c r="G1359" s="20" t="str">
        <f t="shared" ca="1" si="126"/>
        <v>no</v>
      </c>
      <c r="H1359">
        <f t="shared" ca="1" si="122"/>
        <v>0</v>
      </c>
    </row>
    <row r="1360" spans="1:8">
      <c r="A1360">
        <v>1983.09</v>
      </c>
      <c r="B1360">
        <v>167.2</v>
      </c>
      <c r="C1360" t="str">
        <f t="shared" ca="1" si="123"/>
        <v>yes</v>
      </c>
      <c r="D1360" s="19">
        <f t="shared" ca="1" si="124"/>
        <v>162.4</v>
      </c>
      <c r="E1360" s="19">
        <f t="shared" ca="1" si="125"/>
        <v>151.89090909090908</v>
      </c>
      <c r="F1360" t="str">
        <f t="shared" ca="1" si="121"/>
        <v>no</v>
      </c>
      <c r="G1360" s="20" t="str">
        <f t="shared" ca="1" si="126"/>
        <v>no</v>
      </c>
      <c r="H1360">
        <f t="shared" ca="1" si="122"/>
        <v>0</v>
      </c>
    </row>
    <row r="1361" spans="1:8">
      <c r="A1361">
        <v>1983.1</v>
      </c>
      <c r="B1361">
        <v>167.7</v>
      </c>
      <c r="C1361" t="str">
        <f t="shared" ca="1" si="123"/>
        <v>yes</v>
      </c>
      <c r="D1361" s="19">
        <f t="shared" ca="1" si="124"/>
        <v>167.2</v>
      </c>
      <c r="E1361" s="19">
        <f t="shared" ca="1" si="125"/>
        <v>155.02727272727273</v>
      </c>
      <c r="F1361" t="str">
        <f t="shared" ca="1" si="121"/>
        <v>no</v>
      </c>
      <c r="G1361" s="20" t="str">
        <f t="shared" ca="1" si="126"/>
        <v>no</v>
      </c>
      <c r="H1361">
        <f t="shared" ca="1" si="122"/>
        <v>0</v>
      </c>
    </row>
    <row r="1362" spans="1:8">
      <c r="A1362">
        <v>1983.11</v>
      </c>
      <c r="B1362">
        <v>165.2</v>
      </c>
      <c r="C1362" t="str">
        <f t="shared" ca="1" si="123"/>
        <v>yes</v>
      </c>
      <c r="D1362" s="19">
        <f t="shared" ca="1" si="124"/>
        <v>167.7</v>
      </c>
      <c r="E1362" s="19">
        <f t="shared" ca="1" si="125"/>
        <v>157.71818181818185</v>
      </c>
      <c r="F1362" t="str">
        <f t="shared" ca="1" si="121"/>
        <v>no</v>
      </c>
      <c r="G1362" s="20" t="str">
        <f t="shared" ca="1" si="126"/>
        <v>no</v>
      </c>
      <c r="H1362">
        <f t="shared" ca="1" si="122"/>
        <v>0</v>
      </c>
    </row>
    <row r="1363" spans="1:8">
      <c r="A1363">
        <v>1983.12</v>
      </c>
      <c r="B1363">
        <v>164.4</v>
      </c>
      <c r="C1363" t="str">
        <f t="shared" ca="1" si="123"/>
        <v>yes</v>
      </c>
      <c r="D1363" s="19">
        <f t="shared" ca="1" si="124"/>
        <v>165.2</v>
      </c>
      <c r="E1363" s="19">
        <f t="shared" ca="1" si="125"/>
        <v>160.06363636363639</v>
      </c>
      <c r="F1363" t="str">
        <f t="shared" ca="1" si="121"/>
        <v>no</v>
      </c>
      <c r="G1363" s="20" t="str">
        <f t="shared" ca="1" si="126"/>
        <v>no</v>
      </c>
      <c r="H1363">
        <f t="shared" ca="1" si="122"/>
        <v>0</v>
      </c>
    </row>
    <row r="1364" spans="1:8">
      <c r="A1364">
        <v>1984.01</v>
      </c>
      <c r="B1364">
        <v>166.4</v>
      </c>
      <c r="C1364" t="str">
        <f t="shared" ca="1" si="123"/>
        <v>yes</v>
      </c>
      <c r="D1364" s="19">
        <f t="shared" ca="1" si="124"/>
        <v>164.4</v>
      </c>
      <c r="E1364" s="19">
        <f t="shared" ca="1" si="125"/>
        <v>161.8909090909091</v>
      </c>
      <c r="F1364" t="str">
        <f t="shared" ca="1" si="121"/>
        <v>no</v>
      </c>
      <c r="G1364" s="20" t="str">
        <f t="shared" ca="1" si="126"/>
        <v>no</v>
      </c>
      <c r="H1364">
        <f t="shared" ca="1" si="122"/>
        <v>0</v>
      </c>
    </row>
    <row r="1365" spans="1:8">
      <c r="A1365">
        <v>1984.02</v>
      </c>
      <c r="B1365">
        <v>157.30000000000001</v>
      </c>
      <c r="C1365" t="str">
        <f t="shared" ca="1" si="123"/>
        <v>yes</v>
      </c>
      <c r="D1365" s="19">
        <f t="shared" ca="1" si="124"/>
        <v>166.4</v>
      </c>
      <c r="E1365" s="19">
        <f t="shared" ca="1" si="125"/>
        <v>163.67272727272731</v>
      </c>
      <c r="F1365" t="str">
        <f t="shared" ca="1" si="121"/>
        <v>no</v>
      </c>
      <c r="G1365" s="20" t="str">
        <f t="shared" ca="1" si="126"/>
        <v>yes</v>
      </c>
      <c r="H1365">
        <f t="shared" ca="1" si="122"/>
        <v>157.30000000000001</v>
      </c>
    </row>
    <row r="1366" spans="1:8">
      <c r="A1366">
        <v>1984.03</v>
      </c>
      <c r="B1366">
        <v>157.4</v>
      </c>
      <c r="C1366" t="str">
        <f t="shared" ca="1" si="123"/>
        <v>no</v>
      </c>
      <c r="D1366" s="19">
        <f t="shared" ca="1" si="124"/>
        <v>157.30000000000001</v>
      </c>
      <c r="E1366" s="19">
        <f t="shared" ca="1" si="125"/>
        <v>164.16363636363639</v>
      </c>
      <c r="F1366" t="str">
        <f t="shared" ca="1" si="121"/>
        <v>yes</v>
      </c>
      <c r="G1366" s="20" t="str">
        <f t="shared" ca="1" si="126"/>
        <v>no</v>
      </c>
      <c r="H1366">
        <f t="shared" ca="1" si="122"/>
        <v>-157.4</v>
      </c>
    </row>
    <row r="1367" spans="1:8">
      <c r="A1367">
        <v>1984.04</v>
      </c>
      <c r="B1367">
        <v>157.6</v>
      </c>
      <c r="C1367" t="str">
        <f t="shared" ca="1" si="123"/>
        <v>yes</v>
      </c>
      <c r="D1367" s="19">
        <f t="shared" ca="1" si="124"/>
        <v>157.4</v>
      </c>
      <c r="E1367" s="19">
        <f t="shared" ca="1" si="125"/>
        <v>164.13636363636365</v>
      </c>
      <c r="F1367" t="str">
        <f t="shared" ca="1" si="121"/>
        <v>no</v>
      </c>
      <c r="G1367" s="20" t="str">
        <f t="shared" ca="1" si="126"/>
        <v>yes</v>
      </c>
      <c r="H1367">
        <f t="shared" ca="1" si="122"/>
        <v>157.6</v>
      </c>
    </row>
    <row r="1368" spans="1:8">
      <c r="A1368">
        <v>1984.05</v>
      </c>
      <c r="B1368">
        <v>156.6</v>
      </c>
      <c r="C1368" t="str">
        <f t="shared" ca="1" si="123"/>
        <v>no</v>
      </c>
      <c r="D1368" s="19">
        <f t="shared" ca="1" si="124"/>
        <v>157.6</v>
      </c>
      <c r="E1368" s="19">
        <f t="shared" ca="1" si="125"/>
        <v>163.54545454545456</v>
      </c>
      <c r="F1368" t="str">
        <f t="shared" ref="F1368:F1431" ca="1" si="127">IF(AND(C1368="No",B1368&gt;D1368),"yes","no")</f>
        <v>no</v>
      </c>
      <c r="G1368" s="20" t="str">
        <f t="shared" ca="1" si="126"/>
        <v>no</v>
      </c>
      <c r="H1368">
        <f t="shared" ref="H1368:H1431" ca="1" si="128">IF(F1368="yes",-B1368,IF(G1368="yes",B1368,0))</f>
        <v>0</v>
      </c>
    </row>
    <row r="1369" spans="1:8">
      <c r="A1369">
        <v>1984.06</v>
      </c>
      <c r="B1369">
        <v>153.1</v>
      </c>
      <c r="C1369" t="str">
        <f t="shared" ref="C1369:C1432" ca="1" si="129">IF(F1368="yes","yes",IF(G1368="yes","no",C1368))</f>
        <v>no</v>
      </c>
      <c r="D1369" s="19">
        <f t="shared" ca="1" si="124"/>
        <v>156.6</v>
      </c>
      <c r="E1369" s="19">
        <f t="shared" ca="1" si="125"/>
        <v>162.65454545454543</v>
      </c>
      <c r="F1369" t="str">
        <f t="shared" ca="1" si="127"/>
        <v>no</v>
      </c>
      <c r="G1369" s="20" t="str">
        <f t="shared" ca="1" si="126"/>
        <v>no</v>
      </c>
      <c r="H1369">
        <f t="shared" ca="1" si="128"/>
        <v>0</v>
      </c>
    </row>
    <row r="1370" spans="1:8">
      <c r="A1370">
        <v>1984.07</v>
      </c>
      <c r="B1370">
        <v>151.1</v>
      </c>
      <c r="C1370" t="str">
        <f t="shared" ca="1" si="129"/>
        <v>no</v>
      </c>
      <c r="D1370" s="19">
        <f t="shared" ca="1" si="124"/>
        <v>153.1</v>
      </c>
      <c r="E1370" s="19">
        <f t="shared" ca="1" si="125"/>
        <v>161.39090909090908</v>
      </c>
      <c r="F1370" t="str">
        <f t="shared" ca="1" si="127"/>
        <v>no</v>
      </c>
      <c r="G1370" s="20" t="str">
        <f t="shared" ca="1" si="126"/>
        <v>no</v>
      </c>
      <c r="H1370">
        <f t="shared" ca="1" si="128"/>
        <v>0</v>
      </c>
    </row>
    <row r="1371" spans="1:8">
      <c r="A1371">
        <v>1984.08</v>
      </c>
      <c r="B1371">
        <v>164.4</v>
      </c>
      <c r="C1371" t="str">
        <f t="shared" ca="1" si="129"/>
        <v>no</v>
      </c>
      <c r="D1371" s="19">
        <f t="shared" ca="1" si="124"/>
        <v>151.1</v>
      </c>
      <c r="E1371" s="19">
        <f t="shared" ca="1" si="125"/>
        <v>160.36363636363635</v>
      </c>
      <c r="F1371" t="str">
        <f t="shared" ca="1" si="127"/>
        <v>yes</v>
      </c>
      <c r="G1371" s="20" t="str">
        <f t="shared" ca="1" si="126"/>
        <v>no</v>
      </c>
      <c r="H1371">
        <f t="shared" ca="1" si="128"/>
        <v>-164.4</v>
      </c>
    </row>
    <row r="1372" spans="1:8">
      <c r="A1372">
        <v>1984.09</v>
      </c>
      <c r="B1372">
        <v>166.1</v>
      </c>
      <c r="C1372" t="str">
        <f t="shared" ca="1" si="129"/>
        <v>yes</v>
      </c>
      <c r="D1372" s="19">
        <f t="shared" ca="1" si="124"/>
        <v>164.4</v>
      </c>
      <c r="E1372" s="19">
        <f t="shared" ca="1" si="125"/>
        <v>160.1090909090909</v>
      </c>
      <c r="F1372" t="str">
        <f t="shared" ca="1" si="127"/>
        <v>no</v>
      </c>
      <c r="G1372" s="20" t="str">
        <f t="shared" ca="1" si="126"/>
        <v>no</v>
      </c>
      <c r="H1372">
        <f t="shared" ca="1" si="128"/>
        <v>0</v>
      </c>
    </row>
    <row r="1373" spans="1:8">
      <c r="A1373">
        <v>1984.1</v>
      </c>
      <c r="B1373">
        <v>164.8</v>
      </c>
      <c r="C1373" t="str">
        <f t="shared" ca="1" si="129"/>
        <v>yes</v>
      </c>
      <c r="D1373" s="19">
        <f t="shared" ca="1" si="124"/>
        <v>166.1</v>
      </c>
      <c r="E1373" s="19">
        <f t="shared" ca="1" si="125"/>
        <v>159.96363636363634</v>
      </c>
      <c r="F1373" t="str">
        <f t="shared" ca="1" si="127"/>
        <v>no</v>
      </c>
      <c r="G1373" s="20" t="str">
        <f t="shared" ca="1" si="126"/>
        <v>no</v>
      </c>
      <c r="H1373">
        <f t="shared" ca="1" si="128"/>
        <v>0</v>
      </c>
    </row>
    <row r="1374" spans="1:8">
      <c r="A1374">
        <v>1984.11</v>
      </c>
      <c r="B1374">
        <v>166.3</v>
      </c>
      <c r="C1374" t="str">
        <f t="shared" ca="1" si="129"/>
        <v>yes</v>
      </c>
      <c r="D1374" s="19">
        <f t="shared" ca="1" si="124"/>
        <v>164.8</v>
      </c>
      <c r="E1374" s="19">
        <f t="shared" ca="1" si="125"/>
        <v>159.92727272727271</v>
      </c>
      <c r="F1374" t="str">
        <f t="shared" ca="1" si="127"/>
        <v>no</v>
      </c>
      <c r="G1374" s="20" t="str">
        <f t="shared" ca="1" si="126"/>
        <v>no</v>
      </c>
      <c r="H1374">
        <f t="shared" ca="1" si="128"/>
        <v>0</v>
      </c>
    </row>
    <row r="1375" spans="1:8">
      <c r="A1375">
        <v>1984.12</v>
      </c>
      <c r="B1375">
        <v>164.5</v>
      </c>
      <c r="C1375" t="str">
        <f t="shared" ca="1" si="129"/>
        <v>yes</v>
      </c>
      <c r="D1375" s="19">
        <f t="shared" ca="1" si="124"/>
        <v>166.3</v>
      </c>
      <c r="E1375" s="19">
        <f t="shared" ca="1" si="125"/>
        <v>160.1</v>
      </c>
      <c r="F1375" t="str">
        <f t="shared" ca="1" si="127"/>
        <v>no</v>
      </c>
      <c r="G1375" s="20" t="str">
        <f t="shared" ca="1" si="126"/>
        <v>no</v>
      </c>
      <c r="H1375">
        <f t="shared" ca="1" si="128"/>
        <v>0</v>
      </c>
    </row>
    <row r="1376" spans="1:8">
      <c r="A1376">
        <v>1985.01</v>
      </c>
      <c r="B1376">
        <v>171.6</v>
      </c>
      <c r="C1376" t="str">
        <f t="shared" ca="1" si="129"/>
        <v>yes</v>
      </c>
      <c r="D1376" s="19">
        <f t="shared" ref="D1376:D1439" ca="1" si="130">AVERAGE(OFFSET(B1376,-$L$3,0,$L$3,1))</f>
        <v>164.5</v>
      </c>
      <c r="E1376" s="19">
        <f t="shared" ca="1" si="125"/>
        <v>159.92727272727274</v>
      </c>
      <c r="F1376" t="str">
        <f t="shared" ca="1" si="127"/>
        <v>no</v>
      </c>
      <c r="G1376" s="20" t="str">
        <f t="shared" ca="1" si="126"/>
        <v>no</v>
      </c>
      <c r="H1376">
        <f t="shared" ca="1" si="128"/>
        <v>0</v>
      </c>
    </row>
    <row r="1377" spans="1:8">
      <c r="A1377">
        <v>1985.02</v>
      </c>
      <c r="B1377">
        <v>180.9</v>
      </c>
      <c r="C1377" t="str">
        <f t="shared" ca="1" si="129"/>
        <v>yes</v>
      </c>
      <c r="D1377" s="19">
        <f t="shared" ca="1" si="130"/>
        <v>171.6</v>
      </c>
      <c r="E1377" s="19">
        <f t="shared" ref="E1377:E1440" ca="1" si="131">AVERAGE(OFFSET(B1377,-$L$4,0,$L$4,1))</f>
        <v>161.22727272727272</v>
      </c>
      <c r="F1377" t="str">
        <f t="shared" ca="1" si="127"/>
        <v>no</v>
      </c>
      <c r="G1377" s="20" t="str">
        <f t="shared" ref="G1377:G1440" ca="1" si="132">IF(AND(C1377="Yes",B1377&lt;E1377),"yes","no")</f>
        <v>no</v>
      </c>
      <c r="H1377">
        <f t="shared" ca="1" si="128"/>
        <v>0</v>
      </c>
    </row>
    <row r="1378" spans="1:8">
      <c r="A1378">
        <v>1985.03</v>
      </c>
      <c r="B1378">
        <v>179.4</v>
      </c>
      <c r="C1378" t="str">
        <f t="shared" ca="1" si="129"/>
        <v>yes</v>
      </c>
      <c r="D1378" s="19">
        <f t="shared" ca="1" si="130"/>
        <v>180.9</v>
      </c>
      <c r="E1378" s="19">
        <f t="shared" ca="1" si="131"/>
        <v>163.36363636363637</v>
      </c>
      <c r="F1378" t="str">
        <f t="shared" ca="1" si="127"/>
        <v>no</v>
      </c>
      <c r="G1378" s="20" t="str">
        <f t="shared" ca="1" si="132"/>
        <v>no</v>
      </c>
      <c r="H1378">
        <f t="shared" ca="1" si="128"/>
        <v>0</v>
      </c>
    </row>
    <row r="1379" spans="1:8">
      <c r="A1379">
        <v>1985.04</v>
      </c>
      <c r="B1379">
        <v>180.6</v>
      </c>
      <c r="C1379" t="str">
        <f t="shared" ca="1" si="129"/>
        <v>yes</v>
      </c>
      <c r="D1379" s="19">
        <f t="shared" ca="1" si="130"/>
        <v>179.4</v>
      </c>
      <c r="E1379" s="19">
        <f t="shared" ca="1" si="131"/>
        <v>165.34545454545454</v>
      </c>
      <c r="F1379" t="str">
        <f t="shared" ca="1" si="127"/>
        <v>no</v>
      </c>
      <c r="G1379" s="20" t="str">
        <f t="shared" ca="1" si="132"/>
        <v>no</v>
      </c>
      <c r="H1379">
        <f t="shared" ca="1" si="128"/>
        <v>0</v>
      </c>
    </row>
    <row r="1380" spans="1:8">
      <c r="A1380">
        <v>1985.05</v>
      </c>
      <c r="B1380">
        <v>184.9</v>
      </c>
      <c r="C1380" t="str">
        <f t="shared" ca="1" si="129"/>
        <v>yes</v>
      </c>
      <c r="D1380" s="19">
        <f t="shared" ca="1" si="130"/>
        <v>180.6</v>
      </c>
      <c r="E1380" s="19">
        <f t="shared" ca="1" si="131"/>
        <v>167.52727272727273</v>
      </c>
      <c r="F1380" t="str">
        <f t="shared" ca="1" si="127"/>
        <v>no</v>
      </c>
      <c r="G1380" s="20" t="str">
        <f t="shared" ca="1" si="132"/>
        <v>no</v>
      </c>
      <c r="H1380">
        <f t="shared" ca="1" si="128"/>
        <v>0</v>
      </c>
    </row>
    <row r="1381" spans="1:8">
      <c r="A1381">
        <v>1985.06</v>
      </c>
      <c r="B1381">
        <v>188.9</v>
      </c>
      <c r="C1381" t="str">
        <f t="shared" ca="1" si="129"/>
        <v>yes</v>
      </c>
      <c r="D1381" s="19">
        <f t="shared" ca="1" si="130"/>
        <v>184.9</v>
      </c>
      <c r="E1381" s="19">
        <f t="shared" ca="1" si="131"/>
        <v>170.41818181818184</v>
      </c>
      <c r="F1381" t="str">
        <f t="shared" ca="1" si="127"/>
        <v>no</v>
      </c>
      <c r="G1381" s="20" t="str">
        <f t="shared" ca="1" si="132"/>
        <v>no</v>
      </c>
      <c r="H1381">
        <f t="shared" ca="1" si="128"/>
        <v>0</v>
      </c>
    </row>
    <row r="1382" spans="1:8">
      <c r="A1382">
        <v>1985.07</v>
      </c>
      <c r="B1382">
        <v>192.5</v>
      </c>
      <c r="C1382" t="str">
        <f t="shared" ca="1" si="129"/>
        <v>yes</v>
      </c>
      <c r="D1382" s="19">
        <f t="shared" ca="1" si="130"/>
        <v>188.9</v>
      </c>
      <c r="E1382" s="19">
        <f t="shared" ca="1" si="131"/>
        <v>173.85454545454547</v>
      </c>
      <c r="F1382" t="str">
        <f t="shared" ca="1" si="127"/>
        <v>no</v>
      </c>
      <c r="G1382" s="20" t="str">
        <f t="shared" ca="1" si="132"/>
        <v>no</v>
      </c>
      <c r="H1382">
        <f t="shared" ca="1" si="128"/>
        <v>0</v>
      </c>
    </row>
    <row r="1383" spans="1:8">
      <c r="A1383">
        <v>1985.08</v>
      </c>
      <c r="B1383">
        <v>188.3</v>
      </c>
      <c r="C1383" t="str">
        <f t="shared" ca="1" si="129"/>
        <v>yes</v>
      </c>
      <c r="D1383" s="19">
        <f t="shared" ca="1" si="130"/>
        <v>192.5</v>
      </c>
      <c r="E1383" s="19">
        <f t="shared" ca="1" si="131"/>
        <v>176.40909090909093</v>
      </c>
      <c r="F1383" t="str">
        <f t="shared" ca="1" si="127"/>
        <v>no</v>
      </c>
      <c r="G1383" s="20" t="str">
        <f t="shared" ca="1" si="132"/>
        <v>no</v>
      </c>
      <c r="H1383">
        <f t="shared" ca="1" si="128"/>
        <v>0</v>
      </c>
    </row>
    <row r="1384" spans="1:8">
      <c r="A1384">
        <v>1985.09</v>
      </c>
      <c r="B1384">
        <v>184.1</v>
      </c>
      <c r="C1384" t="str">
        <f t="shared" ca="1" si="129"/>
        <v>yes</v>
      </c>
      <c r="D1384" s="19">
        <f t="shared" ca="1" si="130"/>
        <v>188.3</v>
      </c>
      <c r="E1384" s="19">
        <f t="shared" ca="1" si="131"/>
        <v>178.42727272727274</v>
      </c>
      <c r="F1384" t="str">
        <f t="shared" ca="1" si="127"/>
        <v>no</v>
      </c>
      <c r="G1384" s="20" t="str">
        <f t="shared" ca="1" si="132"/>
        <v>no</v>
      </c>
      <c r="H1384">
        <f t="shared" ca="1" si="128"/>
        <v>0</v>
      </c>
    </row>
    <row r="1385" spans="1:8">
      <c r="A1385">
        <v>1985.1</v>
      </c>
      <c r="B1385">
        <v>186.2</v>
      </c>
      <c r="C1385" t="str">
        <f t="shared" ca="1" si="129"/>
        <v>yes</v>
      </c>
      <c r="D1385" s="19">
        <f t="shared" ca="1" si="130"/>
        <v>184.1</v>
      </c>
      <c r="E1385" s="19">
        <f t="shared" ca="1" si="131"/>
        <v>180.18181818181819</v>
      </c>
      <c r="F1385" t="str">
        <f t="shared" ca="1" si="127"/>
        <v>no</v>
      </c>
      <c r="G1385" s="20" t="str">
        <f t="shared" ca="1" si="132"/>
        <v>no</v>
      </c>
      <c r="H1385">
        <f t="shared" ca="1" si="128"/>
        <v>0</v>
      </c>
    </row>
    <row r="1386" spans="1:8">
      <c r="A1386">
        <v>1985.11</v>
      </c>
      <c r="B1386">
        <v>197.5</v>
      </c>
      <c r="C1386" t="str">
        <f t="shared" ca="1" si="129"/>
        <v>yes</v>
      </c>
      <c r="D1386" s="19">
        <f t="shared" ca="1" si="130"/>
        <v>186.2</v>
      </c>
      <c r="E1386" s="19">
        <f t="shared" ca="1" si="131"/>
        <v>181.9909090909091</v>
      </c>
      <c r="F1386" t="str">
        <f t="shared" ca="1" si="127"/>
        <v>no</v>
      </c>
      <c r="G1386" s="20" t="str">
        <f t="shared" ca="1" si="132"/>
        <v>no</v>
      </c>
      <c r="H1386">
        <f t="shared" ca="1" si="128"/>
        <v>0</v>
      </c>
    </row>
    <row r="1387" spans="1:8">
      <c r="A1387">
        <v>1985.12</v>
      </c>
      <c r="B1387">
        <v>207.3</v>
      </c>
      <c r="C1387" t="str">
        <f t="shared" ca="1" si="129"/>
        <v>yes</v>
      </c>
      <c r="D1387" s="19">
        <f t="shared" ca="1" si="130"/>
        <v>197.5</v>
      </c>
      <c r="E1387" s="19">
        <f t="shared" ca="1" si="131"/>
        <v>184.99090909090907</v>
      </c>
      <c r="F1387" t="str">
        <f t="shared" ca="1" si="127"/>
        <v>no</v>
      </c>
      <c r="G1387" s="20" t="str">
        <f t="shared" ca="1" si="132"/>
        <v>no</v>
      </c>
      <c r="H1387">
        <f t="shared" ca="1" si="128"/>
        <v>0</v>
      </c>
    </row>
    <row r="1388" spans="1:8">
      <c r="A1388">
        <v>1986.01</v>
      </c>
      <c r="B1388">
        <v>208.2</v>
      </c>
      <c r="C1388" t="str">
        <f t="shared" ca="1" si="129"/>
        <v>yes</v>
      </c>
      <c r="D1388" s="19">
        <f t="shared" ca="1" si="130"/>
        <v>207.3</v>
      </c>
      <c r="E1388" s="19">
        <f t="shared" ca="1" si="131"/>
        <v>188.23636363636362</v>
      </c>
      <c r="F1388" t="str">
        <f t="shared" ca="1" si="127"/>
        <v>no</v>
      </c>
      <c r="G1388" s="20" t="str">
        <f t="shared" ca="1" si="132"/>
        <v>no</v>
      </c>
      <c r="H1388">
        <f t="shared" ca="1" si="128"/>
        <v>0</v>
      </c>
    </row>
    <row r="1389" spans="1:8">
      <c r="A1389">
        <v>1986.02</v>
      </c>
      <c r="B1389">
        <v>219.4</v>
      </c>
      <c r="C1389" t="str">
        <f t="shared" ca="1" si="129"/>
        <v>yes</v>
      </c>
      <c r="D1389" s="19">
        <f t="shared" ca="1" si="130"/>
        <v>208.2</v>
      </c>
      <c r="E1389" s="19">
        <f t="shared" ca="1" si="131"/>
        <v>190.71818181818179</v>
      </c>
      <c r="F1389" t="str">
        <f t="shared" ca="1" si="127"/>
        <v>no</v>
      </c>
      <c r="G1389" s="20" t="str">
        <f t="shared" ca="1" si="132"/>
        <v>no</v>
      </c>
      <c r="H1389">
        <f t="shared" ca="1" si="128"/>
        <v>0</v>
      </c>
    </row>
    <row r="1390" spans="1:8">
      <c r="A1390">
        <v>1986.03</v>
      </c>
      <c r="B1390">
        <v>232.3</v>
      </c>
      <c r="C1390" t="str">
        <f t="shared" ca="1" si="129"/>
        <v>yes</v>
      </c>
      <c r="D1390" s="19">
        <f t="shared" ca="1" si="130"/>
        <v>219.4</v>
      </c>
      <c r="E1390" s="19">
        <f t="shared" ca="1" si="131"/>
        <v>194.35454545454547</v>
      </c>
      <c r="F1390" t="str">
        <f t="shared" ca="1" si="127"/>
        <v>no</v>
      </c>
      <c r="G1390" s="20" t="str">
        <f t="shared" ca="1" si="132"/>
        <v>no</v>
      </c>
      <c r="H1390">
        <f t="shared" ca="1" si="128"/>
        <v>0</v>
      </c>
    </row>
    <row r="1391" spans="1:8">
      <c r="A1391">
        <v>1986.04</v>
      </c>
      <c r="B1391">
        <v>238</v>
      </c>
      <c r="C1391" t="str">
        <f t="shared" ca="1" si="129"/>
        <v>yes</v>
      </c>
      <c r="D1391" s="19">
        <f t="shared" ca="1" si="130"/>
        <v>232.3</v>
      </c>
      <c r="E1391" s="19">
        <f t="shared" ca="1" si="131"/>
        <v>199.05454545454543</v>
      </c>
      <c r="F1391" t="str">
        <f t="shared" ca="1" si="127"/>
        <v>no</v>
      </c>
      <c r="G1391" s="20" t="str">
        <f t="shared" ca="1" si="132"/>
        <v>no</v>
      </c>
      <c r="H1391">
        <f t="shared" ca="1" si="128"/>
        <v>0</v>
      </c>
    </row>
    <row r="1392" spans="1:8">
      <c r="A1392">
        <v>1986.05</v>
      </c>
      <c r="B1392">
        <v>238.5</v>
      </c>
      <c r="C1392" t="str">
        <f t="shared" ca="1" si="129"/>
        <v>yes</v>
      </c>
      <c r="D1392" s="19">
        <f t="shared" ca="1" si="130"/>
        <v>238</v>
      </c>
      <c r="E1392" s="19">
        <f t="shared" ca="1" si="131"/>
        <v>203.88181818181818</v>
      </c>
      <c r="F1392" t="str">
        <f t="shared" ca="1" si="127"/>
        <v>no</v>
      </c>
      <c r="G1392" s="20" t="str">
        <f t="shared" ca="1" si="132"/>
        <v>no</v>
      </c>
      <c r="H1392">
        <f t="shared" ca="1" si="128"/>
        <v>0</v>
      </c>
    </row>
    <row r="1393" spans="1:8">
      <c r="A1393">
        <v>1986.06</v>
      </c>
      <c r="B1393">
        <v>245.3</v>
      </c>
      <c r="C1393" t="str">
        <f t="shared" ca="1" si="129"/>
        <v>yes</v>
      </c>
      <c r="D1393" s="19">
        <f t="shared" ca="1" si="130"/>
        <v>238.5</v>
      </c>
      <c r="E1393" s="19">
        <f t="shared" ca="1" si="131"/>
        <v>208.3909090909091</v>
      </c>
      <c r="F1393" t="str">
        <f t="shared" ca="1" si="127"/>
        <v>no</v>
      </c>
      <c r="G1393" s="20" t="str">
        <f t="shared" ca="1" si="132"/>
        <v>no</v>
      </c>
      <c r="H1393">
        <f t="shared" ca="1" si="128"/>
        <v>0</v>
      </c>
    </row>
    <row r="1394" spans="1:8">
      <c r="A1394">
        <v>1986.07</v>
      </c>
      <c r="B1394">
        <v>240.2</v>
      </c>
      <c r="C1394" t="str">
        <f t="shared" ca="1" si="129"/>
        <v>yes</v>
      </c>
      <c r="D1394" s="19">
        <f t="shared" ca="1" si="130"/>
        <v>245.3</v>
      </c>
      <c r="E1394" s="19">
        <f t="shared" ca="1" si="131"/>
        <v>213.19090909090912</v>
      </c>
      <c r="F1394" t="str">
        <f t="shared" ca="1" si="127"/>
        <v>no</v>
      </c>
      <c r="G1394" s="20" t="str">
        <f t="shared" ca="1" si="132"/>
        <v>no</v>
      </c>
      <c r="H1394">
        <f t="shared" ca="1" si="128"/>
        <v>0</v>
      </c>
    </row>
    <row r="1395" spans="1:8">
      <c r="A1395">
        <v>1986.08</v>
      </c>
      <c r="B1395">
        <v>245</v>
      </c>
      <c r="C1395" t="str">
        <f t="shared" ca="1" si="129"/>
        <v>yes</v>
      </c>
      <c r="D1395" s="19">
        <f t="shared" ca="1" si="130"/>
        <v>240.2</v>
      </c>
      <c r="E1395" s="19">
        <f t="shared" ca="1" si="131"/>
        <v>217.90909090909091</v>
      </c>
      <c r="F1395" t="str">
        <f t="shared" ca="1" si="127"/>
        <v>no</v>
      </c>
      <c r="G1395" s="20" t="str">
        <f t="shared" ca="1" si="132"/>
        <v>no</v>
      </c>
      <c r="H1395">
        <f t="shared" ca="1" si="128"/>
        <v>0</v>
      </c>
    </row>
    <row r="1396" spans="1:8">
      <c r="A1396">
        <v>1986.09</v>
      </c>
      <c r="B1396">
        <v>238.3</v>
      </c>
      <c r="C1396" t="str">
        <f t="shared" ca="1" si="129"/>
        <v>yes</v>
      </c>
      <c r="D1396" s="19">
        <f t="shared" ca="1" si="130"/>
        <v>245</v>
      </c>
      <c r="E1396" s="19">
        <f t="shared" ca="1" si="131"/>
        <v>223.44545454545457</v>
      </c>
      <c r="F1396" t="str">
        <f t="shared" ca="1" si="127"/>
        <v>no</v>
      </c>
      <c r="G1396" s="20" t="str">
        <f t="shared" ca="1" si="132"/>
        <v>no</v>
      </c>
      <c r="H1396">
        <f t="shared" ca="1" si="128"/>
        <v>0</v>
      </c>
    </row>
    <row r="1397" spans="1:8">
      <c r="A1397">
        <v>1986.1</v>
      </c>
      <c r="B1397">
        <v>237.4</v>
      </c>
      <c r="C1397" t="str">
        <f t="shared" ca="1" si="129"/>
        <v>yes</v>
      </c>
      <c r="D1397" s="19">
        <f t="shared" ca="1" si="130"/>
        <v>238.3</v>
      </c>
      <c r="E1397" s="19">
        <f t="shared" ca="1" si="131"/>
        <v>228.18181818181819</v>
      </c>
      <c r="F1397" t="str">
        <f t="shared" ca="1" si="127"/>
        <v>no</v>
      </c>
      <c r="G1397" s="20" t="str">
        <f t="shared" ca="1" si="132"/>
        <v>no</v>
      </c>
      <c r="H1397">
        <f t="shared" ca="1" si="128"/>
        <v>0</v>
      </c>
    </row>
    <row r="1398" spans="1:8">
      <c r="A1398">
        <v>1986.11</v>
      </c>
      <c r="B1398">
        <v>245.1</v>
      </c>
      <c r="C1398" t="str">
        <f t="shared" ca="1" si="129"/>
        <v>yes</v>
      </c>
      <c r="D1398" s="19">
        <f t="shared" ca="1" si="130"/>
        <v>237.4</v>
      </c>
      <c r="E1398" s="19">
        <f t="shared" ca="1" si="131"/>
        <v>231.80909090909091</v>
      </c>
      <c r="F1398" t="str">
        <f t="shared" ca="1" si="127"/>
        <v>no</v>
      </c>
      <c r="G1398" s="20" t="str">
        <f t="shared" ca="1" si="132"/>
        <v>no</v>
      </c>
      <c r="H1398">
        <f t="shared" ca="1" si="128"/>
        <v>0</v>
      </c>
    </row>
    <row r="1399" spans="1:8">
      <c r="A1399">
        <v>1986.12</v>
      </c>
      <c r="B1399">
        <v>248.6</v>
      </c>
      <c r="C1399" t="str">
        <f t="shared" ca="1" si="129"/>
        <v>yes</v>
      </c>
      <c r="D1399" s="19">
        <f t="shared" ca="1" si="130"/>
        <v>245.1</v>
      </c>
      <c r="E1399" s="19">
        <f t="shared" ca="1" si="131"/>
        <v>235.24545454545458</v>
      </c>
      <c r="F1399" t="str">
        <f t="shared" ca="1" si="127"/>
        <v>no</v>
      </c>
      <c r="G1399" s="20" t="str">
        <f t="shared" ca="1" si="132"/>
        <v>no</v>
      </c>
      <c r="H1399">
        <f t="shared" ca="1" si="128"/>
        <v>0</v>
      </c>
    </row>
    <row r="1400" spans="1:8">
      <c r="A1400">
        <v>1987.01</v>
      </c>
      <c r="B1400">
        <v>264.5</v>
      </c>
      <c r="C1400" t="str">
        <f t="shared" ca="1" si="129"/>
        <v>yes</v>
      </c>
      <c r="D1400" s="19">
        <f t="shared" ca="1" si="130"/>
        <v>248.6</v>
      </c>
      <c r="E1400" s="19">
        <f t="shared" ca="1" si="131"/>
        <v>238.91818181818181</v>
      </c>
      <c r="F1400" t="str">
        <f t="shared" ca="1" si="127"/>
        <v>no</v>
      </c>
      <c r="G1400" s="20" t="str">
        <f t="shared" ca="1" si="132"/>
        <v>no</v>
      </c>
      <c r="H1400">
        <f t="shared" ca="1" si="128"/>
        <v>0</v>
      </c>
    </row>
    <row r="1401" spans="1:8">
      <c r="A1401">
        <v>1987.02</v>
      </c>
      <c r="B1401">
        <v>280.89999999999998</v>
      </c>
      <c r="C1401" t="str">
        <f t="shared" ca="1" si="129"/>
        <v>yes</v>
      </c>
      <c r="D1401" s="19">
        <f t="shared" ca="1" si="130"/>
        <v>264.5</v>
      </c>
      <c r="E1401" s="19">
        <f t="shared" ca="1" si="131"/>
        <v>243.0181818181818</v>
      </c>
      <c r="F1401" t="str">
        <f t="shared" ca="1" si="127"/>
        <v>no</v>
      </c>
      <c r="G1401" s="20" t="str">
        <f t="shared" ca="1" si="132"/>
        <v>no</v>
      </c>
      <c r="H1401">
        <f t="shared" ca="1" si="128"/>
        <v>0</v>
      </c>
    </row>
    <row r="1402" spans="1:8">
      <c r="A1402">
        <v>1987.03</v>
      </c>
      <c r="B1402">
        <v>292.5</v>
      </c>
      <c r="C1402" t="str">
        <f t="shared" ca="1" si="129"/>
        <v>yes</v>
      </c>
      <c r="D1402" s="19">
        <f t="shared" ca="1" si="130"/>
        <v>280.89999999999998</v>
      </c>
      <c r="E1402" s="19">
        <f t="shared" ca="1" si="131"/>
        <v>247.43636363636367</v>
      </c>
      <c r="F1402" t="str">
        <f t="shared" ca="1" si="127"/>
        <v>no</v>
      </c>
      <c r="G1402" s="20" t="str">
        <f t="shared" ca="1" si="132"/>
        <v>no</v>
      </c>
      <c r="H1402">
        <f t="shared" ca="1" si="128"/>
        <v>0</v>
      </c>
    </row>
    <row r="1403" spans="1:8">
      <c r="A1403">
        <v>1987.04</v>
      </c>
      <c r="B1403">
        <v>289.3</v>
      </c>
      <c r="C1403" t="str">
        <f t="shared" ca="1" si="129"/>
        <v>yes</v>
      </c>
      <c r="D1403" s="19">
        <f t="shared" ca="1" si="130"/>
        <v>292.5</v>
      </c>
      <c r="E1403" s="19">
        <f t="shared" ca="1" si="131"/>
        <v>252.39090909090908</v>
      </c>
      <c r="F1403" t="str">
        <f t="shared" ca="1" si="127"/>
        <v>no</v>
      </c>
      <c r="G1403" s="20" t="str">
        <f t="shared" ca="1" si="132"/>
        <v>no</v>
      </c>
      <c r="H1403">
        <f t="shared" ca="1" si="128"/>
        <v>0</v>
      </c>
    </row>
    <row r="1404" spans="1:8">
      <c r="A1404">
        <v>1987.05</v>
      </c>
      <c r="B1404">
        <v>289.10000000000002</v>
      </c>
      <c r="C1404" t="str">
        <f t="shared" ca="1" si="129"/>
        <v>yes</v>
      </c>
      <c r="D1404" s="19">
        <f t="shared" ca="1" si="130"/>
        <v>289.3</v>
      </c>
      <c r="E1404" s="19">
        <f t="shared" ca="1" si="131"/>
        <v>257.0090909090909</v>
      </c>
      <c r="F1404" t="str">
        <f t="shared" ca="1" si="127"/>
        <v>no</v>
      </c>
      <c r="G1404" s="20" t="str">
        <f t="shared" ca="1" si="132"/>
        <v>no</v>
      </c>
      <c r="H1404">
        <f t="shared" ca="1" si="128"/>
        <v>0</v>
      </c>
    </row>
    <row r="1405" spans="1:8">
      <c r="A1405">
        <v>1987.06</v>
      </c>
      <c r="B1405">
        <v>301.39999999999998</v>
      </c>
      <c r="C1405" t="str">
        <f t="shared" ca="1" si="129"/>
        <v>yes</v>
      </c>
      <c r="D1405" s="19">
        <f t="shared" ca="1" si="130"/>
        <v>289.10000000000002</v>
      </c>
      <c r="E1405" s="19">
        <f t="shared" ca="1" si="131"/>
        <v>260.9909090909091</v>
      </c>
      <c r="F1405" t="str">
        <f t="shared" ca="1" si="127"/>
        <v>no</v>
      </c>
      <c r="G1405" s="20" t="str">
        <f t="shared" ca="1" si="132"/>
        <v>no</v>
      </c>
      <c r="H1405">
        <f t="shared" ca="1" si="128"/>
        <v>0</v>
      </c>
    </row>
    <row r="1406" spans="1:8">
      <c r="A1406">
        <v>1987.07</v>
      </c>
      <c r="B1406">
        <v>310.10000000000002</v>
      </c>
      <c r="C1406" t="str">
        <f t="shared" ca="1" si="129"/>
        <v>yes</v>
      </c>
      <c r="D1406" s="19">
        <f t="shared" ca="1" si="130"/>
        <v>301.39999999999998</v>
      </c>
      <c r="E1406" s="19">
        <f t="shared" ca="1" si="131"/>
        <v>266.55454545454546</v>
      </c>
      <c r="F1406" t="str">
        <f t="shared" ca="1" si="127"/>
        <v>no</v>
      </c>
      <c r="G1406" s="20" t="str">
        <f t="shared" ca="1" si="132"/>
        <v>no</v>
      </c>
      <c r="H1406">
        <f t="shared" ca="1" si="128"/>
        <v>0</v>
      </c>
    </row>
    <row r="1407" spans="1:8">
      <c r="A1407">
        <v>1987.08</v>
      </c>
      <c r="B1407">
        <v>329.4</v>
      </c>
      <c r="C1407" t="str">
        <f t="shared" ca="1" si="129"/>
        <v>yes</v>
      </c>
      <c r="D1407" s="19">
        <f t="shared" ca="1" si="130"/>
        <v>310.10000000000002</v>
      </c>
      <c r="E1407" s="19">
        <f t="shared" ca="1" si="131"/>
        <v>272.4727272727273</v>
      </c>
      <c r="F1407" t="str">
        <f t="shared" ca="1" si="127"/>
        <v>no</v>
      </c>
      <c r="G1407" s="20" t="str">
        <f t="shared" ca="1" si="132"/>
        <v>no</v>
      </c>
      <c r="H1407">
        <f t="shared" ca="1" si="128"/>
        <v>0</v>
      </c>
    </row>
    <row r="1408" spans="1:8">
      <c r="A1408">
        <v>1987.09</v>
      </c>
      <c r="B1408">
        <v>318.7</v>
      </c>
      <c r="C1408" t="str">
        <f t="shared" ca="1" si="129"/>
        <v>yes</v>
      </c>
      <c r="D1408" s="19">
        <f t="shared" ca="1" si="130"/>
        <v>329.4</v>
      </c>
      <c r="E1408" s="19">
        <f t="shared" ca="1" si="131"/>
        <v>280.75454545454545</v>
      </c>
      <c r="F1408" t="str">
        <f t="shared" ca="1" si="127"/>
        <v>no</v>
      </c>
      <c r="G1408" s="20" t="str">
        <f t="shared" ca="1" si="132"/>
        <v>no</v>
      </c>
      <c r="H1408">
        <f t="shared" ca="1" si="128"/>
        <v>0</v>
      </c>
    </row>
    <row r="1409" spans="1:8">
      <c r="A1409">
        <v>1987.1</v>
      </c>
      <c r="B1409">
        <v>280.2</v>
      </c>
      <c r="C1409" t="str">
        <f t="shared" ca="1" si="129"/>
        <v>yes</v>
      </c>
      <c r="D1409" s="19">
        <f t="shared" ca="1" si="130"/>
        <v>318.7</v>
      </c>
      <c r="E1409" s="19">
        <f t="shared" ca="1" si="131"/>
        <v>288.14545454545453</v>
      </c>
      <c r="F1409" t="str">
        <f t="shared" ca="1" si="127"/>
        <v>no</v>
      </c>
      <c r="G1409" s="20" t="str">
        <f t="shared" ca="1" si="132"/>
        <v>yes</v>
      </c>
      <c r="H1409">
        <f t="shared" ca="1" si="128"/>
        <v>280.2</v>
      </c>
    </row>
    <row r="1410" spans="1:8">
      <c r="A1410">
        <v>1987.11</v>
      </c>
      <c r="B1410">
        <v>245</v>
      </c>
      <c r="C1410" t="str">
        <f t="shared" ca="1" si="129"/>
        <v>no</v>
      </c>
      <c r="D1410" s="19">
        <f t="shared" ca="1" si="130"/>
        <v>280.2</v>
      </c>
      <c r="E1410" s="19">
        <f t="shared" ca="1" si="131"/>
        <v>291.33636363636361</v>
      </c>
      <c r="F1410" t="str">
        <f t="shared" ca="1" si="127"/>
        <v>no</v>
      </c>
      <c r="G1410" s="20" t="str">
        <f t="shared" ca="1" si="132"/>
        <v>no</v>
      </c>
      <c r="H1410">
        <f t="shared" ca="1" si="128"/>
        <v>0</v>
      </c>
    </row>
    <row r="1411" spans="1:8">
      <c r="A1411">
        <v>1987.12</v>
      </c>
      <c r="B1411">
        <v>241</v>
      </c>
      <c r="C1411" t="str">
        <f t="shared" ca="1" si="129"/>
        <v>no</v>
      </c>
      <c r="D1411" s="19">
        <f t="shared" ca="1" si="130"/>
        <v>245</v>
      </c>
      <c r="E1411" s="19">
        <f t="shared" ca="1" si="131"/>
        <v>291.0090909090909</v>
      </c>
      <c r="F1411" t="str">
        <f t="shared" ca="1" si="127"/>
        <v>no</v>
      </c>
      <c r="G1411" s="20" t="str">
        <f t="shared" ca="1" si="132"/>
        <v>no</v>
      </c>
      <c r="H1411">
        <f t="shared" ca="1" si="128"/>
        <v>0</v>
      </c>
    </row>
    <row r="1412" spans="1:8">
      <c r="A1412">
        <v>1988.01</v>
      </c>
      <c r="B1412">
        <v>250.5</v>
      </c>
      <c r="C1412" t="str">
        <f t="shared" ca="1" si="129"/>
        <v>no</v>
      </c>
      <c r="D1412" s="19">
        <f t="shared" ca="1" si="130"/>
        <v>241</v>
      </c>
      <c r="E1412" s="19">
        <f t="shared" ca="1" si="131"/>
        <v>288.87272727272727</v>
      </c>
      <c r="F1412" t="str">
        <f t="shared" ca="1" si="127"/>
        <v>yes</v>
      </c>
      <c r="G1412" s="20" t="str">
        <f t="shared" ca="1" si="132"/>
        <v>no</v>
      </c>
      <c r="H1412">
        <f t="shared" ca="1" si="128"/>
        <v>-250.5</v>
      </c>
    </row>
    <row r="1413" spans="1:8">
      <c r="A1413">
        <v>1988.02</v>
      </c>
      <c r="B1413">
        <v>258.10000000000002</v>
      </c>
      <c r="C1413" t="str">
        <f t="shared" ca="1" si="129"/>
        <v>yes</v>
      </c>
      <c r="D1413" s="19">
        <f t="shared" ca="1" si="130"/>
        <v>250.5</v>
      </c>
      <c r="E1413" s="19">
        <f t="shared" ca="1" si="131"/>
        <v>286.10909090909087</v>
      </c>
      <c r="F1413" t="str">
        <f t="shared" ca="1" si="127"/>
        <v>no</v>
      </c>
      <c r="G1413" s="20" t="str">
        <f t="shared" ca="1" si="132"/>
        <v>yes</v>
      </c>
      <c r="H1413">
        <f t="shared" ca="1" si="128"/>
        <v>258.10000000000002</v>
      </c>
    </row>
    <row r="1414" spans="1:8">
      <c r="A1414">
        <v>1988.03</v>
      </c>
      <c r="B1414">
        <v>265.7</v>
      </c>
      <c r="C1414" t="str">
        <f t="shared" ca="1" si="129"/>
        <v>no</v>
      </c>
      <c r="D1414" s="19">
        <f t="shared" ca="1" si="130"/>
        <v>258.10000000000002</v>
      </c>
      <c r="E1414" s="19">
        <f t="shared" ca="1" si="131"/>
        <v>282.9818181818182</v>
      </c>
      <c r="F1414" t="str">
        <f t="shared" ca="1" si="127"/>
        <v>yes</v>
      </c>
      <c r="G1414" s="20" t="str">
        <f t="shared" ca="1" si="132"/>
        <v>no</v>
      </c>
      <c r="H1414">
        <f t="shared" ca="1" si="128"/>
        <v>-265.7</v>
      </c>
    </row>
    <row r="1415" spans="1:8">
      <c r="A1415">
        <v>1988.04</v>
      </c>
      <c r="B1415">
        <v>262.60000000000002</v>
      </c>
      <c r="C1415" t="str">
        <f t="shared" ca="1" si="129"/>
        <v>yes</v>
      </c>
      <c r="D1415" s="19">
        <f t="shared" ca="1" si="130"/>
        <v>265.7</v>
      </c>
      <c r="E1415" s="19">
        <f t="shared" ca="1" si="131"/>
        <v>280.83636363636361</v>
      </c>
      <c r="F1415" t="str">
        <f t="shared" ca="1" si="127"/>
        <v>no</v>
      </c>
      <c r="G1415" s="20" t="str">
        <f t="shared" ca="1" si="132"/>
        <v>yes</v>
      </c>
      <c r="H1415">
        <f t="shared" ca="1" si="128"/>
        <v>262.60000000000002</v>
      </c>
    </row>
    <row r="1416" spans="1:8">
      <c r="A1416">
        <v>1988.05</v>
      </c>
      <c r="B1416">
        <v>256.10000000000002</v>
      </c>
      <c r="C1416" t="str">
        <f t="shared" ca="1" si="129"/>
        <v>no</v>
      </c>
      <c r="D1416" s="19">
        <f t="shared" ca="1" si="130"/>
        <v>262.60000000000002</v>
      </c>
      <c r="E1416" s="19">
        <f t="shared" ca="1" si="131"/>
        <v>278.42727272727274</v>
      </c>
      <c r="F1416" t="str">
        <f t="shared" ca="1" si="127"/>
        <v>no</v>
      </c>
      <c r="G1416" s="20" t="str">
        <f t="shared" ca="1" si="132"/>
        <v>no</v>
      </c>
      <c r="H1416">
        <f t="shared" ca="1" si="128"/>
        <v>0</v>
      </c>
    </row>
    <row r="1417" spans="1:8">
      <c r="A1417">
        <v>1988.06</v>
      </c>
      <c r="B1417">
        <v>270.7</v>
      </c>
      <c r="C1417" t="str">
        <f t="shared" ca="1" si="129"/>
        <v>no</v>
      </c>
      <c r="D1417" s="19">
        <f t="shared" ca="1" si="130"/>
        <v>256.10000000000002</v>
      </c>
      <c r="E1417" s="19">
        <f t="shared" ca="1" si="131"/>
        <v>274.30909090909086</v>
      </c>
      <c r="F1417" t="str">
        <f t="shared" ca="1" si="127"/>
        <v>yes</v>
      </c>
      <c r="G1417" s="20" t="str">
        <f t="shared" ca="1" si="132"/>
        <v>no</v>
      </c>
      <c r="H1417">
        <f t="shared" ca="1" si="128"/>
        <v>-270.7</v>
      </c>
    </row>
    <row r="1418" spans="1:8">
      <c r="A1418">
        <v>1988.07</v>
      </c>
      <c r="B1418">
        <v>269.10000000000002</v>
      </c>
      <c r="C1418" t="str">
        <f t="shared" ca="1" si="129"/>
        <v>yes</v>
      </c>
      <c r="D1418" s="19">
        <f t="shared" ca="1" si="130"/>
        <v>270.7</v>
      </c>
      <c r="E1418" s="19">
        <f t="shared" ca="1" si="131"/>
        <v>270.72727272727269</v>
      </c>
      <c r="F1418" t="str">
        <f t="shared" ca="1" si="127"/>
        <v>no</v>
      </c>
      <c r="G1418" s="20" t="str">
        <f t="shared" ca="1" si="132"/>
        <v>yes</v>
      </c>
      <c r="H1418">
        <f t="shared" ca="1" si="128"/>
        <v>269.10000000000002</v>
      </c>
    </row>
    <row r="1419" spans="1:8">
      <c r="A1419">
        <v>1988.08</v>
      </c>
      <c r="B1419">
        <v>263.7</v>
      </c>
      <c r="C1419" t="str">
        <f t="shared" ca="1" si="129"/>
        <v>no</v>
      </c>
      <c r="D1419" s="19">
        <f t="shared" ca="1" si="130"/>
        <v>269.10000000000002</v>
      </c>
      <c r="E1419" s="19">
        <f t="shared" ca="1" si="131"/>
        <v>265.24545454545455</v>
      </c>
      <c r="F1419" t="str">
        <f t="shared" ca="1" si="127"/>
        <v>no</v>
      </c>
      <c r="G1419" s="20" t="str">
        <f t="shared" ca="1" si="132"/>
        <v>no</v>
      </c>
      <c r="H1419">
        <f t="shared" ca="1" si="128"/>
        <v>0</v>
      </c>
    </row>
    <row r="1420" spans="1:8">
      <c r="A1420">
        <v>1988.09</v>
      </c>
      <c r="B1420">
        <v>268</v>
      </c>
      <c r="C1420" t="str">
        <f t="shared" ca="1" si="129"/>
        <v>no</v>
      </c>
      <c r="D1420" s="19">
        <f t="shared" ca="1" si="130"/>
        <v>263.7</v>
      </c>
      <c r="E1420" s="19">
        <f t="shared" ca="1" si="131"/>
        <v>260.24545454545455</v>
      </c>
      <c r="F1420" t="str">
        <f t="shared" ca="1" si="127"/>
        <v>yes</v>
      </c>
      <c r="G1420" s="20" t="str">
        <f t="shared" ca="1" si="132"/>
        <v>no</v>
      </c>
      <c r="H1420">
        <f t="shared" ca="1" si="128"/>
        <v>-268</v>
      </c>
    </row>
    <row r="1421" spans="1:8">
      <c r="A1421">
        <v>1988.1</v>
      </c>
      <c r="B1421">
        <v>277.39999999999998</v>
      </c>
      <c r="C1421" t="str">
        <f t="shared" ca="1" si="129"/>
        <v>yes</v>
      </c>
      <c r="D1421" s="19">
        <f t="shared" ca="1" si="130"/>
        <v>268</v>
      </c>
      <c r="E1421" s="19">
        <f t="shared" ca="1" si="131"/>
        <v>259.13636363636357</v>
      </c>
      <c r="F1421" t="str">
        <f t="shared" ca="1" si="127"/>
        <v>no</v>
      </c>
      <c r="G1421" s="20" t="str">
        <f t="shared" ca="1" si="132"/>
        <v>no</v>
      </c>
      <c r="H1421">
        <f t="shared" ca="1" si="128"/>
        <v>0</v>
      </c>
    </row>
    <row r="1422" spans="1:8">
      <c r="A1422">
        <v>1988.11</v>
      </c>
      <c r="B1422">
        <v>271</v>
      </c>
      <c r="C1422" t="str">
        <f t="shared" ca="1" si="129"/>
        <v>yes</v>
      </c>
      <c r="D1422" s="19">
        <f t="shared" ca="1" si="130"/>
        <v>277.39999999999998</v>
      </c>
      <c r="E1422" s="19">
        <f t="shared" ca="1" si="131"/>
        <v>262.08181818181816</v>
      </c>
      <c r="F1422" t="str">
        <f t="shared" ca="1" si="127"/>
        <v>no</v>
      </c>
      <c r="G1422" s="20" t="str">
        <f t="shared" ca="1" si="132"/>
        <v>no</v>
      </c>
      <c r="H1422">
        <f t="shared" ca="1" si="128"/>
        <v>0</v>
      </c>
    </row>
    <row r="1423" spans="1:8">
      <c r="A1423">
        <v>1988.12</v>
      </c>
      <c r="B1423">
        <v>276.5</v>
      </c>
      <c r="C1423" t="str">
        <f t="shared" ca="1" si="129"/>
        <v>yes</v>
      </c>
      <c r="D1423" s="19">
        <f t="shared" ca="1" si="130"/>
        <v>271</v>
      </c>
      <c r="E1423" s="19">
        <f t="shared" ca="1" si="131"/>
        <v>264.80909090909091</v>
      </c>
      <c r="F1423" t="str">
        <f t="shared" ca="1" si="127"/>
        <v>no</v>
      </c>
      <c r="G1423" s="20" t="str">
        <f t="shared" ca="1" si="132"/>
        <v>no</v>
      </c>
      <c r="H1423">
        <f t="shared" ca="1" si="128"/>
        <v>0</v>
      </c>
    </row>
    <row r="1424" spans="1:8">
      <c r="A1424">
        <v>1989.01</v>
      </c>
      <c r="B1424">
        <v>285.39999999999998</v>
      </c>
      <c r="C1424" t="str">
        <f t="shared" ca="1" si="129"/>
        <v>yes</v>
      </c>
      <c r="D1424" s="19">
        <f t="shared" ca="1" si="130"/>
        <v>276.5</v>
      </c>
      <c r="E1424" s="19">
        <f t="shared" ca="1" si="131"/>
        <v>267.17272727272729</v>
      </c>
      <c r="F1424" t="str">
        <f t="shared" ca="1" si="127"/>
        <v>no</v>
      </c>
      <c r="G1424" s="20" t="str">
        <f t="shared" ca="1" si="132"/>
        <v>no</v>
      </c>
      <c r="H1424">
        <f t="shared" ca="1" si="128"/>
        <v>0</v>
      </c>
    </row>
    <row r="1425" spans="1:8">
      <c r="A1425">
        <v>1989.02</v>
      </c>
      <c r="B1425">
        <v>294</v>
      </c>
      <c r="C1425" t="str">
        <f t="shared" ca="1" si="129"/>
        <v>yes</v>
      </c>
      <c r="D1425" s="19">
        <f t="shared" ca="1" si="130"/>
        <v>285.39999999999998</v>
      </c>
      <c r="E1425" s="19">
        <f t="shared" ca="1" si="131"/>
        <v>269.65454545454543</v>
      </c>
      <c r="F1425" t="str">
        <f t="shared" ca="1" si="127"/>
        <v>no</v>
      </c>
      <c r="G1425" s="20" t="str">
        <f t="shared" ca="1" si="132"/>
        <v>no</v>
      </c>
      <c r="H1425">
        <f t="shared" ca="1" si="128"/>
        <v>0</v>
      </c>
    </row>
    <row r="1426" spans="1:8">
      <c r="A1426">
        <v>1989.03</v>
      </c>
      <c r="B1426">
        <v>292.7</v>
      </c>
      <c r="C1426" t="str">
        <f t="shared" ca="1" si="129"/>
        <v>yes</v>
      </c>
      <c r="D1426" s="19">
        <f t="shared" ca="1" si="130"/>
        <v>294</v>
      </c>
      <c r="E1426" s="19">
        <f t="shared" ca="1" si="131"/>
        <v>272.22727272727275</v>
      </c>
      <c r="F1426" t="str">
        <f t="shared" ca="1" si="127"/>
        <v>no</v>
      </c>
      <c r="G1426" s="20" t="str">
        <f t="shared" ca="1" si="132"/>
        <v>no</v>
      </c>
      <c r="H1426">
        <f t="shared" ca="1" si="128"/>
        <v>0</v>
      </c>
    </row>
    <row r="1427" spans="1:8">
      <c r="A1427">
        <v>1989.04</v>
      </c>
      <c r="B1427">
        <v>302.3</v>
      </c>
      <c r="C1427" t="str">
        <f t="shared" ca="1" si="129"/>
        <v>yes</v>
      </c>
      <c r="D1427" s="19">
        <f t="shared" ca="1" si="130"/>
        <v>292.7</v>
      </c>
      <c r="E1427" s="19">
        <f t="shared" ca="1" si="131"/>
        <v>274.96363636363634</v>
      </c>
      <c r="F1427" t="str">
        <f t="shared" ca="1" si="127"/>
        <v>no</v>
      </c>
      <c r="G1427" s="20" t="str">
        <f t="shared" ca="1" si="132"/>
        <v>no</v>
      </c>
      <c r="H1427">
        <f t="shared" ca="1" si="128"/>
        <v>0</v>
      </c>
    </row>
    <row r="1428" spans="1:8">
      <c r="A1428">
        <v>1989.05</v>
      </c>
      <c r="B1428">
        <v>313.89999999999998</v>
      </c>
      <c r="C1428" t="str">
        <f t="shared" ca="1" si="129"/>
        <v>yes</v>
      </c>
      <c r="D1428" s="19">
        <f t="shared" ca="1" si="130"/>
        <v>302.3</v>
      </c>
      <c r="E1428" s="19">
        <f t="shared" ca="1" si="131"/>
        <v>279.16363636363639</v>
      </c>
      <c r="F1428" t="str">
        <f t="shared" ca="1" si="127"/>
        <v>no</v>
      </c>
      <c r="G1428" s="20" t="str">
        <f t="shared" ca="1" si="132"/>
        <v>no</v>
      </c>
      <c r="H1428">
        <f t="shared" ca="1" si="128"/>
        <v>0</v>
      </c>
    </row>
    <row r="1429" spans="1:8">
      <c r="A1429">
        <v>1989.06</v>
      </c>
      <c r="B1429">
        <v>323.7</v>
      </c>
      <c r="C1429" t="str">
        <f t="shared" ca="1" si="129"/>
        <v>yes</v>
      </c>
      <c r="D1429" s="19">
        <f t="shared" ca="1" si="130"/>
        <v>313.89999999999998</v>
      </c>
      <c r="E1429" s="19">
        <f t="shared" ca="1" si="131"/>
        <v>283.09090909090907</v>
      </c>
      <c r="F1429" t="str">
        <f t="shared" ca="1" si="127"/>
        <v>no</v>
      </c>
      <c r="G1429" s="20" t="str">
        <f t="shared" ca="1" si="132"/>
        <v>no</v>
      </c>
      <c r="H1429">
        <f t="shared" ca="1" si="128"/>
        <v>0</v>
      </c>
    </row>
    <row r="1430" spans="1:8">
      <c r="A1430">
        <v>1989.07</v>
      </c>
      <c r="B1430">
        <v>331.9</v>
      </c>
      <c r="C1430" t="str">
        <f t="shared" ca="1" si="129"/>
        <v>yes</v>
      </c>
      <c r="D1430" s="19">
        <f t="shared" ca="1" si="130"/>
        <v>323.7</v>
      </c>
      <c r="E1430" s="19">
        <f t="shared" ca="1" si="131"/>
        <v>288.05454545454546</v>
      </c>
      <c r="F1430" t="str">
        <f t="shared" ca="1" si="127"/>
        <v>no</v>
      </c>
      <c r="G1430" s="20" t="str">
        <f t="shared" ca="1" si="132"/>
        <v>no</v>
      </c>
      <c r="H1430">
        <f t="shared" ca="1" si="128"/>
        <v>0</v>
      </c>
    </row>
    <row r="1431" spans="1:8">
      <c r="A1431">
        <v>1989.08</v>
      </c>
      <c r="B1431">
        <v>346.6</v>
      </c>
      <c r="C1431" t="str">
        <f t="shared" ca="1" si="129"/>
        <v>yes</v>
      </c>
      <c r="D1431" s="19">
        <f t="shared" ca="1" si="130"/>
        <v>331.9</v>
      </c>
      <c r="E1431" s="19">
        <f t="shared" ca="1" si="131"/>
        <v>294.25454545454545</v>
      </c>
      <c r="F1431" t="str">
        <f t="shared" ca="1" si="127"/>
        <v>no</v>
      </c>
      <c r="G1431" s="20" t="str">
        <f t="shared" ca="1" si="132"/>
        <v>no</v>
      </c>
      <c r="H1431">
        <f t="shared" ca="1" si="128"/>
        <v>0</v>
      </c>
    </row>
    <row r="1432" spans="1:8">
      <c r="A1432">
        <v>1989.09</v>
      </c>
      <c r="B1432">
        <v>347.3</v>
      </c>
      <c r="C1432" t="str">
        <f t="shared" ca="1" si="129"/>
        <v>yes</v>
      </c>
      <c r="D1432" s="19">
        <f t="shared" ca="1" si="130"/>
        <v>346.6</v>
      </c>
      <c r="E1432" s="19">
        <f t="shared" ca="1" si="131"/>
        <v>301.39999999999998</v>
      </c>
      <c r="F1432" t="str">
        <f t="shared" ref="F1432:F1495" ca="1" si="133">IF(AND(C1432="No",B1432&gt;D1432),"yes","no")</f>
        <v>no</v>
      </c>
      <c r="G1432" s="20" t="str">
        <f t="shared" ca="1" si="132"/>
        <v>no</v>
      </c>
      <c r="H1432">
        <f t="shared" ref="H1432:H1495" ca="1" si="134">IF(F1432="yes",-B1432,IF(G1432="yes",B1432,0))</f>
        <v>0</v>
      </c>
    </row>
    <row r="1433" spans="1:8">
      <c r="A1433">
        <v>1989.1</v>
      </c>
      <c r="B1433">
        <v>347.4</v>
      </c>
      <c r="C1433" t="str">
        <f t="shared" ref="C1433:C1496" ca="1" si="135">IF(F1432="yes","yes",IF(G1432="yes","no",C1432))</f>
        <v>yes</v>
      </c>
      <c r="D1433" s="19">
        <f t="shared" ca="1" si="130"/>
        <v>347.3</v>
      </c>
      <c r="E1433" s="19">
        <f t="shared" ca="1" si="131"/>
        <v>307.75454545454545</v>
      </c>
      <c r="F1433" t="str">
        <f t="shared" ca="1" si="133"/>
        <v>no</v>
      </c>
      <c r="G1433" s="20" t="str">
        <f t="shared" ca="1" si="132"/>
        <v>no</v>
      </c>
      <c r="H1433">
        <f t="shared" ca="1" si="134"/>
        <v>0</v>
      </c>
    </row>
    <row r="1434" spans="1:8">
      <c r="A1434">
        <v>1989.11</v>
      </c>
      <c r="B1434">
        <v>340.2</v>
      </c>
      <c r="C1434" t="str">
        <f t="shared" ca="1" si="135"/>
        <v>yes</v>
      </c>
      <c r="D1434" s="19">
        <f t="shared" ca="1" si="130"/>
        <v>347.4</v>
      </c>
      <c r="E1434" s="19">
        <f t="shared" ca="1" si="131"/>
        <v>314.7</v>
      </c>
      <c r="F1434" t="str">
        <f t="shared" ca="1" si="133"/>
        <v>no</v>
      </c>
      <c r="G1434" s="20" t="str">
        <f t="shared" ca="1" si="132"/>
        <v>no</v>
      </c>
      <c r="H1434">
        <f t="shared" ca="1" si="134"/>
        <v>0</v>
      </c>
    </row>
    <row r="1435" spans="1:8">
      <c r="A1435">
        <v>1989.12</v>
      </c>
      <c r="B1435">
        <v>348.6</v>
      </c>
      <c r="C1435" t="str">
        <f t="shared" ca="1" si="135"/>
        <v>yes</v>
      </c>
      <c r="D1435" s="19">
        <f t="shared" ca="1" si="130"/>
        <v>340.2</v>
      </c>
      <c r="E1435" s="19">
        <f t="shared" ca="1" si="131"/>
        <v>320.49090909090904</v>
      </c>
      <c r="F1435" t="str">
        <f t="shared" ca="1" si="133"/>
        <v>no</v>
      </c>
      <c r="G1435" s="20" t="str">
        <f t="shared" ca="1" si="132"/>
        <v>no</v>
      </c>
      <c r="H1435">
        <f t="shared" ca="1" si="134"/>
        <v>0</v>
      </c>
    </row>
    <row r="1436" spans="1:8">
      <c r="A1436">
        <v>1990.01</v>
      </c>
      <c r="B1436">
        <v>339.97</v>
      </c>
      <c r="C1436" t="str">
        <f t="shared" ca="1" si="135"/>
        <v>yes</v>
      </c>
      <c r="D1436" s="19">
        <f t="shared" ca="1" si="130"/>
        <v>348.6</v>
      </c>
      <c r="E1436" s="19">
        <f t="shared" ca="1" si="131"/>
        <v>326.23636363636365</v>
      </c>
      <c r="F1436" t="str">
        <f t="shared" ca="1" si="133"/>
        <v>no</v>
      </c>
      <c r="G1436" s="20" t="str">
        <f t="shared" ca="1" si="132"/>
        <v>no</v>
      </c>
      <c r="H1436">
        <f t="shared" ca="1" si="134"/>
        <v>0</v>
      </c>
    </row>
    <row r="1437" spans="1:8">
      <c r="A1437">
        <v>1990.02</v>
      </c>
      <c r="B1437">
        <v>330.45</v>
      </c>
      <c r="C1437" t="str">
        <f t="shared" ca="1" si="135"/>
        <v>yes</v>
      </c>
      <c r="D1437" s="19">
        <f t="shared" ca="1" si="130"/>
        <v>339.97</v>
      </c>
      <c r="E1437" s="19">
        <f t="shared" ca="1" si="131"/>
        <v>330.41545454545451</v>
      </c>
      <c r="F1437" t="str">
        <f t="shared" ca="1" si="133"/>
        <v>no</v>
      </c>
      <c r="G1437" s="20" t="str">
        <f t="shared" ca="1" si="132"/>
        <v>no</v>
      </c>
      <c r="H1437">
        <f t="shared" ca="1" si="134"/>
        <v>0</v>
      </c>
    </row>
    <row r="1438" spans="1:8">
      <c r="A1438">
        <v>1990.03</v>
      </c>
      <c r="B1438">
        <v>338.46</v>
      </c>
      <c r="C1438" t="str">
        <f t="shared" ca="1" si="135"/>
        <v>yes</v>
      </c>
      <c r="D1438" s="19">
        <f t="shared" ca="1" si="130"/>
        <v>330.45</v>
      </c>
      <c r="E1438" s="19">
        <f t="shared" ca="1" si="131"/>
        <v>333.8472727272727</v>
      </c>
      <c r="F1438" t="str">
        <f t="shared" ca="1" si="133"/>
        <v>no</v>
      </c>
      <c r="G1438" s="20" t="str">
        <f t="shared" ca="1" si="132"/>
        <v>no</v>
      </c>
      <c r="H1438">
        <f t="shared" ca="1" si="134"/>
        <v>0</v>
      </c>
    </row>
    <row r="1439" spans="1:8">
      <c r="A1439">
        <v>1990.04</v>
      </c>
      <c r="B1439">
        <v>338.18</v>
      </c>
      <c r="C1439" t="str">
        <f t="shared" ca="1" si="135"/>
        <v>yes</v>
      </c>
      <c r="D1439" s="19">
        <f t="shared" ca="1" si="130"/>
        <v>338.46</v>
      </c>
      <c r="E1439" s="19">
        <f t="shared" ca="1" si="131"/>
        <v>337.13454545454539</v>
      </c>
      <c r="F1439" t="str">
        <f t="shared" ca="1" si="133"/>
        <v>no</v>
      </c>
      <c r="G1439" s="20" t="str">
        <f t="shared" ca="1" si="132"/>
        <v>no</v>
      </c>
      <c r="H1439">
        <f t="shared" ca="1" si="134"/>
        <v>0</v>
      </c>
    </row>
    <row r="1440" spans="1:8">
      <c r="A1440">
        <v>1990.05</v>
      </c>
      <c r="B1440">
        <v>350.25</v>
      </c>
      <c r="C1440" t="str">
        <f t="shared" ca="1" si="135"/>
        <v>yes</v>
      </c>
      <c r="D1440" s="19">
        <f t="shared" ref="D1440:D1503" ca="1" si="136">AVERAGE(OFFSET(B1440,-$L$3,0,$L$3,1))</f>
        <v>338.18</v>
      </c>
      <c r="E1440" s="19">
        <f t="shared" ca="1" si="131"/>
        <v>339.34181818181816</v>
      </c>
      <c r="F1440" t="str">
        <f t="shared" ca="1" si="133"/>
        <v>no</v>
      </c>
      <c r="G1440" s="20" t="str">
        <f t="shared" ca="1" si="132"/>
        <v>no</v>
      </c>
      <c r="H1440">
        <f t="shared" ca="1" si="134"/>
        <v>0</v>
      </c>
    </row>
    <row r="1441" spans="1:8">
      <c r="A1441">
        <v>1990.06</v>
      </c>
      <c r="B1441">
        <v>360.39</v>
      </c>
      <c r="C1441" t="str">
        <f t="shared" ca="1" si="135"/>
        <v>yes</v>
      </c>
      <c r="D1441" s="19">
        <f t="shared" ca="1" si="136"/>
        <v>350.25</v>
      </c>
      <c r="E1441" s="19">
        <f t="shared" ref="E1441:E1504" ca="1" si="137">AVERAGE(OFFSET(B1441,-$L$4,0,$L$4,1))</f>
        <v>341.75545454545454</v>
      </c>
      <c r="F1441" t="str">
        <f t="shared" ca="1" si="133"/>
        <v>no</v>
      </c>
      <c r="G1441" s="20" t="str">
        <f t="shared" ref="G1441:G1504" ca="1" si="138">IF(AND(C1441="Yes",B1441&lt;E1441),"yes","no")</f>
        <v>no</v>
      </c>
      <c r="H1441">
        <f t="shared" ca="1" si="134"/>
        <v>0</v>
      </c>
    </row>
    <row r="1442" spans="1:8">
      <c r="A1442">
        <v>1990.07</v>
      </c>
      <c r="B1442">
        <v>360.03</v>
      </c>
      <c r="C1442" t="str">
        <f t="shared" ca="1" si="135"/>
        <v>yes</v>
      </c>
      <c r="D1442" s="19">
        <f t="shared" ca="1" si="136"/>
        <v>360.39</v>
      </c>
      <c r="E1442" s="19">
        <f t="shared" ca="1" si="137"/>
        <v>344.34545454545457</v>
      </c>
      <c r="F1442" t="str">
        <f t="shared" ca="1" si="133"/>
        <v>no</v>
      </c>
      <c r="G1442" s="20" t="str">
        <f t="shared" ca="1" si="138"/>
        <v>no</v>
      </c>
      <c r="H1442">
        <f t="shared" ca="1" si="134"/>
        <v>0</v>
      </c>
    </row>
    <row r="1443" spans="1:8">
      <c r="A1443">
        <v>1990.08</v>
      </c>
      <c r="B1443">
        <v>330.75</v>
      </c>
      <c r="C1443" t="str">
        <f t="shared" ca="1" si="135"/>
        <v>yes</v>
      </c>
      <c r="D1443" s="19">
        <f t="shared" ca="1" si="136"/>
        <v>360.03</v>
      </c>
      <c r="E1443" s="19">
        <f t="shared" ca="1" si="137"/>
        <v>345.56636363636358</v>
      </c>
      <c r="F1443" t="str">
        <f t="shared" ca="1" si="133"/>
        <v>no</v>
      </c>
      <c r="G1443" s="20" t="str">
        <f t="shared" ca="1" si="138"/>
        <v>yes</v>
      </c>
      <c r="H1443">
        <f t="shared" ca="1" si="134"/>
        <v>330.75</v>
      </c>
    </row>
    <row r="1444" spans="1:8">
      <c r="A1444">
        <v>1990.09</v>
      </c>
      <c r="B1444">
        <v>315.41000000000003</v>
      </c>
      <c r="C1444" t="str">
        <f t="shared" ca="1" si="135"/>
        <v>no</v>
      </c>
      <c r="D1444" s="19">
        <f t="shared" ca="1" si="136"/>
        <v>330.75</v>
      </c>
      <c r="E1444" s="19">
        <f t="shared" ca="1" si="137"/>
        <v>344.06181818181813</v>
      </c>
      <c r="F1444" t="str">
        <f t="shared" ca="1" si="133"/>
        <v>no</v>
      </c>
      <c r="G1444" s="20" t="str">
        <f t="shared" ca="1" si="138"/>
        <v>no</v>
      </c>
      <c r="H1444">
        <f t="shared" ca="1" si="134"/>
        <v>0</v>
      </c>
    </row>
    <row r="1445" spans="1:8">
      <c r="A1445">
        <v>1990.1</v>
      </c>
      <c r="B1445">
        <v>307.12</v>
      </c>
      <c r="C1445" t="str">
        <f t="shared" ca="1" si="135"/>
        <v>no</v>
      </c>
      <c r="D1445" s="19">
        <f t="shared" ca="1" si="136"/>
        <v>315.41000000000003</v>
      </c>
      <c r="E1445" s="19">
        <f t="shared" ca="1" si="137"/>
        <v>341.15363636363634</v>
      </c>
      <c r="F1445" t="str">
        <f t="shared" ca="1" si="133"/>
        <v>no</v>
      </c>
      <c r="G1445" s="20" t="str">
        <f t="shared" ca="1" si="138"/>
        <v>no</v>
      </c>
      <c r="H1445">
        <f t="shared" ca="1" si="134"/>
        <v>0</v>
      </c>
    </row>
    <row r="1446" spans="1:8">
      <c r="A1446">
        <v>1990.11</v>
      </c>
      <c r="B1446">
        <v>315.29000000000002</v>
      </c>
      <c r="C1446" t="str">
        <f t="shared" ca="1" si="135"/>
        <v>no</v>
      </c>
      <c r="D1446" s="19">
        <f t="shared" ca="1" si="136"/>
        <v>307.12</v>
      </c>
      <c r="E1446" s="19">
        <f t="shared" ca="1" si="137"/>
        <v>338.14636363636362</v>
      </c>
      <c r="F1446" t="str">
        <f t="shared" ca="1" si="133"/>
        <v>yes</v>
      </c>
      <c r="G1446" s="20" t="str">
        <f t="shared" ca="1" si="138"/>
        <v>no</v>
      </c>
      <c r="H1446">
        <f t="shared" ca="1" si="134"/>
        <v>-315.29000000000002</v>
      </c>
    </row>
    <row r="1447" spans="1:8">
      <c r="A1447">
        <v>1990.12</v>
      </c>
      <c r="B1447">
        <v>328.75</v>
      </c>
      <c r="C1447" t="str">
        <f t="shared" ca="1" si="135"/>
        <v>yes</v>
      </c>
      <c r="D1447" s="19">
        <f t="shared" ca="1" si="136"/>
        <v>315.29000000000002</v>
      </c>
      <c r="E1447" s="19">
        <f t="shared" ca="1" si="137"/>
        <v>335.11818181818182</v>
      </c>
      <c r="F1447" t="str">
        <f t="shared" ca="1" si="133"/>
        <v>no</v>
      </c>
      <c r="G1447" s="20" t="str">
        <f t="shared" ca="1" si="138"/>
        <v>yes</v>
      </c>
      <c r="H1447">
        <f t="shared" ca="1" si="134"/>
        <v>328.75</v>
      </c>
    </row>
    <row r="1448" spans="1:8">
      <c r="A1448">
        <v>1991.01</v>
      </c>
      <c r="B1448">
        <v>325.49</v>
      </c>
      <c r="C1448" t="str">
        <f t="shared" ca="1" si="135"/>
        <v>no</v>
      </c>
      <c r="D1448" s="19">
        <f t="shared" ca="1" si="136"/>
        <v>328.75</v>
      </c>
      <c r="E1448" s="19">
        <f t="shared" ca="1" si="137"/>
        <v>334.09818181818179</v>
      </c>
      <c r="F1448" t="str">
        <f t="shared" ca="1" si="133"/>
        <v>no</v>
      </c>
      <c r="G1448" s="20" t="str">
        <f t="shared" ca="1" si="138"/>
        <v>no</v>
      </c>
      <c r="H1448">
        <f t="shared" ca="1" si="134"/>
        <v>0</v>
      </c>
    </row>
    <row r="1449" spans="1:8">
      <c r="A1449">
        <v>1991.02</v>
      </c>
      <c r="B1449">
        <v>362.26</v>
      </c>
      <c r="C1449" t="str">
        <f t="shared" ca="1" si="135"/>
        <v>no</v>
      </c>
      <c r="D1449" s="19">
        <f t="shared" ca="1" si="136"/>
        <v>325.49</v>
      </c>
      <c r="E1449" s="19">
        <f t="shared" ca="1" si="137"/>
        <v>333.64727272727265</v>
      </c>
      <c r="F1449" t="str">
        <f t="shared" ca="1" si="133"/>
        <v>yes</v>
      </c>
      <c r="G1449" s="20" t="str">
        <f t="shared" ca="1" si="138"/>
        <v>no</v>
      </c>
      <c r="H1449">
        <f t="shared" ca="1" si="134"/>
        <v>-362.26</v>
      </c>
    </row>
    <row r="1450" spans="1:8">
      <c r="A1450">
        <v>1991.03</v>
      </c>
      <c r="B1450">
        <v>372.28</v>
      </c>
      <c r="C1450" t="str">
        <f t="shared" ca="1" si="135"/>
        <v>yes</v>
      </c>
      <c r="D1450" s="19">
        <f t="shared" ca="1" si="136"/>
        <v>362.26</v>
      </c>
      <c r="E1450" s="19">
        <f t="shared" ca="1" si="137"/>
        <v>335.81090909090909</v>
      </c>
      <c r="F1450" t="str">
        <f t="shared" ca="1" si="133"/>
        <v>no</v>
      </c>
      <c r="G1450" s="20" t="str">
        <f t="shared" ca="1" si="138"/>
        <v>no</v>
      </c>
      <c r="H1450">
        <f t="shared" ca="1" si="134"/>
        <v>0</v>
      </c>
    </row>
    <row r="1451" spans="1:8">
      <c r="A1451">
        <v>1991.04</v>
      </c>
      <c r="B1451">
        <v>379.68</v>
      </c>
      <c r="C1451" t="str">
        <f t="shared" ca="1" si="135"/>
        <v>yes</v>
      </c>
      <c r="D1451" s="19">
        <f t="shared" ca="1" si="136"/>
        <v>372.28</v>
      </c>
      <c r="E1451" s="19">
        <f t="shared" ca="1" si="137"/>
        <v>338.91090909090912</v>
      </c>
      <c r="F1451" t="str">
        <f t="shared" ca="1" si="133"/>
        <v>no</v>
      </c>
      <c r="G1451" s="20" t="str">
        <f t="shared" ca="1" si="138"/>
        <v>no</v>
      </c>
      <c r="H1451">
        <f t="shared" ca="1" si="134"/>
        <v>0</v>
      </c>
    </row>
    <row r="1452" spans="1:8">
      <c r="A1452">
        <v>1991.05</v>
      </c>
      <c r="B1452">
        <v>377.99</v>
      </c>
      <c r="C1452" t="str">
        <f t="shared" ca="1" si="135"/>
        <v>yes</v>
      </c>
      <c r="D1452" s="19">
        <f t="shared" ca="1" si="136"/>
        <v>379.68</v>
      </c>
      <c r="E1452" s="19">
        <f t="shared" ca="1" si="137"/>
        <v>341.58636363636367</v>
      </c>
      <c r="F1452" t="str">
        <f t="shared" ca="1" si="133"/>
        <v>no</v>
      </c>
      <c r="G1452" s="20" t="str">
        <f t="shared" ca="1" si="138"/>
        <v>no</v>
      </c>
      <c r="H1452">
        <f t="shared" ca="1" si="134"/>
        <v>0</v>
      </c>
    </row>
    <row r="1453" spans="1:8">
      <c r="A1453">
        <v>1991.06</v>
      </c>
      <c r="B1453">
        <v>378.29</v>
      </c>
      <c r="C1453" t="str">
        <f t="shared" ca="1" si="135"/>
        <v>yes</v>
      </c>
      <c r="D1453" s="19">
        <f t="shared" ca="1" si="136"/>
        <v>377.99</v>
      </c>
      <c r="E1453" s="19">
        <f t="shared" ca="1" si="137"/>
        <v>343.18636363636364</v>
      </c>
      <c r="F1453" t="str">
        <f t="shared" ca="1" si="133"/>
        <v>no</v>
      </c>
      <c r="G1453" s="20" t="str">
        <f t="shared" ca="1" si="138"/>
        <v>no</v>
      </c>
      <c r="H1453">
        <f t="shared" ca="1" si="134"/>
        <v>0</v>
      </c>
    </row>
    <row r="1454" spans="1:8">
      <c r="A1454">
        <v>1991.07</v>
      </c>
      <c r="B1454">
        <v>380.23</v>
      </c>
      <c r="C1454" t="str">
        <f t="shared" ca="1" si="135"/>
        <v>yes</v>
      </c>
      <c r="D1454" s="19">
        <f t="shared" ca="1" si="136"/>
        <v>378.29</v>
      </c>
      <c r="E1454" s="19">
        <f t="shared" ca="1" si="137"/>
        <v>344.84636363636366</v>
      </c>
      <c r="F1454" t="str">
        <f t="shared" ca="1" si="133"/>
        <v>no</v>
      </c>
      <c r="G1454" s="20" t="str">
        <f t="shared" ca="1" si="138"/>
        <v>no</v>
      </c>
      <c r="H1454">
        <f t="shared" ca="1" si="134"/>
        <v>0</v>
      </c>
    </row>
    <row r="1455" spans="1:8">
      <c r="A1455">
        <v>1991.08</v>
      </c>
      <c r="B1455">
        <v>389.4</v>
      </c>
      <c r="C1455" t="str">
        <f t="shared" ca="1" si="135"/>
        <v>yes</v>
      </c>
      <c r="D1455" s="19">
        <f t="shared" ca="1" si="136"/>
        <v>380.23</v>
      </c>
      <c r="E1455" s="19">
        <f t="shared" ca="1" si="137"/>
        <v>349.34454545454543</v>
      </c>
      <c r="F1455" t="str">
        <f t="shared" ca="1" si="133"/>
        <v>no</v>
      </c>
      <c r="G1455" s="20" t="str">
        <f t="shared" ca="1" si="138"/>
        <v>no</v>
      </c>
      <c r="H1455">
        <f t="shared" ca="1" si="134"/>
        <v>0</v>
      </c>
    </row>
    <row r="1456" spans="1:8">
      <c r="A1456">
        <v>1991.09</v>
      </c>
      <c r="B1456">
        <v>387.2</v>
      </c>
      <c r="C1456" t="str">
        <f t="shared" ca="1" si="135"/>
        <v>yes</v>
      </c>
      <c r="D1456" s="19">
        <f t="shared" ca="1" si="136"/>
        <v>389.4</v>
      </c>
      <c r="E1456" s="19">
        <f t="shared" ca="1" si="137"/>
        <v>356.07090909090908</v>
      </c>
      <c r="F1456" t="str">
        <f t="shared" ca="1" si="133"/>
        <v>no</v>
      </c>
      <c r="G1456" s="20" t="str">
        <f t="shared" ca="1" si="138"/>
        <v>no</v>
      </c>
      <c r="H1456">
        <f t="shared" ca="1" si="134"/>
        <v>0</v>
      </c>
    </row>
    <row r="1457" spans="1:8">
      <c r="A1457">
        <v>1991.1</v>
      </c>
      <c r="B1457">
        <v>386.88</v>
      </c>
      <c r="C1457" t="str">
        <f t="shared" ca="1" si="135"/>
        <v>yes</v>
      </c>
      <c r="D1457" s="19">
        <f t="shared" ca="1" si="136"/>
        <v>387.2</v>
      </c>
      <c r="E1457" s="19">
        <f t="shared" ca="1" si="137"/>
        <v>363.35090909090906</v>
      </c>
      <c r="F1457" t="str">
        <f t="shared" ca="1" si="133"/>
        <v>no</v>
      </c>
      <c r="G1457" s="20" t="str">
        <f t="shared" ca="1" si="138"/>
        <v>no</v>
      </c>
      <c r="H1457">
        <f t="shared" ca="1" si="134"/>
        <v>0</v>
      </c>
    </row>
    <row r="1458" spans="1:8">
      <c r="A1458">
        <v>1991.11</v>
      </c>
      <c r="B1458">
        <v>385.92</v>
      </c>
      <c r="C1458" t="str">
        <f t="shared" ca="1" si="135"/>
        <v>yes</v>
      </c>
      <c r="D1458" s="19">
        <f t="shared" ca="1" si="136"/>
        <v>386.88</v>
      </c>
      <c r="E1458" s="19">
        <f t="shared" ca="1" si="137"/>
        <v>369.85909090909087</v>
      </c>
      <c r="F1458" t="str">
        <f t="shared" ca="1" si="133"/>
        <v>no</v>
      </c>
      <c r="G1458" s="20" t="str">
        <f t="shared" ca="1" si="138"/>
        <v>no</v>
      </c>
      <c r="H1458">
        <f t="shared" ca="1" si="134"/>
        <v>0</v>
      </c>
    </row>
    <row r="1459" spans="1:8">
      <c r="A1459">
        <v>1991.12</v>
      </c>
      <c r="B1459">
        <v>388.51</v>
      </c>
      <c r="C1459" t="str">
        <f t="shared" ca="1" si="135"/>
        <v>yes</v>
      </c>
      <c r="D1459" s="19">
        <f t="shared" ca="1" si="136"/>
        <v>385.92</v>
      </c>
      <c r="E1459" s="19">
        <f t="shared" ca="1" si="137"/>
        <v>375.05636363636364</v>
      </c>
      <c r="F1459" t="str">
        <f t="shared" ca="1" si="133"/>
        <v>no</v>
      </c>
      <c r="G1459" s="20" t="str">
        <f t="shared" ca="1" si="138"/>
        <v>no</v>
      </c>
      <c r="H1459">
        <f t="shared" ca="1" si="134"/>
        <v>0</v>
      </c>
    </row>
    <row r="1460" spans="1:8">
      <c r="A1460">
        <v>1992.01</v>
      </c>
      <c r="B1460">
        <v>416.08</v>
      </c>
      <c r="C1460" t="str">
        <f t="shared" ca="1" si="135"/>
        <v>yes</v>
      </c>
      <c r="D1460" s="19">
        <f t="shared" ca="1" si="136"/>
        <v>388.51</v>
      </c>
      <c r="E1460" s="19">
        <f t="shared" ca="1" si="137"/>
        <v>380.78545454545457</v>
      </c>
      <c r="F1460" t="str">
        <f t="shared" ca="1" si="133"/>
        <v>no</v>
      </c>
      <c r="G1460" s="20" t="str">
        <f t="shared" ca="1" si="138"/>
        <v>no</v>
      </c>
      <c r="H1460">
        <f t="shared" ca="1" si="134"/>
        <v>0</v>
      </c>
    </row>
    <row r="1461" spans="1:8">
      <c r="A1461">
        <v>1992.02</v>
      </c>
      <c r="B1461">
        <v>412.56</v>
      </c>
      <c r="C1461" t="str">
        <f t="shared" ca="1" si="135"/>
        <v>yes</v>
      </c>
      <c r="D1461" s="19">
        <f t="shared" ca="1" si="136"/>
        <v>416.08</v>
      </c>
      <c r="E1461" s="19">
        <f t="shared" ca="1" si="137"/>
        <v>385.67818181818183</v>
      </c>
      <c r="F1461" t="str">
        <f t="shared" ca="1" si="133"/>
        <v>no</v>
      </c>
      <c r="G1461" s="20" t="str">
        <f t="shared" ca="1" si="138"/>
        <v>no</v>
      </c>
      <c r="H1461">
        <f t="shared" ca="1" si="134"/>
        <v>0</v>
      </c>
    </row>
    <row r="1462" spans="1:8">
      <c r="A1462">
        <v>1992.03</v>
      </c>
      <c r="B1462">
        <v>407.36</v>
      </c>
      <c r="C1462" t="str">
        <f t="shared" ca="1" si="135"/>
        <v>yes</v>
      </c>
      <c r="D1462" s="19">
        <f t="shared" ca="1" si="136"/>
        <v>412.56</v>
      </c>
      <c r="E1462" s="19">
        <f t="shared" ca="1" si="137"/>
        <v>389.34000000000009</v>
      </c>
      <c r="F1462" t="str">
        <f t="shared" ca="1" si="133"/>
        <v>no</v>
      </c>
      <c r="G1462" s="20" t="str">
        <f t="shared" ca="1" si="138"/>
        <v>no</v>
      </c>
      <c r="H1462">
        <f t="shared" ca="1" si="134"/>
        <v>0</v>
      </c>
    </row>
    <row r="1463" spans="1:8">
      <c r="A1463">
        <v>1992.04</v>
      </c>
      <c r="B1463">
        <v>407.41</v>
      </c>
      <c r="C1463" t="str">
        <f t="shared" ca="1" si="135"/>
        <v>yes</v>
      </c>
      <c r="D1463" s="19">
        <f t="shared" ca="1" si="136"/>
        <v>407.36</v>
      </c>
      <c r="E1463" s="19">
        <f t="shared" ca="1" si="137"/>
        <v>391.85636363636365</v>
      </c>
      <c r="F1463" t="str">
        <f t="shared" ca="1" si="133"/>
        <v>no</v>
      </c>
      <c r="G1463" s="20" t="str">
        <f t="shared" ca="1" si="138"/>
        <v>no</v>
      </c>
      <c r="H1463">
        <f t="shared" ca="1" si="134"/>
        <v>0</v>
      </c>
    </row>
    <row r="1464" spans="1:8">
      <c r="A1464">
        <v>1992.05</v>
      </c>
      <c r="B1464">
        <v>414.81</v>
      </c>
      <c r="C1464" t="str">
        <f t="shared" ca="1" si="135"/>
        <v>yes</v>
      </c>
      <c r="D1464" s="19">
        <f t="shared" ca="1" si="136"/>
        <v>407.41</v>
      </c>
      <c r="E1464" s="19">
        <f t="shared" ca="1" si="137"/>
        <v>394.53090909090912</v>
      </c>
      <c r="F1464" t="str">
        <f t="shared" ca="1" si="133"/>
        <v>no</v>
      </c>
      <c r="G1464" s="20" t="str">
        <f t="shared" ca="1" si="138"/>
        <v>no</v>
      </c>
      <c r="H1464">
        <f t="shared" ca="1" si="134"/>
        <v>0</v>
      </c>
    </row>
    <row r="1465" spans="1:8">
      <c r="A1465">
        <v>1992.06</v>
      </c>
      <c r="B1465">
        <v>408.27</v>
      </c>
      <c r="C1465" t="str">
        <f t="shared" ca="1" si="135"/>
        <v>yes</v>
      </c>
      <c r="D1465" s="19">
        <f t="shared" ca="1" si="136"/>
        <v>414.81</v>
      </c>
      <c r="E1465" s="19">
        <f t="shared" ca="1" si="137"/>
        <v>397.85090909090917</v>
      </c>
      <c r="F1465" t="str">
        <f t="shared" ca="1" si="133"/>
        <v>no</v>
      </c>
      <c r="G1465" s="20" t="str">
        <f t="shared" ca="1" si="138"/>
        <v>no</v>
      </c>
      <c r="H1465">
        <f t="shared" ca="1" si="134"/>
        <v>0</v>
      </c>
    </row>
    <row r="1466" spans="1:8">
      <c r="A1466">
        <v>1992.07</v>
      </c>
      <c r="B1466">
        <v>415.05</v>
      </c>
      <c r="C1466" t="str">
        <f t="shared" ca="1" si="135"/>
        <v>yes</v>
      </c>
      <c r="D1466" s="19">
        <f t="shared" ca="1" si="136"/>
        <v>408.27</v>
      </c>
      <c r="E1466" s="19">
        <f t="shared" ca="1" si="137"/>
        <v>400.4</v>
      </c>
      <c r="F1466" t="str">
        <f t="shared" ca="1" si="133"/>
        <v>no</v>
      </c>
      <c r="G1466" s="20" t="str">
        <f t="shared" ca="1" si="138"/>
        <v>no</v>
      </c>
      <c r="H1466">
        <f t="shared" ca="1" si="134"/>
        <v>0</v>
      </c>
    </row>
    <row r="1467" spans="1:8">
      <c r="A1467">
        <v>1992.08</v>
      </c>
      <c r="B1467">
        <v>417.93</v>
      </c>
      <c r="C1467" t="str">
        <f t="shared" ca="1" si="135"/>
        <v>yes</v>
      </c>
      <c r="D1467" s="19">
        <f t="shared" ca="1" si="136"/>
        <v>415.05</v>
      </c>
      <c r="E1467" s="19">
        <f t="shared" ca="1" si="137"/>
        <v>402.7318181818182</v>
      </c>
      <c r="F1467" t="str">
        <f t="shared" ca="1" si="133"/>
        <v>no</v>
      </c>
      <c r="G1467" s="20" t="str">
        <f t="shared" ca="1" si="138"/>
        <v>no</v>
      </c>
      <c r="H1467">
        <f t="shared" ca="1" si="134"/>
        <v>0</v>
      </c>
    </row>
    <row r="1468" spans="1:8">
      <c r="A1468">
        <v>1992.09</v>
      </c>
      <c r="B1468">
        <v>418.48</v>
      </c>
      <c r="C1468" t="str">
        <f t="shared" ca="1" si="135"/>
        <v>yes</v>
      </c>
      <c r="D1468" s="19">
        <f t="shared" ca="1" si="136"/>
        <v>417.93</v>
      </c>
      <c r="E1468" s="19">
        <f t="shared" ca="1" si="137"/>
        <v>405.52545454545452</v>
      </c>
      <c r="F1468" t="str">
        <f t="shared" ca="1" si="133"/>
        <v>no</v>
      </c>
      <c r="G1468" s="20" t="str">
        <f t="shared" ca="1" si="138"/>
        <v>no</v>
      </c>
      <c r="H1468">
        <f t="shared" ca="1" si="134"/>
        <v>0</v>
      </c>
    </row>
    <row r="1469" spans="1:8">
      <c r="A1469">
        <v>1992.1</v>
      </c>
      <c r="B1469">
        <v>412.5</v>
      </c>
      <c r="C1469" t="str">
        <f t="shared" ca="1" si="135"/>
        <v>yes</v>
      </c>
      <c r="D1469" s="19">
        <f t="shared" ca="1" si="136"/>
        <v>418.48</v>
      </c>
      <c r="E1469" s="19">
        <f t="shared" ca="1" si="137"/>
        <v>408.39818181818174</v>
      </c>
      <c r="F1469" t="str">
        <f t="shared" ca="1" si="133"/>
        <v>no</v>
      </c>
      <c r="G1469" s="20" t="str">
        <f t="shared" ca="1" si="138"/>
        <v>no</v>
      </c>
      <c r="H1469">
        <f t="shared" ca="1" si="134"/>
        <v>0</v>
      </c>
    </row>
    <row r="1470" spans="1:8">
      <c r="A1470">
        <v>1992.11</v>
      </c>
      <c r="B1470">
        <v>422.84</v>
      </c>
      <c r="C1470" t="str">
        <f t="shared" ca="1" si="135"/>
        <v>yes</v>
      </c>
      <c r="D1470" s="19">
        <f t="shared" ca="1" si="136"/>
        <v>412.5</v>
      </c>
      <c r="E1470" s="19">
        <f t="shared" ca="1" si="137"/>
        <v>410.81454545454545</v>
      </c>
      <c r="F1470" t="str">
        <f t="shared" ca="1" si="133"/>
        <v>no</v>
      </c>
      <c r="G1470" s="20" t="str">
        <f t="shared" ca="1" si="138"/>
        <v>no</v>
      </c>
      <c r="H1470">
        <f t="shared" ca="1" si="134"/>
        <v>0</v>
      </c>
    </row>
    <row r="1471" spans="1:8">
      <c r="A1471">
        <v>1992.12</v>
      </c>
      <c r="B1471">
        <v>435.64</v>
      </c>
      <c r="C1471" t="str">
        <f t="shared" ca="1" si="135"/>
        <v>yes</v>
      </c>
      <c r="D1471" s="19">
        <f t="shared" ca="1" si="136"/>
        <v>422.84</v>
      </c>
      <c r="E1471" s="19">
        <f t="shared" ca="1" si="137"/>
        <v>413.9354545454546</v>
      </c>
      <c r="F1471" t="str">
        <f t="shared" ca="1" si="133"/>
        <v>no</v>
      </c>
      <c r="G1471" s="20" t="str">
        <f t="shared" ca="1" si="138"/>
        <v>no</v>
      </c>
      <c r="H1471">
        <f t="shared" ca="1" si="134"/>
        <v>0</v>
      </c>
    </row>
    <row r="1472" spans="1:8">
      <c r="A1472">
        <v>1993.01</v>
      </c>
      <c r="B1472">
        <v>435.23</v>
      </c>
      <c r="C1472" t="str">
        <f t="shared" ca="1" si="135"/>
        <v>yes</v>
      </c>
      <c r="D1472" s="19">
        <f t="shared" ca="1" si="136"/>
        <v>435.64</v>
      </c>
      <c r="E1472" s="19">
        <f t="shared" ca="1" si="137"/>
        <v>415.7136363636364</v>
      </c>
      <c r="F1472" t="str">
        <f t="shared" ca="1" si="133"/>
        <v>no</v>
      </c>
      <c r="G1472" s="20" t="str">
        <f t="shared" ca="1" si="138"/>
        <v>no</v>
      </c>
      <c r="H1472">
        <f t="shared" ca="1" si="134"/>
        <v>0</v>
      </c>
    </row>
    <row r="1473" spans="1:8">
      <c r="A1473">
        <v>1993.02</v>
      </c>
      <c r="B1473">
        <v>441.7</v>
      </c>
      <c r="C1473" t="str">
        <f t="shared" ca="1" si="135"/>
        <v>yes</v>
      </c>
      <c r="D1473" s="19">
        <f t="shared" ca="1" si="136"/>
        <v>435.23</v>
      </c>
      <c r="E1473" s="19">
        <f t="shared" ca="1" si="137"/>
        <v>417.77454545454549</v>
      </c>
      <c r="F1473" t="str">
        <f t="shared" ca="1" si="133"/>
        <v>no</v>
      </c>
      <c r="G1473" s="20" t="str">
        <f t="shared" ca="1" si="138"/>
        <v>no</v>
      </c>
      <c r="H1473">
        <f t="shared" ca="1" si="134"/>
        <v>0</v>
      </c>
    </row>
    <row r="1474" spans="1:8">
      <c r="A1474">
        <v>1993.03</v>
      </c>
      <c r="B1474">
        <v>450.16</v>
      </c>
      <c r="C1474" t="str">
        <f t="shared" ca="1" si="135"/>
        <v>yes</v>
      </c>
      <c r="D1474" s="19">
        <f t="shared" ca="1" si="136"/>
        <v>441.7</v>
      </c>
      <c r="E1474" s="19">
        <f t="shared" ca="1" si="137"/>
        <v>420.89636363636362</v>
      </c>
      <c r="F1474" t="str">
        <f t="shared" ca="1" si="133"/>
        <v>no</v>
      </c>
      <c r="G1474" s="20" t="str">
        <f t="shared" ca="1" si="138"/>
        <v>no</v>
      </c>
      <c r="H1474">
        <f t="shared" ca="1" si="134"/>
        <v>0</v>
      </c>
    </row>
    <row r="1475" spans="1:8">
      <c r="A1475">
        <v>1993.04</v>
      </c>
      <c r="B1475">
        <v>443.08</v>
      </c>
      <c r="C1475" t="str">
        <f t="shared" ca="1" si="135"/>
        <v>yes</v>
      </c>
      <c r="D1475" s="19">
        <f t="shared" ca="1" si="136"/>
        <v>450.16</v>
      </c>
      <c r="E1475" s="19">
        <f t="shared" ca="1" si="137"/>
        <v>424.78272727272724</v>
      </c>
      <c r="F1475" t="str">
        <f t="shared" ca="1" si="133"/>
        <v>no</v>
      </c>
      <c r="G1475" s="20" t="str">
        <f t="shared" ca="1" si="138"/>
        <v>no</v>
      </c>
      <c r="H1475">
        <f t="shared" ca="1" si="134"/>
        <v>0</v>
      </c>
    </row>
    <row r="1476" spans="1:8">
      <c r="A1476">
        <v>1993.05</v>
      </c>
      <c r="B1476">
        <v>445.25</v>
      </c>
      <c r="C1476" t="str">
        <f t="shared" ca="1" si="135"/>
        <v>yes</v>
      </c>
      <c r="D1476" s="19">
        <f t="shared" ca="1" si="136"/>
        <v>443.08</v>
      </c>
      <c r="E1476" s="19">
        <f t="shared" ca="1" si="137"/>
        <v>427.35272727272729</v>
      </c>
      <c r="F1476" t="str">
        <f t="shared" ca="1" si="133"/>
        <v>no</v>
      </c>
      <c r="G1476" s="20" t="str">
        <f t="shared" ca="1" si="138"/>
        <v>no</v>
      </c>
      <c r="H1476">
        <f t="shared" ca="1" si="134"/>
        <v>0</v>
      </c>
    </row>
    <row r="1477" spans="1:8">
      <c r="A1477">
        <v>1993.06</v>
      </c>
      <c r="B1477">
        <v>448.06</v>
      </c>
      <c r="C1477" t="str">
        <f t="shared" ca="1" si="135"/>
        <v>yes</v>
      </c>
      <c r="D1477" s="19">
        <f t="shared" ca="1" si="136"/>
        <v>445.25</v>
      </c>
      <c r="E1477" s="19">
        <f t="shared" ca="1" si="137"/>
        <v>430.71454545454543</v>
      </c>
      <c r="F1477" t="str">
        <f t="shared" ca="1" si="133"/>
        <v>no</v>
      </c>
      <c r="G1477" s="20" t="str">
        <f t="shared" ca="1" si="138"/>
        <v>no</v>
      </c>
      <c r="H1477">
        <f t="shared" ca="1" si="134"/>
        <v>0</v>
      </c>
    </row>
    <row r="1478" spans="1:8">
      <c r="A1478">
        <v>1993.07</v>
      </c>
      <c r="B1478">
        <v>447.29</v>
      </c>
      <c r="C1478" t="str">
        <f t="shared" ca="1" si="135"/>
        <v>yes</v>
      </c>
      <c r="D1478" s="19">
        <f t="shared" ca="1" si="136"/>
        <v>448.06</v>
      </c>
      <c r="E1478" s="19">
        <f t="shared" ca="1" si="137"/>
        <v>433.71545454545452</v>
      </c>
      <c r="F1478" t="str">
        <f t="shared" ca="1" si="133"/>
        <v>no</v>
      </c>
      <c r="G1478" s="20" t="str">
        <f t="shared" ca="1" si="138"/>
        <v>no</v>
      </c>
      <c r="H1478">
        <f t="shared" ca="1" si="134"/>
        <v>0</v>
      </c>
    </row>
    <row r="1479" spans="1:8">
      <c r="A1479">
        <v>1993.08</v>
      </c>
      <c r="B1479">
        <v>454.13</v>
      </c>
      <c r="C1479" t="str">
        <f t="shared" ca="1" si="135"/>
        <v>yes</v>
      </c>
      <c r="D1479" s="19">
        <f t="shared" ca="1" si="136"/>
        <v>447.29</v>
      </c>
      <c r="E1479" s="19">
        <f t="shared" ca="1" si="137"/>
        <v>436.38454545454539</v>
      </c>
      <c r="F1479" t="str">
        <f t="shared" ca="1" si="133"/>
        <v>no</v>
      </c>
      <c r="G1479" s="20" t="str">
        <f t="shared" ca="1" si="138"/>
        <v>no</v>
      </c>
      <c r="H1479">
        <f t="shared" ca="1" si="134"/>
        <v>0</v>
      </c>
    </row>
    <row r="1480" spans="1:8">
      <c r="A1480">
        <v>1993.09</v>
      </c>
      <c r="B1480">
        <v>459.24</v>
      </c>
      <c r="C1480" t="str">
        <f t="shared" ca="1" si="135"/>
        <v>yes</v>
      </c>
      <c r="D1480" s="19">
        <f t="shared" ca="1" si="136"/>
        <v>454.13</v>
      </c>
      <c r="E1480" s="19">
        <f t="shared" ca="1" si="137"/>
        <v>439.62545454545455</v>
      </c>
      <c r="F1480" t="str">
        <f t="shared" ca="1" si="133"/>
        <v>no</v>
      </c>
      <c r="G1480" s="20" t="str">
        <f t="shared" ca="1" si="138"/>
        <v>no</v>
      </c>
      <c r="H1480">
        <f t="shared" ca="1" si="134"/>
        <v>0</v>
      </c>
    </row>
    <row r="1481" spans="1:8">
      <c r="A1481">
        <v>1993.1</v>
      </c>
      <c r="B1481">
        <v>463.9</v>
      </c>
      <c r="C1481" t="str">
        <f t="shared" ca="1" si="135"/>
        <v>yes</v>
      </c>
      <c r="D1481" s="19">
        <f t="shared" ca="1" si="136"/>
        <v>459.24</v>
      </c>
      <c r="E1481" s="19">
        <f t="shared" ca="1" si="137"/>
        <v>443.87454545454545</v>
      </c>
      <c r="F1481" t="str">
        <f t="shared" ca="1" si="133"/>
        <v>no</v>
      </c>
      <c r="G1481" s="20" t="str">
        <f t="shared" ca="1" si="138"/>
        <v>no</v>
      </c>
      <c r="H1481">
        <f t="shared" ca="1" si="134"/>
        <v>0</v>
      </c>
    </row>
    <row r="1482" spans="1:8">
      <c r="A1482">
        <v>1993.11</v>
      </c>
      <c r="B1482">
        <v>462.89</v>
      </c>
      <c r="C1482" t="str">
        <f t="shared" ca="1" si="135"/>
        <v>yes</v>
      </c>
      <c r="D1482" s="19">
        <f t="shared" ca="1" si="136"/>
        <v>463.9</v>
      </c>
      <c r="E1482" s="19">
        <f t="shared" ca="1" si="137"/>
        <v>447.60727272727269</v>
      </c>
      <c r="F1482" t="str">
        <f t="shared" ca="1" si="133"/>
        <v>no</v>
      </c>
      <c r="G1482" s="20" t="str">
        <f t="shared" ca="1" si="138"/>
        <v>no</v>
      </c>
      <c r="H1482">
        <f t="shared" ca="1" si="134"/>
        <v>0</v>
      </c>
    </row>
    <row r="1483" spans="1:8">
      <c r="A1483">
        <v>1993.12</v>
      </c>
      <c r="B1483">
        <v>465.95</v>
      </c>
      <c r="C1483" t="str">
        <f t="shared" ca="1" si="135"/>
        <v>yes</v>
      </c>
      <c r="D1483" s="19">
        <f t="shared" ca="1" si="136"/>
        <v>462.89</v>
      </c>
      <c r="E1483" s="19">
        <f t="shared" ca="1" si="137"/>
        <v>450.08454545454549</v>
      </c>
      <c r="F1483" t="str">
        <f t="shared" ca="1" si="133"/>
        <v>no</v>
      </c>
      <c r="G1483" s="20" t="str">
        <f t="shared" ca="1" si="138"/>
        <v>no</v>
      </c>
      <c r="H1483">
        <f t="shared" ca="1" si="134"/>
        <v>0</v>
      </c>
    </row>
    <row r="1484" spans="1:8">
      <c r="A1484">
        <v>1994.01</v>
      </c>
      <c r="B1484">
        <v>472.99</v>
      </c>
      <c r="C1484" t="str">
        <f t="shared" ca="1" si="135"/>
        <v>yes</v>
      </c>
      <c r="D1484" s="19">
        <f t="shared" ca="1" si="136"/>
        <v>465.95</v>
      </c>
      <c r="E1484" s="19">
        <f t="shared" ca="1" si="137"/>
        <v>452.87727272727267</v>
      </c>
      <c r="F1484" t="str">
        <f t="shared" ca="1" si="133"/>
        <v>no</v>
      </c>
      <c r="G1484" s="20" t="str">
        <f t="shared" ca="1" si="138"/>
        <v>no</v>
      </c>
      <c r="H1484">
        <f t="shared" ca="1" si="134"/>
        <v>0</v>
      </c>
    </row>
    <row r="1485" spans="1:8">
      <c r="A1485">
        <v>1994.02</v>
      </c>
      <c r="B1485">
        <v>471.58</v>
      </c>
      <c r="C1485" t="str">
        <f t="shared" ca="1" si="135"/>
        <v>yes</v>
      </c>
      <c r="D1485" s="19">
        <f t="shared" ca="1" si="136"/>
        <v>472.99</v>
      </c>
      <c r="E1485" s="19">
        <f t="shared" ca="1" si="137"/>
        <v>455.72181818181815</v>
      </c>
      <c r="F1485" t="str">
        <f t="shared" ca="1" si="133"/>
        <v>no</v>
      </c>
      <c r="G1485" s="20" t="str">
        <f t="shared" ca="1" si="138"/>
        <v>no</v>
      </c>
      <c r="H1485">
        <f t="shared" ca="1" si="134"/>
        <v>0</v>
      </c>
    </row>
    <row r="1486" spans="1:8">
      <c r="A1486">
        <v>1994.03</v>
      </c>
      <c r="B1486">
        <v>463.81</v>
      </c>
      <c r="C1486" t="str">
        <f t="shared" ca="1" si="135"/>
        <v>yes</v>
      </c>
      <c r="D1486" s="19">
        <f t="shared" ca="1" si="136"/>
        <v>471.58</v>
      </c>
      <c r="E1486" s="19">
        <f t="shared" ca="1" si="137"/>
        <v>457.66909090909087</v>
      </c>
      <c r="F1486" t="str">
        <f t="shared" ca="1" si="133"/>
        <v>no</v>
      </c>
      <c r="G1486" s="20" t="str">
        <f t="shared" ca="1" si="138"/>
        <v>no</v>
      </c>
      <c r="H1486">
        <f t="shared" ca="1" si="134"/>
        <v>0</v>
      </c>
    </row>
    <row r="1487" spans="1:8">
      <c r="A1487">
        <v>1994.04</v>
      </c>
      <c r="B1487">
        <v>447.23</v>
      </c>
      <c r="C1487" t="str">
        <f t="shared" ca="1" si="135"/>
        <v>yes</v>
      </c>
      <c r="D1487" s="19">
        <f t="shared" ca="1" si="136"/>
        <v>463.81</v>
      </c>
      <c r="E1487" s="19">
        <f t="shared" ca="1" si="137"/>
        <v>459.55363636363637</v>
      </c>
      <c r="F1487" t="str">
        <f t="shared" ca="1" si="133"/>
        <v>no</v>
      </c>
      <c r="G1487" s="20" t="str">
        <f t="shared" ca="1" si="138"/>
        <v>yes</v>
      </c>
      <c r="H1487">
        <f t="shared" ca="1" si="134"/>
        <v>447.23</v>
      </c>
    </row>
    <row r="1488" spans="1:8">
      <c r="A1488">
        <v>1994.05</v>
      </c>
      <c r="B1488">
        <v>450.9</v>
      </c>
      <c r="C1488" t="str">
        <f t="shared" ca="1" si="135"/>
        <v>no</v>
      </c>
      <c r="D1488" s="19">
        <f t="shared" ca="1" si="136"/>
        <v>447.23</v>
      </c>
      <c r="E1488" s="19">
        <f t="shared" ca="1" si="137"/>
        <v>459.73363636363632</v>
      </c>
      <c r="F1488" t="str">
        <f t="shared" ca="1" si="133"/>
        <v>yes</v>
      </c>
      <c r="G1488" s="20" t="str">
        <f t="shared" ca="1" si="138"/>
        <v>no</v>
      </c>
      <c r="H1488">
        <f t="shared" ca="1" si="134"/>
        <v>-450.9</v>
      </c>
    </row>
    <row r="1489" spans="1:8">
      <c r="A1489">
        <v>1994.06</v>
      </c>
      <c r="B1489">
        <v>454.83</v>
      </c>
      <c r="C1489" t="str">
        <f t="shared" ca="1" si="135"/>
        <v>yes</v>
      </c>
      <c r="D1489" s="19">
        <f t="shared" ca="1" si="136"/>
        <v>450.9</v>
      </c>
      <c r="E1489" s="19">
        <f t="shared" ca="1" si="137"/>
        <v>459.99181818181819</v>
      </c>
      <c r="F1489" t="str">
        <f t="shared" ca="1" si="133"/>
        <v>no</v>
      </c>
      <c r="G1489" s="20" t="str">
        <f t="shared" ca="1" si="138"/>
        <v>yes</v>
      </c>
      <c r="H1489">
        <f t="shared" ca="1" si="134"/>
        <v>454.83</v>
      </c>
    </row>
    <row r="1490" spans="1:8">
      <c r="A1490">
        <v>1994.07</v>
      </c>
      <c r="B1490">
        <v>451.4</v>
      </c>
      <c r="C1490" t="str">
        <f t="shared" ca="1" si="135"/>
        <v>no</v>
      </c>
      <c r="D1490" s="19">
        <f t="shared" ca="1" si="136"/>
        <v>454.83</v>
      </c>
      <c r="E1490" s="19">
        <f t="shared" ca="1" si="137"/>
        <v>460.67727272727262</v>
      </c>
      <c r="F1490" t="str">
        <f t="shared" ca="1" si="133"/>
        <v>no</v>
      </c>
      <c r="G1490" s="20" t="str">
        <f t="shared" ca="1" si="138"/>
        <v>no</v>
      </c>
      <c r="H1490">
        <f t="shared" ca="1" si="134"/>
        <v>0</v>
      </c>
    </row>
    <row r="1491" spans="1:8">
      <c r="A1491">
        <v>1994.08</v>
      </c>
      <c r="B1491">
        <v>464.24</v>
      </c>
      <c r="C1491" t="str">
        <f t="shared" ca="1" si="135"/>
        <v>no</v>
      </c>
      <c r="D1491" s="19">
        <f t="shared" ca="1" si="136"/>
        <v>451.4</v>
      </c>
      <c r="E1491" s="19">
        <f t="shared" ca="1" si="137"/>
        <v>460.42909090909086</v>
      </c>
      <c r="F1491" t="str">
        <f t="shared" ca="1" si="133"/>
        <v>yes</v>
      </c>
      <c r="G1491" s="20" t="str">
        <f t="shared" ca="1" si="138"/>
        <v>no</v>
      </c>
      <c r="H1491">
        <f t="shared" ca="1" si="134"/>
        <v>-464.24</v>
      </c>
    </row>
    <row r="1492" spans="1:8">
      <c r="A1492">
        <v>1994.09</v>
      </c>
      <c r="B1492">
        <v>466.96</v>
      </c>
      <c r="C1492" t="str">
        <f t="shared" ca="1" si="135"/>
        <v>yes</v>
      </c>
      <c r="D1492" s="19">
        <f t="shared" ca="1" si="136"/>
        <v>464.24</v>
      </c>
      <c r="E1492" s="19">
        <f t="shared" ca="1" si="137"/>
        <v>460.8836363636363</v>
      </c>
      <c r="F1492" t="str">
        <f t="shared" ca="1" si="133"/>
        <v>no</v>
      </c>
      <c r="G1492" s="20" t="str">
        <f t="shared" ca="1" si="138"/>
        <v>no</v>
      </c>
      <c r="H1492">
        <f t="shared" ca="1" si="134"/>
        <v>0</v>
      </c>
    </row>
    <row r="1493" spans="1:8">
      <c r="A1493">
        <v>1994.1</v>
      </c>
      <c r="B1493">
        <v>463.81</v>
      </c>
      <c r="C1493" t="str">
        <f t="shared" ca="1" si="135"/>
        <v>yes</v>
      </c>
      <c r="D1493" s="19">
        <f t="shared" ca="1" si="136"/>
        <v>466.96</v>
      </c>
      <c r="E1493" s="19">
        <f t="shared" ca="1" si="137"/>
        <v>461.16181818181815</v>
      </c>
      <c r="F1493" t="str">
        <f t="shared" ca="1" si="133"/>
        <v>no</v>
      </c>
      <c r="G1493" s="20" t="str">
        <f t="shared" ca="1" si="138"/>
        <v>no</v>
      </c>
      <c r="H1493">
        <f t="shared" ca="1" si="134"/>
        <v>0</v>
      </c>
    </row>
    <row r="1494" spans="1:8">
      <c r="A1494">
        <v>1994.11</v>
      </c>
      <c r="B1494">
        <v>461.01</v>
      </c>
      <c r="C1494" t="str">
        <f t="shared" ca="1" si="135"/>
        <v>yes</v>
      </c>
      <c r="D1494" s="19">
        <f t="shared" ca="1" si="136"/>
        <v>463.81</v>
      </c>
      <c r="E1494" s="19">
        <f t="shared" ca="1" si="137"/>
        <v>461.24545454545461</v>
      </c>
      <c r="F1494" t="str">
        <f t="shared" ca="1" si="133"/>
        <v>no</v>
      </c>
      <c r="G1494" s="20" t="str">
        <f t="shared" ca="1" si="138"/>
        <v>yes</v>
      </c>
      <c r="H1494">
        <f t="shared" ca="1" si="134"/>
        <v>461.01</v>
      </c>
    </row>
    <row r="1495" spans="1:8">
      <c r="A1495">
        <v>1994.12</v>
      </c>
      <c r="B1495">
        <v>455.19</v>
      </c>
      <c r="C1495" t="str">
        <f t="shared" ca="1" si="135"/>
        <v>no</v>
      </c>
      <c r="D1495" s="19">
        <f t="shared" ca="1" si="136"/>
        <v>461.01</v>
      </c>
      <c r="E1495" s="19">
        <f t="shared" ca="1" si="137"/>
        <v>460.79636363636365</v>
      </c>
      <c r="F1495" t="str">
        <f t="shared" ca="1" si="133"/>
        <v>no</v>
      </c>
      <c r="G1495" s="20" t="str">
        <f t="shared" ca="1" si="138"/>
        <v>no</v>
      </c>
      <c r="H1495">
        <f t="shared" ca="1" si="134"/>
        <v>0</v>
      </c>
    </row>
    <row r="1496" spans="1:8">
      <c r="A1496">
        <v>1995.01</v>
      </c>
      <c r="B1496">
        <v>465.25</v>
      </c>
      <c r="C1496" t="str">
        <f t="shared" ca="1" si="135"/>
        <v>no</v>
      </c>
      <c r="D1496" s="19">
        <f t="shared" ca="1" si="136"/>
        <v>455.19</v>
      </c>
      <c r="E1496" s="19">
        <f t="shared" ca="1" si="137"/>
        <v>459.17818181818183</v>
      </c>
      <c r="F1496" t="str">
        <f t="shared" ref="F1496:F1559" ca="1" si="139">IF(AND(C1496="No",B1496&gt;D1496),"yes","no")</f>
        <v>yes</v>
      </c>
      <c r="G1496" s="20" t="str">
        <f t="shared" ca="1" si="138"/>
        <v>no</v>
      </c>
      <c r="H1496">
        <f t="shared" ref="H1496:H1559" ca="1" si="140">IF(F1496="yes",-B1496,IF(G1496="yes",B1496,0))</f>
        <v>-465.25</v>
      </c>
    </row>
    <row r="1497" spans="1:8">
      <c r="A1497">
        <v>1995.02</v>
      </c>
      <c r="B1497">
        <v>481.92</v>
      </c>
      <c r="C1497" t="str">
        <f t="shared" ref="C1497:C1560" ca="1" si="141">IF(F1496="yes","yes",IF(G1496="yes","no",C1496))</f>
        <v>yes</v>
      </c>
      <c r="D1497" s="19">
        <f t="shared" ca="1" si="136"/>
        <v>465.25</v>
      </c>
      <c r="E1497" s="19">
        <f t="shared" ca="1" si="137"/>
        <v>458.60272727272718</v>
      </c>
      <c r="F1497" t="str">
        <f t="shared" ca="1" si="139"/>
        <v>no</v>
      </c>
      <c r="G1497" s="20" t="str">
        <f t="shared" ca="1" si="138"/>
        <v>no</v>
      </c>
      <c r="H1497">
        <f t="shared" ca="1" si="140"/>
        <v>0</v>
      </c>
    </row>
    <row r="1498" spans="1:8">
      <c r="A1498">
        <v>1995.03</v>
      </c>
      <c r="B1498">
        <v>493.15</v>
      </c>
      <c r="C1498" t="str">
        <f t="shared" ca="1" si="141"/>
        <v>yes</v>
      </c>
      <c r="D1498" s="19">
        <f t="shared" ca="1" si="136"/>
        <v>481.92</v>
      </c>
      <c r="E1498" s="19">
        <f t="shared" ca="1" si="137"/>
        <v>460.24909090909091</v>
      </c>
      <c r="F1498" t="str">
        <f t="shared" ca="1" si="139"/>
        <v>no</v>
      </c>
      <c r="G1498" s="20" t="str">
        <f t="shared" ca="1" si="138"/>
        <v>no</v>
      </c>
      <c r="H1498">
        <f t="shared" ca="1" si="140"/>
        <v>0</v>
      </c>
    </row>
    <row r="1499" spans="1:8">
      <c r="A1499">
        <v>1995.04</v>
      </c>
      <c r="B1499">
        <v>507.91</v>
      </c>
      <c r="C1499" t="str">
        <f t="shared" ca="1" si="141"/>
        <v>yes</v>
      </c>
      <c r="D1499" s="19">
        <f t="shared" ca="1" si="136"/>
        <v>493.15</v>
      </c>
      <c r="E1499" s="19">
        <f t="shared" ca="1" si="137"/>
        <v>464.42363636363638</v>
      </c>
      <c r="F1499" t="str">
        <f t="shared" ca="1" si="139"/>
        <v>no</v>
      </c>
      <c r="G1499" s="20" t="str">
        <f t="shared" ca="1" si="138"/>
        <v>no</v>
      </c>
      <c r="H1499">
        <f t="shared" ca="1" si="140"/>
        <v>0</v>
      </c>
    </row>
    <row r="1500" spans="1:8">
      <c r="A1500">
        <v>1995.05</v>
      </c>
      <c r="B1500">
        <v>523.80999999999995</v>
      </c>
      <c r="C1500" t="str">
        <f t="shared" ca="1" si="141"/>
        <v>yes</v>
      </c>
      <c r="D1500" s="19">
        <f t="shared" ca="1" si="136"/>
        <v>507.91</v>
      </c>
      <c r="E1500" s="19">
        <f t="shared" ca="1" si="137"/>
        <v>469.60636363636354</v>
      </c>
      <c r="F1500" t="str">
        <f t="shared" ca="1" si="139"/>
        <v>no</v>
      </c>
      <c r="G1500" s="20" t="str">
        <f t="shared" ca="1" si="138"/>
        <v>no</v>
      </c>
      <c r="H1500">
        <f t="shared" ca="1" si="140"/>
        <v>0</v>
      </c>
    </row>
    <row r="1501" spans="1:8">
      <c r="A1501">
        <v>1995.06</v>
      </c>
      <c r="B1501">
        <v>539.35</v>
      </c>
      <c r="C1501" t="str">
        <f t="shared" ca="1" si="141"/>
        <v>yes</v>
      </c>
      <c r="D1501" s="19">
        <f t="shared" ca="1" si="136"/>
        <v>523.80999999999995</v>
      </c>
      <c r="E1501" s="19">
        <f t="shared" ca="1" si="137"/>
        <v>475.87727272727267</v>
      </c>
      <c r="F1501" t="str">
        <f t="shared" ca="1" si="139"/>
        <v>no</v>
      </c>
      <c r="G1501" s="20" t="str">
        <f t="shared" ca="1" si="138"/>
        <v>no</v>
      </c>
      <c r="H1501">
        <f t="shared" ca="1" si="140"/>
        <v>0</v>
      </c>
    </row>
    <row r="1502" spans="1:8">
      <c r="A1502">
        <v>1995.07</v>
      </c>
      <c r="B1502">
        <v>557.37</v>
      </c>
      <c r="C1502" t="str">
        <f t="shared" ca="1" si="141"/>
        <v>yes</v>
      </c>
      <c r="D1502" s="19">
        <f t="shared" ca="1" si="136"/>
        <v>539.35</v>
      </c>
      <c r="E1502" s="19">
        <f t="shared" ca="1" si="137"/>
        <v>483.87272727272733</v>
      </c>
      <c r="F1502" t="str">
        <f t="shared" ca="1" si="139"/>
        <v>no</v>
      </c>
      <c r="G1502" s="20" t="str">
        <f t="shared" ca="1" si="138"/>
        <v>no</v>
      </c>
      <c r="H1502">
        <f t="shared" ca="1" si="140"/>
        <v>0</v>
      </c>
    </row>
    <row r="1503" spans="1:8">
      <c r="A1503">
        <v>1995.08</v>
      </c>
      <c r="B1503">
        <v>559.11</v>
      </c>
      <c r="C1503" t="str">
        <f t="shared" ca="1" si="141"/>
        <v>yes</v>
      </c>
      <c r="D1503" s="19">
        <f t="shared" ca="1" si="136"/>
        <v>557.37</v>
      </c>
      <c r="E1503" s="19">
        <f t="shared" ca="1" si="137"/>
        <v>492.33909090909094</v>
      </c>
      <c r="F1503" t="str">
        <f t="shared" ca="1" si="139"/>
        <v>no</v>
      </c>
      <c r="G1503" s="20" t="str">
        <f t="shared" ca="1" si="138"/>
        <v>no</v>
      </c>
      <c r="H1503">
        <f t="shared" ca="1" si="140"/>
        <v>0</v>
      </c>
    </row>
    <row r="1504" spans="1:8">
      <c r="A1504">
        <v>1995.09</v>
      </c>
      <c r="B1504">
        <v>578.77</v>
      </c>
      <c r="C1504" t="str">
        <f t="shared" ca="1" si="141"/>
        <v>yes</v>
      </c>
      <c r="D1504" s="19">
        <f t="shared" ref="D1504:D1567" ca="1" si="142">AVERAGE(OFFSET(B1504,-$L$3,0,$L$3,1))</f>
        <v>559.11</v>
      </c>
      <c r="E1504" s="19">
        <f t="shared" ca="1" si="137"/>
        <v>500.71636363636355</v>
      </c>
      <c r="F1504" t="str">
        <f t="shared" ca="1" si="139"/>
        <v>no</v>
      </c>
      <c r="G1504" s="20" t="str">
        <f t="shared" ca="1" si="138"/>
        <v>no</v>
      </c>
      <c r="H1504">
        <f t="shared" ca="1" si="140"/>
        <v>0</v>
      </c>
    </row>
    <row r="1505" spans="1:8">
      <c r="A1505">
        <v>1995.1</v>
      </c>
      <c r="B1505">
        <v>582.91999999999996</v>
      </c>
      <c r="C1505" t="str">
        <f t="shared" ca="1" si="141"/>
        <v>yes</v>
      </c>
      <c r="D1505" s="19">
        <f t="shared" ca="1" si="142"/>
        <v>578.77</v>
      </c>
      <c r="E1505" s="19">
        <f t="shared" ref="E1505:E1568" ca="1" si="143">AVERAGE(OFFSET(B1505,-$L$4,0,$L$4,1))</f>
        <v>511.16727272727275</v>
      </c>
      <c r="F1505" t="str">
        <f t="shared" ca="1" si="139"/>
        <v>no</v>
      </c>
      <c r="G1505" s="20" t="str">
        <f t="shared" ref="G1505:G1568" ca="1" si="144">IF(AND(C1505="Yes",B1505&lt;E1505),"yes","no")</f>
        <v>no</v>
      </c>
      <c r="H1505">
        <f t="shared" ca="1" si="140"/>
        <v>0</v>
      </c>
    </row>
    <row r="1506" spans="1:8">
      <c r="A1506">
        <v>1995.11</v>
      </c>
      <c r="B1506">
        <v>595.53</v>
      </c>
      <c r="C1506" t="str">
        <f t="shared" ca="1" si="141"/>
        <v>yes</v>
      </c>
      <c r="D1506" s="19">
        <f t="shared" ca="1" si="142"/>
        <v>582.91999999999996</v>
      </c>
      <c r="E1506" s="19">
        <f t="shared" ca="1" si="143"/>
        <v>522.25</v>
      </c>
      <c r="F1506" t="str">
        <f t="shared" ca="1" si="139"/>
        <v>no</v>
      </c>
      <c r="G1506" s="20" t="str">
        <f t="shared" ca="1" si="144"/>
        <v>no</v>
      </c>
      <c r="H1506">
        <f t="shared" ca="1" si="140"/>
        <v>0</v>
      </c>
    </row>
    <row r="1507" spans="1:8">
      <c r="A1507">
        <v>1995.12</v>
      </c>
      <c r="B1507">
        <v>614.57000000000005</v>
      </c>
      <c r="C1507" t="str">
        <f t="shared" ca="1" si="141"/>
        <v>yes</v>
      </c>
      <c r="D1507" s="19">
        <f t="shared" ca="1" si="142"/>
        <v>595.53</v>
      </c>
      <c r="E1507" s="19">
        <f t="shared" ca="1" si="143"/>
        <v>535.0081818181817</v>
      </c>
      <c r="F1507" t="str">
        <f t="shared" ca="1" si="139"/>
        <v>no</v>
      </c>
      <c r="G1507" s="20" t="str">
        <f t="shared" ca="1" si="144"/>
        <v>no</v>
      </c>
      <c r="H1507">
        <f t="shared" ca="1" si="140"/>
        <v>0</v>
      </c>
    </row>
    <row r="1508" spans="1:8">
      <c r="A1508">
        <v>1996.01</v>
      </c>
      <c r="B1508">
        <v>614.41999999999996</v>
      </c>
      <c r="C1508" t="str">
        <f t="shared" ca="1" si="141"/>
        <v>yes</v>
      </c>
      <c r="D1508" s="19">
        <f t="shared" ca="1" si="142"/>
        <v>614.57000000000005</v>
      </c>
      <c r="E1508" s="19">
        <f t="shared" ca="1" si="143"/>
        <v>548.5827272727272</v>
      </c>
      <c r="F1508" t="str">
        <f t="shared" ca="1" si="139"/>
        <v>no</v>
      </c>
      <c r="G1508" s="20" t="str">
        <f t="shared" ca="1" si="144"/>
        <v>no</v>
      </c>
      <c r="H1508">
        <f t="shared" ca="1" si="140"/>
        <v>0</v>
      </c>
    </row>
    <row r="1509" spans="1:8">
      <c r="A1509">
        <v>1996.02</v>
      </c>
      <c r="B1509">
        <v>649.54</v>
      </c>
      <c r="C1509" t="str">
        <f t="shared" ca="1" si="141"/>
        <v>yes</v>
      </c>
      <c r="D1509" s="19">
        <f t="shared" ca="1" si="142"/>
        <v>614.41999999999996</v>
      </c>
      <c r="E1509" s="19">
        <f t="shared" ca="1" si="143"/>
        <v>560.6281818181817</v>
      </c>
      <c r="F1509" t="str">
        <f t="shared" ca="1" si="139"/>
        <v>no</v>
      </c>
      <c r="G1509" s="20" t="str">
        <f t="shared" ca="1" si="144"/>
        <v>no</v>
      </c>
      <c r="H1509">
        <f t="shared" ca="1" si="140"/>
        <v>0</v>
      </c>
    </row>
    <row r="1510" spans="1:8">
      <c r="A1510">
        <v>1996.03</v>
      </c>
      <c r="B1510">
        <v>647.07000000000005</v>
      </c>
      <c r="C1510" t="str">
        <f t="shared" ca="1" si="141"/>
        <v>yes</v>
      </c>
      <c r="D1510" s="19">
        <f t="shared" ca="1" si="142"/>
        <v>649.54</v>
      </c>
      <c r="E1510" s="19">
        <f t="shared" ca="1" si="143"/>
        <v>574.84545454545457</v>
      </c>
      <c r="F1510" t="str">
        <f t="shared" ca="1" si="139"/>
        <v>no</v>
      </c>
      <c r="G1510" s="20" t="str">
        <f t="shared" ca="1" si="144"/>
        <v>no</v>
      </c>
      <c r="H1510">
        <f t="shared" ca="1" si="140"/>
        <v>0</v>
      </c>
    </row>
    <row r="1511" spans="1:8">
      <c r="A1511">
        <v>1996.04</v>
      </c>
      <c r="B1511">
        <v>647.16999999999996</v>
      </c>
      <c r="C1511" t="str">
        <f t="shared" ca="1" si="141"/>
        <v>yes</v>
      </c>
      <c r="D1511" s="19">
        <f t="shared" ca="1" si="142"/>
        <v>647.07000000000005</v>
      </c>
      <c r="E1511" s="19">
        <f t="shared" ca="1" si="143"/>
        <v>587.49636363636353</v>
      </c>
      <c r="F1511" t="str">
        <f t="shared" ca="1" si="139"/>
        <v>no</v>
      </c>
      <c r="G1511" s="20" t="str">
        <f t="shared" ca="1" si="144"/>
        <v>no</v>
      </c>
      <c r="H1511">
        <f t="shared" ca="1" si="140"/>
        <v>0</v>
      </c>
    </row>
    <row r="1512" spans="1:8">
      <c r="A1512">
        <v>1996.05</v>
      </c>
      <c r="B1512">
        <v>661.23</v>
      </c>
      <c r="C1512" t="str">
        <f t="shared" ca="1" si="141"/>
        <v>yes</v>
      </c>
      <c r="D1512" s="19">
        <f t="shared" ca="1" si="142"/>
        <v>647.16999999999996</v>
      </c>
      <c r="E1512" s="19">
        <f t="shared" ca="1" si="143"/>
        <v>598.71090909090901</v>
      </c>
      <c r="F1512" t="str">
        <f t="shared" ca="1" si="139"/>
        <v>no</v>
      </c>
      <c r="G1512" s="20" t="str">
        <f t="shared" ca="1" si="144"/>
        <v>no</v>
      </c>
      <c r="H1512">
        <f t="shared" ca="1" si="140"/>
        <v>0</v>
      </c>
    </row>
    <row r="1513" spans="1:8">
      <c r="A1513">
        <v>1996.06</v>
      </c>
      <c r="B1513">
        <v>668.5</v>
      </c>
      <c r="C1513" t="str">
        <f t="shared" ca="1" si="141"/>
        <v>yes</v>
      </c>
      <c r="D1513" s="19">
        <f t="shared" ca="1" si="142"/>
        <v>661.23</v>
      </c>
      <c r="E1513" s="19">
        <f t="shared" ca="1" si="143"/>
        <v>609.79090909090894</v>
      </c>
      <c r="F1513" t="str">
        <f t="shared" ca="1" si="139"/>
        <v>no</v>
      </c>
      <c r="G1513" s="20" t="str">
        <f t="shared" ca="1" si="144"/>
        <v>no</v>
      </c>
      <c r="H1513">
        <f t="shared" ca="1" si="140"/>
        <v>0</v>
      </c>
    </row>
    <row r="1514" spans="1:8">
      <c r="A1514">
        <v>1996.07</v>
      </c>
      <c r="B1514">
        <v>644.07000000000005</v>
      </c>
      <c r="C1514" t="str">
        <f t="shared" ca="1" si="141"/>
        <v>yes</v>
      </c>
      <c r="D1514" s="19">
        <f t="shared" ca="1" si="142"/>
        <v>668.5</v>
      </c>
      <c r="E1514" s="19">
        <f t="shared" ca="1" si="143"/>
        <v>619.89363636363635</v>
      </c>
      <c r="F1514" t="str">
        <f t="shared" ca="1" si="139"/>
        <v>no</v>
      </c>
      <c r="G1514" s="20" t="str">
        <f t="shared" ca="1" si="144"/>
        <v>no</v>
      </c>
      <c r="H1514">
        <f t="shared" ca="1" si="140"/>
        <v>0</v>
      </c>
    </row>
    <row r="1515" spans="1:8">
      <c r="A1515">
        <v>1996.08</v>
      </c>
      <c r="B1515">
        <v>662.68</v>
      </c>
      <c r="C1515" t="str">
        <f t="shared" ca="1" si="141"/>
        <v>yes</v>
      </c>
      <c r="D1515" s="19">
        <f t="shared" ca="1" si="142"/>
        <v>644.07000000000005</v>
      </c>
      <c r="E1515" s="19">
        <f t="shared" ca="1" si="143"/>
        <v>627.61727272727262</v>
      </c>
      <c r="F1515" t="str">
        <f t="shared" ca="1" si="139"/>
        <v>no</v>
      </c>
      <c r="G1515" s="20" t="str">
        <f t="shared" ca="1" si="144"/>
        <v>no</v>
      </c>
      <c r="H1515">
        <f t="shared" ca="1" si="140"/>
        <v>0</v>
      </c>
    </row>
    <row r="1516" spans="1:8">
      <c r="A1516">
        <v>1996.09</v>
      </c>
      <c r="B1516">
        <v>674.88</v>
      </c>
      <c r="C1516" t="str">
        <f t="shared" ca="1" si="141"/>
        <v>yes</v>
      </c>
      <c r="D1516" s="19">
        <f t="shared" ca="1" si="142"/>
        <v>662.68</v>
      </c>
      <c r="E1516" s="19">
        <f t="shared" ca="1" si="143"/>
        <v>635.24545454545466</v>
      </c>
      <c r="F1516" t="str">
        <f t="shared" ca="1" si="139"/>
        <v>no</v>
      </c>
      <c r="G1516" s="20" t="str">
        <f t="shared" ca="1" si="144"/>
        <v>no</v>
      </c>
      <c r="H1516">
        <f t="shared" ca="1" si="140"/>
        <v>0</v>
      </c>
    </row>
    <row r="1517" spans="1:8">
      <c r="A1517">
        <v>1996.1</v>
      </c>
      <c r="B1517">
        <v>701.46</v>
      </c>
      <c r="C1517" t="str">
        <f t="shared" ca="1" si="141"/>
        <v>yes</v>
      </c>
      <c r="D1517" s="19">
        <f t="shared" ca="1" si="142"/>
        <v>674.88</v>
      </c>
      <c r="E1517" s="19">
        <f t="shared" ca="1" si="143"/>
        <v>643.60545454545456</v>
      </c>
      <c r="F1517" t="str">
        <f t="shared" ca="1" si="139"/>
        <v>no</v>
      </c>
      <c r="G1517" s="20" t="str">
        <f t="shared" ca="1" si="144"/>
        <v>no</v>
      </c>
      <c r="H1517">
        <f t="shared" ca="1" si="140"/>
        <v>0</v>
      </c>
    </row>
    <row r="1518" spans="1:8">
      <c r="A1518">
        <v>1996.11</v>
      </c>
      <c r="B1518">
        <v>735.67</v>
      </c>
      <c r="C1518" t="str">
        <f t="shared" ca="1" si="141"/>
        <v>yes</v>
      </c>
      <c r="D1518" s="19">
        <f t="shared" ca="1" si="142"/>
        <v>701.46</v>
      </c>
      <c r="E1518" s="19">
        <f t="shared" ca="1" si="143"/>
        <v>653.23545454545456</v>
      </c>
      <c r="F1518" t="str">
        <f t="shared" ca="1" si="139"/>
        <v>no</v>
      </c>
      <c r="G1518" s="20" t="str">
        <f t="shared" ca="1" si="144"/>
        <v>no</v>
      </c>
      <c r="H1518">
        <f t="shared" ca="1" si="140"/>
        <v>0</v>
      </c>
    </row>
    <row r="1519" spans="1:8">
      <c r="A1519">
        <v>1996.12</v>
      </c>
      <c r="B1519">
        <v>743.25</v>
      </c>
      <c r="C1519" t="str">
        <f t="shared" ca="1" si="141"/>
        <v>yes</v>
      </c>
      <c r="D1519" s="19">
        <f t="shared" ca="1" si="142"/>
        <v>735.67</v>
      </c>
      <c r="E1519" s="19">
        <f t="shared" ca="1" si="143"/>
        <v>664.24454545454546</v>
      </c>
      <c r="F1519" t="str">
        <f t="shared" ca="1" si="139"/>
        <v>no</v>
      </c>
      <c r="G1519" s="20" t="str">
        <f t="shared" ca="1" si="144"/>
        <v>no</v>
      </c>
      <c r="H1519">
        <f t="shared" ca="1" si="140"/>
        <v>0</v>
      </c>
    </row>
    <row r="1520" spans="1:8">
      <c r="A1520">
        <v>1997.01</v>
      </c>
      <c r="B1520">
        <v>766.22</v>
      </c>
      <c r="C1520" t="str">
        <f t="shared" ca="1" si="141"/>
        <v>yes</v>
      </c>
      <c r="D1520" s="19">
        <f t="shared" ca="1" si="142"/>
        <v>743.25</v>
      </c>
      <c r="E1520" s="19">
        <f t="shared" ca="1" si="143"/>
        <v>675.95636363636368</v>
      </c>
      <c r="F1520" t="str">
        <f t="shared" ca="1" si="139"/>
        <v>no</v>
      </c>
      <c r="G1520" s="20" t="str">
        <f t="shared" ca="1" si="144"/>
        <v>no</v>
      </c>
      <c r="H1520">
        <f t="shared" ca="1" si="140"/>
        <v>0</v>
      </c>
    </row>
    <row r="1521" spans="1:8">
      <c r="A1521">
        <v>1997.02</v>
      </c>
      <c r="B1521">
        <v>798.39</v>
      </c>
      <c r="C1521" t="str">
        <f t="shared" ca="1" si="141"/>
        <v>yes</v>
      </c>
      <c r="D1521" s="19">
        <f t="shared" ca="1" si="142"/>
        <v>766.22</v>
      </c>
      <c r="E1521" s="19">
        <f t="shared" ca="1" si="143"/>
        <v>686.56363636363642</v>
      </c>
      <c r="F1521" t="str">
        <f t="shared" ca="1" si="139"/>
        <v>no</v>
      </c>
      <c r="G1521" s="20" t="str">
        <f t="shared" ca="1" si="144"/>
        <v>no</v>
      </c>
      <c r="H1521">
        <f t="shared" ca="1" si="140"/>
        <v>0</v>
      </c>
    </row>
    <row r="1522" spans="1:8">
      <c r="A1522">
        <v>1997.03</v>
      </c>
      <c r="B1522">
        <v>792.16</v>
      </c>
      <c r="C1522" t="str">
        <f t="shared" ca="1" si="141"/>
        <v>yes</v>
      </c>
      <c r="D1522" s="19">
        <f t="shared" ca="1" si="142"/>
        <v>798.39</v>
      </c>
      <c r="E1522" s="19">
        <f t="shared" ca="1" si="143"/>
        <v>700.32</v>
      </c>
      <c r="F1522" t="str">
        <f t="shared" ca="1" si="139"/>
        <v>no</v>
      </c>
      <c r="G1522" s="20" t="str">
        <f t="shared" ca="1" si="144"/>
        <v>no</v>
      </c>
      <c r="H1522">
        <f t="shared" ca="1" si="140"/>
        <v>0</v>
      </c>
    </row>
    <row r="1523" spans="1:8">
      <c r="A1523">
        <v>1997.04</v>
      </c>
      <c r="B1523">
        <v>763.93</v>
      </c>
      <c r="C1523" t="str">
        <f t="shared" ca="1" si="141"/>
        <v>yes</v>
      </c>
      <c r="D1523" s="19">
        <f t="shared" ca="1" si="142"/>
        <v>792.16</v>
      </c>
      <c r="E1523" s="19">
        <f t="shared" ca="1" si="143"/>
        <v>713.50090909090909</v>
      </c>
      <c r="F1523" t="str">
        <f t="shared" ca="1" si="139"/>
        <v>no</v>
      </c>
      <c r="G1523" s="20" t="str">
        <f t="shared" ca="1" si="144"/>
        <v>no</v>
      </c>
      <c r="H1523">
        <f t="shared" ca="1" si="140"/>
        <v>0</v>
      </c>
    </row>
    <row r="1524" spans="1:8">
      <c r="A1524">
        <v>1997.05</v>
      </c>
      <c r="B1524">
        <v>833.09</v>
      </c>
      <c r="C1524" t="str">
        <f t="shared" ca="1" si="141"/>
        <v>yes</v>
      </c>
      <c r="D1524" s="19">
        <f t="shared" ca="1" si="142"/>
        <v>763.93</v>
      </c>
      <c r="E1524" s="19">
        <f t="shared" ca="1" si="143"/>
        <v>722.83727272727276</v>
      </c>
      <c r="F1524" t="str">
        <f t="shared" ca="1" si="139"/>
        <v>no</v>
      </c>
      <c r="G1524" s="20" t="str">
        <f t="shared" ca="1" si="144"/>
        <v>no</v>
      </c>
      <c r="H1524">
        <f t="shared" ca="1" si="140"/>
        <v>0</v>
      </c>
    </row>
    <row r="1525" spans="1:8">
      <c r="A1525">
        <v>1997.06</v>
      </c>
      <c r="B1525">
        <v>876.29</v>
      </c>
      <c r="C1525" t="str">
        <f t="shared" ca="1" si="141"/>
        <v>yes</v>
      </c>
      <c r="D1525" s="19">
        <f t="shared" ca="1" si="142"/>
        <v>833.09</v>
      </c>
      <c r="E1525" s="19">
        <f t="shared" ca="1" si="143"/>
        <v>737.80000000000007</v>
      </c>
      <c r="F1525" t="str">
        <f t="shared" ca="1" si="139"/>
        <v>no</v>
      </c>
      <c r="G1525" s="20" t="str">
        <f t="shared" ca="1" si="144"/>
        <v>no</v>
      </c>
      <c r="H1525">
        <f t="shared" ca="1" si="140"/>
        <v>0</v>
      </c>
    </row>
    <row r="1526" spans="1:8">
      <c r="A1526">
        <v>1997.07</v>
      </c>
      <c r="B1526">
        <v>925.29</v>
      </c>
      <c r="C1526" t="str">
        <f t="shared" ca="1" si="141"/>
        <v>yes</v>
      </c>
      <c r="D1526" s="19">
        <f t="shared" ca="1" si="142"/>
        <v>876.29</v>
      </c>
      <c r="E1526" s="19">
        <f t="shared" ca="1" si="143"/>
        <v>758.91090909090917</v>
      </c>
      <c r="F1526" t="str">
        <f t="shared" ca="1" si="139"/>
        <v>no</v>
      </c>
      <c r="G1526" s="20" t="str">
        <f t="shared" ca="1" si="144"/>
        <v>no</v>
      </c>
      <c r="H1526">
        <f t="shared" ca="1" si="140"/>
        <v>0</v>
      </c>
    </row>
    <row r="1527" spans="1:8">
      <c r="A1527">
        <v>1997.08</v>
      </c>
      <c r="B1527">
        <v>927.24</v>
      </c>
      <c r="C1527" t="str">
        <f t="shared" ca="1" si="141"/>
        <v>yes</v>
      </c>
      <c r="D1527" s="19">
        <f t="shared" ca="1" si="142"/>
        <v>925.29</v>
      </c>
      <c r="E1527" s="19">
        <f t="shared" ca="1" si="143"/>
        <v>782.78454545454554</v>
      </c>
      <c r="F1527" t="str">
        <f t="shared" ca="1" si="139"/>
        <v>no</v>
      </c>
      <c r="G1527" s="20" t="str">
        <f t="shared" ca="1" si="144"/>
        <v>no</v>
      </c>
      <c r="H1527">
        <f t="shared" ca="1" si="140"/>
        <v>0</v>
      </c>
    </row>
    <row r="1528" spans="1:8">
      <c r="A1528">
        <v>1997.09</v>
      </c>
      <c r="B1528">
        <v>937.02</v>
      </c>
      <c r="C1528" t="str">
        <f t="shared" ca="1" si="141"/>
        <v>yes</v>
      </c>
      <c r="D1528" s="19">
        <f t="shared" ca="1" si="142"/>
        <v>927.24</v>
      </c>
      <c r="E1528" s="19">
        <f t="shared" ca="1" si="143"/>
        <v>805.72636363636377</v>
      </c>
      <c r="F1528" t="str">
        <f t="shared" ca="1" si="139"/>
        <v>no</v>
      </c>
      <c r="G1528" s="20" t="str">
        <f t="shared" ca="1" si="144"/>
        <v>no</v>
      </c>
      <c r="H1528">
        <f t="shared" ca="1" si="140"/>
        <v>0</v>
      </c>
    </row>
    <row r="1529" spans="1:8">
      <c r="A1529">
        <v>1997.1</v>
      </c>
      <c r="B1529">
        <v>951.16</v>
      </c>
      <c r="C1529" t="str">
        <f t="shared" ca="1" si="141"/>
        <v>yes</v>
      </c>
      <c r="D1529" s="19">
        <f t="shared" ca="1" si="142"/>
        <v>937.02</v>
      </c>
      <c r="E1529" s="19">
        <f t="shared" ca="1" si="143"/>
        <v>827.14090909090908</v>
      </c>
      <c r="F1529" t="str">
        <f t="shared" ca="1" si="139"/>
        <v>no</v>
      </c>
      <c r="G1529" s="20" t="str">
        <f t="shared" ca="1" si="144"/>
        <v>no</v>
      </c>
      <c r="H1529">
        <f t="shared" ca="1" si="140"/>
        <v>0</v>
      </c>
    </row>
    <row r="1530" spans="1:8">
      <c r="A1530">
        <v>1997.11</v>
      </c>
      <c r="B1530">
        <v>938.92</v>
      </c>
      <c r="C1530" t="str">
        <f t="shared" ca="1" si="141"/>
        <v>yes</v>
      </c>
      <c r="D1530" s="19">
        <f t="shared" ca="1" si="142"/>
        <v>951.16</v>
      </c>
      <c r="E1530" s="19">
        <f t="shared" ca="1" si="143"/>
        <v>846.73090909090899</v>
      </c>
      <c r="F1530" t="str">
        <f t="shared" ca="1" si="139"/>
        <v>no</v>
      </c>
      <c r="G1530" s="20" t="str">
        <f t="shared" ca="1" si="144"/>
        <v>no</v>
      </c>
      <c r="H1530">
        <f t="shared" ca="1" si="140"/>
        <v>0</v>
      </c>
    </row>
    <row r="1531" spans="1:8">
      <c r="A1531">
        <v>1997.12</v>
      </c>
      <c r="B1531">
        <v>962.37</v>
      </c>
      <c r="C1531" t="str">
        <f t="shared" ca="1" si="141"/>
        <v>yes</v>
      </c>
      <c r="D1531" s="19">
        <f t="shared" ca="1" si="142"/>
        <v>938.92</v>
      </c>
      <c r="E1531" s="19">
        <f t="shared" ca="1" si="143"/>
        <v>864.51909090909078</v>
      </c>
      <c r="F1531" t="str">
        <f t="shared" ca="1" si="139"/>
        <v>no</v>
      </c>
      <c r="G1531" s="20" t="str">
        <f t="shared" ca="1" si="144"/>
        <v>no</v>
      </c>
      <c r="H1531">
        <f t="shared" ca="1" si="140"/>
        <v>0</v>
      </c>
    </row>
    <row r="1532" spans="1:8">
      <c r="A1532">
        <v>1998.01</v>
      </c>
      <c r="B1532">
        <v>963.36</v>
      </c>
      <c r="C1532" t="str">
        <f t="shared" ca="1" si="141"/>
        <v>yes</v>
      </c>
      <c r="D1532" s="19">
        <f t="shared" ca="1" si="142"/>
        <v>962.37</v>
      </c>
      <c r="E1532" s="19">
        <f t="shared" ca="1" si="143"/>
        <v>882.35090909090911</v>
      </c>
      <c r="F1532" t="str">
        <f t="shared" ca="1" si="139"/>
        <v>no</v>
      </c>
      <c r="G1532" s="20" t="str">
        <f t="shared" ca="1" si="144"/>
        <v>no</v>
      </c>
      <c r="H1532">
        <f t="shared" ca="1" si="140"/>
        <v>0</v>
      </c>
    </row>
    <row r="1533" spans="1:8">
      <c r="A1533">
        <v>1998.02</v>
      </c>
      <c r="B1533">
        <v>1023.74</v>
      </c>
      <c r="C1533" t="str">
        <f t="shared" ca="1" si="141"/>
        <v>yes</v>
      </c>
      <c r="D1533" s="19">
        <f t="shared" ca="1" si="142"/>
        <v>963.36</v>
      </c>
      <c r="E1533" s="19">
        <f t="shared" ca="1" si="143"/>
        <v>897.34818181818196</v>
      </c>
      <c r="F1533" t="str">
        <f t="shared" ca="1" si="139"/>
        <v>no</v>
      </c>
      <c r="G1533" s="20" t="str">
        <f t="shared" ca="1" si="144"/>
        <v>no</v>
      </c>
      <c r="H1533">
        <f t="shared" ca="1" si="140"/>
        <v>0</v>
      </c>
    </row>
    <row r="1534" spans="1:8">
      <c r="A1534">
        <v>1998.03</v>
      </c>
      <c r="B1534">
        <v>1076.83</v>
      </c>
      <c r="C1534" t="str">
        <f t="shared" ca="1" si="141"/>
        <v>yes</v>
      </c>
      <c r="D1534" s="19">
        <f t="shared" ca="1" si="142"/>
        <v>1023.74</v>
      </c>
      <c r="E1534" s="19">
        <f t="shared" ca="1" si="143"/>
        <v>918.40090909090907</v>
      </c>
      <c r="F1534" t="str">
        <f t="shared" ca="1" si="139"/>
        <v>no</v>
      </c>
      <c r="G1534" s="20" t="str">
        <f t="shared" ca="1" si="144"/>
        <v>no</v>
      </c>
      <c r="H1534">
        <f t="shared" ca="1" si="140"/>
        <v>0</v>
      </c>
    </row>
    <row r="1535" spans="1:8">
      <c r="A1535">
        <v>1998.04</v>
      </c>
      <c r="B1535">
        <v>1112.2</v>
      </c>
      <c r="C1535" t="str">
        <f t="shared" ca="1" si="141"/>
        <v>yes</v>
      </c>
      <c r="D1535" s="19">
        <f t="shared" ca="1" si="142"/>
        <v>1076.83</v>
      </c>
      <c r="E1535" s="19">
        <f t="shared" ca="1" si="143"/>
        <v>946.84636363636355</v>
      </c>
      <c r="F1535" t="str">
        <f t="shared" ca="1" si="139"/>
        <v>no</v>
      </c>
      <c r="G1535" s="20" t="str">
        <f t="shared" ca="1" si="144"/>
        <v>no</v>
      </c>
      <c r="H1535">
        <f t="shared" ca="1" si="140"/>
        <v>0</v>
      </c>
    </row>
    <row r="1536" spans="1:8">
      <c r="A1536">
        <v>1998.05</v>
      </c>
      <c r="B1536">
        <v>1108.42</v>
      </c>
      <c r="C1536" t="str">
        <f t="shared" ca="1" si="141"/>
        <v>yes</v>
      </c>
      <c r="D1536" s="19">
        <f t="shared" ca="1" si="142"/>
        <v>1112.2</v>
      </c>
      <c r="E1536" s="19">
        <f t="shared" ca="1" si="143"/>
        <v>972.22</v>
      </c>
      <c r="F1536" t="str">
        <f t="shared" ca="1" si="139"/>
        <v>no</v>
      </c>
      <c r="G1536" s="20" t="str">
        <f t="shared" ca="1" si="144"/>
        <v>no</v>
      </c>
      <c r="H1536">
        <f t="shared" ca="1" si="140"/>
        <v>0</v>
      </c>
    </row>
    <row r="1537" spans="1:8">
      <c r="A1537">
        <v>1998.06</v>
      </c>
      <c r="B1537">
        <v>1108.3900000000001</v>
      </c>
      <c r="C1537" t="str">
        <f t="shared" ca="1" si="141"/>
        <v>yes</v>
      </c>
      <c r="D1537" s="19">
        <f t="shared" ca="1" si="142"/>
        <v>1108.42</v>
      </c>
      <c r="E1537" s="19">
        <f t="shared" ca="1" si="143"/>
        <v>993.32272727272732</v>
      </c>
      <c r="F1537" t="str">
        <f t="shared" ca="1" si="139"/>
        <v>no</v>
      </c>
      <c r="G1537" s="20" t="str">
        <f t="shared" ca="1" si="144"/>
        <v>no</v>
      </c>
      <c r="H1537">
        <f t="shared" ca="1" si="140"/>
        <v>0</v>
      </c>
    </row>
    <row r="1538" spans="1:8">
      <c r="A1538">
        <v>1998.07</v>
      </c>
      <c r="B1538">
        <v>1156.58</v>
      </c>
      <c r="C1538" t="str">
        <f t="shared" ca="1" si="141"/>
        <v>yes</v>
      </c>
      <c r="D1538" s="19">
        <f t="shared" ca="1" si="142"/>
        <v>1108.3900000000001</v>
      </c>
      <c r="E1538" s="19">
        <f t="shared" ca="1" si="143"/>
        <v>1009.9681818181817</v>
      </c>
      <c r="F1538" t="str">
        <f t="shared" ca="1" si="139"/>
        <v>no</v>
      </c>
      <c r="G1538" s="20" t="str">
        <f t="shared" ca="1" si="144"/>
        <v>no</v>
      </c>
      <c r="H1538">
        <f t="shared" ca="1" si="140"/>
        <v>0</v>
      </c>
    </row>
    <row r="1539" spans="1:8">
      <c r="A1539">
        <v>1998.08</v>
      </c>
      <c r="B1539">
        <v>1074.6199999999999</v>
      </c>
      <c r="C1539" t="str">
        <f t="shared" ca="1" si="141"/>
        <v>yes</v>
      </c>
      <c r="D1539" s="19">
        <f t="shared" ca="1" si="142"/>
        <v>1156.58</v>
      </c>
      <c r="E1539" s="19">
        <f t="shared" ca="1" si="143"/>
        <v>1030.8172727272727</v>
      </c>
      <c r="F1539" t="str">
        <f t="shared" ca="1" si="139"/>
        <v>no</v>
      </c>
      <c r="G1539" s="20" t="str">
        <f t="shared" ca="1" si="144"/>
        <v>no</v>
      </c>
      <c r="H1539">
        <f t="shared" ca="1" si="140"/>
        <v>0</v>
      </c>
    </row>
    <row r="1540" spans="1:8">
      <c r="A1540">
        <v>1998.09</v>
      </c>
      <c r="B1540">
        <v>1020.64</v>
      </c>
      <c r="C1540" t="str">
        <f t="shared" ca="1" si="141"/>
        <v>yes</v>
      </c>
      <c r="D1540" s="19">
        <f t="shared" ca="1" si="142"/>
        <v>1074.6199999999999</v>
      </c>
      <c r="E1540" s="19">
        <f t="shared" ca="1" si="143"/>
        <v>1043.3263636363636</v>
      </c>
      <c r="F1540" t="str">
        <f t="shared" ca="1" si="139"/>
        <v>no</v>
      </c>
      <c r="G1540" s="20" t="str">
        <f t="shared" ca="1" si="144"/>
        <v>yes</v>
      </c>
      <c r="H1540">
        <f t="shared" ca="1" si="140"/>
        <v>1020.64</v>
      </c>
    </row>
    <row r="1541" spans="1:8">
      <c r="A1541">
        <v>1998.1</v>
      </c>
      <c r="B1541">
        <v>1032.47</v>
      </c>
      <c r="C1541" t="str">
        <f t="shared" ca="1" si="141"/>
        <v>no</v>
      </c>
      <c r="D1541" s="19">
        <f t="shared" ca="1" si="142"/>
        <v>1020.64</v>
      </c>
      <c r="E1541" s="19">
        <f t="shared" ca="1" si="143"/>
        <v>1049.6427272727271</v>
      </c>
      <c r="F1541" t="str">
        <f t="shared" ca="1" si="139"/>
        <v>yes</v>
      </c>
      <c r="G1541" s="20" t="str">
        <f t="shared" ca="1" si="144"/>
        <v>no</v>
      </c>
      <c r="H1541">
        <f t="shared" ca="1" si="140"/>
        <v>-1032.47</v>
      </c>
    </row>
    <row r="1542" spans="1:8">
      <c r="A1542">
        <v>1998.11</v>
      </c>
      <c r="B1542">
        <v>1144.43</v>
      </c>
      <c r="C1542" t="str">
        <f t="shared" ca="1" si="141"/>
        <v>yes</v>
      </c>
      <c r="D1542" s="19">
        <f t="shared" ca="1" si="142"/>
        <v>1032.47</v>
      </c>
      <c r="E1542" s="19">
        <f t="shared" ca="1" si="143"/>
        <v>1058.1472727272724</v>
      </c>
      <c r="F1542" t="str">
        <f t="shared" ca="1" si="139"/>
        <v>no</v>
      </c>
      <c r="G1542" s="20" t="str">
        <f t="shared" ca="1" si="144"/>
        <v>no</v>
      </c>
      <c r="H1542">
        <f t="shared" ca="1" si="140"/>
        <v>0</v>
      </c>
    </row>
    <row r="1543" spans="1:8">
      <c r="A1543">
        <v>1998.12</v>
      </c>
      <c r="B1543">
        <v>1190.05</v>
      </c>
      <c r="C1543" t="str">
        <f t="shared" ca="1" si="141"/>
        <v>yes</v>
      </c>
      <c r="D1543" s="19">
        <f t="shared" ca="1" si="142"/>
        <v>1144.43</v>
      </c>
      <c r="E1543" s="19">
        <f t="shared" ca="1" si="143"/>
        <v>1074.6981818181816</v>
      </c>
      <c r="F1543" t="str">
        <f t="shared" ca="1" si="139"/>
        <v>no</v>
      </c>
      <c r="G1543" s="20" t="str">
        <f t="shared" ca="1" si="144"/>
        <v>no</v>
      </c>
      <c r="H1543">
        <f t="shared" ca="1" si="140"/>
        <v>0</v>
      </c>
    </row>
    <row r="1544" spans="1:8">
      <c r="A1544">
        <v>1999.01</v>
      </c>
      <c r="B1544">
        <v>1248.77</v>
      </c>
      <c r="C1544" t="str">
        <f t="shared" ca="1" si="141"/>
        <v>yes</v>
      </c>
      <c r="D1544" s="19">
        <f t="shared" ca="1" si="142"/>
        <v>1190.05</v>
      </c>
      <c r="E1544" s="19">
        <f t="shared" ca="1" si="143"/>
        <v>1095.3063636363636</v>
      </c>
      <c r="F1544" t="str">
        <f t="shared" ca="1" si="139"/>
        <v>no</v>
      </c>
      <c r="G1544" s="20" t="str">
        <f t="shared" ca="1" si="144"/>
        <v>no</v>
      </c>
      <c r="H1544">
        <f t="shared" ca="1" si="140"/>
        <v>0</v>
      </c>
    </row>
    <row r="1545" spans="1:8">
      <c r="A1545">
        <v>1999.02</v>
      </c>
      <c r="B1545">
        <v>1246.58</v>
      </c>
      <c r="C1545" t="str">
        <f t="shared" ca="1" si="141"/>
        <v>yes</v>
      </c>
      <c r="D1545" s="19">
        <f t="shared" ca="1" si="142"/>
        <v>1248.77</v>
      </c>
      <c r="E1545" s="19">
        <f t="shared" ca="1" si="143"/>
        <v>1115.7636363636364</v>
      </c>
      <c r="F1545" t="str">
        <f t="shared" ca="1" si="139"/>
        <v>no</v>
      </c>
      <c r="G1545" s="20" t="str">
        <f t="shared" ca="1" si="144"/>
        <v>no</v>
      </c>
      <c r="H1545">
        <f t="shared" ca="1" si="140"/>
        <v>0</v>
      </c>
    </row>
    <row r="1546" spans="1:8">
      <c r="A1546">
        <v>1999.03</v>
      </c>
      <c r="B1546">
        <v>1281.6600000000001</v>
      </c>
      <c r="C1546" t="str">
        <f t="shared" ca="1" si="141"/>
        <v>yes</v>
      </c>
      <c r="D1546" s="19">
        <f t="shared" ca="1" si="142"/>
        <v>1246.58</v>
      </c>
      <c r="E1546" s="19">
        <f t="shared" ca="1" si="143"/>
        <v>1131.1954545454546</v>
      </c>
      <c r="F1546" t="str">
        <f t="shared" ca="1" si="139"/>
        <v>no</v>
      </c>
      <c r="G1546" s="20" t="str">
        <f t="shared" ca="1" si="144"/>
        <v>no</v>
      </c>
      <c r="H1546">
        <f t="shared" ca="1" si="140"/>
        <v>0</v>
      </c>
    </row>
    <row r="1547" spans="1:8">
      <c r="A1547">
        <v>1999.04</v>
      </c>
      <c r="B1547">
        <v>1334.76</v>
      </c>
      <c r="C1547" t="str">
        <f t="shared" ca="1" si="141"/>
        <v>yes</v>
      </c>
      <c r="D1547" s="19">
        <f t="shared" ca="1" si="142"/>
        <v>1281.6600000000001</v>
      </c>
      <c r="E1547" s="19">
        <f t="shared" ca="1" si="143"/>
        <v>1146.6009090909092</v>
      </c>
      <c r="F1547" t="str">
        <f t="shared" ca="1" si="139"/>
        <v>no</v>
      </c>
      <c r="G1547" s="20" t="str">
        <f t="shared" ca="1" si="144"/>
        <v>no</v>
      </c>
      <c r="H1547">
        <f t="shared" ca="1" si="140"/>
        <v>0</v>
      </c>
    </row>
    <row r="1548" spans="1:8">
      <c r="A1548">
        <v>1999.05</v>
      </c>
      <c r="B1548">
        <v>1332.07</v>
      </c>
      <c r="C1548" t="str">
        <f t="shared" ca="1" si="141"/>
        <v>yes</v>
      </c>
      <c r="D1548" s="19">
        <f t="shared" ca="1" si="142"/>
        <v>1334.76</v>
      </c>
      <c r="E1548" s="19">
        <f t="shared" ca="1" si="143"/>
        <v>1167.1772727272728</v>
      </c>
      <c r="F1548" t="str">
        <f t="shared" ca="1" si="139"/>
        <v>no</v>
      </c>
      <c r="G1548" s="20" t="str">
        <f t="shared" ca="1" si="144"/>
        <v>no</v>
      </c>
      <c r="H1548">
        <f t="shared" ca="1" si="140"/>
        <v>0</v>
      </c>
    </row>
    <row r="1549" spans="1:8">
      <c r="A1549">
        <v>1999.06</v>
      </c>
      <c r="B1549">
        <v>1322.55</v>
      </c>
      <c r="C1549" t="str">
        <f t="shared" ca="1" si="141"/>
        <v>yes</v>
      </c>
      <c r="D1549" s="19">
        <f t="shared" ca="1" si="142"/>
        <v>1332.07</v>
      </c>
      <c r="E1549" s="19">
        <f t="shared" ca="1" si="143"/>
        <v>1187.5118181818182</v>
      </c>
      <c r="F1549" t="str">
        <f t="shared" ca="1" si="139"/>
        <v>no</v>
      </c>
      <c r="G1549" s="20" t="str">
        <f t="shared" ca="1" si="144"/>
        <v>no</v>
      </c>
      <c r="H1549">
        <f t="shared" ca="1" si="140"/>
        <v>0</v>
      </c>
    </row>
    <row r="1550" spans="1:8">
      <c r="A1550">
        <v>1999.07</v>
      </c>
      <c r="B1550">
        <v>1380.99</v>
      </c>
      <c r="C1550" t="str">
        <f t="shared" ca="1" si="141"/>
        <v>yes</v>
      </c>
      <c r="D1550" s="19">
        <f t="shared" ca="1" si="142"/>
        <v>1322.55</v>
      </c>
      <c r="E1550" s="19">
        <f t="shared" ca="1" si="143"/>
        <v>1202.5999999999999</v>
      </c>
      <c r="F1550" t="str">
        <f t="shared" ca="1" si="139"/>
        <v>no</v>
      </c>
      <c r="G1550" s="20" t="str">
        <f t="shared" ca="1" si="144"/>
        <v>no</v>
      </c>
      <c r="H1550">
        <f t="shared" ca="1" si="140"/>
        <v>0</v>
      </c>
    </row>
    <row r="1551" spans="1:8">
      <c r="A1551">
        <v>1999.08</v>
      </c>
      <c r="B1551">
        <v>1327.49</v>
      </c>
      <c r="C1551" t="str">
        <f t="shared" ca="1" si="141"/>
        <v>yes</v>
      </c>
      <c r="D1551" s="19">
        <f t="shared" ca="1" si="142"/>
        <v>1380.99</v>
      </c>
      <c r="E1551" s="19">
        <f t="shared" ca="1" si="143"/>
        <v>1230.4518181818182</v>
      </c>
      <c r="F1551" t="str">
        <f t="shared" ca="1" si="139"/>
        <v>no</v>
      </c>
      <c r="G1551" s="20" t="str">
        <f t="shared" ca="1" si="144"/>
        <v>no</v>
      </c>
      <c r="H1551">
        <f t="shared" ca="1" si="140"/>
        <v>0</v>
      </c>
    </row>
    <row r="1552" spans="1:8">
      <c r="A1552">
        <v>1999.09</v>
      </c>
      <c r="B1552">
        <v>1318.17</v>
      </c>
      <c r="C1552" t="str">
        <f t="shared" ca="1" si="141"/>
        <v>yes</v>
      </c>
      <c r="D1552" s="19">
        <f t="shared" ca="1" si="142"/>
        <v>1327.49</v>
      </c>
      <c r="E1552" s="19">
        <f t="shared" ca="1" si="143"/>
        <v>1258.3472727272726</v>
      </c>
      <c r="F1552" t="str">
        <f t="shared" ca="1" si="139"/>
        <v>no</v>
      </c>
      <c r="G1552" s="20" t="str">
        <f t="shared" ca="1" si="144"/>
        <v>no</v>
      </c>
      <c r="H1552">
        <f t="shared" ca="1" si="140"/>
        <v>0</v>
      </c>
    </row>
    <row r="1553" spans="1:8">
      <c r="A1553">
        <v>1999.1</v>
      </c>
      <c r="B1553">
        <v>1300.01</v>
      </c>
      <c r="C1553" t="str">
        <f t="shared" ca="1" si="141"/>
        <v>yes</v>
      </c>
      <c r="D1553" s="19">
        <f t="shared" ca="1" si="142"/>
        <v>1318.17</v>
      </c>
      <c r="E1553" s="19">
        <f t="shared" ca="1" si="143"/>
        <v>1284.32</v>
      </c>
      <c r="F1553" t="str">
        <f t="shared" ca="1" si="139"/>
        <v>no</v>
      </c>
      <c r="G1553" s="20" t="str">
        <f t="shared" ca="1" si="144"/>
        <v>no</v>
      </c>
      <c r="H1553">
        <f t="shared" ca="1" si="140"/>
        <v>0</v>
      </c>
    </row>
    <row r="1554" spans="1:8">
      <c r="A1554">
        <v>1999.11</v>
      </c>
      <c r="B1554">
        <v>1391</v>
      </c>
      <c r="C1554" t="str">
        <f t="shared" ca="1" si="141"/>
        <v>yes</v>
      </c>
      <c r="D1554" s="19">
        <f t="shared" ca="1" si="142"/>
        <v>1300.01</v>
      </c>
      <c r="E1554" s="19">
        <f t="shared" ca="1" si="143"/>
        <v>1298.4636363636362</v>
      </c>
      <c r="F1554" t="str">
        <f t="shared" ca="1" si="139"/>
        <v>no</v>
      </c>
      <c r="G1554" s="20" t="str">
        <f t="shared" ca="1" si="144"/>
        <v>no</v>
      </c>
      <c r="H1554">
        <f t="shared" ca="1" si="140"/>
        <v>0</v>
      </c>
    </row>
    <row r="1555" spans="1:8">
      <c r="A1555">
        <v>1999.12</v>
      </c>
      <c r="B1555">
        <v>1428.68</v>
      </c>
      <c r="C1555" t="str">
        <f t="shared" ca="1" si="141"/>
        <v>yes</v>
      </c>
      <c r="D1555" s="19">
        <f t="shared" ca="1" si="142"/>
        <v>1391</v>
      </c>
      <c r="E1555" s="19">
        <f t="shared" ca="1" si="143"/>
        <v>1316.7318181818182</v>
      </c>
      <c r="F1555" t="str">
        <f t="shared" ca="1" si="139"/>
        <v>no</v>
      </c>
      <c r="G1555" s="20" t="str">
        <f t="shared" ca="1" si="144"/>
        <v>no</v>
      </c>
      <c r="H1555">
        <f t="shared" ca="1" si="140"/>
        <v>0</v>
      </c>
    </row>
    <row r="1556" spans="1:8">
      <c r="A1556">
        <v>2000.01</v>
      </c>
      <c r="B1556">
        <v>1425.59</v>
      </c>
      <c r="C1556" t="str">
        <f t="shared" ca="1" si="141"/>
        <v>yes</v>
      </c>
      <c r="D1556" s="19">
        <f t="shared" ca="1" si="142"/>
        <v>1428.68</v>
      </c>
      <c r="E1556" s="19">
        <f t="shared" ca="1" si="143"/>
        <v>1333.0872727272729</v>
      </c>
      <c r="F1556" t="str">
        <f t="shared" ca="1" si="139"/>
        <v>no</v>
      </c>
      <c r="G1556" s="20" t="str">
        <f t="shared" ca="1" si="144"/>
        <v>no</v>
      </c>
      <c r="H1556">
        <f t="shared" ca="1" si="140"/>
        <v>0</v>
      </c>
    </row>
    <row r="1557" spans="1:8">
      <c r="A1557">
        <v>2000.02</v>
      </c>
      <c r="B1557">
        <v>1388.87</v>
      </c>
      <c r="C1557" t="str">
        <f t="shared" ca="1" si="141"/>
        <v>yes</v>
      </c>
      <c r="D1557" s="19">
        <f t="shared" ca="1" si="142"/>
        <v>1425.59</v>
      </c>
      <c r="E1557" s="19">
        <f t="shared" ca="1" si="143"/>
        <v>1349.360909090909</v>
      </c>
      <c r="F1557" t="str">
        <f t="shared" ca="1" si="139"/>
        <v>no</v>
      </c>
      <c r="G1557" s="20" t="str">
        <f t="shared" ca="1" si="144"/>
        <v>no</v>
      </c>
      <c r="H1557">
        <f t="shared" ca="1" si="140"/>
        <v>0</v>
      </c>
    </row>
    <row r="1558" spans="1:8">
      <c r="A1558">
        <v>2000.03</v>
      </c>
      <c r="B1558">
        <v>1442.21</v>
      </c>
      <c r="C1558" t="str">
        <f t="shared" ca="1" si="141"/>
        <v>yes</v>
      </c>
      <c r="D1558" s="19">
        <f t="shared" ca="1" si="142"/>
        <v>1388.87</v>
      </c>
      <c r="E1558" s="19">
        <f t="shared" ca="1" si="143"/>
        <v>1359.1072727272729</v>
      </c>
      <c r="F1558" t="str">
        <f t="shared" ca="1" si="139"/>
        <v>no</v>
      </c>
      <c r="G1558" s="20" t="str">
        <f t="shared" ca="1" si="144"/>
        <v>no</v>
      </c>
      <c r="H1558">
        <f t="shared" ca="1" si="140"/>
        <v>0</v>
      </c>
    </row>
    <row r="1559" spans="1:8">
      <c r="A1559">
        <v>2000.04</v>
      </c>
      <c r="B1559">
        <v>1461.36</v>
      </c>
      <c r="C1559" t="str">
        <f t="shared" ca="1" si="141"/>
        <v>yes</v>
      </c>
      <c r="D1559" s="19">
        <f t="shared" ca="1" si="142"/>
        <v>1442.21</v>
      </c>
      <c r="E1559" s="19">
        <f t="shared" ca="1" si="143"/>
        <v>1368.8754545454542</v>
      </c>
      <c r="F1559" t="str">
        <f t="shared" ca="1" si="139"/>
        <v>no</v>
      </c>
      <c r="G1559" s="20" t="str">
        <f t="shared" ca="1" si="144"/>
        <v>no</v>
      </c>
      <c r="H1559">
        <f t="shared" ca="1" si="140"/>
        <v>0</v>
      </c>
    </row>
    <row r="1560" spans="1:8">
      <c r="A1560">
        <v>2000.05</v>
      </c>
      <c r="B1560">
        <v>1418.48</v>
      </c>
      <c r="C1560" t="str">
        <f t="shared" ca="1" si="141"/>
        <v>yes</v>
      </c>
      <c r="D1560" s="19">
        <f t="shared" ca="1" si="142"/>
        <v>1461.36</v>
      </c>
      <c r="E1560" s="19">
        <f t="shared" ca="1" si="143"/>
        <v>1380.6290909090908</v>
      </c>
      <c r="F1560" t="str">
        <f t="shared" ref="F1560:F1589" ca="1" si="145">IF(AND(C1560="No",B1560&gt;D1560),"yes","no")</f>
        <v>no</v>
      </c>
      <c r="G1560" s="20" t="str">
        <f t="shared" ca="1" si="144"/>
        <v>no</v>
      </c>
      <c r="H1560">
        <f t="shared" ref="H1560:H1588" ca="1" si="146">IF(F1560="yes",-B1560,IF(G1560="yes",B1560,0))</f>
        <v>0</v>
      </c>
    </row>
    <row r="1561" spans="1:8">
      <c r="A1561">
        <v>2000.06</v>
      </c>
      <c r="B1561">
        <v>1461.96</v>
      </c>
      <c r="C1561" t="str">
        <f t="shared" ref="C1561:C1589" ca="1" si="147">IF(F1560="yes","yes",IF(G1560="yes","no",C1560))</f>
        <v>yes</v>
      </c>
      <c r="D1561" s="19">
        <f t="shared" ca="1" si="142"/>
        <v>1418.48</v>
      </c>
      <c r="E1561" s="19">
        <f t="shared" ca="1" si="143"/>
        <v>1389.35</v>
      </c>
      <c r="F1561" t="str">
        <f t="shared" ca="1" si="145"/>
        <v>no</v>
      </c>
      <c r="G1561" s="20" t="str">
        <f t="shared" ca="1" si="144"/>
        <v>no</v>
      </c>
      <c r="H1561">
        <f t="shared" ca="1" si="146"/>
        <v>0</v>
      </c>
    </row>
    <row r="1562" spans="1:8">
      <c r="A1562">
        <v>2000.07</v>
      </c>
      <c r="B1562">
        <v>1473</v>
      </c>
      <c r="C1562" t="str">
        <f t="shared" ca="1" si="147"/>
        <v>yes</v>
      </c>
      <c r="D1562" s="19">
        <f t="shared" ca="1" si="142"/>
        <v>1461.96</v>
      </c>
      <c r="E1562" s="19">
        <f t="shared" ca="1" si="143"/>
        <v>1396.7109090909091</v>
      </c>
      <c r="F1562" t="str">
        <f t="shared" ca="1" si="145"/>
        <v>no</v>
      </c>
      <c r="G1562" s="20" t="str">
        <f t="shared" ca="1" si="144"/>
        <v>no</v>
      </c>
      <c r="H1562">
        <f t="shared" ca="1" si="146"/>
        <v>0</v>
      </c>
    </row>
    <row r="1563" spans="1:8">
      <c r="A1563">
        <v>2000.08</v>
      </c>
      <c r="B1563">
        <v>1485.46</v>
      </c>
      <c r="C1563" t="str">
        <f t="shared" ca="1" si="147"/>
        <v>yes</v>
      </c>
      <c r="D1563" s="19">
        <f t="shared" ca="1" si="142"/>
        <v>1473</v>
      </c>
      <c r="E1563" s="19">
        <f t="shared" ca="1" si="143"/>
        <v>1409.9390909090907</v>
      </c>
      <c r="F1563" t="str">
        <f t="shared" ca="1" si="145"/>
        <v>no</v>
      </c>
      <c r="G1563" s="20" t="str">
        <f t="shared" ca="1" si="144"/>
        <v>no</v>
      </c>
      <c r="H1563">
        <f t="shared" ca="1" si="146"/>
        <v>0</v>
      </c>
    </row>
    <row r="1564" spans="1:8">
      <c r="A1564">
        <v>2000.09</v>
      </c>
      <c r="B1564">
        <v>1468.05</v>
      </c>
      <c r="C1564" t="str">
        <f t="shared" ca="1" si="147"/>
        <v>yes</v>
      </c>
      <c r="D1564" s="19">
        <f t="shared" ca="1" si="142"/>
        <v>1485.46</v>
      </c>
      <c r="E1564" s="19">
        <f t="shared" ca="1" si="143"/>
        <v>1425.1472727272726</v>
      </c>
      <c r="F1564" t="str">
        <f t="shared" ca="1" si="145"/>
        <v>no</v>
      </c>
      <c r="G1564" s="20" t="str">
        <f t="shared" ca="1" si="144"/>
        <v>no</v>
      </c>
      <c r="H1564">
        <f t="shared" ca="1" si="146"/>
        <v>0</v>
      </c>
    </row>
    <row r="1565" spans="1:8">
      <c r="A1565">
        <v>2000.1</v>
      </c>
      <c r="B1565">
        <v>1390.14</v>
      </c>
      <c r="C1565" t="str">
        <f t="shared" ca="1" si="147"/>
        <v>yes</v>
      </c>
      <c r="D1565" s="19">
        <f t="shared" ca="1" si="142"/>
        <v>1468.05</v>
      </c>
      <c r="E1565" s="19">
        <f t="shared" ca="1" si="143"/>
        <v>1440.4236363636364</v>
      </c>
      <c r="F1565" t="str">
        <f t="shared" ca="1" si="145"/>
        <v>no</v>
      </c>
      <c r="G1565" s="20" t="str">
        <f t="shared" ca="1" si="144"/>
        <v>yes</v>
      </c>
      <c r="H1565">
        <f t="shared" ca="1" si="146"/>
        <v>1390.14</v>
      </c>
    </row>
    <row r="1566" spans="1:8">
      <c r="A1566">
        <v>2000.11</v>
      </c>
      <c r="B1566">
        <v>1378.04</v>
      </c>
      <c r="C1566" t="str">
        <f t="shared" ca="1" si="147"/>
        <v>no</v>
      </c>
      <c r="D1566" s="19">
        <f t="shared" ca="1" si="142"/>
        <v>1390.14</v>
      </c>
      <c r="E1566" s="19">
        <f t="shared" ca="1" si="143"/>
        <v>1440.3454545454542</v>
      </c>
      <c r="F1566" t="str">
        <f t="shared" ca="1" si="145"/>
        <v>no</v>
      </c>
      <c r="G1566" s="20" t="str">
        <f t="shared" ca="1" si="144"/>
        <v>no</v>
      </c>
      <c r="H1566">
        <f t="shared" ca="1" si="146"/>
        <v>0</v>
      </c>
    </row>
    <row r="1567" spans="1:8">
      <c r="A1567">
        <v>2000.12</v>
      </c>
      <c r="B1567">
        <v>1330.93</v>
      </c>
      <c r="C1567" t="str">
        <f t="shared" ca="1" si="147"/>
        <v>no</v>
      </c>
      <c r="D1567" s="19">
        <f t="shared" ca="1" si="142"/>
        <v>1378.04</v>
      </c>
      <c r="E1567" s="19">
        <f t="shared" ca="1" si="143"/>
        <v>1435.7418181818182</v>
      </c>
      <c r="F1567" t="str">
        <f t="shared" ca="1" si="145"/>
        <v>no</v>
      </c>
      <c r="G1567" s="20" t="str">
        <f t="shared" ca="1" si="144"/>
        <v>no</v>
      </c>
      <c r="H1567">
        <f t="shared" ca="1" si="146"/>
        <v>0</v>
      </c>
    </row>
    <row r="1568" spans="1:8">
      <c r="A1568">
        <v>2001.01</v>
      </c>
      <c r="B1568">
        <v>1335.63</v>
      </c>
      <c r="C1568" t="str">
        <f t="shared" ca="1" si="147"/>
        <v>no</v>
      </c>
      <c r="D1568" s="19">
        <f t="shared" ref="D1568:D1589" ca="1" si="148">AVERAGE(OFFSET(B1568,-$L$3,0,$L$3,1))</f>
        <v>1330.93</v>
      </c>
      <c r="E1568" s="19">
        <f t="shared" ca="1" si="143"/>
        <v>1427.1363636363637</v>
      </c>
      <c r="F1568" t="str">
        <f t="shared" ca="1" si="145"/>
        <v>yes</v>
      </c>
      <c r="G1568" s="20" t="str">
        <f t="shared" ca="1" si="144"/>
        <v>no</v>
      </c>
      <c r="H1568">
        <f t="shared" ca="1" si="146"/>
        <v>-1335.63</v>
      </c>
    </row>
    <row r="1569" spans="1:8">
      <c r="A1569">
        <v>2001.02</v>
      </c>
      <c r="B1569">
        <v>1305.75</v>
      </c>
      <c r="C1569" t="str">
        <f t="shared" ca="1" si="147"/>
        <v>yes</v>
      </c>
      <c r="D1569" s="19">
        <f t="shared" ca="1" si="148"/>
        <v>1335.63</v>
      </c>
      <c r="E1569" s="19">
        <f t="shared" ref="E1569:E1589" ca="1" si="149">AVERAGE(OFFSET(B1569,-$L$4,0,$L$4,1))</f>
        <v>1422.2963636363636</v>
      </c>
      <c r="F1569" t="str">
        <f t="shared" ca="1" si="145"/>
        <v>no</v>
      </c>
      <c r="G1569" s="20" t="str">
        <f t="shared" ref="G1569:G1589" ca="1" si="150">IF(AND(C1569="Yes",B1569&lt;E1569),"yes","no")</f>
        <v>yes</v>
      </c>
      <c r="H1569">
        <f t="shared" ca="1" si="146"/>
        <v>1305.75</v>
      </c>
    </row>
    <row r="1570" spans="1:8">
      <c r="A1570">
        <v>2001.03</v>
      </c>
      <c r="B1570">
        <v>1185.8499999999999</v>
      </c>
      <c r="C1570" t="str">
        <f t="shared" ca="1" si="147"/>
        <v>no</v>
      </c>
      <c r="D1570" s="19">
        <f t="shared" ca="1" si="148"/>
        <v>1305.75</v>
      </c>
      <c r="E1570" s="19">
        <f t="shared" ca="1" si="149"/>
        <v>1409.890909090909</v>
      </c>
      <c r="F1570" t="str">
        <f t="shared" ca="1" si="145"/>
        <v>no</v>
      </c>
      <c r="G1570" s="20" t="str">
        <f t="shared" ca="1" si="150"/>
        <v>no</v>
      </c>
      <c r="H1570">
        <f t="shared" ca="1" si="146"/>
        <v>0</v>
      </c>
    </row>
    <row r="1571" spans="1:8">
      <c r="A1571">
        <v>2001.04</v>
      </c>
      <c r="B1571">
        <v>1189.8399999999999</v>
      </c>
      <c r="C1571" t="str">
        <f t="shared" ca="1" si="147"/>
        <v>no</v>
      </c>
      <c r="D1571" s="19">
        <f t="shared" ca="1" si="148"/>
        <v>1185.8499999999999</v>
      </c>
      <c r="E1571" s="19">
        <f t="shared" ca="1" si="149"/>
        <v>1384.8445454545456</v>
      </c>
      <c r="F1571" t="str">
        <f t="shared" ca="1" si="145"/>
        <v>yes</v>
      </c>
      <c r="G1571" s="20" t="str">
        <f t="shared" ca="1" si="150"/>
        <v>no</v>
      </c>
      <c r="H1571">
        <f t="shared" ca="1" si="146"/>
        <v>-1189.8399999999999</v>
      </c>
    </row>
    <row r="1572" spans="1:8">
      <c r="A1572">
        <v>2001.05</v>
      </c>
      <c r="B1572">
        <v>1270.3699999999999</v>
      </c>
      <c r="C1572" t="str">
        <f t="shared" ca="1" si="147"/>
        <v>yes</v>
      </c>
      <c r="D1572" s="19">
        <f t="shared" ca="1" si="148"/>
        <v>1189.8399999999999</v>
      </c>
      <c r="E1572" s="19">
        <f t="shared" ca="1" si="149"/>
        <v>1364.0590909090913</v>
      </c>
      <c r="F1572" t="str">
        <f t="shared" ca="1" si="145"/>
        <v>no</v>
      </c>
      <c r="G1572" s="20" t="str">
        <f t="shared" ca="1" si="150"/>
        <v>yes</v>
      </c>
      <c r="H1572">
        <f t="shared" ca="1" si="146"/>
        <v>1270.3699999999999</v>
      </c>
    </row>
    <row r="1573" spans="1:8">
      <c r="A1573">
        <v>2001.06</v>
      </c>
      <c r="B1573">
        <v>1238.71</v>
      </c>
      <c r="C1573" t="str">
        <f t="shared" ca="1" si="147"/>
        <v>no</v>
      </c>
      <c r="D1573" s="19">
        <f t="shared" ca="1" si="148"/>
        <v>1270.3699999999999</v>
      </c>
      <c r="E1573" s="19">
        <f t="shared" ca="1" si="149"/>
        <v>1346.6418181818183</v>
      </c>
      <c r="F1573" t="str">
        <f t="shared" ca="1" si="145"/>
        <v>no</v>
      </c>
      <c r="G1573" s="20" t="str">
        <f t="shared" ca="1" si="150"/>
        <v>no</v>
      </c>
      <c r="H1573">
        <f t="shared" ca="1" si="146"/>
        <v>0</v>
      </c>
    </row>
    <row r="1574" spans="1:8">
      <c r="A1574">
        <v>2001.07</v>
      </c>
      <c r="B1574">
        <v>1204.45</v>
      </c>
      <c r="C1574" t="str">
        <f t="shared" ca="1" si="147"/>
        <v>no</v>
      </c>
      <c r="D1574" s="19">
        <f t="shared" ca="1" si="148"/>
        <v>1238.71</v>
      </c>
      <c r="E1574" s="19">
        <f t="shared" ca="1" si="149"/>
        <v>1325.3427272727274</v>
      </c>
      <c r="F1574" t="str">
        <f t="shared" ca="1" si="145"/>
        <v>no</v>
      </c>
      <c r="G1574" s="20" t="str">
        <f t="shared" ca="1" si="150"/>
        <v>no</v>
      </c>
      <c r="H1574">
        <f t="shared" ca="1" si="146"/>
        <v>0</v>
      </c>
    </row>
    <row r="1575" spans="1:8">
      <c r="A1575">
        <v>2001.08</v>
      </c>
      <c r="B1575">
        <v>1178.5</v>
      </c>
      <c r="C1575" t="str">
        <f t="shared" ca="1" si="147"/>
        <v>no</v>
      </c>
      <c r="D1575" s="19">
        <f t="shared" ca="1" si="148"/>
        <v>1204.45</v>
      </c>
      <c r="E1575" s="19">
        <f t="shared" ca="1" si="149"/>
        <v>1299.7963636363638</v>
      </c>
      <c r="F1575" t="str">
        <f t="shared" ca="1" si="145"/>
        <v>no</v>
      </c>
      <c r="G1575" s="20" t="str">
        <f t="shared" ca="1" si="150"/>
        <v>no</v>
      </c>
      <c r="H1575">
        <f t="shared" ca="1" si="146"/>
        <v>0</v>
      </c>
    </row>
    <row r="1576" spans="1:8">
      <c r="A1576">
        <v>2001.09</v>
      </c>
      <c r="B1576">
        <v>1044.6400000000001</v>
      </c>
      <c r="C1576" t="str">
        <f t="shared" ca="1" si="147"/>
        <v>no</v>
      </c>
      <c r="D1576" s="19">
        <f t="shared" ca="1" si="148"/>
        <v>1178.5</v>
      </c>
      <c r="E1576" s="19">
        <f t="shared" ca="1" si="149"/>
        <v>1273.4736363636364</v>
      </c>
      <c r="F1576" t="str">
        <f t="shared" ca="1" si="145"/>
        <v>no</v>
      </c>
      <c r="G1576" s="20" t="str">
        <f t="shared" ca="1" si="150"/>
        <v>no</v>
      </c>
      <c r="H1576">
        <f t="shared" ca="1" si="146"/>
        <v>0</v>
      </c>
    </row>
    <row r="1577" spans="1:8">
      <c r="A1577">
        <v>2001.1</v>
      </c>
      <c r="B1577">
        <v>1076.5899999999999</v>
      </c>
      <c r="C1577" t="str">
        <f t="shared" ca="1" si="147"/>
        <v>no</v>
      </c>
      <c r="D1577" s="19">
        <f t="shared" ca="1" si="148"/>
        <v>1044.6400000000001</v>
      </c>
      <c r="E1577" s="19">
        <f t="shared" ca="1" si="149"/>
        <v>1242.0645454545454</v>
      </c>
      <c r="F1577" t="str">
        <f t="shared" ca="1" si="145"/>
        <v>yes</v>
      </c>
      <c r="G1577" s="20" t="str">
        <f t="shared" ca="1" si="150"/>
        <v>no</v>
      </c>
      <c r="H1577">
        <f t="shared" ca="1" si="146"/>
        <v>-1076.5899999999999</v>
      </c>
    </row>
    <row r="1578" spans="1:8">
      <c r="A1578">
        <v>2001.11</v>
      </c>
      <c r="B1578">
        <v>1129.68</v>
      </c>
      <c r="C1578" t="str">
        <f t="shared" ca="1" si="147"/>
        <v>yes</v>
      </c>
      <c r="D1578" s="19">
        <f t="shared" ca="1" si="148"/>
        <v>1076.5899999999999</v>
      </c>
      <c r="E1578" s="19">
        <f t="shared" ca="1" si="149"/>
        <v>1214.6600000000001</v>
      </c>
      <c r="F1578" t="str">
        <f t="shared" ca="1" si="145"/>
        <v>no</v>
      </c>
      <c r="G1578" s="20" t="str">
        <f t="shared" ca="1" si="150"/>
        <v>yes</v>
      </c>
      <c r="H1578">
        <f t="shared" ca="1" si="146"/>
        <v>1129.68</v>
      </c>
    </row>
    <row r="1579" spans="1:8">
      <c r="A1579">
        <v>2001.12</v>
      </c>
      <c r="B1579">
        <v>1144.93</v>
      </c>
      <c r="C1579" t="str">
        <f t="shared" ca="1" si="147"/>
        <v>no</v>
      </c>
      <c r="D1579" s="19">
        <f t="shared" ca="1" si="148"/>
        <v>1129.68</v>
      </c>
      <c r="E1579" s="19">
        <f t="shared" ca="1" si="149"/>
        <v>1196.3645454545456</v>
      </c>
      <c r="F1579" t="str">
        <f t="shared" ca="1" si="145"/>
        <v>yes</v>
      </c>
      <c r="G1579" s="20" t="str">
        <f t="shared" ca="1" si="150"/>
        <v>no</v>
      </c>
      <c r="H1579">
        <f t="shared" ca="1" si="146"/>
        <v>-1144.93</v>
      </c>
    </row>
    <row r="1580" spans="1:8">
      <c r="A1580">
        <v>2002.01</v>
      </c>
      <c r="B1580">
        <v>1140.21</v>
      </c>
      <c r="C1580" t="str">
        <f t="shared" ca="1" si="147"/>
        <v>yes</v>
      </c>
      <c r="D1580" s="19">
        <f t="shared" ca="1" si="148"/>
        <v>1144.93</v>
      </c>
      <c r="E1580" s="19">
        <f t="shared" ca="1" si="149"/>
        <v>1179.0281818181818</v>
      </c>
      <c r="F1580" t="str">
        <f t="shared" ca="1" si="145"/>
        <v>no</v>
      </c>
      <c r="G1580" s="20" t="str">
        <f t="shared" ca="1" si="150"/>
        <v>yes</v>
      </c>
      <c r="H1580">
        <f t="shared" ca="1" si="146"/>
        <v>1140.21</v>
      </c>
    </row>
    <row r="1581" spans="1:8">
      <c r="A1581">
        <v>2002.02</v>
      </c>
      <c r="B1581">
        <v>1100.67</v>
      </c>
      <c r="C1581" t="str">
        <f t="shared" ca="1" si="147"/>
        <v>no</v>
      </c>
      <c r="D1581" s="19">
        <f t="shared" ca="1" si="148"/>
        <v>1140.21</v>
      </c>
      <c r="E1581" s="19">
        <f t="shared" ca="1" si="149"/>
        <v>1163.9790909090909</v>
      </c>
      <c r="F1581" t="str">
        <f t="shared" ca="1" si="145"/>
        <v>no</v>
      </c>
      <c r="G1581" s="20" t="str">
        <f t="shared" ca="1" si="150"/>
        <v>no</v>
      </c>
      <c r="H1581">
        <f t="shared" ca="1" si="146"/>
        <v>0</v>
      </c>
    </row>
    <row r="1582" spans="1:8">
      <c r="A1582">
        <v>2002.03</v>
      </c>
      <c r="B1582">
        <v>1153.79</v>
      </c>
      <c r="C1582" t="str">
        <f t="shared" ca="1" si="147"/>
        <v>no</v>
      </c>
      <c r="D1582" s="19">
        <f t="shared" ca="1" si="148"/>
        <v>1100.67</v>
      </c>
      <c r="E1582" s="19">
        <f t="shared" ca="1" si="149"/>
        <v>1156.2354545454548</v>
      </c>
      <c r="F1582" t="str">
        <f t="shared" ca="1" si="145"/>
        <v>yes</v>
      </c>
      <c r="G1582" s="20" t="str">
        <f t="shared" ca="1" si="150"/>
        <v>no</v>
      </c>
      <c r="H1582">
        <f t="shared" ca="1" si="146"/>
        <v>-1153.79</v>
      </c>
    </row>
    <row r="1583" spans="1:8">
      <c r="A1583">
        <v>2002.04</v>
      </c>
      <c r="B1583">
        <v>1112.04</v>
      </c>
      <c r="C1583" t="str">
        <f t="shared" ca="1" si="147"/>
        <v>yes</v>
      </c>
      <c r="D1583" s="19">
        <f t="shared" ca="1" si="148"/>
        <v>1153.79</v>
      </c>
      <c r="E1583" s="19">
        <f t="shared" ca="1" si="149"/>
        <v>1152.9581818181819</v>
      </c>
      <c r="F1583" t="str">
        <f t="shared" ca="1" si="145"/>
        <v>no</v>
      </c>
      <c r="G1583" s="20" t="str">
        <f t="shared" ca="1" si="150"/>
        <v>yes</v>
      </c>
      <c r="H1583">
        <f t="shared" ca="1" si="146"/>
        <v>1112.04</v>
      </c>
    </row>
    <row r="1584" spans="1:8">
      <c r="A1584">
        <v>2002.05</v>
      </c>
      <c r="B1584">
        <v>1079.06</v>
      </c>
      <c r="C1584" t="str">
        <f t="shared" ca="1" si="147"/>
        <v>no</v>
      </c>
      <c r="D1584" s="19">
        <f t="shared" ca="1" si="148"/>
        <v>1112.04</v>
      </c>
      <c r="E1584" s="19">
        <f t="shared" ca="1" si="149"/>
        <v>1138.5645454545456</v>
      </c>
      <c r="F1584" t="str">
        <f t="shared" ca="1" si="145"/>
        <v>no</v>
      </c>
      <c r="G1584" s="20" t="str">
        <f t="shared" ca="1" si="150"/>
        <v>no</v>
      </c>
      <c r="H1584">
        <f t="shared" ca="1" si="146"/>
        <v>0</v>
      </c>
    </row>
    <row r="1585" spans="1:8">
      <c r="A1585">
        <v>2002.06</v>
      </c>
      <c r="B1585">
        <v>1015.28</v>
      </c>
      <c r="C1585" t="str">
        <f t="shared" ca="1" si="147"/>
        <v>no</v>
      </c>
      <c r="D1585" s="19">
        <f t="shared" ca="1" si="148"/>
        <v>1079.06</v>
      </c>
      <c r="E1585" s="19">
        <f t="shared" ca="1" si="149"/>
        <v>1124.0509090909093</v>
      </c>
      <c r="F1585" t="str">
        <f t="shared" ca="1" si="145"/>
        <v>no</v>
      </c>
      <c r="G1585" s="20" t="str">
        <f t="shared" ca="1" si="150"/>
        <v>no</v>
      </c>
      <c r="H1585">
        <f t="shared" ca="1" si="146"/>
        <v>0</v>
      </c>
    </row>
    <row r="1586" spans="1:8">
      <c r="A1586">
        <v>2002.07</v>
      </c>
      <c r="B1586">
        <v>903.59</v>
      </c>
      <c r="C1586" t="str">
        <f t="shared" ca="1" si="147"/>
        <v>no</v>
      </c>
      <c r="D1586" s="19">
        <f t="shared" ca="1" si="148"/>
        <v>1015.28</v>
      </c>
      <c r="E1586" s="19">
        <f t="shared" ca="1" si="149"/>
        <v>1106.8536363636367</v>
      </c>
      <c r="F1586" t="str">
        <f t="shared" ca="1" si="145"/>
        <v>no</v>
      </c>
      <c r="G1586" s="20" t="str">
        <f t="shared" ca="1" si="150"/>
        <v>no</v>
      </c>
      <c r="H1586">
        <f t="shared" ca="1" si="146"/>
        <v>0</v>
      </c>
    </row>
    <row r="1587" spans="1:8">
      <c r="A1587">
        <v>2002.08</v>
      </c>
      <c r="B1587">
        <v>912.55</v>
      </c>
      <c r="C1587" t="str">
        <f t="shared" ca="1" si="147"/>
        <v>no</v>
      </c>
      <c r="D1587" s="19">
        <f t="shared" ca="1" si="148"/>
        <v>903.59</v>
      </c>
      <c r="E1587" s="19">
        <f t="shared" ca="1" si="149"/>
        <v>1081.8618181818181</v>
      </c>
      <c r="F1587" t="str">
        <f t="shared" ca="1" si="145"/>
        <v>yes</v>
      </c>
      <c r="G1587" s="20" t="str">
        <f t="shared" ca="1" si="150"/>
        <v>no</v>
      </c>
      <c r="H1587">
        <f t="shared" ca="1" si="146"/>
        <v>-912.55</v>
      </c>
    </row>
    <row r="1588" spans="1:8">
      <c r="A1588">
        <v>2002.09</v>
      </c>
      <c r="B1588">
        <v>867.81</v>
      </c>
      <c r="C1588" t="str">
        <f t="shared" ca="1" si="147"/>
        <v>yes</v>
      </c>
      <c r="D1588" s="19">
        <f t="shared" ca="1" si="148"/>
        <v>912.55</v>
      </c>
      <c r="E1588" s="19">
        <f t="shared" ca="1" si="149"/>
        <v>1069.8536363636363</v>
      </c>
      <c r="F1588" t="str">
        <f t="shared" ca="1" si="145"/>
        <v>no</v>
      </c>
      <c r="G1588" s="20" t="str">
        <f t="shared" ca="1" si="150"/>
        <v>yes</v>
      </c>
      <c r="H1588">
        <f t="shared" ca="1" si="146"/>
        <v>867.81</v>
      </c>
    </row>
    <row r="1589" spans="1:8">
      <c r="A1589" s="17">
        <v>2002.1</v>
      </c>
      <c r="B1589">
        <v>854.63</v>
      </c>
      <c r="C1589" t="str">
        <f t="shared" ca="1" si="147"/>
        <v>no</v>
      </c>
      <c r="D1589" s="19">
        <f t="shared" ca="1" si="148"/>
        <v>867.81</v>
      </c>
      <c r="E1589" s="19">
        <f t="shared" ca="1" si="149"/>
        <v>1050.8736363636363</v>
      </c>
      <c r="F1589" t="str">
        <f t="shared" ca="1" si="145"/>
        <v>no</v>
      </c>
      <c r="G1589" s="20" t="str">
        <f t="shared" ca="1" si="150"/>
        <v>no</v>
      </c>
      <c r="H1589">
        <f ca="1">IF(C1589="yes",B1589,0)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8F5-5D50-5748-B71B-9816A32D0BEE}">
  <dimension ref="A2:H63"/>
  <sheetViews>
    <sheetView workbookViewId="0">
      <selection activeCell="H10" sqref="H10"/>
    </sheetView>
  </sheetViews>
  <sheetFormatPr baseColWidth="10" defaultRowHeight="16"/>
  <sheetData>
    <row r="2" spans="1:8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>
      <c r="A3" t="s">
        <v>16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>
      <c r="A4">
        <v>1</v>
      </c>
      <c r="B4">
        <v>4</v>
      </c>
    </row>
    <row r="5" spans="1:8">
      <c r="A5">
        <v>2</v>
      </c>
      <c r="B5">
        <v>15</v>
      </c>
    </row>
    <row r="6" spans="1:8">
      <c r="A6">
        <v>3</v>
      </c>
      <c r="B6">
        <v>14</v>
      </c>
    </row>
    <row r="7" spans="1:8">
      <c r="A7">
        <v>4</v>
      </c>
      <c r="B7">
        <v>2</v>
      </c>
    </row>
    <row r="8" spans="1:8">
      <c r="A8">
        <v>5</v>
      </c>
      <c r="B8">
        <v>10</v>
      </c>
    </row>
    <row r="9" spans="1:8">
      <c r="A9">
        <v>6</v>
      </c>
      <c r="B9">
        <v>8</v>
      </c>
    </row>
    <row r="10" spans="1:8">
      <c r="A10">
        <v>7</v>
      </c>
      <c r="B10">
        <v>3</v>
      </c>
      <c r="C10">
        <f ca="1">OFFSET($B10,-C$2,0)</f>
        <v>8</v>
      </c>
      <c r="D10">
        <f t="shared" ref="D10:H25" ca="1" si="0">OFFSET($B10,-D$2,0)</f>
        <v>10</v>
      </c>
      <c r="E10">
        <f t="shared" ca="1" si="0"/>
        <v>2</v>
      </c>
      <c r="F10">
        <f t="shared" ca="1" si="0"/>
        <v>14</v>
      </c>
      <c r="G10">
        <f t="shared" ca="1" si="0"/>
        <v>15</v>
      </c>
      <c r="H10">
        <f t="shared" ca="1" si="0"/>
        <v>4</v>
      </c>
    </row>
    <row r="11" spans="1:8">
      <c r="A11">
        <v>8</v>
      </c>
      <c r="B11">
        <v>13</v>
      </c>
      <c r="C11">
        <f t="shared" ref="C11:H42" ca="1" si="1">OFFSET($B11,-C$2,0)</f>
        <v>3</v>
      </c>
      <c r="D11">
        <f t="shared" ca="1" si="0"/>
        <v>8</v>
      </c>
      <c r="E11">
        <f t="shared" ca="1" si="0"/>
        <v>10</v>
      </c>
      <c r="F11">
        <f t="shared" ca="1" si="0"/>
        <v>2</v>
      </c>
      <c r="G11">
        <f t="shared" ca="1" si="0"/>
        <v>14</v>
      </c>
      <c r="H11">
        <f t="shared" ca="1" si="0"/>
        <v>15</v>
      </c>
    </row>
    <row r="12" spans="1:8">
      <c r="A12">
        <v>9</v>
      </c>
      <c r="B12">
        <v>5</v>
      </c>
      <c r="C12">
        <f t="shared" ca="1" si="1"/>
        <v>13</v>
      </c>
      <c r="D12">
        <f t="shared" ca="1" si="0"/>
        <v>3</v>
      </c>
      <c r="E12">
        <f t="shared" ca="1" si="0"/>
        <v>8</v>
      </c>
      <c r="F12">
        <f t="shared" ca="1" si="0"/>
        <v>10</v>
      </c>
      <c r="G12">
        <f t="shared" ca="1" si="0"/>
        <v>2</v>
      </c>
      <c r="H12">
        <f t="shared" ca="1" si="0"/>
        <v>14</v>
      </c>
    </row>
    <row r="13" spans="1:8">
      <c r="A13">
        <v>10</v>
      </c>
      <c r="B13">
        <v>0</v>
      </c>
      <c r="C13">
        <f t="shared" ca="1" si="1"/>
        <v>5</v>
      </c>
      <c r="D13">
        <f t="shared" ca="1" si="0"/>
        <v>13</v>
      </c>
      <c r="E13">
        <f t="shared" ca="1" si="0"/>
        <v>3</v>
      </c>
      <c r="F13">
        <f t="shared" ca="1" si="0"/>
        <v>8</v>
      </c>
      <c r="G13">
        <f t="shared" ca="1" si="0"/>
        <v>10</v>
      </c>
      <c r="H13">
        <f t="shared" ca="1" si="0"/>
        <v>2</v>
      </c>
    </row>
    <row r="14" spans="1:8">
      <c r="A14">
        <v>11</v>
      </c>
      <c r="B14">
        <v>14</v>
      </c>
      <c r="C14">
        <f t="shared" ca="1" si="1"/>
        <v>0</v>
      </c>
      <c r="D14">
        <f t="shared" ca="1" si="0"/>
        <v>5</v>
      </c>
      <c r="E14">
        <f t="shared" ca="1" si="0"/>
        <v>13</v>
      </c>
      <c r="F14">
        <f t="shared" ca="1" si="0"/>
        <v>3</v>
      </c>
      <c r="G14">
        <f t="shared" ca="1" si="0"/>
        <v>8</v>
      </c>
      <c r="H14">
        <f t="shared" ca="1" si="0"/>
        <v>10</v>
      </c>
    </row>
    <row r="15" spans="1:8">
      <c r="A15">
        <v>12</v>
      </c>
      <c r="B15">
        <v>9</v>
      </c>
      <c r="C15">
        <f t="shared" ca="1" si="1"/>
        <v>14</v>
      </c>
      <c r="D15">
        <f t="shared" ca="1" si="0"/>
        <v>0</v>
      </c>
      <c r="E15">
        <f t="shared" ca="1" si="0"/>
        <v>5</v>
      </c>
      <c r="F15">
        <f t="shared" ca="1" si="0"/>
        <v>13</v>
      </c>
      <c r="G15">
        <f t="shared" ca="1" si="0"/>
        <v>3</v>
      </c>
      <c r="H15">
        <f t="shared" ca="1" si="0"/>
        <v>8</v>
      </c>
    </row>
    <row r="16" spans="1:8">
      <c r="A16">
        <v>13</v>
      </c>
      <c r="B16">
        <v>10</v>
      </c>
      <c r="C16">
        <f t="shared" ca="1" si="1"/>
        <v>9</v>
      </c>
      <c r="D16">
        <f t="shared" ca="1" si="0"/>
        <v>14</v>
      </c>
      <c r="E16">
        <f t="shared" ca="1" si="0"/>
        <v>0</v>
      </c>
      <c r="F16">
        <f t="shared" ca="1" si="0"/>
        <v>5</v>
      </c>
      <c r="G16">
        <f t="shared" ca="1" si="0"/>
        <v>13</v>
      </c>
      <c r="H16">
        <f t="shared" ca="1" si="0"/>
        <v>3</v>
      </c>
    </row>
    <row r="17" spans="1:8">
      <c r="A17">
        <v>14</v>
      </c>
      <c r="B17">
        <v>3</v>
      </c>
      <c r="C17">
        <f t="shared" ca="1" si="1"/>
        <v>10</v>
      </c>
      <c r="D17">
        <f t="shared" ca="1" si="0"/>
        <v>9</v>
      </c>
      <c r="E17">
        <f t="shared" ca="1" si="0"/>
        <v>14</v>
      </c>
      <c r="F17">
        <f t="shared" ca="1" si="0"/>
        <v>0</v>
      </c>
      <c r="G17">
        <f t="shared" ca="1" si="0"/>
        <v>5</v>
      </c>
      <c r="H17">
        <f t="shared" ca="1" si="0"/>
        <v>13</v>
      </c>
    </row>
    <row r="18" spans="1:8">
      <c r="A18">
        <v>15</v>
      </c>
      <c r="B18">
        <v>2</v>
      </c>
      <c r="C18">
        <f t="shared" ca="1" si="1"/>
        <v>3</v>
      </c>
      <c r="D18">
        <f t="shared" ca="1" si="0"/>
        <v>10</v>
      </c>
      <c r="E18">
        <f t="shared" ca="1" si="0"/>
        <v>9</v>
      </c>
      <c r="F18">
        <f t="shared" ca="1" si="0"/>
        <v>14</v>
      </c>
      <c r="G18">
        <f t="shared" ca="1" si="0"/>
        <v>0</v>
      </c>
      <c r="H18">
        <f t="shared" ca="1" si="0"/>
        <v>5</v>
      </c>
    </row>
    <row r="19" spans="1:8">
      <c r="A19">
        <v>16</v>
      </c>
      <c r="B19">
        <v>15</v>
      </c>
      <c r="C19">
        <f t="shared" ca="1" si="1"/>
        <v>2</v>
      </c>
      <c r="D19">
        <f t="shared" ca="1" si="0"/>
        <v>3</v>
      </c>
      <c r="E19">
        <f t="shared" ca="1" si="0"/>
        <v>10</v>
      </c>
      <c r="F19">
        <f t="shared" ca="1" si="0"/>
        <v>9</v>
      </c>
      <c r="G19">
        <f t="shared" ca="1" si="0"/>
        <v>14</v>
      </c>
      <c r="H19">
        <f t="shared" ca="1" si="0"/>
        <v>0</v>
      </c>
    </row>
    <row r="20" spans="1:8">
      <c r="A20">
        <v>17</v>
      </c>
      <c r="B20">
        <v>2</v>
      </c>
      <c r="C20">
        <f t="shared" ca="1" si="1"/>
        <v>15</v>
      </c>
      <c r="D20">
        <f t="shared" ca="1" si="0"/>
        <v>2</v>
      </c>
      <c r="E20">
        <f t="shared" ca="1" si="0"/>
        <v>3</v>
      </c>
      <c r="F20">
        <f t="shared" ca="1" si="0"/>
        <v>10</v>
      </c>
      <c r="G20">
        <f t="shared" ca="1" si="0"/>
        <v>9</v>
      </c>
      <c r="H20">
        <f t="shared" ca="1" si="0"/>
        <v>14</v>
      </c>
    </row>
    <row r="21" spans="1:8">
      <c r="A21">
        <v>18</v>
      </c>
      <c r="B21">
        <v>2</v>
      </c>
      <c r="C21">
        <f t="shared" ca="1" si="1"/>
        <v>2</v>
      </c>
      <c r="D21">
        <f t="shared" ca="1" si="0"/>
        <v>15</v>
      </c>
      <c r="E21">
        <f t="shared" ca="1" si="0"/>
        <v>2</v>
      </c>
      <c r="F21">
        <f t="shared" ca="1" si="0"/>
        <v>3</v>
      </c>
      <c r="G21">
        <f t="shared" ca="1" si="0"/>
        <v>10</v>
      </c>
      <c r="H21">
        <f t="shared" ca="1" si="0"/>
        <v>9</v>
      </c>
    </row>
    <row r="22" spans="1:8">
      <c r="A22">
        <v>19</v>
      </c>
      <c r="B22">
        <v>11</v>
      </c>
      <c r="C22">
        <f t="shared" ca="1" si="1"/>
        <v>2</v>
      </c>
      <c r="D22">
        <f t="shared" ca="1" si="0"/>
        <v>2</v>
      </c>
      <c r="E22">
        <f t="shared" ca="1" si="0"/>
        <v>15</v>
      </c>
      <c r="F22">
        <f t="shared" ca="1" si="0"/>
        <v>2</v>
      </c>
      <c r="G22">
        <f t="shared" ca="1" si="0"/>
        <v>3</v>
      </c>
      <c r="H22">
        <f t="shared" ca="1" si="0"/>
        <v>10</v>
      </c>
    </row>
    <row r="23" spans="1:8">
      <c r="A23">
        <v>20</v>
      </c>
      <c r="B23">
        <v>13</v>
      </c>
      <c r="C23">
        <f t="shared" ca="1" si="1"/>
        <v>11</v>
      </c>
      <c r="D23">
        <f t="shared" ca="1" si="0"/>
        <v>2</v>
      </c>
      <c r="E23">
        <f t="shared" ca="1" si="0"/>
        <v>2</v>
      </c>
      <c r="F23">
        <f t="shared" ca="1" si="0"/>
        <v>15</v>
      </c>
      <c r="G23">
        <f t="shared" ca="1" si="0"/>
        <v>2</v>
      </c>
      <c r="H23">
        <f t="shared" ca="1" si="0"/>
        <v>3</v>
      </c>
    </row>
    <row r="24" spans="1:8">
      <c r="A24">
        <v>21</v>
      </c>
      <c r="B24">
        <v>11</v>
      </c>
      <c r="C24">
        <f t="shared" ca="1" si="1"/>
        <v>13</v>
      </c>
      <c r="D24">
        <f t="shared" ca="1" si="0"/>
        <v>11</v>
      </c>
      <c r="E24">
        <f t="shared" ca="1" si="0"/>
        <v>2</v>
      </c>
      <c r="F24">
        <f t="shared" ca="1" si="0"/>
        <v>2</v>
      </c>
      <c r="G24">
        <f t="shared" ca="1" si="0"/>
        <v>15</v>
      </c>
      <c r="H24">
        <f t="shared" ca="1" si="0"/>
        <v>2</v>
      </c>
    </row>
    <row r="25" spans="1:8">
      <c r="A25">
        <v>22</v>
      </c>
      <c r="B25">
        <v>10</v>
      </c>
      <c r="C25">
        <f t="shared" ca="1" si="1"/>
        <v>11</v>
      </c>
      <c r="D25">
        <f t="shared" ca="1" si="0"/>
        <v>13</v>
      </c>
      <c r="E25">
        <f t="shared" ca="1" si="0"/>
        <v>11</v>
      </c>
      <c r="F25">
        <f t="shared" ca="1" si="0"/>
        <v>2</v>
      </c>
      <c r="G25">
        <f t="shared" ca="1" si="0"/>
        <v>2</v>
      </c>
      <c r="H25">
        <f t="shared" ca="1" si="0"/>
        <v>15</v>
      </c>
    </row>
    <row r="26" spans="1:8">
      <c r="A26">
        <v>23</v>
      </c>
      <c r="B26">
        <v>5</v>
      </c>
      <c r="C26">
        <f t="shared" ca="1" si="1"/>
        <v>10</v>
      </c>
      <c r="D26">
        <f t="shared" ca="1" si="1"/>
        <v>11</v>
      </c>
      <c r="E26">
        <f t="shared" ca="1" si="1"/>
        <v>13</v>
      </c>
      <c r="F26">
        <f t="shared" ca="1" si="1"/>
        <v>11</v>
      </c>
      <c r="G26">
        <f t="shared" ca="1" si="1"/>
        <v>2</v>
      </c>
      <c r="H26">
        <f t="shared" ca="1" si="1"/>
        <v>2</v>
      </c>
    </row>
    <row r="27" spans="1:8">
      <c r="A27">
        <v>24</v>
      </c>
      <c r="B27">
        <v>8</v>
      </c>
      <c r="C27">
        <f t="shared" ca="1" si="1"/>
        <v>5</v>
      </c>
      <c r="D27">
        <f t="shared" ca="1" si="1"/>
        <v>10</v>
      </c>
      <c r="E27">
        <f t="shared" ca="1" si="1"/>
        <v>11</v>
      </c>
      <c r="F27">
        <f t="shared" ca="1" si="1"/>
        <v>13</v>
      </c>
      <c r="G27">
        <f t="shared" ca="1" si="1"/>
        <v>11</v>
      </c>
      <c r="H27">
        <f t="shared" ca="1" si="1"/>
        <v>2</v>
      </c>
    </row>
    <row r="28" spans="1:8">
      <c r="A28">
        <v>25</v>
      </c>
      <c r="B28">
        <v>5</v>
      </c>
      <c r="C28">
        <f t="shared" ca="1" si="1"/>
        <v>8</v>
      </c>
      <c r="D28">
        <f t="shared" ca="1" si="1"/>
        <v>5</v>
      </c>
      <c r="E28">
        <f t="shared" ca="1" si="1"/>
        <v>10</v>
      </c>
      <c r="F28">
        <f t="shared" ca="1" si="1"/>
        <v>11</v>
      </c>
      <c r="G28">
        <f t="shared" ca="1" si="1"/>
        <v>13</v>
      </c>
      <c r="H28">
        <f t="shared" ca="1" si="1"/>
        <v>11</v>
      </c>
    </row>
    <row r="29" spans="1:8">
      <c r="A29">
        <v>26</v>
      </c>
      <c r="B29">
        <v>1</v>
      </c>
      <c r="C29">
        <f t="shared" ca="1" si="1"/>
        <v>5</v>
      </c>
      <c r="D29">
        <f t="shared" ca="1" si="1"/>
        <v>8</v>
      </c>
      <c r="E29">
        <f t="shared" ca="1" si="1"/>
        <v>5</v>
      </c>
      <c r="F29">
        <f t="shared" ca="1" si="1"/>
        <v>10</v>
      </c>
      <c r="G29">
        <f t="shared" ca="1" si="1"/>
        <v>11</v>
      </c>
      <c r="H29">
        <f t="shared" ca="1" si="1"/>
        <v>13</v>
      </c>
    </row>
    <row r="30" spans="1:8">
      <c r="A30">
        <v>27</v>
      </c>
      <c r="B30">
        <v>6</v>
      </c>
      <c r="C30">
        <f t="shared" ca="1" si="1"/>
        <v>1</v>
      </c>
      <c r="D30">
        <f t="shared" ca="1" si="1"/>
        <v>5</v>
      </c>
      <c r="E30">
        <f t="shared" ca="1" si="1"/>
        <v>8</v>
      </c>
      <c r="F30">
        <f t="shared" ca="1" si="1"/>
        <v>5</v>
      </c>
      <c r="G30">
        <f t="shared" ca="1" si="1"/>
        <v>10</v>
      </c>
      <c r="H30">
        <f t="shared" ca="1" si="1"/>
        <v>11</v>
      </c>
    </row>
    <row r="31" spans="1:8">
      <c r="A31">
        <v>28</v>
      </c>
      <c r="B31">
        <v>8</v>
      </c>
      <c r="C31">
        <f t="shared" ca="1" si="1"/>
        <v>6</v>
      </c>
      <c r="D31">
        <f t="shared" ca="1" si="1"/>
        <v>1</v>
      </c>
      <c r="E31">
        <f t="shared" ca="1" si="1"/>
        <v>5</v>
      </c>
      <c r="F31">
        <f t="shared" ca="1" si="1"/>
        <v>8</v>
      </c>
      <c r="G31">
        <f t="shared" ca="1" si="1"/>
        <v>5</v>
      </c>
      <c r="H31">
        <f t="shared" ca="1" si="1"/>
        <v>10</v>
      </c>
    </row>
    <row r="32" spans="1:8">
      <c r="A32">
        <v>29</v>
      </c>
      <c r="B32">
        <v>13</v>
      </c>
      <c r="C32">
        <f t="shared" ca="1" si="1"/>
        <v>8</v>
      </c>
      <c r="D32">
        <f t="shared" ca="1" si="1"/>
        <v>6</v>
      </c>
      <c r="E32">
        <f t="shared" ca="1" si="1"/>
        <v>1</v>
      </c>
      <c r="F32">
        <f t="shared" ca="1" si="1"/>
        <v>5</v>
      </c>
      <c r="G32">
        <f t="shared" ca="1" si="1"/>
        <v>8</v>
      </c>
      <c r="H32">
        <f t="shared" ca="1" si="1"/>
        <v>5</v>
      </c>
    </row>
    <row r="33" spans="1:8">
      <c r="A33">
        <v>30</v>
      </c>
      <c r="B33">
        <v>13</v>
      </c>
      <c r="C33">
        <f t="shared" ca="1" si="1"/>
        <v>13</v>
      </c>
      <c r="D33">
        <f t="shared" ca="1" si="1"/>
        <v>8</v>
      </c>
      <c r="E33">
        <f t="shared" ca="1" si="1"/>
        <v>6</v>
      </c>
      <c r="F33">
        <f t="shared" ca="1" si="1"/>
        <v>1</v>
      </c>
      <c r="G33">
        <f t="shared" ca="1" si="1"/>
        <v>5</v>
      </c>
      <c r="H33">
        <f t="shared" ca="1" si="1"/>
        <v>8</v>
      </c>
    </row>
    <row r="34" spans="1:8">
      <c r="A34">
        <v>31</v>
      </c>
      <c r="B34">
        <v>6</v>
      </c>
      <c r="C34">
        <f t="shared" ca="1" si="1"/>
        <v>13</v>
      </c>
      <c r="D34">
        <f t="shared" ca="1" si="1"/>
        <v>13</v>
      </c>
      <c r="E34">
        <f t="shared" ca="1" si="1"/>
        <v>8</v>
      </c>
      <c r="F34">
        <f t="shared" ca="1" si="1"/>
        <v>6</v>
      </c>
      <c r="G34">
        <f t="shared" ca="1" si="1"/>
        <v>1</v>
      </c>
      <c r="H34">
        <f t="shared" ca="1" si="1"/>
        <v>5</v>
      </c>
    </row>
    <row r="35" spans="1:8">
      <c r="A35">
        <v>32</v>
      </c>
      <c r="B35">
        <v>2</v>
      </c>
      <c r="C35">
        <f t="shared" ca="1" si="1"/>
        <v>6</v>
      </c>
      <c r="D35">
        <f t="shared" ca="1" si="1"/>
        <v>13</v>
      </c>
      <c r="E35">
        <f t="shared" ca="1" si="1"/>
        <v>13</v>
      </c>
      <c r="F35">
        <f t="shared" ca="1" si="1"/>
        <v>8</v>
      </c>
      <c r="G35">
        <f t="shared" ca="1" si="1"/>
        <v>6</v>
      </c>
      <c r="H35">
        <f t="shared" ca="1" si="1"/>
        <v>1</v>
      </c>
    </row>
    <row r="36" spans="1:8">
      <c r="A36">
        <v>33</v>
      </c>
      <c r="B36">
        <v>13</v>
      </c>
      <c r="C36">
        <f t="shared" ca="1" si="1"/>
        <v>2</v>
      </c>
      <c r="D36">
        <f t="shared" ca="1" si="1"/>
        <v>6</v>
      </c>
      <c r="E36">
        <f t="shared" ca="1" si="1"/>
        <v>13</v>
      </c>
      <c r="F36">
        <f t="shared" ca="1" si="1"/>
        <v>13</v>
      </c>
      <c r="G36">
        <f t="shared" ca="1" si="1"/>
        <v>8</v>
      </c>
      <c r="H36">
        <f t="shared" ca="1" si="1"/>
        <v>6</v>
      </c>
    </row>
    <row r="37" spans="1:8">
      <c r="A37">
        <v>34</v>
      </c>
      <c r="B37">
        <v>2</v>
      </c>
      <c r="C37">
        <f t="shared" ca="1" si="1"/>
        <v>13</v>
      </c>
      <c r="D37">
        <f t="shared" ca="1" si="1"/>
        <v>2</v>
      </c>
      <c r="E37">
        <f t="shared" ca="1" si="1"/>
        <v>6</v>
      </c>
      <c r="F37">
        <f t="shared" ca="1" si="1"/>
        <v>13</v>
      </c>
      <c r="G37">
        <f t="shared" ca="1" si="1"/>
        <v>13</v>
      </c>
      <c r="H37">
        <f t="shared" ca="1" si="1"/>
        <v>8</v>
      </c>
    </row>
    <row r="38" spans="1:8">
      <c r="A38">
        <v>35</v>
      </c>
      <c r="B38">
        <v>2</v>
      </c>
      <c r="C38">
        <f t="shared" ca="1" si="1"/>
        <v>2</v>
      </c>
      <c r="D38">
        <f t="shared" ca="1" si="1"/>
        <v>13</v>
      </c>
      <c r="E38">
        <f t="shared" ca="1" si="1"/>
        <v>2</v>
      </c>
      <c r="F38">
        <f t="shared" ca="1" si="1"/>
        <v>6</v>
      </c>
      <c r="G38">
        <f t="shared" ca="1" si="1"/>
        <v>13</v>
      </c>
      <c r="H38">
        <f t="shared" ca="1" si="1"/>
        <v>13</v>
      </c>
    </row>
    <row r="39" spans="1:8">
      <c r="A39">
        <v>36</v>
      </c>
      <c r="B39">
        <v>4</v>
      </c>
      <c r="C39">
        <f t="shared" ca="1" si="1"/>
        <v>2</v>
      </c>
      <c r="D39">
        <f t="shared" ca="1" si="1"/>
        <v>2</v>
      </c>
      <c r="E39">
        <f t="shared" ca="1" si="1"/>
        <v>13</v>
      </c>
      <c r="F39">
        <f t="shared" ca="1" si="1"/>
        <v>2</v>
      </c>
      <c r="G39">
        <f t="shared" ca="1" si="1"/>
        <v>6</v>
      </c>
      <c r="H39">
        <f t="shared" ca="1" si="1"/>
        <v>13</v>
      </c>
    </row>
    <row r="40" spans="1:8">
      <c r="A40">
        <v>37</v>
      </c>
      <c r="B40">
        <v>7</v>
      </c>
      <c r="C40">
        <f t="shared" ca="1" si="1"/>
        <v>4</v>
      </c>
      <c r="D40">
        <f t="shared" ca="1" si="1"/>
        <v>2</v>
      </c>
      <c r="E40">
        <f t="shared" ca="1" si="1"/>
        <v>2</v>
      </c>
      <c r="F40">
        <f t="shared" ca="1" si="1"/>
        <v>13</v>
      </c>
      <c r="G40">
        <f t="shared" ca="1" si="1"/>
        <v>2</v>
      </c>
      <c r="H40">
        <f t="shared" ca="1" si="1"/>
        <v>6</v>
      </c>
    </row>
    <row r="41" spans="1:8">
      <c r="A41">
        <v>38</v>
      </c>
      <c r="B41">
        <v>15</v>
      </c>
      <c r="C41">
        <f t="shared" ca="1" si="1"/>
        <v>7</v>
      </c>
      <c r="D41">
        <f t="shared" ca="1" si="1"/>
        <v>4</v>
      </c>
      <c r="E41">
        <f t="shared" ca="1" si="1"/>
        <v>2</v>
      </c>
      <c r="F41">
        <f t="shared" ca="1" si="1"/>
        <v>2</v>
      </c>
      <c r="G41">
        <f t="shared" ca="1" si="1"/>
        <v>13</v>
      </c>
      <c r="H41">
        <f t="shared" ca="1" si="1"/>
        <v>2</v>
      </c>
    </row>
    <row r="42" spans="1:8">
      <c r="A42">
        <v>39</v>
      </c>
      <c r="B42">
        <v>11</v>
      </c>
      <c r="C42">
        <f t="shared" ca="1" si="1"/>
        <v>15</v>
      </c>
      <c r="D42">
        <f t="shared" ca="1" si="1"/>
        <v>7</v>
      </c>
      <c r="E42">
        <f t="shared" ca="1" si="1"/>
        <v>4</v>
      </c>
      <c r="F42">
        <f t="shared" ca="1" si="1"/>
        <v>2</v>
      </c>
      <c r="G42">
        <f t="shared" ca="1" si="1"/>
        <v>2</v>
      </c>
      <c r="H42">
        <f t="shared" ca="1" si="1"/>
        <v>13</v>
      </c>
    </row>
    <row r="43" spans="1:8">
      <c r="A43">
        <v>40</v>
      </c>
      <c r="B43">
        <v>5</v>
      </c>
      <c r="C43">
        <f t="shared" ref="C43:H63" ca="1" si="2">OFFSET($B43,-C$2,0)</f>
        <v>11</v>
      </c>
      <c r="D43">
        <f t="shared" ca="1" si="2"/>
        <v>15</v>
      </c>
      <c r="E43">
        <f t="shared" ca="1" si="2"/>
        <v>7</v>
      </c>
      <c r="F43">
        <f t="shared" ca="1" si="2"/>
        <v>4</v>
      </c>
      <c r="G43">
        <f t="shared" ca="1" si="2"/>
        <v>2</v>
      </c>
      <c r="H43">
        <f t="shared" ca="1" si="2"/>
        <v>2</v>
      </c>
    </row>
    <row r="44" spans="1:8">
      <c r="A44">
        <v>41</v>
      </c>
      <c r="B44">
        <v>1</v>
      </c>
      <c r="C44">
        <f t="shared" ca="1" si="2"/>
        <v>5</v>
      </c>
      <c r="D44">
        <f t="shared" ca="1" si="2"/>
        <v>11</v>
      </c>
      <c r="E44">
        <f t="shared" ca="1" si="2"/>
        <v>15</v>
      </c>
      <c r="F44">
        <f t="shared" ca="1" si="2"/>
        <v>7</v>
      </c>
      <c r="G44">
        <f t="shared" ca="1" si="2"/>
        <v>4</v>
      </c>
      <c r="H44">
        <f t="shared" ca="1" si="2"/>
        <v>2</v>
      </c>
    </row>
    <row r="45" spans="1:8">
      <c r="A45">
        <v>42</v>
      </c>
      <c r="B45">
        <v>12</v>
      </c>
      <c r="C45">
        <f t="shared" ca="1" si="2"/>
        <v>1</v>
      </c>
      <c r="D45">
        <f t="shared" ca="1" si="2"/>
        <v>5</v>
      </c>
      <c r="E45">
        <f t="shared" ca="1" si="2"/>
        <v>11</v>
      </c>
      <c r="F45">
        <f t="shared" ca="1" si="2"/>
        <v>15</v>
      </c>
      <c r="G45">
        <f t="shared" ca="1" si="2"/>
        <v>7</v>
      </c>
      <c r="H45">
        <f t="shared" ca="1" si="2"/>
        <v>4</v>
      </c>
    </row>
    <row r="46" spans="1:8">
      <c r="A46">
        <v>43</v>
      </c>
      <c r="B46">
        <v>10</v>
      </c>
      <c r="C46">
        <f t="shared" ca="1" si="2"/>
        <v>12</v>
      </c>
      <c r="D46">
        <f t="shared" ca="1" si="2"/>
        <v>1</v>
      </c>
      <c r="E46">
        <f t="shared" ca="1" si="2"/>
        <v>5</v>
      </c>
      <c r="F46">
        <f t="shared" ca="1" si="2"/>
        <v>11</v>
      </c>
      <c r="G46">
        <f t="shared" ca="1" si="2"/>
        <v>15</v>
      </c>
      <c r="H46">
        <f t="shared" ca="1" si="2"/>
        <v>7</v>
      </c>
    </row>
    <row r="47" spans="1:8">
      <c r="A47">
        <v>44</v>
      </c>
      <c r="B47">
        <v>10</v>
      </c>
      <c r="C47">
        <f t="shared" ca="1" si="2"/>
        <v>10</v>
      </c>
      <c r="D47">
        <f t="shared" ca="1" si="2"/>
        <v>12</v>
      </c>
      <c r="E47">
        <f t="shared" ca="1" si="2"/>
        <v>1</v>
      </c>
      <c r="F47">
        <f t="shared" ca="1" si="2"/>
        <v>5</v>
      </c>
      <c r="G47">
        <f t="shared" ca="1" si="2"/>
        <v>11</v>
      </c>
      <c r="H47">
        <f t="shared" ca="1" si="2"/>
        <v>15</v>
      </c>
    </row>
    <row r="48" spans="1:8">
      <c r="A48">
        <v>45</v>
      </c>
      <c r="B48">
        <v>3</v>
      </c>
      <c r="C48">
        <f t="shared" ca="1" si="2"/>
        <v>10</v>
      </c>
      <c r="D48">
        <f t="shared" ca="1" si="2"/>
        <v>10</v>
      </c>
      <c r="E48">
        <f t="shared" ca="1" si="2"/>
        <v>12</v>
      </c>
      <c r="F48">
        <f t="shared" ca="1" si="2"/>
        <v>1</v>
      </c>
      <c r="G48">
        <f t="shared" ca="1" si="2"/>
        <v>5</v>
      </c>
      <c r="H48">
        <f t="shared" ca="1" si="2"/>
        <v>11</v>
      </c>
    </row>
    <row r="49" spans="1:8">
      <c r="A49">
        <v>46</v>
      </c>
      <c r="B49">
        <v>14</v>
      </c>
      <c r="C49">
        <f t="shared" ca="1" si="2"/>
        <v>3</v>
      </c>
      <c r="D49">
        <f t="shared" ca="1" si="2"/>
        <v>10</v>
      </c>
      <c r="E49">
        <f t="shared" ca="1" si="2"/>
        <v>10</v>
      </c>
      <c r="F49">
        <f t="shared" ca="1" si="2"/>
        <v>12</v>
      </c>
      <c r="G49">
        <f t="shared" ca="1" si="2"/>
        <v>1</v>
      </c>
      <c r="H49">
        <f t="shared" ca="1" si="2"/>
        <v>5</v>
      </c>
    </row>
    <row r="50" spans="1:8">
      <c r="A50">
        <v>47</v>
      </c>
      <c r="B50">
        <v>1</v>
      </c>
      <c r="C50">
        <f t="shared" ca="1" si="2"/>
        <v>14</v>
      </c>
      <c r="D50">
        <f t="shared" ca="1" si="2"/>
        <v>3</v>
      </c>
      <c r="E50">
        <f t="shared" ca="1" si="2"/>
        <v>10</v>
      </c>
      <c r="F50">
        <f t="shared" ca="1" si="2"/>
        <v>10</v>
      </c>
      <c r="G50">
        <f t="shared" ca="1" si="2"/>
        <v>12</v>
      </c>
      <c r="H50">
        <f t="shared" ca="1" si="2"/>
        <v>1</v>
      </c>
    </row>
    <row r="51" spans="1:8">
      <c r="A51">
        <v>48</v>
      </c>
      <c r="B51">
        <v>2</v>
      </c>
      <c r="C51">
        <f t="shared" ca="1" si="2"/>
        <v>1</v>
      </c>
      <c r="D51">
        <f t="shared" ca="1" si="2"/>
        <v>14</v>
      </c>
      <c r="E51">
        <f t="shared" ca="1" si="2"/>
        <v>3</v>
      </c>
      <c r="F51">
        <f t="shared" ca="1" si="2"/>
        <v>10</v>
      </c>
      <c r="G51">
        <f t="shared" ca="1" si="2"/>
        <v>10</v>
      </c>
      <c r="H51">
        <f t="shared" ca="1" si="2"/>
        <v>12</v>
      </c>
    </row>
    <row r="52" spans="1:8">
      <c r="A52">
        <v>49</v>
      </c>
      <c r="B52">
        <v>9</v>
      </c>
      <c r="C52">
        <f t="shared" ca="1" si="2"/>
        <v>2</v>
      </c>
      <c r="D52">
        <f t="shared" ca="1" si="2"/>
        <v>1</v>
      </c>
      <c r="E52">
        <f t="shared" ca="1" si="2"/>
        <v>14</v>
      </c>
      <c r="F52">
        <f t="shared" ca="1" si="2"/>
        <v>3</v>
      </c>
      <c r="G52">
        <f t="shared" ca="1" si="2"/>
        <v>10</v>
      </c>
      <c r="H52">
        <f t="shared" ca="1" si="2"/>
        <v>10</v>
      </c>
    </row>
    <row r="53" spans="1:8">
      <c r="A53">
        <v>50</v>
      </c>
      <c r="B53">
        <v>5</v>
      </c>
      <c r="C53">
        <f t="shared" ca="1" si="2"/>
        <v>9</v>
      </c>
      <c r="D53">
        <f t="shared" ca="1" si="2"/>
        <v>2</v>
      </c>
      <c r="E53">
        <f t="shared" ca="1" si="2"/>
        <v>1</v>
      </c>
      <c r="F53">
        <f t="shared" ca="1" si="2"/>
        <v>14</v>
      </c>
      <c r="G53">
        <f t="shared" ca="1" si="2"/>
        <v>3</v>
      </c>
      <c r="H53">
        <f t="shared" ca="1" si="2"/>
        <v>10</v>
      </c>
    </row>
    <row r="54" spans="1:8">
      <c r="A54">
        <v>51</v>
      </c>
      <c r="B54">
        <v>6</v>
      </c>
      <c r="C54">
        <f t="shared" ca="1" si="2"/>
        <v>5</v>
      </c>
      <c r="D54">
        <f t="shared" ca="1" si="2"/>
        <v>9</v>
      </c>
      <c r="E54">
        <f t="shared" ca="1" si="2"/>
        <v>2</v>
      </c>
      <c r="F54">
        <f t="shared" ca="1" si="2"/>
        <v>1</v>
      </c>
      <c r="G54">
        <f t="shared" ca="1" si="2"/>
        <v>14</v>
      </c>
      <c r="H54">
        <f t="shared" ca="1" si="2"/>
        <v>3</v>
      </c>
    </row>
    <row r="55" spans="1:8">
      <c r="A55">
        <v>52</v>
      </c>
      <c r="B55">
        <v>10</v>
      </c>
      <c r="C55">
        <f t="shared" ca="1" si="2"/>
        <v>6</v>
      </c>
      <c r="D55">
        <f t="shared" ca="1" si="2"/>
        <v>5</v>
      </c>
      <c r="E55">
        <f t="shared" ca="1" si="2"/>
        <v>9</v>
      </c>
      <c r="F55">
        <f t="shared" ca="1" si="2"/>
        <v>2</v>
      </c>
      <c r="G55">
        <f t="shared" ca="1" si="2"/>
        <v>1</v>
      </c>
      <c r="H55">
        <f t="shared" ca="1" si="2"/>
        <v>14</v>
      </c>
    </row>
    <row r="56" spans="1:8">
      <c r="A56">
        <v>53</v>
      </c>
      <c r="B56">
        <v>9</v>
      </c>
      <c r="C56">
        <f t="shared" ca="1" si="2"/>
        <v>10</v>
      </c>
      <c r="D56">
        <f t="shared" ca="1" si="2"/>
        <v>6</v>
      </c>
      <c r="E56">
        <f t="shared" ca="1" si="2"/>
        <v>5</v>
      </c>
      <c r="F56">
        <f t="shared" ca="1" si="2"/>
        <v>9</v>
      </c>
      <c r="G56">
        <f t="shared" ca="1" si="2"/>
        <v>2</v>
      </c>
      <c r="H56">
        <f t="shared" ca="1" si="2"/>
        <v>1</v>
      </c>
    </row>
    <row r="57" spans="1:8">
      <c r="A57">
        <v>54</v>
      </c>
      <c r="B57">
        <v>5</v>
      </c>
      <c r="C57">
        <f t="shared" ca="1" si="2"/>
        <v>9</v>
      </c>
      <c r="D57">
        <f t="shared" ca="1" si="2"/>
        <v>10</v>
      </c>
      <c r="E57">
        <f t="shared" ca="1" si="2"/>
        <v>6</v>
      </c>
      <c r="F57">
        <f t="shared" ca="1" si="2"/>
        <v>5</v>
      </c>
      <c r="G57">
        <f t="shared" ca="1" si="2"/>
        <v>9</v>
      </c>
      <c r="H57">
        <f t="shared" ca="1" si="2"/>
        <v>2</v>
      </c>
    </row>
    <row r="58" spans="1:8">
      <c r="A58">
        <v>55</v>
      </c>
      <c r="B58">
        <v>15</v>
      </c>
      <c r="C58">
        <f t="shared" ca="1" si="2"/>
        <v>5</v>
      </c>
      <c r="D58">
        <f t="shared" ca="1" si="2"/>
        <v>9</v>
      </c>
      <c r="E58">
        <f t="shared" ca="1" si="2"/>
        <v>10</v>
      </c>
      <c r="F58">
        <f t="shared" ca="1" si="2"/>
        <v>6</v>
      </c>
      <c r="G58">
        <f t="shared" ca="1" si="2"/>
        <v>5</v>
      </c>
      <c r="H58">
        <f t="shared" ca="1" si="2"/>
        <v>9</v>
      </c>
    </row>
    <row r="59" spans="1:8">
      <c r="A59">
        <v>56</v>
      </c>
      <c r="B59">
        <v>12</v>
      </c>
      <c r="C59">
        <f t="shared" ca="1" si="2"/>
        <v>15</v>
      </c>
      <c r="D59">
        <f t="shared" ca="1" si="2"/>
        <v>5</v>
      </c>
      <c r="E59">
        <f t="shared" ca="1" si="2"/>
        <v>9</v>
      </c>
      <c r="F59">
        <f t="shared" ca="1" si="2"/>
        <v>10</v>
      </c>
      <c r="G59">
        <f t="shared" ca="1" si="2"/>
        <v>6</v>
      </c>
      <c r="H59">
        <f t="shared" ca="1" si="2"/>
        <v>5</v>
      </c>
    </row>
    <row r="60" spans="1:8">
      <c r="A60">
        <v>57</v>
      </c>
      <c r="B60">
        <v>8</v>
      </c>
      <c r="C60">
        <f t="shared" ca="1" si="2"/>
        <v>12</v>
      </c>
      <c r="D60">
        <f t="shared" ca="1" si="2"/>
        <v>15</v>
      </c>
      <c r="E60">
        <f t="shared" ca="1" si="2"/>
        <v>5</v>
      </c>
      <c r="F60">
        <f t="shared" ca="1" si="2"/>
        <v>9</v>
      </c>
      <c r="G60">
        <f t="shared" ca="1" si="2"/>
        <v>10</v>
      </c>
      <c r="H60">
        <f t="shared" ca="1" si="2"/>
        <v>6</v>
      </c>
    </row>
    <row r="61" spans="1:8">
      <c r="A61">
        <v>58</v>
      </c>
      <c r="B61">
        <v>5</v>
      </c>
      <c r="C61">
        <f t="shared" ca="1" si="2"/>
        <v>8</v>
      </c>
      <c r="D61">
        <f t="shared" ca="1" si="2"/>
        <v>12</v>
      </c>
      <c r="E61">
        <f t="shared" ca="1" si="2"/>
        <v>15</v>
      </c>
      <c r="F61">
        <f t="shared" ca="1" si="2"/>
        <v>5</v>
      </c>
      <c r="G61">
        <f t="shared" ca="1" si="2"/>
        <v>9</v>
      </c>
      <c r="H61">
        <f t="shared" ca="1" si="2"/>
        <v>10</v>
      </c>
    </row>
    <row r="62" spans="1:8">
      <c r="A62">
        <v>59</v>
      </c>
      <c r="B62">
        <v>8</v>
      </c>
      <c r="C62">
        <f t="shared" ca="1" si="2"/>
        <v>5</v>
      </c>
      <c r="D62">
        <f t="shared" ca="1" si="2"/>
        <v>8</v>
      </c>
      <c r="E62">
        <f t="shared" ca="1" si="2"/>
        <v>12</v>
      </c>
      <c r="F62">
        <f t="shared" ca="1" si="2"/>
        <v>15</v>
      </c>
      <c r="G62">
        <f t="shared" ca="1" si="2"/>
        <v>5</v>
      </c>
      <c r="H62">
        <f t="shared" ca="1" si="2"/>
        <v>9</v>
      </c>
    </row>
    <row r="63" spans="1:8">
      <c r="A63">
        <v>60</v>
      </c>
      <c r="B63">
        <v>0</v>
      </c>
      <c r="C63">
        <f t="shared" ca="1" si="2"/>
        <v>8</v>
      </c>
      <c r="D63">
        <f t="shared" ca="1" si="2"/>
        <v>5</v>
      </c>
      <c r="E63">
        <f t="shared" ca="1" si="2"/>
        <v>8</v>
      </c>
      <c r="F63">
        <f t="shared" ca="1" si="2"/>
        <v>12</v>
      </c>
      <c r="G63">
        <f t="shared" ca="1" si="2"/>
        <v>15</v>
      </c>
      <c r="H63">
        <f t="shared" ca="1" si="2"/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64CC-AF12-BA4A-BC56-B66738764812}">
  <dimension ref="A2:G29"/>
  <sheetViews>
    <sheetView workbookViewId="0">
      <selection activeCell="C10" sqref="C10"/>
    </sheetView>
  </sheetViews>
  <sheetFormatPr baseColWidth="10" defaultRowHeight="16"/>
  <sheetData>
    <row r="2" spans="1:7">
      <c r="B2" t="s">
        <v>77</v>
      </c>
      <c r="C2" t="s">
        <v>78</v>
      </c>
      <c r="D2" t="s">
        <v>79</v>
      </c>
      <c r="E2" t="s">
        <v>80</v>
      </c>
    </row>
    <row r="3" spans="1:7">
      <c r="A3" t="s">
        <v>81</v>
      </c>
      <c r="B3">
        <v>100</v>
      </c>
      <c r="C3">
        <v>300</v>
      </c>
      <c r="D3">
        <v>400</v>
      </c>
      <c r="E3">
        <v>450</v>
      </c>
    </row>
    <row r="4" spans="1:7">
      <c r="A4" t="s">
        <v>82</v>
      </c>
      <c r="B4">
        <v>90</v>
      </c>
      <c r="C4">
        <v>110</v>
      </c>
      <c r="D4">
        <v>150</v>
      </c>
      <c r="E4">
        <v>190</v>
      </c>
    </row>
    <row r="5" spans="1:7">
      <c r="A5" t="s">
        <v>83</v>
      </c>
      <c r="B5">
        <v>200</v>
      </c>
      <c r="C5">
        <v>220</v>
      </c>
      <c r="D5">
        <v>230</v>
      </c>
      <c r="E5">
        <v>250</v>
      </c>
    </row>
    <row r="6" spans="1:7">
      <c r="A6" t="s">
        <v>84</v>
      </c>
      <c r="B6">
        <v>270</v>
      </c>
      <c r="C6">
        <v>290</v>
      </c>
      <c r="D6">
        <v>310</v>
      </c>
      <c r="E6">
        <v>350</v>
      </c>
    </row>
    <row r="7" spans="1:7">
      <c r="A7" t="s">
        <v>85</v>
      </c>
      <c r="B7">
        <v>100</v>
      </c>
      <c r="C7">
        <v>90</v>
      </c>
      <c r="D7">
        <v>50</v>
      </c>
      <c r="E7">
        <v>75</v>
      </c>
    </row>
    <row r="9" spans="1:7">
      <c r="A9" s="27" t="s">
        <v>43</v>
      </c>
      <c r="B9" s="27" t="s">
        <v>44</v>
      </c>
      <c r="C9" t="s">
        <v>86</v>
      </c>
      <c r="D9" t="s">
        <v>87</v>
      </c>
      <c r="E9" t="s">
        <v>41</v>
      </c>
    </row>
    <row r="10" spans="1:7">
      <c r="A10" s="11">
        <v>1</v>
      </c>
      <c r="B10" s="11">
        <v>1</v>
      </c>
      <c r="C10" t="str">
        <f t="shared" ref="C10:C29" ca="1" si="0">OFFSET(A$2,A10,0)</f>
        <v>East</v>
      </c>
      <c r="D10" t="str">
        <f t="shared" ref="D10:D29" ca="1" si="1">OFFSET(A$2,0,B10)</f>
        <v>Nokia</v>
      </c>
      <c r="E10">
        <f ca="1">OFFSET($A$2,A10,B10)</f>
        <v>100</v>
      </c>
      <c r="G10" s="21"/>
    </row>
    <row r="11" spans="1:7">
      <c r="A11" s="11">
        <f>IF(B10=4,A10+1,A10)</f>
        <v>1</v>
      </c>
      <c r="B11" s="11">
        <f>IF(B10=4,1,B10+1)</f>
        <v>2</v>
      </c>
      <c r="C11" t="str">
        <f t="shared" ca="1" si="0"/>
        <v>East</v>
      </c>
      <c r="D11" t="str">
        <f t="shared" ca="1" si="1"/>
        <v>Motorola</v>
      </c>
      <c r="E11">
        <f t="shared" ref="E11:E29" ca="1" si="2">OFFSET($A$2,A11,B11)</f>
        <v>300</v>
      </c>
    </row>
    <row r="12" spans="1:7">
      <c r="A12" s="11">
        <f t="shared" ref="A12:A29" si="3">IF(B11=4,A11+1,A11)</f>
        <v>1</v>
      </c>
      <c r="B12" s="11">
        <f t="shared" ref="B12:B29" si="4">IF(B11=4,1,B11+1)</f>
        <v>3</v>
      </c>
      <c r="C12" t="str">
        <f t="shared" ca="1" si="0"/>
        <v>East</v>
      </c>
      <c r="D12" t="str">
        <f t="shared" ca="1" si="1"/>
        <v>Samsung</v>
      </c>
      <c r="E12">
        <f t="shared" ca="1" si="2"/>
        <v>400</v>
      </c>
    </row>
    <row r="13" spans="1:7">
      <c r="A13" s="11">
        <f t="shared" si="3"/>
        <v>1</v>
      </c>
      <c r="B13" s="11">
        <f t="shared" si="4"/>
        <v>4</v>
      </c>
      <c r="C13" t="str">
        <f t="shared" ca="1" si="0"/>
        <v>East</v>
      </c>
      <c r="D13" t="str">
        <f t="shared" ca="1" si="1"/>
        <v>Kyocera</v>
      </c>
      <c r="E13">
        <f t="shared" ca="1" si="2"/>
        <v>450</v>
      </c>
    </row>
    <row r="14" spans="1:7">
      <c r="A14" s="11">
        <f t="shared" si="3"/>
        <v>2</v>
      </c>
      <c r="B14" s="11">
        <f t="shared" si="4"/>
        <v>1</v>
      </c>
      <c r="C14" t="str">
        <f t="shared" ca="1" si="0"/>
        <v>West</v>
      </c>
      <c r="D14" t="str">
        <f t="shared" ca="1" si="1"/>
        <v>Nokia</v>
      </c>
      <c r="E14">
        <f t="shared" ca="1" si="2"/>
        <v>90</v>
      </c>
    </row>
    <row r="15" spans="1:7">
      <c r="A15" s="11">
        <f t="shared" si="3"/>
        <v>2</v>
      </c>
      <c r="B15" s="11">
        <f t="shared" si="4"/>
        <v>2</v>
      </c>
      <c r="C15" t="str">
        <f t="shared" ca="1" si="0"/>
        <v>West</v>
      </c>
      <c r="D15" t="str">
        <f t="shared" ca="1" si="1"/>
        <v>Motorola</v>
      </c>
      <c r="E15">
        <f t="shared" ca="1" si="2"/>
        <v>110</v>
      </c>
    </row>
    <row r="16" spans="1:7">
      <c r="A16" s="11">
        <f t="shared" si="3"/>
        <v>2</v>
      </c>
      <c r="B16" s="11">
        <f t="shared" si="4"/>
        <v>3</v>
      </c>
      <c r="C16" t="str">
        <f t="shared" ca="1" si="0"/>
        <v>West</v>
      </c>
      <c r="D16" t="str">
        <f t="shared" ca="1" si="1"/>
        <v>Samsung</v>
      </c>
      <c r="E16">
        <f t="shared" ca="1" si="2"/>
        <v>150</v>
      </c>
    </row>
    <row r="17" spans="1:5">
      <c r="A17" s="11">
        <f t="shared" si="3"/>
        <v>2</v>
      </c>
      <c r="B17" s="11">
        <f t="shared" si="4"/>
        <v>4</v>
      </c>
      <c r="C17" t="str">
        <f t="shared" ca="1" si="0"/>
        <v>West</v>
      </c>
      <c r="D17" t="str">
        <f t="shared" ca="1" si="1"/>
        <v>Kyocera</v>
      </c>
      <c r="E17">
        <f t="shared" ca="1" si="2"/>
        <v>190</v>
      </c>
    </row>
    <row r="18" spans="1:5">
      <c r="A18" s="11">
        <f t="shared" si="3"/>
        <v>3</v>
      </c>
      <c r="B18" s="11">
        <f t="shared" si="4"/>
        <v>1</v>
      </c>
      <c r="C18" t="str">
        <f t="shared" ca="1" si="0"/>
        <v>South</v>
      </c>
      <c r="D18" t="str">
        <f t="shared" ca="1" si="1"/>
        <v>Nokia</v>
      </c>
      <c r="E18">
        <f t="shared" ca="1" si="2"/>
        <v>200</v>
      </c>
    </row>
    <row r="19" spans="1:5">
      <c r="A19" s="11">
        <f t="shared" si="3"/>
        <v>3</v>
      </c>
      <c r="B19" s="11">
        <f t="shared" si="4"/>
        <v>2</v>
      </c>
      <c r="C19" t="str">
        <f t="shared" ca="1" si="0"/>
        <v>South</v>
      </c>
      <c r="D19" t="str">
        <f t="shared" ca="1" si="1"/>
        <v>Motorola</v>
      </c>
      <c r="E19">
        <f t="shared" ca="1" si="2"/>
        <v>220</v>
      </c>
    </row>
    <row r="20" spans="1:5">
      <c r="A20" s="11">
        <f t="shared" si="3"/>
        <v>3</v>
      </c>
      <c r="B20" s="11">
        <f t="shared" si="4"/>
        <v>3</v>
      </c>
      <c r="C20" t="str">
        <f t="shared" ca="1" si="0"/>
        <v>South</v>
      </c>
      <c r="D20" t="str">
        <f t="shared" ca="1" si="1"/>
        <v>Samsung</v>
      </c>
      <c r="E20">
        <f t="shared" ca="1" si="2"/>
        <v>230</v>
      </c>
    </row>
    <row r="21" spans="1:5">
      <c r="A21" s="11">
        <f t="shared" si="3"/>
        <v>3</v>
      </c>
      <c r="B21" s="11">
        <f t="shared" si="4"/>
        <v>4</v>
      </c>
      <c r="C21" t="str">
        <f t="shared" ca="1" si="0"/>
        <v>South</v>
      </c>
      <c r="D21" t="str">
        <f t="shared" ca="1" si="1"/>
        <v>Kyocera</v>
      </c>
      <c r="E21">
        <f t="shared" ca="1" si="2"/>
        <v>250</v>
      </c>
    </row>
    <row r="22" spans="1:5">
      <c r="A22" s="11">
        <f t="shared" si="3"/>
        <v>4</v>
      </c>
      <c r="B22" s="11">
        <f t="shared" si="4"/>
        <v>1</v>
      </c>
      <c r="C22" t="str">
        <f t="shared" ca="1" si="0"/>
        <v>North</v>
      </c>
      <c r="D22" t="str">
        <f t="shared" ca="1" si="1"/>
        <v>Nokia</v>
      </c>
      <c r="E22">
        <f t="shared" ca="1" si="2"/>
        <v>270</v>
      </c>
    </row>
    <row r="23" spans="1:5">
      <c r="A23" s="11">
        <f t="shared" si="3"/>
        <v>4</v>
      </c>
      <c r="B23" s="11">
        <f t="shared" si="4"/>
        <v>2</v>
      </c>
      <c r="C23" t="str">
        <f t="shared" ca="1" si="0"/>
        <v>North</v>
      </c>
      <c r="D23" t="str">
        <f t="shared" ca="1" si="1"/>
        <v>Motorola</v>
      </c>
      <c r="E23">
        <f t="shared" ca="1" si="2"/>
        <v>290</v>
      </c>
    </row>
    <row r="24" spans="1:5">
      <c r="A24" s="11">
        <f t="shared" si="3"/>
        <v>4</v>
      </c>
      <c r="B24" s="11">
        <f t="shared" si="4"/>
        <v>3</v>
      </c>
      <c r="C24" t="str">
        <f t="shared" ca="1" si="0"/>
        <v>North</v>
      </c>
      <c r="D24" t="str">
        <f t="shared" ca="1" si="1"/>
        <v>Samsung</v>
      </c>
      <c r="E24">
        <f t="shared" ca="1" si="2"/>
        <v>310</v>
      </c>
    </row>
    <row r="25" spans="1:5">
      <c r="A25" s="11">
        <f t="shared" si="3"/>
        <v>4</v>
      </c>
      <c r="B25" s="11">
        <f t="shared" si="4"/>
        <v>4</v>
      </c>
      <c r="C25" t="str">
        <f t="shared" ca="1" si="0"/>
        <v>North</v>
      </c>
      <c r="D25" t="str">
        <f t="shared" ca="1" si="1"/>
        <v>Kyocera</v>
      </c>
      <c r="E25">
        <f t="shared" ca="1" si="2"/>
        <v>350</v>
      </c>
    </row>
    <row r="26" spans="1:5">
      <c r="A26" s="11">
        <f t="shared" si="3"/>
        <v>5</v>
      </c>
      <c r="B26" s="11">
        <f t="shared" si="4"/>
        <v>1</v>
      </c>
      <c r="C26" t="str">
        <f t="shared" ca="1" si="0"/>
        <v>Canada</v>
      </c>
      <c r="D26" t="str">
        <f t="shared" ca="1" si="1"/>
        <v>Nokia</v>
      </c>
      <c r="E26">
        <f t="shared" ca="1" si="2"/>
        <v>100</v>
      </c>
    </row>
    <row r="27" spans="1:5">
      <c r="A27" s="11">
        <f t="shared" si="3"/>
        <v>5</v>
      </c>
      <c r="B27" s="11">
        <f t="shared" si="4"/>
        <v>2</v>
      </c>
      <c r="C27" t="str">
        <f t="shared" ca="1" si="0"/>
        <v>Canada</v>
      </c>
      <c r="D27" t="str">
        <f t="shared" ca="1" si="1"/>
        <v>Motorola</v>
      </c>
      <c r="E27">
        <f t="shared" ca="1" si="2"/>
        <v>90</v>
      </c>
    </row>
    <row r="28" spans="1:5">
      <c r="A28" s="11">
        <f t="shared" si="3"/>
        <v>5</v>
      </c>
      <c r="B28" s="11">
        <f t="shared" si="4"/>
        <v>3</v>
      </c>
      <c r="C28" t="str">
        <f t="shared" ca="1" si="0"/>
        <v>Canada</v>
      </c>
      <c r="D28" t="str">
        <f t="shared" ca="1" si="1"/>
        <v>Samsung</v>
      </c>
      <c r="E28">
        <f t="shared" ca="1" si="2"/>
        <v>50</v>
      </c>
    </row>
    <row r="29" spans="1:5">
      <c r="A29" s="11">
        <f t="shared" si="3"/>
        <v>5</v>
      </c>
      <c r="B29" s="11">
        <f t="shared" si="4"/>
        <v>4</v>
      </c>
      <c r="C29" t="str">
        <f t="shared" ca="1" si="0"/>
        <v>Canada</v>
      </c>
      <c r="D29" t="str">
        <f t="shared" ca="1" si="1"/>
        <v>Kyocera</v>
      </c>
      <c r="E29">
        <f t="shared" ca="1" si="2"/>
        <v>75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D2E5-C460-5645-B1D5-BAD1CF0F20C2}">
  <dimension ref="A1:BN120"/>
  <sheetViews>
    <sheetView topLeftCell="BD3" workbookViewId="0">
      <selection activeCell="BN4" sqref="BN4"/>
    </sheetView>
  </sheetViews>
  <sheetFormatPr baseColWidth="10" defaultRowHeight="16"/>
  <sheetData>
    <row r="1" spans="1:66">
      <c r="AJ1">
        <f>32-AJ2</f>
        <v>31</v>
      </c>
      <c r="AK1">
        <f t="shared" ref="AK1:BN1" si="0">32-AK2</f>
        <v>30</v>
      </c>
      <c r="AL1">
        <f t="shared" si="0"/>
        <v>29</v>
      </c>
      <c r="AM1">
        <f t="shared" si="0"/>
        <v>28</v>
      </c>
      <c r="AN1">
        <f t="shared" si="0"/>
        <v>27</v>
      </c>
      <c r="AO1">
        <f t="shared" si="0"/>
        <v>26</v>
      </c>
      <c r="AP1">
        <f t="shared" si="0"/>
        <v>25</v>
      </c>
      <c r="AQ1">
        <f t="shared" si="0"/>
        <v>24</v>
      </c>
      <c r="AR1">
        <f t="shared" si="0"/>
        <v>23</v>
      </c>
      <c r="AS1">
        <f t="shared" si="0"/>
        <v>22</v>
      </c>
      <c r="AT1">
        <f t="shared" si="0"/>
        <v>21</v>
      </c>
      <c r="AU1">
        <f t="shared" si="0"/>
        <v>20</v>
      </c>
      <c r="AV1">
        <f t="shared" si="0"/>
        <v>19</v>
      </c>
      <c r="AW1">
        <f t="shared" si="0"/>
        <v>18</v>
      </c>
      <c r="AX1">
        <f t="shared" si="0"/>
        <v>17</v>
      </c>
      <c r="AY1">
        <f t="shared" si="0"/>
        <v>16</v>
      </c>
      <c r="AZ1">
        <f t="shared" si="0"/>
        <v>15</v>
      </c>
      <c r="BA1">
        <f t="shared" si="0"/>
        <v>14</v>
      </c>
      <c r="BB1">
        <f t="shared" si="0"/>
        <v>13</v>
      </c>
      <c r="BC1">
        <f t="shared" si="0"/>
        <v>12</v>
      </c>
      <c r="BD1">
        <f t="shared" si="0"/>
        <v>11</v>
      </c>
      <c r="BE1">
        <f t="shared" si="0"/>
        <v>10</v>
      </c>
      <c r="BF1">
        <f t="shared" si="0"/>
        <v>9</v>
      </c>
      <c r="BG1">
        <f t="shared" si="0"/>
        <v>8</v>
      </c>
      <c r="BH1">
        <f t="shared" si="0"/>
        <v>7</v>
      </c>
      <c r="BI1">
        <f t="shared" si="0"/>
        <v>6</v>
      </c>
      <c r="BJ1">
        <f t="shared" si="0"/>
        <v>5</v>
      </c>
      <c r="BK1">
        <f t="shared" si="0"/>
        <v>4</v>
      </c>
      <c r="BL1">
        <f t="shared" si="0"/>
        <v>3</v>
      </c>
      <c r="BM1">
        <f t="shared" si="0"/>
        <v>2</v>
      </c>
      <c r="BN1">
        <f t="shared" si="0"/>
        <v>1</v>
      </c>
    </row>
    <row r="2" spans="1:66">
      <c r="AJ2">
        <v>1</v>
      </c>
      <c r="AK2">
        <v>2</v>
      </c>
      <c r="AL2">
        <v>3</v>
      </c>
      <c r="AM2">
        <v>4</v>
      </c>
      <c r="AN2">
        <v>5</v>
      </c>
      <c r="AO2">
        <v>6</v>
      </c>
      <c r="AP2">
        <v>7</v>
      </c>
      <c r="AQ2">
        <v>8</v>
      </c>
      <c r="AR2">
        <v>9</v>
      </c>
      <c r="AS2">
        <v>10</v>
      </c>
      <c r="AT2">
        <v>11</v>
      </c>
      <c r="AU2">
        <v>12</v>
      </c>
      <c r="AV2">
        <v>13</v>
      </c>
      <c r="AW2">
        <v>14</v>
      </c>
      <c r="AX2">
        <v>15</v>
      </c>
      <c r="AY2">
        <v>16</v>
      </c>
      <c r="AZ2">
        <v>17</v>
      </c>
      <c r="BA2">
        <v>18</v>
      </c>
      <c r="BB2">
        <v>19</v>
      </c>
      <c r="BC2">
        <v>20</v>
      </c>
      <c r="BD2">
        <v>21</v>
      </c>
      <c r="BE2">
        <v>22</v>
      </c>
      <c r="BF2">
        <v>23</v>
      </c>
      <c r="BG2">
        <v>24</v>
      </c>
      <c r="BH2">
        <v>25</v>
      </c>
      <c r="BI2">
        <v>26</v>
      </c>
      <c r="BJ2">
        <v>27</v>
      </c>
      <c r="BK2">
        <v>28</v>
      </c>
      <c r="BL2">
        <v>29</v>
      </c>
      <c r="BM2">
        <v>30</v>
      </c>
      <c r="BN2">
        <v>31</v>
      </c>
    </row>
    <row r="3" spans="1:66" ht="95">
      <c r="A3" t="s">
        <v>51</v>
      </c>
      <c r="B3" s="28" t="s">
        <v>88</v>
      </c>
      <c r="C3" s="28" t="s">
        <v>89</v>
      </c>
      <c r="D3" s="28" t="s">
        <v>90</v>
      </c>
      <c r="E3" s="28" t="s">
        <v>91</v>
      </c>
      <c r="F3" s="28" t="s">
        <v>92</v>
      </c>
      <c r="G3" s="28" t="s">
        <v>93</v>
      </c>
      <c r="H3" s="28" t="s">
        <v>94</v>
      </c>
      <c r="I3" s="28" t="s">
        <v>95</v>
      </c>
      <c r="J3" s="28" t="s">
        <v>96</v>
      </c>
      <c r="K3" s="28" t="s">
        <v>97</v>
      </c>
      <c r="L3" s="28" t="s">
        <v>98</v>
      </c>
      <c r="M3" s="28" t="s">
        <v>99</v>
      </c>
      <c r="N3" s="28" t="s">
        <v>100</v>
      </c>
      <c r="O3" s="28" t="s">
        <v>101</v>
      </c>
      <c r="P3" s="28" t="s">
        <v>102</v>
      </c>
      <c r="Q3" s="28" t="s">
        <v>103</v>
      </c>
      <c r="R3" s="28" t="s">
        <v>104</v>
      </c>
      <c r="S3" s="28" t="s">
        <v>105</v>
      </c>
      <c r="T3" s="28" t="s">
        <v>106</v>
      </c>
      <c r="U3" s="28" t="s">
        <v>107</v>
      </c>
      <c r="V3" s="28" t="s">
        <v>108</v>
      </c>
      <c r="W3" s="28" t="s">
        <v>109</v>
      </c>
      <c r="X3" s="28" t="s">
        <v>110</v>
      </c>
      <c r="Y3" s="28" t="s">
        <v>111</v>
      </c>
      <c r="Z3" s="28" t="s">
        <v>112</v>
      </c>
      <c r="AA3" s="28" t="s">
        <v>113</v>
      </c>
      <c r="AB3" s="28" t="s">
        <v>114</v>
      </c>
      <c r="AC3" s="28" t="s">
        <v>115</v>
      </c>
      <c r="AD3" s="28" t="s">
        <v>116</v>
      </c>
      <c r="AE3" s="28" t="s">
        <v>117</v>
      </c>
      <c r="AF3" s="28" t="s">
        <v>118</v>
      </c>
      <c r="AG3" s="28" t="s">
        <v>119</v>
      </c>
      <c r="AH3" s="28" t="s">
        <v>120</v>
      </c>
      <c r="AI3" s="28" t="s">
        <v>121</v>
      </c>
      <c r="AJ3" s="28" t="s">
        <v>122</v>
      </c>
      <c r="AK3" s="28" t="s">
        <v>123</v>
      </c>
      <c r="AL3" s="28" t="s">
        <v>124</v>
      </c>
      <c r="AM3" s="28" t="s">
        <v>125</v>
      </c>
      <c r="AN3" s="28" t="s">
        <v>126</v>
      </c>
      <c r="AO3" s="28" t="s">
        <v>127</v>
      </c>
      <c r="AP3" s="28" t="s">
        <v>128</v>
      </c>
      <c r="AQ3" s="28" t="s">
        <v>129</v>
      </c>
      <c r="AR3" s="28" t="s">
        <v>130</v>
      </c>
      <c r="AS3" s="28" t="s">
        <v>131</v>
      </c>
      <c r="AT3" s="28" t="s">
        <v>132</v>
      </c>
      <c r="AU3" s="28" t="s">
        <v>133</v>
      </c>
      <c r="AV3" s="28" t="s">
        <v>134</v>
      </c>
      <c r="AW3" s="28" t="s">
        <v>135</v>
      </c>
      <c r="AX3" s="28" t="s">
        <v>136</v>
      </c>
      <c r="AY3" s="28" t="s">
        <v>137</v>
      </c>
      <c r="AZ3" s="28" t="s">
        <v>138</v>
      </c>
      <c r="BA3" s="28" t="s">
        <v>139</v>
      </c>
      <c r="BB3" s="28" t="s">
        <v>140</v>
      </c>
      <c r="BC3" s="28" t="s">
        <v>141</v>
      </c>
      <c r="BD3" s="28" t="s">
        <v>142</v>
      </c>
      <c r="BE3" s="28" t="s">
        <v>143</v>
      </c>
      <c r="BF3" s="28" t="s">
        <v>144</v>
      </c>
      <c r="BG3" s="28" t="s">
        <v>145</v>
      </c>
      <c r="BH3" s="28" t="s">
        <v>146</v>
      </c>
      <c r="BI3" s="28" t="s">
        <v>147</v>
      </c>
      <c r="BJ3" s="28" t="s">
        <v>148</v>
      </c>
      <c r="BK3" s="28" t="s">
        <v>149</v>
      </c>
      <c r="BL3" s="28" t="s">
        <v>150</v>
      </c>
      <c r="BM3" s="28" t="s">
        <v>151</v>
      </c>
      <c r="BN3" s="28" t="s">
        <v>152</v>
      </c>
    </row>
    <row r="4" spans="1:66">
      <c r="A4" s="29">
        <v>43101</v>
      </c>
      <c r="B4">
        <v>1671</v>
      </c>
      <c r="C4">
        <v>7</v>
      </c>
      <c r="D4">
        <f>C4*30</f>
        <v>210</v>
      </c>
      <c r="E4">
        <v>29</v>
      </c>
      <c r="F4">
        <v>28</v>
      </c>
      <c r="G4">
        <v>27</v>
      </c>
      <c r="H4">
        <v>25</v>
      </c>
      <c r="I4">
        <v>29</v>
      </c>
      <c r="J4">
        <v>21</v>
      </c>
      <c r="K4">
        <v>27</v>
      </c>
      <c r="L4">
        <v>25</v>
      </c>
      <c r="M4">
        <v>24</v>
      </c>
      <c r="N4">
        <v>22</v>
      </c>
      <c r="O4">
        <v>27</v>
      </c>
      <c r="P4">
        <v>24</v>
      </c>
      <c r="Q4">
        <v>22</v>
      </c>
      <c r="R4">
        <v>27</v>
      </c>
      <c r="S4">
        <v>20</v>
      </c>
      <c r="T4">
        <v>30</v>
      </c>
      <c r="U4">
        <v>24</v>
      </c>
      <c r="V4">
        <v>25</v>
      </c>
      <c r="W4">
        <v>20</v>
      </c>
      <c r="X4">
        <v>24</v>
      </c>
      <c r="Y4">
        <v>24</v>
      </c>
      <c r="Z4">
        <v>25</v>
      </c>
      <c r="AA4">
        <v>26</v>
      </c>
      <c r="AB4">
        <v>21</v>
      </c>
      <c r="AC4">
        <v>28</v>
      </c>
      <c r="AD4">
        <v>29</v>
      </c>
      <c r="AE4">
        <v>23</v>
      </c>
      <c r="AF4">
        <v>28</v>
      </c>
      <c r="AG4">
        <v>26</v>
      </c>
      <c r="AH4">
        <v>23</v>
      </c>
      <c r="AI4">
        <v>106</v>
      </c>
      <c r="AJ4">
        <f t="shared" ref="AJ4:BM4" ca="1" si="1">IF(IF(SUM(OFFSET(AJ4,0,-31,1,AJ$1))&lt;$D4,OFFSET(AJ4,0,-31,1,1),$D4-SUM(OFFSET(AK4,0,-31,1,AK$1)))&lt;0,0,IF(SUM(OFFSET(AJ4,0,-31,1,AJ$1))&lt;$D4,OFFSET(AJ4,0,-31,1,1),$D4-SUM(OFFSET(AK4,0,-31,1,AK$1))))</f>
        <v>0</v>
      </c>
      <c r="AK4">
        <f t="shared" ca="1" si="1"/>
        <v>0</v>
      </c>
      <c r="AL4">
        <f t="shared" ca="1" si="1"/>
        <v>0</v>
      </c>
      <c r="AM4">
        <f t="shared" ca="1" si="1"/>
        <v>0</v>
      </c>
      <c r="AN4">
        <f t="shared" ca="1" si="1"/>
        <v>0</v>
      </c>
      <c r="AO4">
        <f t="shared" ca="1" si="1"/>
        <v>0</v>
      </c>
      <c r="AP4">
        <f t="shared" ca="1" si="1"/>
        <v>0</v>
      </c>
      <c r="AQ4">
        <f t="shared" ca="1" si="1"/>
        <v>0</v>
      </c>
      <c r="AR4">
        <f t="shared" ca="1" si="1"/>
        <v>0</v>
      </c>
      <c r="AS4">
        <f t="shared" ca="1" si="1"/>
        <v>0</v>
      </c>
      <c r="AT4">
        <f t="shared" ca="1" si="1"/>
        <v>0</v>
      </c>
      <c r="AU4">
        <f t="shared" ca="1" si="1"/>
        <v>0</v>
      </c>
      <c r="AV4">
        <f t="shared" ca="1" si="1"/>
        <v>0</v>
      </c>
      <c r="AW4">
        <f t="shared" ca="1" si="1"/>
        <v>0</v>
      </c>
      <c r="AX4">
        <f t="shared" ca="1" si="1"/>
        <v>0</v>
      </c>
      <c r="AY4">
        <f t="shared" ca="1" si="1"/>
        <v>0</v>
      </c>
      <c r="AZ4">
        <f t="shared" ca="1" si="1"/>
        <v>0</v>
      </c>
      <c r="BA4">
        <f t="shared" ca="1" si="1"/>
        <v>0</v>
      </c>
      <c r="BB4">
        <f t="shared" ca="1" si="1"/>
        <v>0</v>
      </c>
      <c r="BC4">
        <f t="shared" ca="1" si="1"/>
        <v>0</v>
      </c>
      <c r="BD4">
        <f ca="1">IF(IF(SUM(OFFSET(BD4,0,-31,1,BD$1))&lt;$D4,OFFSET(BD4,0,-31,1,1),$D4-SUM(OFFSET(BE4,0,-31,1,BE$1)))&lt;0,0,IF(SUM(OFFSET(BD4,0,-31,1,BD$1))&lt;$D4,OFFSET(BD4,0,-31,1,1),$D4-SUM(OFFSET(BE4,0,-31,1,BE$1))))</f>
        <v>0</v>
      </c>
      <c r="BE4">
        <f t="shared" ca="1" si="1"/>
        <v>0</v>
      </c>
      <c r="BF4">
        <f t="shared" ca="1" si="1"/>
        <v>0</v>
      </c>
      <c r="BG4">
        <f t="shared" ca="1" si="1"/>
        <v>0</v>
      </c>
      <c r="BH4">
        <f t="shared" ca="1" si="1"/>
        <v>0</v>
      </c>
      <c r="BI4">
        <f t="shared" ca="1" si="1"/>
        <v>4</v>
      </c>
      <c r="BJ4">
        <f t="shared" ca="1" si="1"/>
        <v>23</v>
      </c>
      <c r="BK4">
        <f t="shared" ca="1" si="1"/>
        <v>28</v>
      </c>
      <c r="BL4">
        <f t="shared" ca="1" si="1"/>
        <v>26</v>
      </c>
      <c r="BM4">
        <f t="shared" ca="1" si="1"/>
        <v>23</v>
      </c>
      <c r="BN4">
        <f ca="1">IF(SUM(OFFSET(BN4,0,-31,1,BN$1))&lt;$D4,OFFSET(BN4,0,-31,1,1),$D4-OFFSET(BN4,0,-31,1,BO$1))</f>
        <v>106</v>
      </c>
    </row>
    <row r="5" spans="1:66">
      <c r="A5" s="29">
        <v>43102</v>
      </c>
      <c r="B5">
        <v>1412</v>
      </c>
      <c r="C5">
        <v>30</v>
      </c>
      <c r="D5">
        <f t="shared" ref="D5:D68" si="2">C5*30</f>
        <v>900</v>
      </c>
      <c r="E5">
        <f>B5</f>
        <v>1412</v>
      </c>
      <c r="F5">
        <f ca="1">E4-AJ4</f>
        <v>29</v>
      </c>
      <c r="G5">
        <f ca="1">F4-AK4</f>
        <v>28</v>
      </c>
      <c r="H5">
        <f t="shared" ref="H5:O20" ca="1" si="3">G4-AL4</f>
        <v>27</v>
      </c>
      <c r="I5">
        <f t="shared" ca="1" si="3"/>
        <v>25</v>
      </c>
      <c r="J5">
        <f t="shared" ca="1" si="3"/>
        <v>29</v>
      </c>
      <c r="K5">
        <f t="shared" ca="1" si="3"/>
        <v>21</v>
      </c>
      <c r="L5">
        <f t="shared" ca="1" si="3"/>
        <v>27</v>
      </c>
      <c r="M5">
        <f t="shared" ca="1" si="3"/>
        <v>25</v>
      </c>
      <c r="N5">
        <f t="shared" ca="1" si="3"/>
        <v>24</v>
      </c>
      <c r="O5">
        <f t="shared" ca="1" si="3"/>
        <v>22</v>
      </c>
      <c r="P5">
        <f t="shared" ref="P5:P68" ca="1" si="4">O4-AT4</f>
        <v>27</v>
      </c>
      <c r="Q5">
        <f t="shared" ref="Q5:Q68" ca="1" si="5">P4-AU4</f>
        <v>24</v>
      </c>
      <c r="R5">
        <f t="shared" ref="R5:R68" ca="1" si="6">Q4-AV4</f>
        <v>22</v>
      </c>
      <c r="S5">
        <f t="shared" ref="S5:S68" ca="1" si="7">R4-AW4</f>
        <v>27</v>
      </c>
      <c r="T5">
        <f t="shared" ref="T5:T68" ca="1" si="8">S4-AX4</f>
        <v>20</v>
      </c>
      <c r="U5">
        <f t="shared" ref="U5:U68" ca="1" si="9">T4-AY4</f>
        <v>30</v>
      </c>
      <c r="V5">
        <f t="shared" ref="V5" ca="1" si="10">U4-AZ4</f>
        <v>24</v>
      </c>
      <c r="W5">
        <f t="shared" ref="W5" ca="1" si="11">V4-BA4</f>
        <v>25</v>
      </c>
      <c r="X5">
        <f t="shared" ref="X5" ca="1" si="12">W4-BB4</f>
        <v>20</v>
      </c>
      <c r="Y5">
        <f t="shared" ref="Y5" ca="1" si="13">X4-BC4</f>
        <v>24</v>
      </c>
      <c r="Z5">
        <f t="shared" ref="Z5" ca="1" si="14">Y4-BD4</f>
        <v>24</v>
      </c>
      <c r="AA5">
        <f t="shared" ref="AA5" ca="1" si="15">Z4-BE4</f>
        <v>25</v>
      </c>
      <c r="AB5">
        <f t="shared" ref="AB5" ca="1" si="16">AA4-BF4</f>
        <v>26</v>
      </c>
      <c r="AC5">
        <f t="shared" ref="AC5" ca="1" si="17">AB4-BG4</f>
        <v>21</v>
      </c>
      <c r="AD5">
        <f t="shared" ref="AD5" ca="1" si="18">AC4-BH4</f>
        <v>28</v>
      </c>
      <c r="AE5">
        <f t="shared" ref="AE5" ca="1" si="19">AD4-BI4</f>
        <v>25</v>
      </c>
      <c r="AF5">
        <f t="shared" ref="AF5" ca="1" si="20">AE4-BJ4</f>
        <v>0</v>
      </c>
      <c r="AG5">
        <f t="shared" ref="AG5" ca="1" si="21">AF4-BK4</f>
        <v>0</v>
      </c>
      <c r="AH5">
        <f t="shared" ref="AH5" ca="1" si="22">AG4-BL4</f>
        <v>0</v>
      </c>
      <c r="AI5">
        <f t="shared" ref="AI5" ca="1" si="23">AH4-BM4</f>
        <v>0</v>
      </c>
      <c r="AJ5">
        <f t="shared" ref="AJ5:BM5" ca="1" si="24">IF(IF(SUM(OFFSET(AJ5,0,-31,1,AJ$1))&lt;$D5,OFFSET(AJ5,0,-31,1,1),$D5-SUM(OFFSET(AK5,0,-31,1,AK$1)))&lt;0,0,IF(SUM(OFFSET(AJ5,0,-31,1,AJ$1))&lt;$D5,OFFSET(AJ5,0,-31,1,1),$D5-SUM(OFFSET(AK5,0,-31,1,AK$1))))</f>
        <v>251</v>
      </c>
      <c r="AK5">
        <f t="shared" ca="1" si="24"/>
        <v>29</v>
      </c>
      <c r="AL5">
        <f t="shared" ca="1" si="24"/>
        <v>28</v>
      </c>
      <c r="AM5">
        <f t="shared" ca="1" si="24"/>
        <v>27</v>
      </c>
      <c r="AN5">
        <f t="shared" ca="1" si="24"/>
        <v>25</v>
      </c>
      <c r="AO5">
        <f t="shared" ca="1" si="24"/>
        <v>29</v>
      </c>
      <c r="AP5">
        <f t="shared" ca="1" si="24"/>
        <v>21</v>
      </c>
      <c r="AQ5">
        <f t="shared" ca="1" si="24"/>
        <v>27</v>
      </c>
      <c r="AR5">
        <f t="shared" ca="1" si="24"/>
        <v>25</v>
      </c>
      <c r="AS5">
        <f t="shared" ca="1" si="24"/>
        <v>24</v>
      </c>
      <c r="AT5">
        <f t="shared" ca="1" si="24"/>
        <v>22</v>
      </c>
      <c r="AU5">
        <f t="shared" ca="1" si="24"/>
        <v>27</v>
      </c>
      <c r="AV5">
        <f t="shared" ca="1" si="24"/>
        <v>24</v>
      </c>
      <c r="AW5">
        <f t="shared" ca="1" si="24"/>
        <v>22</v>
      </c>
      <c r="AX5">
        <f t="shared" ca="1" si="24"/>
        <v>27</v>
      </c>
      <c r="AY5">
        <f t="shared" ca="1" si="24"/>
        <v>20</v>
      </c>
      <c r="AZ5">
        <f t="shared" ca="1" si="24"/>
        <v>30</v>
      </c>
      <c r="BA5">
        <f t="shared" ca="1" si="24"/>
        <v>24</v>
      </c>
      <c r="BB5">
        <f t="shared" ca="1" si="24"/>
        <v>25</v>
      </c>
      <c r="BC5">
        <f t="shared" ca="1" si="24"/>
        <v>20</v>
      </c>
      <c r="BD5">
        <f t="shared" ca="1" si="24"/>
        <v>24</v>
      </c>
      <c r="BE5">
        <f t="shared" ca="1" si="24"/>
        <v>24</v>
      </c>
      <c r="BF5">
        <f t="shared" ca="1" si="24"/>
        <v>25</v>
      </c>
      <c r="BG5">
        <f t="shared" ca="1" si="24"/>
        <v>26</v>
      </c>
      <c r="BH5">
        <f t="shared" ca="1" si="24"/>
        <v>21</v>
      </c>
      <c r="BI5">
        <f t="shared" ca="1" si="24"/>
        <v>28</v>
      </c>
      <c r="BJ5">
        <f t="shared" ca="1" si="24"/>
        <v>25</v>
      </c>
      <c r="BK5">
        <f t="shared" ca="1" si="24"/>
        <v>0</v>
      </c>
      <c r="BL5">
        <f t="shared" ca="1" si="24"/>
        <v>0</v>
      </c>
      <c r="BM5">
        <f t="shared" ca="1" si="24"/>
        <v>0</v>
      </c>
      <c r="BN5">
        <f t="shared" ref="BN5:BN68" ca="1" si="25">IF(SUM(OFFSET(BN5,0,-31,1,BN$1))&lt;$D$4,OFFSET(BN5,0,-31,1,1),$D$4-OFFSET(BN5,0,-31,1,BO$1))</f>
        <v>0</v>
      </c>
    </row>
    <row r="6" spans="1:66">
      <c r="A6" s="29">
        <v>43103</v>
      </c>
      <c r="B6">
        <v>1436</v>
      </c>
      <c r="C6">
        <v>11</v>
      </c>
      <c r="D6">
        <f t="shared" si="2"/>
        <v>330</v>
      </c>
      <c r="E6">
        <f t="shared" ref="E6:E69" si="26">B6</f>
        <v>1436</v>
      </c>
      <c r="F6">
        <f t="shared" ref="F6:F69" ca="1" si="27">E5-AJ5</f>
        <v>1161</v>
      </c>
      <c r="G6">
        <f t="shared" ref="G6:K69" ca="1" si="28">F5-AK5</f>
        <v>0</v>
      </c>
      <c r="H6">
        <f t="shared" ca="1" si="3"/>
        <v>0</v>
      </c>
      <c r="I6">
        <f t="shared" ca="1" si="3"/>
        <v>0</v>
      </c>
      <c r="J6">
        <f t="shared" ca="1" si="3"/>
        <v>0</v>
      </c>
      <c r="K6">
        <f t="shared" ca="1" si="3"/>
        <v>0</v>
      </c>
      <c r="L6">
        <f t="shared" ca="1" si="3"/>
        <v>0</v>
      </c>
      <c r="M6">
        <f t="shared" ca="1" si="3"/>
        <v>0</v>
      </c>
      <c r="N6">
        <f t="shared" ca="1" si="3"/>
        <v>0</v>
      </c>
      <c r="O6">
        <f t="shared" ca="1" si="3"/>
        <v>0</v>
      </c>
      <c r="P6">
        <f t="shared" ca="1" si="4"/>
        <v>0</v>
      </c>
      <c r="Q6">
        <f t="shared" ca="1" si="5"/>
        <v>0</v>
      </c>
      <c r="R6">
        <f t="shared" ca="1" si="6"/>
        <v>0</v>
      </c>
      <c r="S6">
        <f t="shared" ca="1" si="7"/>
        <v>0</v>
      </c>
      <c r="T6">
        <f t="shared" ca="1" si="8"/>
        <v>0</v>
      </c>
      <c r="U6">
        <f t="shared" ca="1" si="9"/>
        <v>0</v>
      </c>
      <c r="V6">
        <f t="shared" ref="V6:V69" ca="1" si="29">U5-AZ5</f>
        <v>0</v>
      </c>
      <c r="W6">
        <f t="shared" ref="W6:W69" ca="1" si="30">V5-BA5</f>
        <v>0</v>
      </c>
      <c r="X6">
        <f t="shared" ref="X6:X69" ca="1" si="31">W5-BB5</f>
        <v>0</v>
      </c>
      <c r="Y6">
        <f t="shared" ref="Y6:Y69" ca="1" si="32">X5-BC5</f>
        <v>0</v>
      </c>
      <c r="Z6">
        <f t="shared" ref="Z6:Z69" ca="1" si="33">Y5-BD5</f>
        <v>0</v>
      </c>
      <c r="AA6">
        <f t="shared" ref="AA6:AA69" ca="1" si="34">Z5-BE5</f>
        <v>0</v>
      </c>
      <c r="AB6">
        <f t="shared" ref="AB6:AB69" ca="1" si="35">AA5-BF5</f>
        <v>0</v>
      </c>
      <c r="AC6">
        <f t="shared" ref="AC6:AC69" ca="1" si="36">AB5-BG5</f>
        <v>0</v>
      </c>
      <c r="AD6">
        <f t="shared" ref="AD6:AD69" ca="1" si="37">AC5-BH5</f>
        <v>0</v>
      </c>
      <c r="AE6">
        <f t="shared" ref="AE6:AE69" ca="1" si="38">AD5-BI5</f>
        <v>0</v>
      </c>
      <c r="AF6">
        <f t="shared" ref="AF6:AF69" ca="1" si="39">AE5-BJ5</f>
        <v>0</v>
      </c>
      <c r="AG6">
        <f t="shared" ref="AG6:AG69" ca="1" si="40">AF5-BK5</f>
        <v>0</v>
      </c>
      <c r="AH6">
        <f t="shared" ref="AH6:AH69" ca="1" si="41">AG5-BL5</f>
        <v>0</v>
      </c>
      <c r="AI6">
        <f t="shared" ref="AI6:AI69" ca="1" si="42">AH5-BM5</f>
        <v>0</v>
      </c>
      <c r="AJ6">
        <f t="shared" ref="AJ6:BM6" ca="1" si="43">IF(IF(SUM(OFFSET(AJ6,0,-31,1,AJ$1))&lt;$D6,OFFSET(AJ6,0,-31,1,1),$D6-SUM(OFFSET(AK6,0,-31,1,AK$1)))&lt;0,0,IF(SUM(OFFSET(AJ6,0,-31,1,AJ$1))&lt;$D6,OFFSET(AJ6,0,-31,1,1),$D6-SUM(OFFSET(AK6,0,-31,1,AK$1))))</f>
        <v>0</v>
      </c>
      <c r="AK6">
        <f t="shared" ca="1" si="43"/>
        <v>330</v>
      </c>
      <c r="AL6">
        <f t="shared" ca="1" si="43"/>
        <v>0</v>
      </c>
      <c r="AM6">
        <f t="shared" ca="1" si="43"/>
        <v>0</v>
      </c>
      <c r="AN6">
        <f t="shared" ca="1" si="43"/>
        <v>0</v>
      </c>
      <c r="AO6">
        <f t="shared" ca="1" si="43"/>
        <v>0</v>
      </c>
      <c r="AP6">
        <f t="shared" ca="1" si="43"/>
        <v>0</v>
      </c>
      <c r="AQ6">
        <f t="shared" ca="1" si="43"/>
        <v>0</v>
      </c>
      <c r="AR6">
        <f t="shared" ca="1" si="43"/>
        <v>0</v>
      </c>
      <c r="AS6">
        <f t="shared" ca="1" si="43"/>
        <v>0</v>
      </c>
      <c r="AT6">
        <f t="shared" ca="1" si="43"/>
        <v>0</v>
      </c>
      <c r="AU6">
        <f t="shared" ca="1" si="43"/>
        <v>0</v>
      </c>
      <c r="AV6">
        <f t="shared" ca="1" si="43"/>
        <v>0</v>
      </c>
      <c r="AW6">
        <f t="shared" ca="1" si="43"/>
        <v>0</v>
      </c>
      <c r="AX6">
        <f t="shared" ca="1" si="43"/>
        <v>0</v>
      </c>
      <c r="AY6">
        <f t="shared" ca="1" si="43"/>
        <v>0</v>
      </c>
      <c r="AZ6">
        <f t="shared" ca="1" si="43"/>
        <v>0</v>
      </c>
      <c r="BA6">
        <f t="shared" ca="1" si="43"/>
        <v>0</v>
      </c>
      <c r="BB6">
        <f t="shared" ca="1" si="43"/>
        <v>0</v>
      </c>
      <c r="BC6">
        <f t="shared" ca="1" si="43"/>
        <v>0</v>
      </c>
      <c r="BD6">
        <f t="shared" ca="1" si="43"/>
        <v>0</v>
      </c>
      <c r="BE6">
        <f t="shared" ca="1" si="43"/>
        <v>0</v>
      </c>
      <c r="BF6">
        <f t="shared" ca="1" si="43"/>
        <v>0</v>
      </c>
      <c r="BG6">
        <f t="shared" ca="1" si="43"/>
        <v>0</v>
      </c>
      <c r="BH6">
        <f t="shared" ca="1" si="43"/>
        <v>0</v>
      </c>
      <c r="BI6">
        <f t="shared" ca="1" si="43"/>
        <v>0</v>
      </c>
      <c r="BJ6">
        <f t="shared" ca="1" si="43"/>
        <v>0</v>
      </c>
      <c r="BK6">
        <f t="shared" ca="1" si="43"/>
        <v>0</v>
      </c>
      <c r="BL6">
        <f t="shared" ca="1" si="43"/>
        <v>0</v>
      </c>
      <c r="BM6">
        <f t="shared" ca="1" si="43"/>
        <v>0</v>
      </c>
      <c r="BN6">
        <f t="shared" ca="1" si="25"/>
        <v>0</v>
      </c>
    </row>
    <row r="7" spans="1:66">
      <c r="A7" s="29">
        <v>43104</v>
      </c>
      <c r="B7">
        <v>1658</v>
      </c>
      <c r="C7">
        <v>24</v>
      </c>
      <c r="D7">
        <f t="shared" si="2"/>
        <v>720</v>
      </c>
      <c r="E7">
        <f t="shared" si="26"/>
        <v>1658</v>
      </c>
      <c r="F7">
        <f t="shared" ca="1" si="27"/>
        <v>1436</v>
      </c>
      <c r="G7">
        <f t="shared" ca="1" si="28"/>
        <v>831</v>
      </c>
      <c r="H7">
        <f t="shared" ca="1" si="3"/>
        <v>0</v>
      </c>
      <c r="I7">
        <f t="shared" ca="1" si="3"/>
        <v>0</v>
      </c>
      <c r="J7">
        <f t="shared" ca="1" si="3"/>
        <v>0</v>
      </c>
      <c r="K7">
        <f t="shared" ca="1" si="3"/>
        <v>0</v>
      </c>
      <c r="L7">
        <f t="shared" ca="1" si="3"/>
        <v>0</v>
      </c>
      <c r="M7">
        <f t="shared" ca="1" si="3"/>
        <v>0</v>
      </c>
      <c r="N7">
        <f t="shared" ca="1" si="3"/>
        <v>0</v>
      </c>
      <c r="O7">
        <f t="shared" ca="1" si="3"/>
        <v>0</v>
      </c>
      <c r="P7">
        <f t="shared" ca="1" si="4"/>
        <v>0</v>
      </c>
      <c r="Q7">
        <f t="shared" ca="1" si="5"/>
        <v>0</v>
      </c>
      <c r="R7">
        <f t="shared" ca="1" si="6"/>
        <v>0</v>
      </c>
      <c r="S7">
        <f t="shared" ca="1" si="7"/>
        <v>0</v>
      </c>
      <c r="T7">
        <f t="shared" ca="1" si="8"/>
        <v>0</v>
      </c>
      <c r="U7">
        <f t="shared" ca="1" si="9"/>
        <v>0</v>
      </c>
      <c r="V7">
        <f t="shared" ca="1" si="29"/>
        <v>0</v>
      </c>
      <c r="W7">
        <f t="shared" ca="1" si="30"/>
        <v>0</v>
      </c>
      <c r="X7">
        <f t="shared" ca="1" si="31"/>
        <v>0</v>
      </c>
      <c r="Y7">
        <f t="shared" ca="1" si="32"/>
        <v>0</v>
      </c>
      <c r="Z7">
        <f t="shared" ca="1" si="33"/>
        <v>0</v>
      </c>
      <c r="AA7">
        <f t="shared" ca="1" si="34"/>
        <v>0</v>
      </c>
      <c r="AB7">
        <f t="shared" ca="1" si="35"/>
        <v>0</v>
      </c>
      <c r="AC7">
        <f t="shared" ca="1" si="36"/>
        <v>0</v>
      </c>
      <c r="AD7">
        <f t="shared" ca="1" si="37"/>
        <v>0</v>
      </c>
      <c r="AE7">
        <f t="shared" ca="1" si="38"/>
        <v>0</v>
      </c>
      <c r="AF7">
        <f t="shared" ca="1" si="39"/>
        <v>0</v>
      </c>
      <c r="AG7">
        <f t="shared" ca="1" si="40"/>
        <v>0</v>
      </c>
      <c r="AH7">
        <f t="shared" ca="1" si="41"/>
        <v>0</v>
      </c>
      <c r="AI7">
        <f t="shared" ca="1" si="42"/>
        <v>0</v>
      </c>
      <c r="AJ7">
        <f t="shared" ref="AJ7:BM7" ca="1" si="44">IF(IF(SUM(OFFSET(AJ7,0,-31,1,AJ$1))&lt;$D7,OFFSET(AJ7,0,-31,1,1),$D7-SUM(OFFSET(AK7,0,-31,1,AK$1)))&lt;0,0,IF(SUM(OFFSET(AJ7,0,-31,1,AJ$1))&lt;$D7,OFFSET(AJ7,0,-31,1,1),$D7-SUM(OFFSET(AK7,0,-31,1,AK$1))))</f>
        <v>0</v>
      </c>
      <c r="AK7">
        <f t="shared" ca="1" si="44"/>
        <v>0</v>
      </c>
      <c r="AL7">
        <f t="shared" ca="1" si="44"/>
        <v>720</v>
      </c>
      <c r="AM7">
        <f t="shared" ca="1" si="44"/>
        <v>0</v>
      </c>
      <c r="AN7">
        <f t="shared" ca="1" si="44"/>
        <v>0</v>
      </c>
      <c r="AO7">
        <f t="shared" ca="1" si="44"/>
        <v>0</v>
      </c>
      <c r="AP7">
        <f t="shared" ca="1" si="44"/>
        <v>0</v>
      </c>
      <c r="AQ7">
        <f t="shared" ca="1" si="44"/>
        <v>0</v>
      </c>
      <c r="AR7">
        <f t="shared" ca="1" si="44"/>
        <v>0</v>
      </c>
      <c r="AS7">
        <f t="shared" ca="1" si="44"/>
        <v>0</v>
      </c>
      <c r="AT7">
        <f t="shared" ca="1" si="44"/>
        <v>0</v>
      </c>
      <c r="AU7">
        <f t="shared" ca="1" si="44"/>
        <v>0</v>
      </c>
      <c r="AV7">
        <f t="shared" ca="1" si="44"/>
        <v>0</v>
      </c>
      <c r="AW7">
        <f t="shared" ca="1" si="44"/>
        <v>0</v>
      </c>
      <c r="AX7">
        <f t="shared" ca="1" si="44"/>
        <v>0</v>
      </c>
      <c r="AY7">
        <f t="shared" ca="1" si="44"/>
        <v>0</v>
      </c>
      <c r="AZ7">
        <f t="shared" ca="1" si="44"/>
        <v>0</v>
      </c>
      <c r="BA7">
        <f t="shared" ca="1" si="44"/>
        <v>0</v>
      </c>
      <c r="BB7">
        <f t="shared" ca="1" si="44"/>
        <v>0</v>
      </c>
      <c r="BC7">
        <f t="shared" ca="1" si="44"/>
        <v>0</v>
      </c>
      <c r="BD7">
        <f t="shared" ca="1" si="44"/>
        <v>0</v>
      </c>
      <c r="BE7">
        <f t="shared" ca="1" si="44"/>
        <v>0</v>
      </c>
      <c r="BF7">
        <f t="shared" ca="1" si="44"/>
        <v>0</v>
      </c>
      <c r="BG7">
        <f t="shared" ca="1" si="44"/>
        <v>0</v>
      </c>
      <c r="BH7">
        <f t="shared" ca="1" si="44"/>
        <v>0</v>
      </c>
      <c r="BI7">
        <f t="shared" ca="1" si="44"/>
        <v>0</v>
      </c>
      <c r="BJ7">
        <f t="shared" ca="1" si="44"/>
        <v>0</v>
      </c>
      <c r="BK7">
        <f t="shared" ca="1" si="44"/>
        <v>0</v>
      </c>
      <c r="BL7">
        <f t="shared" ca="1" si="44"/>
        <v>0</v>
      </c>
      <c r="BM7">
        <f t="shared" ca="1" si="44"/>
        <v>0</v>
      </c>
      <c r="BN7">
        <f t="shared" ca="1" si="25"/>
        <v>0</v>
      </c>
    </row>
    <row r="8" spans="1:66">
      <c r="A8" s="29">
        <v>43105</v>
      </c>
      <c r="B8">
        <v>1416</v>
      </c>
      <c r="C8">
        <v>30</v>
      </c>
      <c r="D8">
        <f t="shared" si="2"/>
        <v>900</v>
      </c>
      <c r="E8">
        <f t="shared" si="26"/>
        <v>1416</v>
      </c>
      <c r="F8">
        <f t="shared" ca="1" si="27"/>
        <v>1658</v>
      </c>
      <c r="G8">
        <f t="shared" ca="1" si="28"/>
        <v>1436</v>
      </c>
      <c r="H8">
        <f t="shared" ca="1" si="3"/>
        <v>111</v>
      </c>
      <c r="I8">
        <f t="shared" ca="1" si="3"/>
        <v>0</v>
      </c>
      <c r="J8">
        <f t="shared" ca="1" si="3"/>
        <v>0</v>
      </c>
      <c r="K8">
        <f t="shared" ca="1" si="3"/>
        <v>0</v>
      </c>
      <c r="L8">
        <f t="shared" ca="1" si="3"/>
        <v>0</v>
      </c>
      <c r="M8">
        <f t="shared" ca="1" si="3"/>
        <v>0</v>
      </c>
      <c r="N8">
        <f t="shared" ca="1" si="3"/>
        <v>0</v>
      </c>
      <c r="O8">
        <f t="shared" ca="1" si="3"/>
        <v>0</v>
      </c>
      <c r="P8">
        <f t="shared" ca="1" si="4"/>
        <v>0</v>
      </c>
      <c r="Q8">
        <f t="shared" ca="1" si="5"/>
        <v>0</v>
      </c>
      <c r="R8">
        <f t="shared" ca="1" si="6"/>
        <v>0</v>
      </c>
      <c r="S8">
        <f t="shared" ca="1" si="7"/>
        <v>0</v>
      </c>
      <c r="T8">
        <f t="shared" ca="1" si="8"/>
        <v>0</v>
      </c>
      <c r="U8">
        <f t="shared" ca="1" si="9"/>
        <v>0</v>
      </c>
      <c r="V8">
        <f t="shared" ca="1" si="29"/>
        <v>0</v>
      </c>
      <c r="W8">
        <f t="shared" ca="1" si="30"/>
        <v>0</v>
      </c>
      <c r="X8">
        <f t="shared" ca="1" si="31"/>
        <v>0</v>
      </c>
      <c r="Y8">
        <f t="shared" ca="1" si="32"/>
        <v>0</v>
      </c>
      <c r="Z8">
        <f t="shared" ca="1" si="33"/>
        <v>0</v>
      </c>
      <c r="AA8">
        <f t="shared" ca="1" si="34"/>
        <v>0</v>
      </c>
      <c r="AB8">
        <f t="shared" ca="1" si="35"/>
        <v>0</v>
      </c>
      <c r="AC8">
        <f t="shared" ca="1" si="36"/>
        <v>0</v>
      </c>
      <c r="AD8">
        <f t="shared" ca="1" si="37"/>
        <v>0</v>
      </c>
      <c r="AE8">
        <f t="shared" ca="1" si="38"/>
        <v>0</v>
      </c>
      <c r="AF8">
        <f t="shared" ca="1" si="39"/>
        <v>0</v>
      </c>
      <c r="AG8">
        <f t="shared" ca="1" si="40"/>
        <v>0</v>
      </c>
      <c r="AH8">
        <f t="shared" ca="1" si="41"/>
        <v>0</v>
      </c>
      <c r="AI8">
        <f t="shared" ca="1" si="42"/>
        <v>0</v>
      </c>
      <c r="AJ8">
        <f t="shared" ref="AJ8:BM8" ca="1" si="45">IF(IF(SUM(OFFSET(AJ8,0,-31,1,AJ$1))&lt;$D8,OFFSET(AJ8,0,-31,1,1),$D8-SUM(OFFSET(AK8,0,-31,1,AK$1)))&lt;0,0,IF(SUM(OFFSET(AJ8,0,-31,1,AJ$1))&lt;$D8,OFFSET(AJ8,0,-31,1,1),$D8-SUM(OFFSET(AK8,0,-31,1,AK$1))))</f>
        <v>0</v>
      </c>
      <c r="AK8">
        <f t="shared" ca="1" si="45"/>
        <v>0</v>
      </c>
      <c r="AL8">
        <f t="shared" ca="1" si="45"/>
        <v>789</v>
      </c>
      <c r="AM8">
        <f t="shared" ca="1" si="45"/>
        <v>111</v>
      </c>
      <c r="AN8">
        <f t="shared" ca="1" si="45"/>
        <v>0</v>
      </c>
      <c r="AO8">
        <f t="shared" ca="1" si="45"/>
        <v>0</v>
      </c>
      <c r="AP8">
        <f t="shared" ca="1" si="45"/>
        <v>0</v>
      </c>
      <c r="AQ8">
        <f t="shared" ca="1" si="45"/>
        <v>0</v>
      </c>
      <c r="AR8">
        <f t="shared" ca="1" si="45"/>
        <v>0</v>
      </c>
      <c r="AS8">
        <f t="shared" ca="1" si="45"/>
        <v>0</v>
      </c>
      <c r="AT8">
        <f t="shared" ca="1" si="45"/>
        <v>0</v>
      </c>
      <c r="AU8">
        <f t="shared" ca="1" si="45"/>
        <v>0</v>
      </c>
      <c r="AV8">
        <f t="shared" ca="1" si="45"/>
        <v>0</v>
      </c>
      <c r="AW8">
        <f t="shared" ca="1" si="45"/>
        <v>0</v>
      </c>
      <c r="AX8">
        <f t="shared" ca="1" si="45"/>
        <v>0</v>
      </c>
      <c r="AY8">
        <f t="shared" ca="1" si="45"/>
        <v>0</v>
      </c>
      <c r="AZ8">
        <f t="shared" ca="1" si="45"/>
        <v>0</v>
      </c>
      <c r="BA8">
        <f t="shared" ca="1" si="45"/>
        <v>0</v>
      </c>
      <c r="BB8">
        <f t="shared" ca="1" si="45"/>
        <v>0</v>
      </c>
      <c r="BC8">
        <f t="shared" ca="1" si="45"/>
        <v>0</v>
      </c>
      <c r="BD8">
        <f t="shared" ca="1" si="45"/>
        <v>0</v>
      </c>
      <c r="BE8">
        <f t="shared" ca="1" si="45"/>
        <v>0</v>
      </c>
      <c r="BF8">
        <f t="shared" ca="1" si="45"/>
        <v>0</v>
      </c>
      <c r="BG8">
        <f t="shared" ca="1" si="45"/>
        <v>0</v>
      </c>
      <c r="BH8">
        <f t="shared" ca="1" si="45"/>
        <v>0</v>
      </c>
      <c r="BI8">
        <f t="shared" ca="1" si="45"/>
        <v>0</v>
      </c>
      <c r="BJ8">
        <f t="shared" ca="1" si="45"/>
        <v>0</v>
      </c>
      <c r="BK8">
        <f t="shared" ca="1" si="45"/>
        <v>0</v>
      </c>
      <c r="BL8">
        <f t="shared" ca="1" si="45"/>
        <v>0</v>
      </c>
      <c r="BM8">
        <f t="shared" ca="1" si="45"/>
        <v>0</v>
      </c>
      <c r="BN8">
        <f t="shared" ca="1" si="25"/>
        <v>0</v>
      </c>
    </row>
    <row r="9" spans="1:66">
      <c r="A9" s="29">
        <v>43106</v>
      </c>
      <c r="B9">
        <v>1977</v>
      </c>
      <c r="C9">
        <v>21</v>
      </c>
      <c r="D9">
        <f t="shared" si="2"/>
        <v>630</v>
      </c>
      <c r="E9">
        <f t="shared" si="26"/>
        <v>1977</v>
      </c>
      <c r="F9">
        <f t="shared" ca="1" si="27"/>
        <v>1416</v>
      </c>
      <c r="G9">
        <f t="shared" ca="1" si="28"/>
        <v>1658</v>
      </c>
      <c r="H9">
        <f t="shared" ca="1" si="3"/>
        <v>647</v>
      </c>
      <c r="I9">
        <f t="shared" ca="1" si="3"/>
        <v>0</v>
      </c>
      <c r="J9">
        <f t="shared" ca="1" si="3"/>
        <v>0</v>
      </c>
      <c r="K9">
        <f t="shared" ca="1" si="3"/>
        <v>0</v>
      </c>
      <c r="L9">
        <f t="shared" ca="1" si="3"/>
        <v>0</v>
      </c>
      <c r="M9">
        <f t="shared" ca="1" si="3"/>
        <v>0</v>
      </c>
      <c r="N9">
        <f t="shared" ca="1" si="3"/>
        <v>0</v>
      </c>
      <c r="O9">
        <f t="shared" ca="1" si="3"/>
        <v>0</v>
      </c>
      <c r="P9">
        <f t="shared" ca="1" si="4"/>
        <v>0</v>
      </c>
      <c r="Q9">
        <f t="shared" ca="1" si="5"/>
        <v>0</v>
      </c>
      <c r="R9">
        <f t="shared" ca="1" si="6"/>
        <v>0</v>
      </c>
      <c r="S9">
        <f t="shared" ca="1" si="7"/>
        <v>0</v>
      </c>
      <c r="T9">
        <f t="shared" ca="1" si="8"/>
        <v>0</v>
      </c>
      <c r="U9">
        <f t="shared" ca="1" si="9"/>
        <v>0</v>
      </c>
      <c r="V9">
        <f t="shared" ca="1" si="29"/>
        <v>0</v>
      </c>
      <c r="W9">
        <f t="shared" ca="1" si="30"/>
        <v>0</v>
      </c>
      <c r="X9">
        <f t="shared" ca="1" si="31"/>
        <v>0</v>
      </c>
      <c r="Y9">
        <f t="shared" ca="1" si="32"/>
        <v>0</v>
      </c>
      <c r="Z9">
        <f t="shared" ca="1" si="33"/>
        <v>0</v>
      </c>
      <c r="AA9">
        <f t="shared" ca="1" si="34"/>
        <v>0</v>
      </c>
      <c r="AB9">
        <f t="shared" ca="1" si="35"/>
        <v>0</v>
      </c>
      <c r="AC9">
        <f t="shared" ca="1" si="36"/>
        <v>0</v>
      </c>
      <c r="AD9">
        <f t="shared" ca="1" si="37"/>
        <v>0</v>
      </c>
      <c r="AE9">
        <f t="shared" ca="1" si="38"/>
        <v>0</v>
      </c>
      <c r="AF9">
        <f t="shared" ca="1" si="39"/>
        <v>0</v>
      </c>
      <c r="AG9">
        <f t="shared" ca="1" si="40"/>
        <v>0</v>
      </c>
      <c r="AH9">
        <f t="shared" ca="1" si="41"/>
        <v>0</v>
      </c>
      <c r="AI9">
        <f t="shared" ca="1" si="42"/>
        <v>0</v>
      </c>
      <c r="AJ9">
        <f t="shared" ref="AJ9:BM9" ca="1" si="46">IF(IF(SUM(OFFSET(AJ9,0,-31,1,AJ$1))&lt;$D9,OFFSET(AJ9,0,-31,1,1),$D9-SUM(OFFSET(AK9,0,-31,1,AK$1)))&lt;0,0,IF(SUM(OFFSET(AJ9,0,-31,1,AJ$1))&lt;$D9,OFFSET(AJ9,0,-31,1,1),$D9-SUM(OFFSET(AK9,0,-31,1,AK$1))))</f>
        <v>0</v>
      </c>
      <c r="AK9">
        <f t="shared" ca="1" si="46"/>
        <v>0</v>
      </c>
      <c r="AL9">
        <f t="shared" ca="1" si="46"/>
        <v>0</v>
      </c>
      <c r="AM9">
        <f t="shared" ca="1" si="46"/>
        <v>630</v>
      </c>
      <c r="AN9">
        <f t="shared" ca="1" si="46"/>
        <v>0</v>
      </c>
      <c r="AO9">
        <f t="shared" ca="1" si="46"/>
        <v>0</v>
      </c>
      <c r="AP9">
        <f t="shared" ca="1" si="46"/>
        <v>0</v>
      </c>
      <c r="AQ9">
        <f t="shared" ca="1" si="46"/>
        <v>0</v>
      </c>
      <c r="AR9">
        <f t="shared" ca="1" si="46"/>
        <v>0</v>
      </c>
      <c r="AS9">
        <f t="shared" ca="1" si="46"/>
        <v>0</v>
      </c>
      <c r="AT9">
        <f t="shared" ca="1" si="46"/>
        <v>0</v>
      </c>
      <c r="AU9">
        <f t="shared" ca="1" si="46"/>
        <v>0</v>
      </c>
      <c r="AV9">
        <f t="shared" ca="1" si="46"/>
        <v>0</v>
      </c>
      <c r="AW9">
        <f t="shared" ca="1" si="46"/>
        <v>0</v>
      </c>
      <c r="AX9">
        <f t="shared" ca="1" si="46"/>
        <v>0</v>
      </c>
      <c r="AY9">
        <f t="shared" ca="1" si="46"/>
        <v>0</v>
      </c>
      <c r="AZ9">
        <f t="shared" ca="1" si="46"/>
        <v>0</v>
      </c>
      <c r="BA9">
        <f t="shared" ca="1" si="46"/>
        <v>0</v>
      </c>
      <c r="BB9">
        <f t="shared" ca="1" si="46"/>
        <v>0</v>
      </c>
      <c r="BC9">
        <f t="shared" ca="1" si="46"/>
        <v>0</v>
      </c>
      <c r="BD9">
        <f t="shared" ca="1" si="46"/>
        <v>0</v>
      </c>
      <c r="BE9">
        <f t="shared" ca="1" si="46"/>
        <v>0</v>
      </c>
      <c r="BF9">
        <f t="shared" ca="1" si="46"/>
        <v>0</v>
      </c>
      <c r="BG9">
        <f t="shared" ca="1" si="46"/>
        <v>0</v>
      </c>
      <c r="BH9">
        <f t="shared" ca="1" si="46"/>
        <v>0</v>
      </c>
      <c r="BI9">
        <f t="shared" ca="1" si="46"/>
        <v>0</v>
      </c>
      <c r="BJ9">
        <f t="shared" ca="1" si="46"/>
        <v>0</v>
      </c>
      <c r="BK9">
        <f t="shared" ca="1" si="46"/>
        <v>0</v>
      </c>
      <c r="BL9">
        <f t="shared" ca="1" si="46"/>
        <v>0</v>
      </c>
      <c r="BM9">
        <f t="shared" ca="1" si="46"/>
        <v>0</v>
      </c>
      <c r="BN9">
        <f t="shared" ca="1" si="25"/>
        <v>0</v>
      </c>
    </row>
    <row r="10" spans="1:66">
      <c r="A10" s="29">
        <v>43107</v>
      </c>
      <c r="B10">
        <v>1654</v>
      </c>
      <c r="C10">
        <v>7</v>
      </c>
      <c r="D10">
        <f t="shared" si="2"/>
        <v>210</v>
      </c>
      <c r="E10">
        <f t="shared" si="26"/>
        <v>1654</v>
      </c>
      <c r="F10">
        <f t="shared" ca="1" si="27"/>
        <v>1977</v>
      </c>
      <c r="G10">
        <f t="shared" ca="1" si="28"/>
        <v>1416</v>
      </c>
      <c r="H10">
        <f t="shared" ca="1" si="3"/>
        <v>1658</v>
      </c>
      <c r="I10">
        <f t="shared" ca="1" si="3"/>
        <v>17</v>
      </c>
      <c r="J10">
        <f t="shared" ca="1" si="3"/>
        <v>0</v>
      </c>
      <c r="K10">
        <f t="shared" ca="1" si="3"/>
        <v>0</v>
      </c>
      <c r="L10">
        <f t="shared" ca="1" si="3"/>
        <v>0</v>
      </c>
      <c r="M10">
        <f t="shared" ca="1" si="3"/>
        <v>0</v>
      </c>
      <c r="N10">
        <f t="shared" ca="1" si="3"/>
        <v>0</v>
      </c>
      <c r="O10">
        <f t="shared" ca="1" si="3"/>
        <v>0</v>
      </c>
      <c r="P10">
        <f t="shared" ca="1" si="4"/>
        <v>0</v>
      </c>
      <c r="Q10">
        <f t="shared" ca="1" si="5"/>
        <v>0</v>
      </c>
      <c r="R10">
        <f t="shared" ca="1" si="6"/>
        <v>0</v>
      </c>
      <c r="S10">
        <f t="shared" ca="1" si="7"/>
        <v>0</v>
      </c>
      <c r="T10">
        <f t="shared" ca="1" si="8"/>
        <v>0</v>
      </c>
      <c r="U10">
        <f t="shared" ca="1" si="9"/>
        <v>0</v>
      </c>
      <c r="V10">
        <f t="shared" ca="1" si="29"/>
        <v>0</v>
      </c>
      <c r="W10">
        <f t="shared" ca="1" si="30"/>
        <v>0</v>
      </c>
      <c r="X10">
        <f t="shared" ca="1" si="31"/>
        <v>0</v>
      </c>
      <c r="Y10">
        <f t="shared" ca="1" si="32"/>
        <v>0</v>
      </c>
      <c r="Z10">
        <f t="shared" ca="1" si="33"/>
        <v>0</v>
      </c>
      <c r="AA10">
        <f t="shared" ca="1" si="34"/>
        <v>0</v>
      </c>
      <c r="AB10">
        <f t="shared" ca="1" si="35"/>
        <v>0</v>
      </c>
      <c r="AC10">
        <f t="shared" ca="1" si="36"/>
        <v>0</v>
      </c>
      <c r="AD10">
        <f t="shared" ca="1" si="37"/>
        <v>0</v>
      </c>
      <c r="AE10">
        <f t="shared" ca="1" si="38"/>
        <v>0</v>
      </c>
      <c r="AF10">
        <f t="shared" ca="1" si="39"/>
        <v>0</v>
      </c>
      <c r="AG10">
        <f t="shared" ca="1" si="40"/>
        <v>0</v>
      </c>
      <c r="AH10">
        <f t="shared" ca="1" si="41"/>
        <v>0</v>
      </c>
      <c r="AI10">
        <f t="shared" ca="1" si="42"/>
        <v>0</v>
      </c>
      <c r="AJ10">
        <f t="shared" ref="AJ10:BM10" ca="1" si="47">IF(IF(SUM(OFFSET(AJ10,0,-31,1,AJ$1))&lt;$D10,OFFSET(AJ10,0,-31,1,1),$D10-SUM(OFFSET(AK10,0,-31,1,AK$1)))&lt;0,0,IF(SUM(OFFSET(AJ10,0,-31,1,AJ$1))&lt;$D10,OFFSET(AJ10,0,-31,1,1),$D10-SUM(OFFSET(AK10,0,-31,1,AK$1))))</f>
        <v>0</v>
      </c>
      <c r="AK10">
        <f t="shared" ca="1" si="47"/>
        <v>0</v>
      </c>
      <c r="AL10">
        <f t="shared" ca="1" si="47"/>
        <v>0</v>
      </c>
      <c r="AM10">
        <f t="shared" ca="1" si="47"/>
        <v>193</v>
      </c>
      <c r="AN10">
        <f t="shared" ca="1" si="47"/>
        <v>17</v>
      </c>
      <c r="AO10">
        <f t="shared" ca="1" si="47"/>
        <v>0</v>
      </c>
      <c r="AP10">
        <f t="shared" ca="1" si="47"/>
        <v>0</v>
      </c>
      <c r="AQ10">
        <f t="shared" ca="1" si="47"/>
        <v>0</v>
      </c>
      <c r="AR10">
        <f t="shared" ca="1" si="47"/>
        <v>0</v>
      </c>
      <c r="AS10">
        <f t="shared" ca="1" si="47"/>
        <v>0</v>
      </c>
      <c r="AT10">
        <f t="shared" ca="1" si="47"/>
        <v>0</v>
      </c>
      <c r="AU10">
        <f t="shared" ca="1" si="47"/>
        <v>0</v>
      </c>
      <c r="AV10">
        <f t="shared" ca="1" si="47"/>
        <v>0</v>
      </c>
      <c r="AW10">
        <f t="shared" ca="1" si="47"/>
        <v>0</v>
      </c>
      <c r="AX10">
        <f t="shared" ca="1" si="47"/>
        <v>0</v>
      </c>
      <c r="AY10">
        <f t="shared" ca="1" si="47"/>
        <v>0</v>
      </c>
      <c r="AZ10">
        <f t="shared" ca="1" si="47"/>
        <v>0</v>
      </c>
      <c r="BA10">
        <f t="shared" ca="1" si="47"/>
        <v>0</v>
      </c>
      <c r="BB10">
        <f t="shared" ca="1" si="47"/>
        <v>0</v>
      </c>
      <c r="BC10">
        <f t="shared" ca="1" si="47"/>
        <v>0</v>
      </c>
      <c r="BD10">
        <f t="shared" ca="1" si="47"/>
        <v>0</v>
      </c>
      <c r="BE10">
        <f t="shared" ca="1" si="47"/>
        <v>0</v>
      </c>
      <c r="BF10">
        <f t="shared" ca="1" si="47"/>
        <v>0</v>
      </c>
      <c r="BG10">
        <f t="shared" ca="1" si="47"/>
        <v>0</v>
      </c>
      <c r="BH10">
        <f t="shared" ca="1" si="47"/>
        <v>0</v>
      </c>
      <c r="BI10">
        <f t="shared" ca="1" si="47"/>
        <v>0</v>
      </c>
      <c r="BJ10">
        <f t="shared" ca="1" si="47"/>
        <v>0</v>
      </c>
      <c r="BK10">
        <f t="shared" ca="1" si="47"/>
        <v>0</v>
      </c>
      <c r="BL10">
        <f t="shared" ca="1" si="47"/>
        <v>0</v>
      </c>
      <c r="BM10">
        <f t="shared" ca="1" si="47"/>
        <v>0</v>
      </c>
      <c r="BN10">
        <f t="shared" ca="1" si="25"/>
        <v>0</v>
      </c>
    </row>
    <row r="11" spans="1:66">
      <c r="A11" s="29">
        <v>43108</v>
      </c>
      <c r="B11">
        <v>1617</v>
      </c>
      <c r="C11">
        <v>23</v>
      </c>
      <c r="D11">
        <f t="shared" si="2"/>
        <v>690</v>
      </c>
      <c r="E11">
        <f t="shared" si="26"/>
        <v>1617</v>
      </c>
      <c r="F11">
        <f t="shared" ca="1" si="27"/>
        <v>1654</v>
      </c>
      <c r="G11">
        <f t="shared" ca="1" si="28"/>
        <v>1977</v>
      </c>
      <c r="H11">
        <f t="shared" ca="1" si="3"/>
        <v>1416</v>
      </c>
      <c r="I11">
        <f t="shared" ca="1" si="3"/>
        <v>1465</v>
      </c>
      <c r="J11">
        <f t="shared" ca="1" si="3"/>
        <v>0</v>
      </c>
      <c r="K11">
        <f t="shared" ca="1" si="3"/>
        <v>0</v>
      </c>
      <c r="L11">
        <f t="shared" ca="1" si="3"/>
        <v>0</v>
      </c>
      <c r="M11">
        <f t="shared" ca="1" si="3"/>
        <v>0</v>
      </c>
      <c r="N11">
        <f t="shared" ca="1" si="3"/>
        <v>0</v>
      </c>
      <c r="O11">
        <f t="shared" ca="1" si="3"/>
        <v>0</v>
      </c>
      <c r="P11">
        <f t="shared" ca="1" si="4"/>
        <v>0</v>
      </c>
      <c r="Q11">
        <f t="shared" ca="1" si="5"/>
        <v>0</v>
      </c>
      <c r="R11">
        <f t="shared" ca="1" si="6"/>
        <v>0</v>
      </c>
      <c r="S11">
        <f t="shared" ca="1" si="7"/>
        <v>0</v>
      </c>
      <c r="T11">
        <f t="shared" ca="1" si="8"/>
        <v>0</v>
      </c>
      <c r="U11">
        <f t="shared" ca="1" si="9"/>
        <v>0</v>
      </c>
      <c r="V11">
        <f t="shared" ca="1" si="29"/>
        <v>0</v>
      </c>
      <c r="W11">
        <f t="shared" ca="1" si="30"/>
        <v>0</v>
      </c>
      <c r="X11">
        <f t="shared" ca="1" si="31"/>
        <v>0</v>
      </c>
      <c r="Y11">
        <f t="shared" ca="1" si="32"/>
        <v>0</v>
      </c>
      <c r="Z11">
        <f t="shared" ca="1" si="33"/>
        <v>0</v>
      </c>
      <c r="AA11">
        <f t="shared" ca="1" si="34"/>
        <v>0</v>
      </c>
      <c r="AB11">
        <f t="shared" ca="1" si="35"/>
        <v>0</v>
      </c>
      <c r="AC11">
        <f t="shared" ca="1" si="36"/>
        <v>0</v>
      </c>
      <c r="AD11">
        <f t="shared" ca="1" si="37"/>
        <v>0</v>
      </c>
      <c r="AE11">
        <f t="shared" ca="1" si="38"/>
        <v>0</v>
      </c>
      <c r="AF11">
        <f t="shared" ca="1" si="39"/>
        <v>0</v>
      </c>
      <c r="AG11">
        <f t="shared" ca="1" si="40"/>
        <v>0</v>
      </c>
      <c r="AH11">
        <f t="shared" ca="1" si="41"/>
        <v>0</v>
      </c>
      <c r="AI11">
        <f t="shared" ca="1" si="42"/>
        <v>0</v>
      </c>
      <c r="AJ11">
        <f t="shared" ref="AJ11:BM11" ca="1" si="48">IF(IF(SUM(OFFSET(AJ11,0,-31,1,AJ$1))&lt;$D11,OFFSET(AJ11,0,-31,1,1),$D11-SUM(OFFSET(AK11,0,-31,1,AK$1)))&lt;0,0,IF(SUM(OFFSET(AJ11,0,-31,1,AJ$1))&lt;$D11,OFFSET(AJ11,0,-31,1,1),$D11-SUM(OFFSET(AK11,0,-31,1,AK$1))))</f>
        <v>0</v>
      </c>
      <c r="AK11">
        <f t="shared" ca="1" si="48"/>
        <v>0</v>
      </c>
      <c r="AL11">
        <f t="shared" ca="1" si="48"/>
        <v>0</v>
      </c>
      <c r="AM11">
        <f t="shared" ca="1" si="48"/>
        <v>0</v>
      </c>
      <c r="AN11">
        <f t="shared" ca="1" si="48"/>
        <v>690</v>
      </c>
      <c r="AO11">
        <f t="shared" ca="1" si="48"/>
        <v>0</v>
      </c>
      <c r="AP11">
        <f t="shared" ca="1" si="48"/>
        <v>0</v>
      </c>
      <c r="AQ11">
        <f t="shared" ca="1" si="48"/>
        <v>0</v>
      </c>
      <c r="AR11">
        <f t="shared" ca="1" si="48"/>
        <v>0</v>
      </c>
      <c r="AS11">
        <f t="shared" ca="1" si="48"/>
        <v>0</v>
      </c>
      <c r="AT11">
        <f t="shared" ca="1" si="48"/>
        <v>0</v>
      </c>
      <c r="AU11">
        <f t="shared" ca="1" si="48"/>
        <v>0</v>
      </c>
      <c r="AV11">
        <f t="shared" ca="1" si="48"/>
        <v>0</v>
      </c>
      <c r="AW11">
        <f t="shared" ca="1" si="48"/>
        <v>0</v>
      </c>
      <c r="AX11">
        <f t="shared" ca="1" si="48"/>
        <v>0</v>
      </c>
      <c r="AY11">
        <f t="shared" ca="1" si="48"/>
        <v>0</v>
      </c>
      <c r="AZ11">
        <f t="shared" ca="1" si="48"/>
        <v>0</v>
      </c>
      <c r="BA11">
        <f t="shared" ca="1" si="48"/>
        <v>0</v>
      </c>
      <c r="BB11">
        <f t="shared" ca="1" si="48"/>
        <v>0</v>
      </c>
      <c r="BC11">
        <f t="shared" ca="1" si="48"/>
        <v>0</v>
      </c>
      <c r="BD11">
        <f t="shared" ca="1" si="48"/>
        <v>0</v>
      </c>
      <c r="BE11">
        <f t="shared" ca="1" si="48"/>
        <v>0</v>
      </c>
      <c r="BF11">
        <f t="shared" ca="1" si="48"/>
        <v>0</v>
      </c>
      <c r="BG11">
        <f t="shared" ca="1" si="48"/>
        <v>0</v>
      </c>
      <c r="BH11">
        <f t="shared" ca="1" si="48"/>
        <v>0</v>
      </c>
      <c r="BI11">
        <f t="shared" ca="1" si="48"/>
        <v>0</v>
      </c>
      <c r="BJ11">
        <f t="shared" ca="1" si="48"/>
        <v>0</v>
      </c>
      <c r="BK11">
        <f t="shared" ca="1" si="48"/>
        <v>0</v>
      </c>
      <c r="BL11">
        <f t="shared" ca="1" si="48"/>
        <v>0</v>
      </c>
      <c r="BM11">
        <f t="shared" ca="1" si="48"/>
        <v>0</v>
      </c>
      <c r="BN11">
        <f t="shared" ca="1" si="25"/>
        <v>0</v>
      </c>
    </row>
    <row r="12" spans="1:66">
      <c r="A12" s="29">
        <v>43109</v>
      </c>
      <c r="B12">
        <v>0</v>
      </c>
      <c r="C12">
        <v>32</v>
      </c>
      <c r="D12">
        <f t="shared" si="2"/>
        <v>960</v>
      </c>
      <c r="E12">
        <f t="shared" si="26"/>
        <v>0</v>
      </c>
      <c r="F12">
        <f t="shared" ca="1" si="27"/>
        <v>1617</v>
      </c>
      <c r="G12">
        <f t="shared" ca="1" si="28"/>
        <v>1654</v>
      </c>
      <c r="H12">
        <f t="shared" ca="1" si="3"/>
        <v>1977</v>
      </c>
      <c r="I12">
        <f t="shared" ca="1" si="3"/>
        <v>1416</v>
      </c>
      <c r="J12">
        <f t="shared" ca="1" si="3"/>
        <v>775</v>
      </c>
      <c r="K12">
        <f t="shared" ca="1" si="3"/>
        <v>0</v>
      </c>
      <c r="L12">
        <f t="shared" ca="1" si="3"/>
        <v>0</v>
      </c>
      <c r="M12">
        <f t="shared" ca="1" si="3"/>
        <v>0</v>
      </c>
      <c r="N12">
        <f t="shared" ca="1" si="3"/>
        <v>0</v>
      </c>
      <c r="O12">
        <f t="shared" ca="1" si="3"/>
        <v>0</v>
      </c>
      <c r="P12">
        <f t="shared" ca="1" si="4"/>
        <v>0</v>
      </c>
      <c r="Q12">
        <f t="shared" ca="1" si="5"/>
        <v>0</v>
      </c>
      <c r="R12">
        <f t="shared" ca="1" si="6"/>
        <v>0</v>
      </c>
      <c r="S12">
        <f t="shared" ca="1" si="7"/>
        <v>0</v>
      </c>
      <c r="T12">
        <f t="shared" ca="1" si="8"/>
        <v>0</v>
      </c>
      <c r="U12">
        <f t="shared" ca="1" si="9"/>
        <v>0</v>
      </c>
      <c r="V12">
        <f t="shared" ca="1" si="29"/>
        <v>0</v>
      </c>
      <c r="W12">
        <f t="shared" ca="1" si="30"/>
        <v>0</v>
      </c>
      <c r="X12">
        <f t="shared" ca="1" si="31"/>
        <v>0</v>
      </c>
      <c r="Y12">
        <f t="shared" ca="1" si="32"/>
        <v>0</v>
      </c>
      <c r="Z12">
        <f t="shared" ca="1" si="33"/>
        <v>0</v>
      </c>
      <c r="AA12">
        <f t="shared" ca="1" si="34"/>
        <v>0</v>
      </c>
      <c r="AB12">
        <f t="shared" ca="1" si="35"/>
        <v>0</v>
      </c>
      <c r="AC12">
        <f t="shared" ca="1" si="36"/>
        <v>0</v>
      </c>
      <c r="AD12">
        <f t="shared" ca="1" si="37"/>
        <v>0</v>
      </c>
      <c r="AE12">
        <f t="shared" ca="1" si="38"/>
        <v>0</v>
      </c>
      <c r="AF12">
        <f t="shared" ca="1" si="39"/>
        <v>0</v>
      </c>
      <c r="AG12">
        <f t="shared" ca="1" si="40"/>
        <v>0</v>
      </c>
      <c r="AH12">
        <f t="shared" ca="1" si="41"/>
        <v>0</v>
      </c>
      <c r="AI12">
        <f t="shared" ca="1" si="42"/>
        <v>0</v>
      </c>
      <c r="AJ12">
        <f t="shared" ref="AJ12:BM12" ca="1" si="49">IF(IF(SUM(OFFSET(AJ12,0,-31,1,AJ$1))&lt;$D12,OFFSET(AJ12,0,-31,1,1),$D12-SUM(OFFSET(AK12,0,-31,1,AK$1)))&lt;0,0,IF(SUM(OFFSET(AJ12,0,-31,1,AJ$1))&lt;$D12,OFFSET(AJ12,0,-31,1,1),$D12-SUM(OFFSET(AK12,0,-31,1,AK$1))))</f>
        <v>0</v>
      </c>
      <c r="AK12">
        <f t="shared" ca="1" si="49"/>
        <v>0</v>
      </c>
      <c r="AL12">
        <f t="shared" ca="1" si="49"/>
        <v>0</v>
      </c>
      <c r="AM12">
        <f t="shared" ca="1" si="49"/>
        <v>0</v>
      </c>
      <c r="AN12">
        <f t="shared" ca="1" si="49"/>
        <v>185</v>
      </c>
      <c r="AO12">
        <f t="shared" ca="1" si="49"/>
        <v>775</v>
      </c>
      <c r="AP12">
        <f t="shared" ca="1" si="49"/>
        <v>0</v>
      </c>
      <c r="AQ12">
        <f t="shared" ca="1" si="49"/>
        <v>0</v>
      </c>
      <c r="AR12">
        <f t="shared" ca="1" si="49"/>
        <v>0</v>
      </c>
      <c r="AS12">
        <f t="shared" ca="1" si="49"/>
        <v>0</v>
      </c>
      <c r="AT12">
        <f t="shared" ca="1" si="49"/>
        <v>0</v>
      </c>
      <c r="AU12">
        <f t="shared" ca="1" si="49"/>
        <v>0</v>
      </c>
      <c r="AV12">
        <f t="shared" ca="1" si="49"/>
        <v>0</v>
      </c>
      <c r="AW12">
        <f t="shared" ca="1" si="49"/>
        <v>0</v>
      </c>
      <c r="AX12">
        <f t="shared" ca="1" si="49"/>
        <v>0</v>
      </c>
      <c r="AY12">
        <f t="shared" ca="1" si="49"/>
        <v>0</v>
      </c>
      <c r="AZ12">
        <f t="shared" ca="1" si="49"/>
        <v>0</v>
      </c>
      <c r="BA12">
        <f t="shared" ca="1" si="49"/>
        <v>0</v>
      </c>
      <c r="BB12">
        <f t="shared" ca="1" si="49"/>
        <v>0</v>
      </c>
      <c r="BC12">
        <f t="shared" ca="1" si="49"/>
        <v>0</v>
      </c>
      <c r="BD12">
        <f t="shared" ca="1" si="49"/>
        <v>0</v>
      </c>
      <c r="BE12">
        <f t="shared" ca="1" si="49"/>
        <v>0</v>
      </c>
      <c r="BF12">
        <f t="shared" ca="1" si="49"/>
        <v>0</v>
      </c>
      <c r="BG12">
        <f t="shared" ca="1" si="49"/>
        <v>0</v>
      </c>
      <c r="BH12">
        <f t="shared" ca="1" si="49"/>
        <v>0</v>
      </c>
      <c r="BI12">
        <f t="shared" ca="1" si="49"/>
        <v>0</v>
      </c>
      <c r="BJ12">
        <f t="shared" ca="1" si="49"/>
        <v>0</v>
      </c>
      <c r="BK12">
        <f t="shared" ca="1" si="49"/>
        <v>0</v>
      </c>
      <c r="BL12">
        <f t="shared" ca="1" si="49"/>
        <v>0</v>
      </c>
      <c r="BM12">
        <f t="shared" ca="1" si="49"/>
        <v>0</v>
      </c>
      <c r="BN12">
        <f t="shared" ca="1" si="25"/>
        <v>0</v>
      </c>
    </row>
    <row r="13" spans="1:66">
      <c r="A13" s="29">
        <v>43110</v>
      </c>
      <c r="B13">
        <v>0</v>
      </c>
      <c r="C13">
        <v>17</v>
      </c>
      <c r="D13">
        <f t="shared" si="2"/>
        <v>510</v>
      </c>
      <c r="E13">
        <f t="shared" si="26"/>
        <v>0</v>
      </c>
      <c r="F13">
        <f t="shared" ca="1" si="27"/>
        <v>0</v>
      </c>
      <c r="G13">
        <f t="shared" ca="1" si="28"/>
        <v>1617</v>
      </c>
      <c r="H13">
        <f t="shared" ca="1" si="3"/>
        <v>1654</v>
      </c>
      <c r="I13">
        <f t="shared" ca="1" si="3"/>
        <v>1977</v>
      </c>
      <c r="J13">
        <f t="shared" ca="1" si="3"/>
        <v>1231</v>
      </c>
      <c r="K13">
        <f t="shared" ca="1" si="3"/>
        <v>0</v>
      </c>
      <c r="L13">
        <f t="shared" ca="1" si="3"/>
        <v>0</v>
      </c>
      <c r="M13">
        <f t="shared" ca="1" si="3"/>
        <v>0</v>
      </c>
      <c r="N13">
        <f t="shared" ca="1" si="3"/>
        <v>0</v>
      </c>
      <c r="O13">
        <f t="shared" ca="1" si="3"/>
        <v>0</v>
      </c>
      <c r="P13">
        <f t="shared" ca="1" si="4"/>
        <v>0</v>
      </c>
      <c r="Q13">
        <f t="shared" ca="1" si="5"/>
        <v>0</v>
      </c>
      <c r="R13">
        <f t="shared" ca="1" si="6"/>
        <v>0</v>
      </c>
      <c r="S13">
        <f t="shared" ca="1" si="7"/>
        <v>0</v>
      </c>
      <c r="T13">
        <f t="shared" ca="1" si="8"/>
        <v>0</v>
      </c>
      <c r="U13">
        <f t="shared" ca="1" si="9"/>
        <v>0</v>
      </c>
      <c r="V13">
        <f t="shared" ca="1" si="29"/>
        <v>0</v>
      </c>
      <c r="W13">
        <f t="shared" ca="1" si="30"/>
        <v>0</v>
      </c>
      <c r="X13">
        <f t="shared" ca="1" si="31"/>
        <v>0</v>
      </c>
      <c r="Y13">
        <f t="shared" ca="1" si="32"/>
        <v>0</v>
      </c>
      <c r="Z13">
        <f t="shared" ca="1" si="33"/>
        <v>0</v>
      </c>
      <c r="AA13">
        <f t="shared" ca="1" si="34"/>
        <v>0</v>
      </c>
      <c r="AB13">
        <f t="shared" ca="1" si="35"/>
        <v>0</v>
      </c>
      <c r="AC13">
        <f t="shared" ca="1" si="36"/>
        <v>0</v>
      </c>
      <c r="AD13">
        <f t="shared" ca="1" si="37"/>
        <v>0</v>
      </c>
      <c r="AE13">
        <f t="shared" ca="1" si="38"/>
        <v>0</v>
      </c>
      <c r="AF13">
        <f t="shared" ca="1" si="39"/>
        <v>0</v>
      </c>
      <c r="AG13">
        <f t="shared" ca="1" si="40"/>
        <v>0</v>
      </c>
      <c r="AH13">
        <f t="shared" ca="1" si="41"/>
        <v>0</v>
      </c>
      <c r="AI13">
        <f t="shared" ca="1" si="42"/>
        <v>0</v>
      </c>
      <c r="AJ13">
        <f t="shared" ref="AJ13:BM13" ca="1" si="50">IF(IF(SUM(OFFSET(AJ13,0,-31,1,AJ$1))&lt;$D13,OFFSET(AJ13,0,-31,1,1),$D13-SUM(OFFSET(AK13,0,-31,1,AK$1)))&lt;0,0,IF(SUM(OFFSET(AJ13,0,-31,1,AJ$1))&lt;$D13,OFFSET(AJ13,0,-31,1,1),$D13-SUM(OFFSET(AK13,0,-31,1,AK$1))))</f>
        <v>0</v>
      </c>
      <c r="AK13">
        <f t="shared" ca="1" si="50"/>
        <v>0</v>
      </c>
      <c r="AL13">
        <f t="shared" ca="1" si="50"/>
        <v>0</v>
      </c>
      <c r="AM13">
        <f t="shared" ca="1" si="50"/>
        <v>0</v>
      </c>
      <c r="AN13">
        <f t="shared" ca="1" si="50"/>
        <v>0</v>
      </c>
      <c r="AO13">
        <f t="shared" ca="1" si="50"/>
        <v>510</v>
      </c>
      <c r="AP13">
        <f t="shared" ca="1" si="50"/>
        <v>0</v>
      </c>
      <c r="AQ13">
        <f t="shared" ca="1" si="50"/>
        <v>0</v>
      </c>
      <c r="AR13">
        <f t="shared" ca="1" si="50"/>
        <v>0</v>
      </c>
      <c r="AS13">
        <f t="shared" ca="1" si="50"/>
        <v>0</v>
      </c>
      <c r="AT13">
        <f t="shared" ca="1" si="50"/>
        <v>0</v>
      </c>
      <c r="AU13">
        <f t="shared" ca="1" si="50"/>
        <v>0</v>
      </c>
      <c r="AV13">
        <f t="shared" ca="1" si="50"/>
        <v>0</v>
      </c>
      <c r="AW13">
        <f t="shared" ca="1" si="50"/>
        <v>0</v>
      </c>
      <c r="AX13">
        <f t="shared" ca="1" si="50"/>
        <v>0</v>
      </c>
      <c r="AY13">
        <f t="shared" ca="1" si="50"/>
        <v>0</v>
      </c>
      <c r="AZ13">
        <f t="shared" ca="1" si="50"/>
        <v>0</v>
      </c>
      <c r="BA13">
        <f t="shared" ca="1" si="50"/>
        <v>0</v>
      </c>
      <c r="BB13">
        <f t="shared" ca="1" si="50"/>
        <v>0</v>
      </c>
      <c r="BC13">
        <f t="shared" ca="1" si="50"/>
        <v>0</v>
      </c>
      <c r="BD13">
        <f t="shared" ca="1" si="50"/>
        <v>0</v>
      </c>
      <c r="BE13">
        <f t="shared" ca="1" si="50"/>
        <v>0</v>
      </c>
      <c r="BF13">
        <f t="shared" ca="1" si="50"/>
        <v>0</v>
      </c>
      <c r="BG13">
        <f t="shared" ca="1" si="50"/>
        <v>0</v>
      </c>
      <c r="BH13">
        <f t="shared" ca="1" si="50"/>
        <v>0</v>
      </c>
      <c r="BI13">
        <f t="shared" ca="1" si="50"/>
        <v>0</v>
      </c>
      <c r="BJ13">
        <f t="shared" ca="1" si="50"/>
        <v>0</v>
      </c>
      <c r="BK13">
        <f t="shared" ca="1" si="50"/>
        <v>0</v>
      </c>
      <c r="BL13">
        <f t="shared" ca="1" si="50"/>
        <v>0</v>
      </c>
      <c r="BM13">
        <f t="shared" ca="1" si="50"/>
        <v>0</v>
      </c>
      <c r="BN13">
        <f t="shared" ca="1" si="25"/>
        <v>0</v>
      </c>
    </row>
    <row r="14" spans="1:66">
      <c r="A14" s="29">
        <v>43111</v>
      </c>
      <c r="B14">
        <v>0</v>
      </c>
      <c r="C14">
        <v>29</v>
      </c>
      <c r="D14">
        <f t="shared" si="2"/>
        <v>870</v>
      </c>
      <c r="E14">
        <f t="shared" si="26"/>
        <v>0</v>
      </c>
      <c r="F14">
        <f t="shared" ca="1" si="27"/>
        <v>0</v>
      </c>
      <c r="G14">
        <f t="shared" ca="1" si="28"/>
        <v>0</v>
      </c>
      <c r="H14">
        <f t="shared" ca="1" si="3"/>
        <v>1617</v>
      </c>
      <c r="I14">
        <f t="shared" ca="1" si="3"/>
        <v>1654</v>
      </c>
      <c r="J14">
        <f t="shared" ca="1" si="3"/>
        <v>1977</v>
      </c>
      <c r="K14">
        <f t="shared" ca="1" si="3"/>
        <v>721</v>
      </c>
      <c r="L14">
        <f t="shared" ca="1" si="3"/>
        <v>0</v>
      </c>
      <c r="M14">
        <f t="shared" ca="1" si="3"/>
        <v>0</v>
      </c>
      <c r="N14">
        <f t="shared" ca="1" si="3"/>
        <v>0</v>
      </c>
      <c r="O14">
        <f t="shared" ca="1" si="3"/>
        <v>0</v>
      </c>
      <c r="P14">
        <f t="shared" ca="1" si="4"/>
        <v>0</v>
      </c>
      <c r="Q14">
        <f t="shared" ca="1" si="5"/>
        <v>0</v>
      </c>
      <c r="R14">
        <f t="shared" ca="1" si="6"/>
        <v>0</v>
      </c>
      <c r="S14">
        <f t="shared" ca="1" si="7"/>
        <v>0</v>
      </c>
      <c r="T14">
        <f t="shared" ca="1" si="8"/>
        <v>0</v>
      </c>
      <c r="U14">
        <f t="shared" ca="1" si="9"/>
        <v>0</v>
      </c>
      <c r="V14">
        <f t="shared" ca="1" si="29"/>
        <v>0</v>
      </c>
      <c r="W14">
        <f t="shared" ca="1" si="30"/>
        <v>0</v>
      </c>
      <c r="X14">
        <f t="shared" ca="1" si="31"/>
        <v>0</v>
      </c>
      <c r="Y14">
        <f t="shared" ca="1" si="32"/>
        <v>0</v>
      </c>
      <c r="Z14">
        <f t="shared" ca="1" si="33"/>
        <v>0</v>
      </c>
      <c r="AA14">
        <f t="shared" ca="1" si="34"/>
        <v>0</v>
      </c>
      <c r="AB14">
        <f t="shared" ca="1" si="35"/>
        <v>0</v>
      </c>
      <c r="AC14">
        <f t="shared" ca="1" si="36"/>
        <v>0</v>
      </c>
      <c r="AD14">
        <f t="shared" ca="1" si="37"/>
        <v>0</v>
      </c>
      <c r="AE14">
        <f t="shared" ca="1" si="38"/>
        <v>0</v>
      </c>
      <c r="AF14">
        <f t="shared" ca="1" si="39"/>
        <v>0</v>
      </c>
      <c r="AG14">
        <f t="shared" ca="1" si="40"/>
        <v>0</v>
      </c>
      <c r="AH14">
        <f t="shared" ca="1" si="41"/>
        <v>0</v>
      </c>
      <c r="AI14">
        <f t="shared" ca="1" si="42"/>
        <v>0</v>
      </c>
      <c r="AJ14">
        <f t="shared" ref="AJ14:BM14" ca="1" si="51">IF(IF(SUM(OFFSET(AJ14,0,-31,1,AJ$1))&lt;$D14,OFFSET(AJ14,0,-31,1,1),$D14-SUM(OFFSET(AK14,0,-31,1,AK$1)))&lt;0,0,IF(SUM(OFFSET(AJ14,0,-31,1,AJ$1))&lt;$D14,OFFSET(AJ14,0,-31,1,1),$D14-SUM(OFFSET(AK14,0,-31,1,AK$1))))</f>
        <v>0</v>
      </c>
      <c r="AK14">
        <f t="shared" ca="1" si="51"/>
        <v>0</v>
      </c>
      <c r="AL14">
        <f t="shared" ca="1" si="51"/>
        <v>0</v>
      </c>
      <c r="AM14">
        <f t="shared" ca="1" si="51"/>
        <v>0</v>
      </c>
      <c r="AN14">
        <f t="shared" ca="1" si="51"/>
        <v>0</v>
      </c>
      <c r="AO14">
        <f t="shared" ca="1" si="51"/>
        <v>149</v>
      </c>
      <c r="AP14">
        <f t="shared" ca="1" si="51"/>
        <v>721</v>
      </c>
      <c r="AQ14">
        <f t="shared" ca="1" si="51"/>
        <v>0</v>
      </c>
      <c r="AR14">
        <f t="shared" ca="1" si="51"/>
        <v>0</v>
      </c>
      <c r="AS14">
        <f t="shared" ca="1" si="51"/>
        <v>0</v>
      </c>
      <c r="AT14">
        <f t="shared" ca="1" si="51"/>
        <v>0</v>
      </c>
      <c r="AU14">
        <f t="shared" ca="1" si="51"/>
        <v>0</v>
      </c>
      <c r="AV14">
        <f t="shared" ca="1" si="51"/>
        <v>0</v>
      </c>
      <c r="AW14">
        <f t="shared" ca="1" si="51"/>
        <v>0</v>
      </c>
      <c r="AX14">
        <f t="shared" ca="1" si="51"/>
        <v>0</v>
      </c>
      <c r="AY14">
        <f t="shared" ca="1" si="51"/>
        <v>0</v>
      </c>
      <c r="AZ14">
        <f t="shared" ca="1" si="51"/>
        <v>0</v>
      </c>
      <c r="BA14">
        <f t="shared" ca="1" si="51"/>
        <v>0</v>
      </c>
      <c r="BB14">
        <f t="shared" ca="1" si="51"/>
        <v>0</v>
      </c>
      <c r="BC14">
        <f t="shared" ca="1" si="51"/>
        <v>0</v>
      </c>
      <c r="BD14">
        <f t="shared" ca="1" si="51"/>
        <v>0</v>
      </c>
      <c r="BE14">
        <f t="shared" ca="1" si="51"/>
        <v>0</v>
      </c>
      <c r="BF14">
        <f t="shared" ca="1" si="51"/>
        <v>0</v>
      </c>
      <c r="BG14">
        <f t="shared" ca="1" si="51"/>
        <v>0</v>
      </c>
      <c r="BH14">
        <f t="shared" ca="1" si="51"/>
        <v>0</v>
      </c>
      <c r="BI14">
        <f t="shared" ca="1" si="51"/>
        <v>0</v>
      </c>
      <c r="BJ14">
        <f t="shared" ca="1" si="51"/>
        <v>0</v>
      </c>
      <c r="BK14">
        <f t="shared" ca="1" si="51"/>
        <v>0</v>
      </c>
      <c r="BL14">
        <f t="shared" ca="1" si="51"/>
        <v>0</v>
      </c>
      <c r="BM14">
        <f t="shared" ca="1" si="51"/>
        <v>0</v>
      </c>
      <c r="BN14">
        <f t="shared" ca="1" si="25"/>
        <v>0</v>
      </c>
    </row>
    <row r="15" spans="1:66">
      <c r="A15" s="29">
        <v>43112</v>
      </c>
      <c r="B15">
        <v>0</v>
      </c>
      <c r="C15">
        <v>23</v>
      </c>
      <c r="D15">
        <f t="shared" si="2"/>
        <v>690</v>
      </c>
      <c r="E15">
        <f t="shared" si="26"/>
        <v>0</v>
      </c>
      <c r="F15">
        <f t="shared" ca="1" si="27"/>
        <v>0</v>
      </c>
      <c r="G15">
        <f t="shared" ca="1" si="28"/>
        <v>0</v>
      </c>
      <c r="H15">
        <f t="shared" ca="1" si="3"/>
        <v>0</v>
      </c>
      <c r="I15">
        <f t="shared" ca="1" si="3"/>
        <v>1617</v>
      </c>
      <c r="J15">
        <f t="shared" ca="1" si="3"/>
        <v>1654</v>
      </c>
      <c r="K15">
        <f t="shared" ca="1" si="3"/>
        <v>1828</v>
      </c>
      <c r="L15">
        <f t="shared" ca="1" si="3"/>
        <v>0</v>
      </c>
      <c r="M15">
        <f t="shared" ca="1" si="3"/>
        <v>0</v>
      </c>
      <c r="N15">
        <f t="shared" ca="1" si="3"/>
        <v>0</v>
      </c>
      <c r="O15">
        <f t="shared" ca="1" si="3"/>
        <v>0</v>
      </c>
      <c r="P15">
        <f t="shared" ca="1" si="4"/>
        <v>0</v>
      </c>
      <c r="Q15">
        <f t="shared" ca="1" si="5"/>
        <v>0</v>
      </c>
      <c r="R15">
        <f t="shared" ca="1" si="6"/>
        <v>0</v>
      </c>
      <c r="S15">
        <f t="shared" ca="1" si="7"/>
        <v>0</v>
      </c>
      <c r="T15">
        <f t="shared" ca="1" si="8"/>
        <v>0</v>
      </c>
      <c r="U15">
        <f t="shared" ca="1" si="9"/>
        <v>0</v>
      </c>
      <c r="V15">
        <f t="shared" ca="1" si="29"/>
        <v>0</v>
      </c>
      <c r="W15">
        <f t="shared" ca="1" si="30"/>
        <v>0</v>
      </c>
      <c r="X15">
        <f t="shared" ca="1" si="31"/>
        <v>0</v>
      </c>
      <c r="Y15">
        <f t="shared" ca="1" si="32"/>
        <v>0</v>
      </c>
      <c r="Z15">
        <f t="shared" ca="1" si="33"/>
        <v>0</v>
      </c>
      <c r="AA15">
        <f t="shared" ca="1" si="34"/>
        <v>0</v>
      </c>
      <c r="AB15">
        <f t="shared" ca="1" si="35"/>
        <v>0</v>
      </c>
      <c r="AC15">
        <f t="shared" ca="1" si="36"/>
        <v>0</v>
      </c>
      <c r="AD15">
        <f t="shared" ca="1" si="37"/>
        <v>0</v>
      </c>
      <c r="AE15">
        <f t="shared" ca="1" si="38"/>
        <v>0</v>
      </c>
      <c r="AF15">
        <f t="shared" ca="1" si="39"/>
        <v>0</v>
      </c>
      <c r="AG15">
        <f t="shared" ca="1" si="40"/>
        <v>0</v>
      </c>
      <c r="AH15">
        <f t="shared" ca="1" si="41"/>
        <v>0</v>
      </c>
      <c r="AI15">
        <f t="shared" ca="1" si="42"/>
        <v>0</v>
      </c>
      <c r="AJ15">
        <f t="shared" ref="AJ15:BM15" ca="1" si="52">IF(IF(SUM(OFFSET(AJ15,0,-31,1,AJ$1))&lt;$D15,OFFSET(AJ15,0,-31,1,1),$D15-SUM(OFFSET(AK15,0,-31,1,AK$1)))&lt;0,0,IF(SUM(OFFSET(AJ15,0,-31,1,AJ$1))&lt;$D15,OFFSET(AJ15,0,-31,1,1),$D15-SUM(OFFSET(AK15,0,-31,1,AK$1))))</f>
        <v>0</v>
      </c>
      <c r="AK15">
        <f t="shared" ca="1" si="52"/>
        <v>0</v>
      </c>
      <c r="AL15">
        <f t="shared" ca="1" si="52"/>
        <v>0</v>
      </c>
      <c r="AM15">
        <f t="shared" ca="1" si="52"/>
        <v>0</v>
      </c>
      <c r="AN15">
        <f t="shared" ca="1" si="52"/>
        <v>0</v>
      </c>
      <c r="AO15">
        <f t="shared" ca="1" si="52"/>
        <v>0</v>
      </c>
      <c r="AP15">
        <f t="shared" ca="1" si="52"/>
        <v>690</v>
      </c>
      <c r="AQ15">
        <f t="shared" ca="1" si="52"/>
        <v>0</v>
      </c>
      <c r="AR15">
        <f t="shared" ca="1" si="52"/>
        <v>0</v>
      </c>
      <c r="AS15">
        <f t="shared" ca="1" si="52"/>
        <v>0</v>
      </c>
      <c r="AT15">
        <f t="shared" ca="1" si="52"/>
        <v>0</v>
      </c>
      <c r="AU15">
        <f t="shared" ca="1" si="52"/>
        <v>0</v>
      </c>
      <c r="AV15">
        <f t="shared" ca="1" si="52"/>
        <v>0</v>
      </c>
      <c r="AW15">
        <f t="shared" ca="1" si="52"/>
        <v>0</v>
      </c>
      <c r="AX15">
        <f t="shared" ca="1" si="52"/>
        <v>0</v>
      </c>
      <c r="AY15">
        <f t="shared" ca="1" si="52"/>
        <v>0</v>
      </c>
      <c r="AZ15">
        <f t="shared" ca="1" si="52"/>
        <v>0</v>
      </c>
      <c r="BA15">
        <f t="shared" ca="1" si="52"/>
        <v>0</v>
      </c>
      <c r="BB15">
        <f t="shared" ca="1" si="52"/>
        <v>0</v>
      </c>
      <c r="BC15">
        <f t="shared" ca="1" si="52"/>
        <v>0</v>
      </c>
      <c r="BD15">
        <f t="shared" ca="1" si="52"/>
        <v>0</v>
      </c>
      <c r="BE15">
        <f t="shared" ca="1" si="52"/>
        <v>0</v>
      </c>
      <c r="BF15">
        <f t="shared" ca="1" si="52"/>
        <v>0</v>
      </c>
      <c r="BG15">
        <f t="shared" ca="1" si="52"/>
        <v>0</v>
      </c>
      <c r="BH15">
        <f t="shared" ca="1" si="52"/>
        <v>0</v>
      </c>
      <c r="BI15">
        <f t="shared" ca="1" si="52"/>
        <v>0</v>
      </c>
      <c r="BJ15">
        <f t="shared" ca="1" si="52"/>
        <v>0</v>
      </c>
      <c r="BK15">
        <f t="shared" ca="1" si="52"/>
        <v>0</v>
      </c>
      <c r="BL15">
        <f t="shared" ca="1" si="52"/>
        <v>0</v>
      </c>
      <c r="BM15">
        <f t="shared" ca="1" si="52"/>
        <v>0</v>
      </c>
      <c r="BN15">
        <f t="shared" ca="1" si="25"/>
        <v>0</v>
      </c>
    </row>
    <row r="16" spans="1:66">
      <c r="A16" s="29">
        <v>43113</v>
      </c>
      <c r="B16">
        <v>0</v>
      </c>
      <c r="C16">
        <v>16</v>
      </c>
      <c r="D16">
        <f t="shared" si="2"/>
        <v>480</v>
      </c>
      <c r="E16">
        <f t="shared" si="26"/>
        <v>0</v>
      </c>
      <c r="F16">
        <f t="shared" ca="1" si="27"/>
        <v>0</v>
      </c>
      <c r="G16">
        <f t="shared" ca="1" si="28"/>
        <v>0</v>
      </c>
      <c r="H16">
        <f t="shared" ca="1" si="3"/>
        <v>0</v>
      </c>
      <c r="I16">
        <f t="shared" ca="1" si="3"/>
        <v>0</v>
      </c>
      <c r="J16">
        <f t="shared" ca="1" si="3"/>
        <v>1617</v>
      </c>
      <c r="K16">
        <f t="shared" ca="1" si="3"/>
        <v>1654</v>
      </c>
      <c r="L16">
        <f t="shared" ca="1" si="3"/>
        <v>1138</v>
      </c>
      <c r="M16">
        <f t="shared" ca="1" si="3"/>
        <v>0</v>
      </c>
      <c r="N16">
        <f t="shared" ca="1" si="3"/>
        <v>0</v>
      </c>
      <c r="O16">
        <f t="shared" ca="1" si="3"/>
        <v>0</v>
      </c>
      <c r="P16">
        <f t="shared" ca="1" si="4"/>
        <v>0</v>
      </c>
      <c r="Q16">
        <f t="shared" ca="1" si="5"/>
        <v>0</v>
      </c>
      <c r="R16">
        <f t="shared" ca="1" si="6"/>
        <v>0</v>
      </c>
      <c r="S16">
        <f t="shared" ca="1" si="7"/>
        <v>0</v>
      </c>
      <c r="T16">
        <f t="shared" ca="1" si="8"/>
        <v>0</v>
      </c>
      <c r="U16">
        <f t="shared" ca="1" si="9"/>
        <v>0</v>
      </c>
      <c r="V16">
        <f t="shared" ca="1" si="29"/>
        <v>0</v>
      </c>
      <c r="W16">
        <f t="shared" ca="1" si="30"/>
        <v>0</v>
      </c>
      <c r="X16">
        <f t="shared" ca="1" si="31"/>
        <v>0</v>
      </c>
      <c r="Y16">
        <f t="shared" ca="1" si="32"/>
        <v>0</v>
      </c>
      <c r="Z16">
        <f t="shared" ca="1" si="33"/>
        <v>0</v>
      </c>
      <c r="AA16">
        <f t="shared" ca="1" si="34"/>
        <v>0</v>
      </c>
      <c r="AB16">
        <f t="shared" ca="1" si="35"/>
        <v>0</v>
      </c>
      <c r="AC16">
        <f t="shared" ca="1" si="36"/>
        <v>0</v>
      </c>
      <c r="AD16">
        <f t="shared" ca="1" si="37"/>
        <v>0</v>
      </c>
      <c r="AE16">
        <f t="shared" ca="1" si="38"/>
        <v>0</v>
      </c>
      <c r="AF16">
        <f t="shared" ca="1" si="39"/>
        <v>0</v>
      </c>
      <c r="AG16">
        <f t="shared" ca="1" si="40"/>
        <v>0</v>
      </c>
      <c r="AH16">
        <f t="shared" ca="1" si="41"/>
        <v>0</v>
      </c>
      <c r="AI16">
        <f t="shared" ca="1" si="42"/>
        <v>0</v>
      </c>
      <c r="AJ16">
        <f t="shared" ref="AJ16:BM16" ca="1" si="53">IF(IF(SUM(OFFSET(AJ16,0,-31,1,AJ$1))&lt;$D16,OFFSET(AJ16,0,-31,1,1),$D16-SUM(OFFSET(AK16,0,-31,1,AK$1)))&lt;0,0,IF(SUM(OFFSET(AJ16,0,-31,1,AJ$1))&lt;$D16,OFFSET(AJ16,0,-31,1,1),$D16-SUM(OFFSET(AK16,0,-31,1,AK$1))))</f>
        <v>0</v>
      </c>
      <c r="AK16">
        <f t="shared" ca="1" si="53"/>
        <v>0</v>
      </c>
      <c r="AL16">
        <f t="shared" ca="1" si="53"/>
        <v>0</v>
      </c>
      <c r="AM16">
        <f t="shared" ca="1" si="53"/>
        <v>0</v>
      </c>
      <c r="AN16">
        <f t="shared" ca="1" si="53"/>
        <v>0</v>
      </c>
      <c r="AO16">
        <f t="shared" ca="1" si="53"/>
        <v>0</v>
      </c>
      <c r="AP16">
        <f t="shared" ca="1" si="53"/>
        <v>0</v>
      </c>
      <c r="AQ16">
        <f t="shared" ca="1" si="53"/>
        <v>480</v>
      </c>
      <c r="AR16">
        <f t="shared" ca="1" si="53"/>
        <v>0</v>
      </c>
      <c r="AS16">
        <f t="shared" ca="1" si="53"/>
        <v>0</v>
      </c>
      <c r="AT16">
        <f t="shared" ca="1" si="53"/>
        <v>0</v>
      </c>
      <c r="AU16">
        <f t="shared" ca="1" si="53"/>
        <v>0</v>
      </c>
      <c r="AV16">
        <f t="shared" ca="1" si="53"/>
        <v>0</v>
      </c>
      <c r="AW16">
        <f t="shared" ca="1" si="53"/>
        <v>0</v>
      </c>
      <c r="AX16">
        <f t="shared" ca="1" si="53"/>
        <v>0</v>
      </c>
      <c r="AY16">
        <f t="shared" ca="1" si="53"/>
        <v>0</v>
      </c>
      <c r="AZ16">
        <f t="shared" ca="1" si="53"/>
        <v>0</v>
      </c>
      <c r="BA16">
        <f t="shared" ca="1" si="53"/>
        <v>0</v>
      </c>
      <c r="BB16">
        <f t="shared" ca="1" si="53"/>
        <v>0</v>
      </c>
      <c r="BC16">
        <f t="shared" ca="1" si="53"/>
        <v>0</v>
      </c>
      <c r="BD16">
        <f t="shared" ca="1" si="53"/>
        <v>0</v>
      </c>
      <c r="BE16">
        <f t="shared" ca="1" si="53"/>
        <v>0</v>
      </c>
      <c r="BF16">
        <f t="shared" ca="1" si="53"/>
        <v>0</v>
      </c>
      <c r="BG16">
        <f t="shared" ca="1" si="53"/>
        <v>0</v>
      </c>
      <c r="BH16">
        <f t="shared" ca="1" si="53"/>
        <v>0</v>
      </c>
      <c r="BI16">
        <f t="shared" ca="1" si="53"/>
        <v>0</v>
      </c>
      <c r="BJ16">
        <f t="shared" ca="1" si="53"/>
        <v>0</v>
      </c>
      <c r="BK16">
        <f t="shared" ca="1" si="53"/>
        <v>0</v>
      </c>
      <c r="BL16">
        <f t="shared" ca="1" si="53"/>
        <v>0</v>
      </c>
      <c r="BM16">
        <f t="shared" ca="1" si="53"/>
        <v>0</v>
      </c>
      <c r="BN16">
        <f t="shared" ca="1" si="25"/>
        <v>0</v>
      </c>
    </row>
    <row r="17" spans="1:66">
      <c r="A17" s="29">
        <v>43114</v>
      </c>
      <c r="B17">
        <v>0</v>
      </c>
      <c r="C17">
        <v>15</v>
      </c>
      <c r="D17">
        <f t="shared" si="2"/>
        <v>450</v>
      </c>
      <c r="E17">
        <f t="shared" si="26"/>
        <v>0</v>
      </c>
      <c r="F17">
        <f t="shared" ca="1" si="27"/>
        <v>0</v>
      </c>
      <c r="G17">
        <f t="shared" ca="1" si="28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1617</v>
      </c>
      <c r="L17">
        <f t="shared" ca="1" si="3"/>
        <v>1654</v>
      </c>
      <c r="M17">
        <f t="shared" ca="1" si="3"/>
        <v>658</v>
      </c>
      <c r="N17">
        <f t="shared" ca="1" si="3"/>
        <v>0</v>
      </c>
      <c r="O17">
        <f t="shared" ca="1" si="3"/>
        <v>0</v>
      </c>
      <c r="P17">
        <f t="shared" ca="1" si="4"/>
        <v>0</v>
      </c>
      <c r="Q17">
        <f t="shared" ca="1" si="5"/>
        <v>0</v>
      </c>
      <c r="R17">
        <f t="shared" ca="1" si="6"/>
        <v>0</v>
      </c>
      <c r="S17">
        <f t="shared" ca="1" si="7"/>
        <v>0</v>
      </c>
      <c r="T17">
        <f t="shared" ca="1" si="8"/>
        <v>0</v>
      </c>
      <c r="U17">
        <f t="shared" ca="1" si="9"/>
        <v>0</v>
      </c>
      <c r="V17">
        <f t="shared" ca="1" si="29"/>
        <v>0</v>
      </c>
      <c r="W17">
        <f t="shared" ca="1" si="30"/>
        <v>0</v>
      </c>
      <c r="X17">
        <f t="shared" ca="1" si="31"/>
        <v>0</v>
      </c>
      <c r="Y17">
        <f t="shared" ca="1" si="32"/>
        <v>0</v>
      </c>
      <c r="Z17">
        <f t="shared" ca="1" si="33"/>
        <v>0</v>
      </c>
      <c r="AA17">
        <f t="shared" ca="1" si="34"/>
        <v>0</v>
      </c>
      <c r="AB17">
        <f t="shared" ca="1" si="35"/>
        <v>0</v>
      </c>
      <c r="AC17">
        <f t="shared" ca="1" si="36"/>
        <v>0</v>
      </c>
      <c r="AD17">
        <f t="shared" ca="1" si="37"/>
        <v>0</v>
      </c>
      <c r="AE17">
        <f t="shared" ca="1" si="38"/>
        <v>0</v>
      </c>
      <c r="AF17">
        <f t="shared" ca="1" si="39"/>
        <v>0</v>
      </c>
      <c r="AG17">
        <f t="shared" ca="1" si="40"/>
        <v>0</v>
      </c>
      <c r="AH17">
        <f t="shared" ca="1" si="41"/>
        <v>0</v>
      </c>
      <c r="AI17">
        <f t="shared" ca="1" si="42"/>
        <v>0</v>
      </c>
      <c r="AJ17">
        <f t="shared" ref="AJ17:BM17" ca="1" si="54">IF(IF(SUM(OFFSET(AJ17,0,-31,1,AJ$1))&lt;$D17,OFFSET(AJ17,0,-31,1,1),$D17-SUM(OFFSET(AK17,0,-31,1,AK$1)))&lt;0,0,IF(SUM(OFFSET(AJ17,0,-31,1,AJ$1))&lt;$D17,OFFSET(AJ17,0,-31,1,1),$D17-SUM(OFFSET(AK17,0,-31,1,AK$1))))</f>
        <v>0</v>
      </c>
      <c r="AK17">
        <f t="shared" ca="1" si="54"/>
        <v>0</v>
      </c>
      <c r="AL17">
        <f t="shared" ca="1" si="54"/>
        <v>0</v>
      </c>
      <c r="AM17">
        <f t="shared" ca="1" si="54"/>
        <v>0</v>
      </c>
      <c r="AN17">
        <f t="shared" ca="1" si="54"/>
        <v>0</v>
      </c>
      <c r="AO17">
        <f t="shared" ca="1" si="54"/>
        <v>0</v>
      </c>
      <c r="AP17">
        <f t="shared" ca="1" si="54"/>
        <v>0</v>
      </c>
      <c r="AQ17">
        <f t="shared" ca="1" si="54"/>
        <v>0</v>
      </c>
      <c r="AR17">
        <f t="shared" ca="1" si="54"/>
        <v>450</v>
      </c>
      <c r="AS17">
        <f t="shared" ca="1" si="54"/>
        <v>0</v>
      </c>
      <c r="AT17">
        <f t="shared" ca="1" si="54"/>
        <v>0</v>
      </c>
      <c r="AU17">
        <f t="shared" ca="1" si="54"/>
        <v>0</v>
      </c>
      <c r="AV17">
        <f t="shared" ca="1" si="54"/>
        <v>0</v>
      </c>
      <c r="AW17">
        <f t="shared" ca="1" si="54"/>
        <v>0</v>
      </c>
      <c r="AX17">
        <f t="shared" ca="1" si="54"/>
        <v>0</v>
      </c>
      <c r="AY17">
        <f t="shared" ca="1" si="54"/>
        <v>0</v>
      </c>
      <c r="AZ17">
        <f t="shared" ca="1" si="54"/>
        <v>0</v>
      </c>
      <c r="BA17">
        <f t="shared" ca="1" si="54"/>
        <v>0</v>
      </c>
      <c r="BB17">
        <f t="shared" ca="1" si="54"/>
        <v>0</v>
      </c>
      <c r="BC17">
        <f t="shared" ca="1" si="54"/>
        <v>0</v>
      </c>
      <c r="BD17">
        <f t="shared" ca="1" si="54"/>
        <v>0</v>
      </c>
      <c r="BE17">
        <f t="shared" ca="1" si="54"/>
        <v>0</v>
      </c>
      <c r="BF17">
        <f t="shared" ca="1" si="54"/>
        <v>0</v>
      </c>
      <c r="BG17">
        <f t="shared" ca="1" si="54"/>
        <v>0</v>
      </c>
      <c r="BH17">
        <f t="shared" ca="1" si="54"/>
        <v>0</v>
      </c>
      <c r="BI17">
        <f t="shared" ca="1" si="54"/>
        <v>0</v>
      </c>
      <c r="BJ17">
        <f t="shared" ca="1" si="54"/>
        <v>0</v>
      </c>
      <c r="BK17">
        <f t="shared" ca="1" si="54"/>
        <v>0</v>
      </c>
      <c r="BL17">
        <f t="shared" ca="1" si="54"/>
        <v>0</v>
      </c>
      <c r="BM17">
        <f t="shared" ca="1" si="54"/>
        <v>0</v>
      </c>
      <c r="BN17">
        <f t="shared" ca="1" si="25"/>
        <v>0</v>
      </c>
    </row>
    <row r="18" spans="1:66">
      <c r="A18" s="29">
        <v>43115</v>
      </c>
      <c r="B18">
        <v>1922</v>
      </c>
      <c r="C18">
        <v>12</v>
      </c>
      <c r="D18">
        <f t="shared" si="2"/>
        <v>360</v>
      </c>
      <c r="E18">
        <f t="shared" si="26"/>
        <v>1922</v>
      </c>
      <c r="F18">
        <f t="shared" ca="1" si="27"/>
        <v>0</v>
      </c>
      <c r="G18">
        <f t="shared" ca="1" si="28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t="shared" ca="1" si="3"/>
        <v>1617</v>
      </c>
      <c r="M18">
        <f t="shared" ca="1" si="3"/>
        <v>1654</v>
      </c>
      <c r="N18">
        <f t="shared" ca="1" si="3"/>
        <v>208</v>
      </c>
      <c r="O18">
        <f t="shared" ca="1" si="3"/>
        <v>0</v>
      </c>
      <c r="P18">
        <f t="shared" ca="1" si="4"/>
        <v>0</v>
      </c>
      <c r="Q18">
        <f t="shared" ca="1" si="5"/>
        <v>0</v>
      </c>
      <c r="R18">
        <f t="shared" ca="1" si="6"/>
        <v>0</v>
      </c>
      <c r="S18">
        <f t="shared" ca="1" si="7"/>
        <v>0</v>
      </c>
      <c r="T18">
        <f t="shared" ca="1" si="8"/>
        <v>0</v>
      </c>
      <c r="U18">
        <f t="shared" ca="1" si="9"/>
        <v>0</v>
      </c>
      <c r="V18">
        <f t="shared" ca="1" si="29"/>
        <v>0</v>
      </c>
      <c r="W18">
        <f t="shared" ca="1" si="30"/>
        <v>0</v>
      </c>
      <c r="X18">
        <f t="shared" ca="1" si="31"/>
        <v>0</v>
      </c>
      <c r="Y18">
        <f t="shared" ca="1" si="32"/>
        <v>0</v>
      </c>
      <c r="Z18">
        <f t="shared" ca="1" si="33"/>
        <v>0</v>
      </c>
      <c r="AA18">
        <f t="shared" ca="1" si="34"/>
        <v>0</v>
      </c>
      <c r="AB18">
        <f t="shared" ca="1" si="35"/>
        <v>0</v>
      </c>
      <c r="AC18">
        <f t="shared" ca="1" si="36"/>
        <v>0</v>
      </c>
      <c r="AD18">
        <f t="shared" ca="1" si="37"/>
        <v>0</v>
      </c>
      <c r="AE18">
        <f t="shared" ca="1" si="38"/>
        <v>0</v>
      </c>
      <c r="AF18">
        <f t="shared" ca="1" si="39"/>
        <v>0</v>
      </c>
      <c r="AG18">
        <f t="shared" ca="1" si="40"/>
        <v>0</v>
      </c>
      <c r="AH18">
        <f t="shared" ca="1" si="41"/>
        <v>0</v>
      </c>
      <c r="AI18">
        <f t="shared" ca="1" si="42"/>
        <v>0</v>
      </c>
      <c r="AJ18">
        <f t="shared" ref="AJ18:BM18" ca="1" si="55">IF(IF(SUM(OFFSET(AJ18,0,-31,1,AJ$1))&lt;$D18,OFFSET(AJ18,0,-31,1,1),$D18-SUM(OFFSET(AK18,0,-31,1,AK$1)))&lt;0,0,IF(SUM(OFFSET(AJ18,0,-31,1,AJ$1))&lt;$D18,OFFSET(AJ18,0,-31,1,1),$D18-SUM(OFFSET(AK18,0,-31,1,AK$1))))</f>
        <v>0</v>
      </c>
      <c r="AK18">
        <f t="shared" ca="1" si="55"/>
        <v>0</v>
      </c>
      <c r="AL18">
        <f t="shared" ca="1" si="55"/>
        <v>0</v>
      </c>
      <c r="AM18">
        <f t="shared" ca="1" si="55"/>
        <v>0</v>
      </c>
      <c r="AN18">
        <f t="shared" ca="1" si="55"/>
        <v>0</v>
      </c>
      <c r="AO18">
        <f t="shared" ca="1" si="55"/>
        <v>0</v>
      </c>
      <c r="AP18">
        <f t="shared" ca="1" si="55"/>
        <v>0</v>
      </c>
      <c r="AQ18">
        <f t="shared" ca="1" si="55"/>
        <v>0</v>
      </c>
      <c r="AR18">
        <f t="shared" ca="1" si="55"/>
        <v>152</v>
      </c>
      <c r="AS18">
        <f t="shared" ca="1" si="55"/>
        <v>208</v>
      </c>
      <c r="AT18">
        <f t="shared" ca="1" si="55"/>
        <v>0</v>
      </c>
      <c r="AU18">
        <f t="shared" ca="1" si="55"/>
        <v>0</v>
      </c>
      <c r="AV18">
        <f t="shared" ca="1" si="55"/>
        <v>0</v>
      </c>
      <c r="AW18">
        <f t="shared" ca="1" si="55"/>
        <v>0</v>
      </c>
      <c r="AX18">
        <f t="shared" ca="1" si="55"/>
        <v>0</v>
      </c>
      <c r="AY18">
        <f t="shared" ca="1" si="55"/>
        <v>0</v>
      </c>
      <c r="AZ18">
        <f t="shared" ca="1" si="55"/>
        <v>0</v>
      </c>
      <c r="BA18">
        <f t="shared" ca="1" si="55"/>
        <v>0</v>
      </c>
      <c r="BB18">
        <f t="shared" ca="1" si="55"/>
        <v>0</v>
      </c>
      <c r="BC18">
        <f t="shared" ca="1" si="55"/>
        <v>0</v>
      </c>
      <c r="BD18">
        <f t="shared" ca="1" si="55"/>
        <v>0</v>
      </c>
      <c r="BE18">
        <f t="shared" ca="1" si="55"/>
        <v>0</v>
      </c>
      <c r="BF18">
        <f t="shared" ca="1" si="55"/>
        <v>0</v>
      </c>
      <c r="BG18">
        <f t="shared" ca="1" si="55"/>
        <v>0</v>
      </c>
      <c r="BH18">
        <f t="shared" ca="1" si="55"/>
        <v>0</v>
      </c>
      <c r="BI18">
        <f t="shared" ca="1" si="55"/>
        <v>0</v>
      </c>
      <c r="BJ18">
        <f t="shared" ca="1" si="55"/>
        <v>0</v>
      </c>
      <c r="BK18">
        <f t="shared" ca="1" si="55"/>
        <v>0</v>
      </c>
      <c r="BL18">
        <f t="shared" ca="1" si="55"/>
        <v>0</v>
      </c>
      <c r="BM18">
        <f t="shared" ca="1" si="55"/>
        <v>0</v>
      </c>
      <c r="BN18">
        <f t="shared" ca="1" si="25"/>
        <v>0</v>
      </c>
    </row>
    <row r="19" spans="1:66">
      <c r="A19" s="29">
        <v>43116</v>
      </c>
      <c r="B19">
        <v>1025</v>
      </c>
      <c r="C19">
        <v>22</v>
      </c>
      <c r="D19">
        <f t="shared" si="2"/>
        <v>660</v>
      </c>
      <c r="E19">
        <f t="shared" si="26"/>
        <v>1025</v>
      </c>
      <c r="F19">
        <f t="shared" ca="1" si="27"/>
        <v>1922</v>
      </c>
      <c r="G19">
        <f t="shared" ca="1" si="28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t="shared" ca="1" si="3"/>
        <v>0</v>
      </c>
      <c r="M19">
        <f t="shared" ca="1" si="3"/>
        <v>1617</v>
      </c>
      <c r="N19">
        <f t="shared" ca="1" si="3"/>
        <v>1502</v>
      </c>
      <c r="O19">
        <f t="shared" ca="1" si="3"/>
        <v>0</v>
      </c>
      <c r="P19">
        <f t="shared" ca="1" si="4"/>
        <v>0</v>
      </c>
      <c r="Q19">
        <f t="shared" ca="1" si="5"/>
        <v>0</v>
      </c>
      <c r="R19">
        <f t="shared" ca="1" si="6"/>
        <v>0</v>
      </c>
      <c r="S19">
        <f t="shared" ca="1" si="7"/>
        <v>0</v>
      </c>
      <c r="T19">
        <f t="shared" ca="1" si="8"/>
        <v>0</v>
      </c>
      <c r="U19">
        <f t="shared" ca="1" si="9"/>
        <v>0</v>
      </c>
      <c r="V19">
        <f t="shared" ca="1" si="29"/>
        <v>0</v>
      </c>
      <c r="W19">
        <f t="shared" ca="1" si="30"/>
        <v>0</v>
      </c>
      <c r="X19">
        <f t="shared" ca="1" si="31"/>
        <v>0</v>
      </c>
      <c r="Y19">
        <f t="shared" ca="1" si="32"/>
        <v>0</v>
      </c>
      <c r="Z19">
        <f t="shared" ca="1" si="33"/>
        <v>0</v>
      </c>
      <c r="AA19">
        <f t="shared" ca="1" si="34"/>
        <v>0</v>
      </c>
      <c r="AB19">
        <f t="shared" ca="1" si="35"/>
        <v>0</v>
      </c>
      <c r="AC19">
        <f t="shared" ca="1" si="36"/>
        <v>0</v>
      </c>
      <c r="AD19">
        <f t="shared" ca="1" si="37"/>
        <v>0</v>
      </c>
      <c r="AE19">
        <f t="shared" ca="1" si="38"/>
        <v>0</v>
      </c>
      <c r="AF19">
        <f t="shared" ca="1" si="39"/>
        <v>0</v>
      </c>
      <c r="AG19">
        <f t="shared" ca="1" si="40"/>
        <v>0</v>
      </c>
      <c r="AH19">
        <f t="shared" ca="1" si="41"/>
        <v>0</v>
      </c>
      <c r="AI19">
        <f t="shared" ca="1" si="42"/>
        <v>0</v>
      </c>
      <c r="AJ19">
        <f t="shared" ref="AJ19:BM19" ca="1" si="56">IF(IF(SUM(OFFSET(AJ19,0,-31,1,AJ$1))&lt;$D19,OFFSET(AJ19,0,-31,1,1),$D19-SUM(OFFSET(AK19,0,-31,1,AK$1)))&lt;0,0,IF(SUM(OFFSET(AJ19,0,-31,1,AJ$1))&lt;$D19,OFFSET(AJ19,0,-31,1,1),$D19-SUM(OFFSET(AK19,0,-31,1,AK$1))))</f>
        <v>0</v>
      </c>
      <c r="AK19">
        <f t="shared" ca="1" si="56"/>
        <v>0</v>
      </c>
      <c r="AL19">
        <f t="shared" ca="1" si="56"/>
        <v>0</v>
      </c>
      <c r="AM19">
        <f t="shared" ca="1" si="56"/>
        <v>0</v>
      </c>
      <c r="AN19">
        <f t="shared" ca="1" si="56"/>
        <v>0</v>
      </c>
      <c r="AO19">
        <f t="shared" ca="1" si="56"/>
        <v>0</v>
      </c>
      <c r="AP19">
        <f t="shared" ca="1" si="56"/>
        <v>0</v>
      </c>
      <c r="AQ19">
        <f t="shared" ca="1" si="56"/>
        <v>0</v>
      </c>
      <c r="AR19">
        <f t="shared" ca="1" si="56"/>
        <v>0</v>
      </c>
      <c r="AS19">
        <f t="shared" ca="1" si="56"/>
        <v>660</v>
      </c>
      <c r="AT19">
        <f t="shared" ca="1" si="56"/>
        <v>0</v>
      </c>
      <c r="AU19">
        <f t="shared" ca="1" si="56"/>
        <v>0</v>
      </c>
      <c r="AV19">
        <f t="shared" ca="1" si="56"/>
        <v>0</v>
      </c>
      <c r="AW19">
        <f t="shared" ca="1" si="56"/>
        <v>0</v>
      </c>
      <c r="AX19">
        <f t="shared" ca="1" si="56"/>
        <v>0</v>
      </c>
      <c r="AY19">
        <f t="shared" ca="1" si="56"/>
        <v>0</v>
      </c>
      <c r="AZ19">
        <f t="shared" ca="1" si="56"/>
        <v>0</v>
      </c>
      <c r="BA19">
        <f t="shared" ca="1" si="56"/>
        <v>0</v>
      </c>
      <c r="BB19">
        <f t="shared" ca="1" si="56"/>
        <v>0</v>
      </c>
      <c r="BC19">
        <f t="shared" ca="1" si="56"/>
        <v>0</v>
      </c>
      <c r="BD19">
        <f t="shared" ca="1" si="56"/>
        <v>0</v>
      </c>
      <c r="BE19">
        <f t="shared" ca="1" si="56"/>
        <v>0</v>
      </c>
      <c r="BF19">
        <f t="shared" ca="1" si="56"/>
        <v>0</v>
      </c>
      <c r="BG19">
        <f t="shared" ca="1" si="56"/>
        <v>0</v>
      </c>
      <c r="BH19">
        <f t="shared" ca="1" si="56"/>
        <v>0</v>
      </c>
      <c r="BI19">
        <f t="shared" ca="1" si="56"/>
        <v>0</v>
      </c>
      <c r="BJ19">
        <f t="shared" ca="1" si="56"/>
        <v>0</v>
      </c>
      <c r="BK19">
        <f t="shared" ca="1" si="56"/>
        <v>0</v>
      </c>
      <c r="BL19">
        <f t="shared" ca="1" si="56"/>
        <v>0</v>
      </c>
      <c r="BM19">
        <f t="shared" ca="1" si="56"/>
        <v>0</v>
      </c>
      <c r="BN19">
        <f t="shared" ca="1" si="25"/>
        <v>0</v>
      </c>
    </row>
    <row r="20" spans="1:66">
      <c r="A20" s="29">
        <v>43117</v>
      </c>
      <c r="B20">
        <v>1438</v>
      </c>
      <c r="C20">
        <v>25</v>
      </c>
      <c r="D20">
        <f t="shared" si="2"/>
        <v>750</v>
      </c>
      <c r="E20">
        <f t="shared" si="26"/>
        <v>1438</v>
      </c>
      <c r="F20">
        <f t="shared" ca="1" si="27"/>
        <v>1025</v>
      </c>
      <c r="G20">
        <f t="shared" ca="1" si="28"/>
        <v>1922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t="shared" ca="1" si="3"/>
        <v>0</v>
      </c>
      <c r="M20">
        <f t="shared" ca="1" si="3"/>
        <v>0</v>
      </c>
      <c r="N20">
        <f t="shared" ca="1" si="3"/>
        <v>1617</v>
      </c>
      <c r="O20">
        <f t="shared" ca="1" si="3"/>
        <v>842</v>
      </c>
      <c r="P20">
        <f t="shared" ca="1" si="4"/>
        <v>0</v>
      </c>
      <c r="Q20">
        <f t="shared" ca="1" si="5"/>
        <v>0</v>
      </c>
      <c r="R20">
        <f t="shared" ca="1" si="6"/>
        <v>0</v>
      </c>
      <c r="S20">
        <f t="shared" ca="1" si="7"/>
        <v>0</v>
      </c>
      <c r="T20">
        <f t="shared" ca="1" si="8"/>
        <v>0</v>
      </c>
      <c r="U20">
        <f t="shared" ca="1" si="9"/>
        <v>0</v>
      </c>
      <c r="V20">
        <f t="shared" ca="1" si="29"/>
        <v>0</v>
      </c>
      <c r="W20">
        <f t="shared" ca="1" si="30"/>
        <v>0</v>
      </c>
      <c r="X20">
        <f t="shared" ca="1" si="31"/>
        <v>0</v>
      </c>
      <c r="Y20">
        <f t="shared" ca="1" si="32"/>
        <v>0</v>
      </c>
      <c r="Z20">
        <f t="shared" ca="1" si="33"/>
        <v>0</v>
      </c>
      <c r="AA20">
        <f t="shared" ca="1" si="34"/>
        <v>0</v>
      </c>
      <c r="AB20">
        <f t="shared" ca="1" si="35"/>
        <v>0</v>
      </c>
      <c r="AC20">
        <f t="shared" ca="1" si="36"/>
        <v>0</v>
      </c>
      <c r="AD20">
        <f t="shared" ca="1" si="37"/>
        <v>0</v>
      </c>
      <c r="AE20">
        <f t="shared" ca="1" si="38"/>
        <v>0</v>
      </c>
      <c r="AF20">
        <f t="shared" ca="1" si="39"/>
        <v>0</v>
      </c>
      <c r="AG20">
        <f t="shared" ca="1" si="40"/>
        <v>0</v>
      </c>
      <c r="AH20">
        <f t="shared" ca="1" si="41"/>
        <v>0</v>
      </c>
      <c r="AI20">
        <f t="shared" ca="1" si="42"/>
        <v>0</v>
      </c>
      <c r="AJ20">
        <f t="shared" ref="AJ20:BM20" ca="1" si="57">IF(IF(SUM(OFFSET(AJ20,0,-31,1,AJ$1))&lt;$D20,OFFSET(AJ20,0,-31,1,1),$D20-SUM(OFFSET(AK20,0,-31,1,AK$1)))&lt;0,0,IF(SUM(OFFSET(AJ20,0,-31,1,AJ$1))&lt;$D20,OFFSET(AJ20,0,-31,1,1),$D20-SUM(OFFSET(AK20,0,-31,1,AK$1))))</f>
        <v>0</v>
      </c>
      <c r="AK20">
        <f t="shared" ca="1" si="57"/>
        <v>0</v>
      </c>
      <c r="AL20">
        <f t="shared" ca="1" si="57"/>
        <v>0</v>
      </c>
      <c r="AM20">
        <f t="shared" ca="1" si="57"/>
        <v>0</v>
      </c>
      <c r="AN20">
        <f t="shared" ca="1" si="57"/>
        <v>0</v>
      </c>
      <c r="AO20">
        <f t="shared" ca="1" si="57"/>
        <v>0</v>
      </c>
      <c r="AP20">
        <f t="shared" ca="1" si="57"/>
        <v>0</v>
      </c>
      <c r="AQ20">
        <f t="shared" ca="1" si="57"/>
        <v>0</v>
      </c>
      <c r="AR20">
        <f t="shared" ca="1" si="57"/>
        <v>0</v>
      </c>
      <c r="AS20">
        <f t="shared" ca="1" si="57"/>
        <v>0</v>
      </c>
      <c r="AT20">
        <f t="shared" ca="1" si="57"/>
        <v>750</v>
      </c>
      <c r="AU20">
        <f t="shared" ca="1" si="57"/>
        <v>0</v>
      </c>
      <c r="AV20">
        <f t="shared" ca="1" si="57"/>
        <v>0</v>
      </c>
      <c r="AW20">
        <f t="shared" ca="1" si="57"/>
        <v>0</v>
      </c>
      <c r="AX20">
        <f t="shared" ca="1" si="57"/>
        <v>0</v>
      </c>
      <c r="AY20">
        <f t="shared" ca="1" si="57"/>
        <v>0</v>
      </c>
      <c r="AZ20">
        <f t="shared" ca="1" si="57"/>
        <v>0</v>
      </c>
      <c r="BA20">
        <f t="shared" ca="1" si="57"/>
        <v>0</v>
      </c>
      <c r="BB20">
        <f t="shared" ca="1" si="57"/>
        <v>0</v>
      </c>
      <c r="BC20">
        <f t="shared" ca="1" si="57"/>
        <v>0</v>
      </c>
      <c r="BD20">
        <f t="shared" ca="1" si="57"/>
        <v>0</v>
      </c>
      <c r="BE20">
        <f t="shared" ca="1" si="57"/>
        <v>0</v>
      </c>
      <c r="BF20">
        <f t="shared" ca="1" si="57"/>
        <v>0</v>
      </c>
      <c r="BG20">
        <f t="shared" ca="1" si="57"/>
        <v>0</v>
      </c>
      <c r="BH20">
        <f t="shared" ca="1" si="57"/>
        <v>0</v>
      </c>
      <c r="BI20">
        <f t="shared" ca="1" si="57"/>
        <v>0</v>
      </c>
      <c r="BJ20">
        <f t="shared" ca="1" si="57"/>
        <v>0</v>
      </c>
      <c r="BK20">
        <f t="shared" ca="1" si="57"/>
        <v>0</v>
      </c>
      <c r="BL20">
        <f t="shared" ca="1" si="57"/>
        <v>0</v>
      </c>
      <c r="BM20">
        <f t="shared" ca="1" si="57"/>
        <v>0</v>
      </c>
      <c r="BN20">
        <f t="shared" ca="1" si="25"/>
        <v>0</v>
      </c>
    </row>
    <row r="21" spans="1:66">
      <c r="A21" s="29">
        <v>43118</v>
      </c>
      <c r="B21">
        <v>1724</v>
      </c>
      <c r="C21">
        <v>7</v>
      </c>
      <c r="D21">
        <f t="shared" si="2"/>
        <v>210</v>
      </c>
      <c r="E21">
        <f t="shared" si="26"/>
        <v>1724</v>
      </c>
      <c r="F21">
        <f t="shared" ca="1" si="27"/>
        <v>1438</v>
      </c>
      <c r="G21">
        <f t="shared" ca="1" si="28"/>
        <v>1025</v>
      </c>
      <c r="H21">
        <f t="shared" ca="1" si="28"/>
        <v>1922</v>
      </c>
      <c r="I21">
        <f t="shared" ca="1" si="28"/>
        <v>0</v>
      </c>
      <c r="J21">
        <f t="shared" ca="1" si="28"/>
        <v>0</v>
      </c>
      <c r="K21">
        <f t="shared" ca="1" si="28"/>
        <v>0</v>
      </c>
      <c r="L21">
        <f t="shared" ref="L21:O84" ca="1" si="58">K20-AP20</f>
        <v>0</v>
      </c>
      <c r="M21">
        <f t="shared" ca="1" si="58"/>
        <v>0</v>
      </c>
      <c r="N21">
        <f t="shared" ca="1" si="58"/>
        <v>0</v>
      </c>
      <c r="O21">
        <f t="shared" ca="1" si="58"/>
        <v>1617</v>
      </c>
      <c r="P21">
        <f t="shared" ca="1" si="4"/>
        <v>92</v>
      </c>
      <c r="Q21">
        <f t="shared" ca="1" si="5"/>
        <v>0</v>
      </c>
      <c r="R21">
        <f t="shared" ca="1" si="6"/>
        <v>0</v>
      </c>
      <c r="S21">
        <f t="shared" ca="1" si="7"/>
        <v>0</v>
      </c>
      <c r="T21">
        <f t="shared" ca="1" si="8"/>
        <v>0</v>
      </c>
      <c r="U21">
        <f t="shared" ca="1" si="9"/>
        <v>0</v>
      </c>
      <c r="V21">
        <f t="shared" ca="1" si="29"/>
        <v>0</v>
      </c>
      <c r="W21">
        <f t="shared" ca="1" si="30"/>
        <v>0</v>
      </c>
      <c r="X21">
        <f t="shared" ca="1" si="31"/>
        <v>0</v>
      </c>
      <c r="Y21">
        <f t="shared" ca="1" si="32"/>
        <v>0</v>
      </c>
      <c r="Z21">
        <f t="shared" ca="1" si="33"/>
        <v>0</v>
      </c>
      <c r="AA21">
        <f t="shared" ca="1" si="34"/>
        <v>0</v>
      </c>
      <c r="AB21">
        <f t="shared" ca="1" si="35"/>
        <v>0</v>
      </c>
      <c r="AC21">
        <f t="shared" ca="1" si="36"/>
        <v>0</v>
      </c>
      <c r="AD21">
        <f t="shared" ca="1" si="37"/>
        <v>0</v>
      </c>
      <c r="AE21">
        <f t="shared" ca="1" si="38"/>
        <v>0</v>
      </c>
      <c r="AF21">
        <f t="shared" ca="1" si="39"/>
        <v>0</v>
      </c>
      <c r="AG21">
        <f t="shared" ca="1" si="40"/>
        <v>0</v>
      </c>
      <c r="AH21">
        <f t="shared" ca="1" si="41"/>
        <v>0</v>
      </c>
      <c r="AI21">
        <f t="shared" ca="1" si="42"/>
        <v>0</v>
      </c>
      <c r="AJ21">
        <f t="shared" ref="AJ21:BM21" ca="1" si="59">IF(IF(SUM(OFFSET(AJ21,0,-31,1,AJ$1))&lt;$D21,OFFSET(AJ21,0,-31,1,1),$D21-SUM(OFFSET(AK21,0,-31,1,AK$1)))&lt;0,0,IF(SUM(OFFSET(AJ21,0,-31,1,AJ$1))&lt;$D21,OFFSET(AJ21,0,-31,1,1),$D21-SUM(OFFSET(AK21,0,-31,1,AK$1))))</f>
        <v>0</v>
      </c>
      <c r="AK21">
        <f t="shared" ca="1" si="59"/>
        <v>0</v>
      </c>
      <c r="AL21">
        <f t="shared" ca="1" si="59"/>
        <v>0</v>
      </c>
      <c r="AM21">
        <f t="shared" ca="1" si="59"/>
        <v>0</v>
      </c>
      <c r="AN21">
        <f t="shared" ca="1" si="59"/>
        <v>0</v>
      </c>
      <c r="AO21">
        <f t="shared" ca="1" si="59"/>
        <v>0</v>
      </c>
      <c r="AP21">
        <f t="shared" ca="1" si="59"/>
        <v>0</v>
      </c>
      <c r="AQ21">
        <f t="shared" ca="1" si="59"/>
        <v>0</v>
      </c>
      <c r="AR21">
        <f t="shared" ca="1" si="59"/>
        <v>0</v>
      </c>
      <c r="AS21">
        <f t="shared" ca="1" si="59"/>
        <v>0</v>
      </c>
      <c r="AT21">
        <f t="shared" ca="1" si="59"/>
        <v>118</v>
      </c>
      <c r="AU21">
        <f t="shared" ca="1" si="59"/>
        <v>92</v>
      </c>
      <c r="AV21">
        <f t="shared" ca="1" si="59"/>
        <v>0</v>
      </c>
      <c r="AW21">
        <f t="shared" ca="1" si="59"/>
        <v>0</v>
      </c>
      <c r="AX21">
        <f t="shared" ca="1" si="59"/>
        <v>0</v>
      </c>
      <c r="AY21">
        <f t="shared" ca="1" si="59"/>
        <v>0</v>
      </c>
      <c r="AZ21">
        <f t="shared" ca="1" si="59"/>
        <v>0</v>
      </c>
      <c r="BA21">
        <f t="shared" ca="1" si="59"/>
        <v>0</v>
      </c>
      <c r="BB21">
        <f t="shared" ca="1" si="59"/>
        <v>0</v>
      </c>
      <c r="BC21">
        <f t="shared" ca="1" si="59"/>
        <v>0</v>
      </c>
      <c r="BD21">
        <f t="shared" ca="1" si="59"/>
        <v>0</v>
      </c>
      <c r="BE21">
        <f t="shared" ca="1" si="59"/>
        <v>0</v>
      </c>
      <c r="BF21">
        <f t="shared" ca="1" si="59"/>
        <v>0</v>
      </c>
      <c r="BG21">
        <f t="shared" ca="1" si="59"/>
        <v>0</v>
      </c>
      <c r="BH21">
        <f t="shared" ca="1" si="59"/>
        <v>0</v>
      </c>
      <c r="BI21">
        <f t="shared" ca="1" si="59"/>
        <v>0</v>
      </c>
      <c r="BJ21">
        <f t="shared" ca="1" si="59"/>
        <v>0</v>
      </c>
      <c r="BK21">
        <f t="shared" ca="1" si="59"/>
        <v>0</v>
      </c>
      <c r="BL21">
        <f t="shared" ca="1" si="59"/>
        <v>0</v>
      </c>
      <c r="BM21">
        <f t="shared" ca="1" si="59"/>
        <v>0</v>
      </c>
      <c r="BN21">
        <f t="shared" ca="1" si="25"/>
        <v>0</v>
      </c>
    </row>
    <row r="22" spans="1:66">
      <c r="A22" s="29">
        <v>43119</v>
      </c>
      <c r="B22">
        <v>1637</v>
      </c>
      <c r="C22">
        <v>30</v>
      </c>
      <c r="D22">
        <f t="shared" si="2"/>
        <v>900</v>
      </c>
      <c r="E22">
        <f t="shared" si="26"/>
        <v>1637</v>
      </c>
      <c r="F22">
        <f t="shared" ca="1" si="27"/>
        <v>1724</v>
      </c>
      <c r="G22">
        <f t="shared" ca="1" si="28"/>
        <v>1438</v>
      </c>
      <c r="H22">
        <f t="shared" ca="1" si="28"/>
        <v>1025</v>
      </c>
      <c r="I22">
        <f t="shared" ca="1" si="28"/>
        <v>1922</v>
      </c>
      <c r="J22">
        <f t="shared" ca="1" si="28"/>
        <v>0</v>
      </c>
      <c r="K22">
        <f t="shared" ca="1" si="28"/>
        <v>0</v>
      </c>
      <c r="L22">
        <f t="shared" ca="1" si="58"/>
        <v>0</v>
      </c>
      <c r="M22">
        <f t="shared" ca="1" si="58"/>
        <v>0</v>
      </c>
      <c r="N22">
        <f t="shared" ca="1" si="58"/>
        <v>0</v>
      </c>
      <c r="O22">
        <f t="shared" ca="1" si="58"/>
        <v>0</v>
      </c>
      <c r="P22">
        <f t="shared" ca="1" si="4"/>
        <v>1499</v>
      </c>
      <c r="Q22">
        <f t="shared" ca="1" si="5"/>
        <v>0</v>
      </c>
      <c r="R22">
        <f t="shared" ca="1" si="6"/>
        <v>0</v>
      </c>
      <c r="S22">
        <f t="shared" ca="1" si="7"/>
        <v>0</v>
      </c>
      <c r="T22">
        <f t="shared" ca="1" si="8"/>
        <v>0</v>
      </c>
      <c r="U22">
        <f t="shared" ca="1" si="9"/>
        <v>0</v>
      </c>
      <c r="V22">
        <f t="shared" ca="1" si="29"/>
        <v>0</v>
      </c>
      <c r="W22">
        <f t="shared" ca="1" si="30"/>
        <v>0</v>
      </c>
      <c r="X22">
        <f t="shared" ca="1" si="31"/>
        <v>0</v>
      </c>
      <c r="Y22">
        <f t="shared" ca="1" si="32"/>
        <v>0</v>
      </c>
      <c r="Z22">
        <f t="shared" ca="1" si="33"/>
        <v>0</v>
      </c>
      <c r="AA22">
        <f t="shared" ca="1" si="34"/>
        <v>0</v>
      </c>
      <c r="AB22">
        <f t="shared" ca="1" si="35"/>
        <v>0</v>
      </c>
      <c r="AC22">
        <f t="shared" ca="1" si="36"/>
        <v>0</v>
      </c>
      <c r="AD22">
        <f t="shared" ca="1" si="37"/>
        <v>0</v>
      </c>
      <c r="AE22">
        <f t="shared" ca="1" si="38"/>
        <v>0</v>
      </c>
      <c r="AF22">
        <f t="shared" ca="1" si="39"/>
        <v>0</v>
      </c>
      <c r="AG22">
        <f t="shared" ca="1" si="40"/>
        <v>0</v>
      </c>
      <c r="AH22">
        <f t="shared" ca="1" si="41"/>
        <v>0</v>
      </c>
      <c r="AI22">
        <f t="shared" ca="1" si="42"/>
        <v>0</v>
      </c>
      <c r="AJ22">
        <f t="shared" ref="AJ22:BM22" ca="1" si="60">IF(IF(SUM(OFFSET(AJ22,0,-31,1,AJ$1))&lt;$D22,OFFSET(AJ22,0,-31,1,1),$D22-SUM(OFFSET(AK22,0,-31,1,AK$1)))&lt;0,0,IF(SUM(OFFSET(AJ22,0,-31,1,AJ$1))&lt;$D22,OFFSET(AJ22,0,-31,1,1),$D22-SUM(OFFSET(AK22,0,-31,1,AK$1))))</f>
        <v>0</v>
      </c>
      <c r="AK22">
        <f t="shared" ca="1" si="60"/>
        <v>0</v>
      </c>
      <c r="AL22">
        <f t="shared" ca="1" si="60"/>
        <v>0</v>
      </c>
      <c r="AM22">
        <f t="shared" ca="1" si="60"/>
        <v>0</v>
      </c>
      <c r="AN22">
        <f t="shared" ca="1" si="60"/>
        <v>0</v>
      </c>
      <c r="AO22">
        <f t="shared" ca="1" si="60"/>
        <v>0</v>
      </c>
      <c r="AP22">
        <f t="shared" ca="1" si="60"/>
        <v>0</v>
      </c>
      <c r="AQ22">
        <f t="shared" ca="1" si="60"/>
        <v>0</v>
      </c>
      <c r="AR22">
        <f t="shared" ca="1" si="60"/>
        <v>0</v>
      </c>
      <c r="AS22">
        <f t="shared" ca="1" si="60"/>
        <v>0</v>
      </c>
      <c r="AT22">
        <f t="shared" ca="1" si="60"/>
        <v>0</v>
      </c>
      <c r="AU22">
        <f t="shared" ca="1" si="60"/>
        <v>900</v>
      </c>
      <c r="AV22">
        <f t="shared" ca="1" si="60"/>
        <v>0</v>
      </c>
      <c r="AW22">
        <f t="shared" ca="1" si="60"/>
        <v>0</v>
      </c>
      <c r="AX22">
        <f t="shared" ca="1" si="60"/>
        <v>0</v>
      </c>
      <c r="AY22">
        <f t="shared" ca="1" si="60"/>
        <v>0</v>
      </c>
      <c r="AZ22">
        <f t="shared" ca="1" si="60"/>
        <v>0</v>
      </c>
      <c r="BA22">
        <f t="shared" ca="1" si="60"/>
        <v>0</v>
      </c>
      <c r="BB22">
        <f t="shared" ca="1" si="60"/>
        <v>0</v>
      </c>
      <c r="BC22">
        <f t="shared" ca="1" si="60"/>
        <v>0</v>
      </c>
      <c r="BD22">
        <f t="shared" ca="1" si="60"/>
        <v>0</v>
      </c>
      <c r="BE22">
        <f t="shared" ca="1" si="60"/>
        <v>0</v>
      </c>
      <c r="BF22">
        <f t="shared" ca="1" si="60"/>
        <v>0</v>
      </c>
      <c r="BG22">
        <f t="shared" ca="1" si="60"/>
        <v>0</v>
      </c>
      <c r="BH22">
        <f t="shared" ca="1" si="60"/>
        <v>0</v>
      </c>
      <c r="BI22">
        <f t="shared" ca="1" si="60"/>
        <v>0</v>
      </c>
      <c r="BJ22">
        <f t="shared" ca="1" si="60"/>
        <v>0</v>
      </c>
      <c r="BK22">
        <f t="shared" ca="1" si="60"/>
        <v>0</v>
      </c>
      <c r="BL22">
        <f t="shared" ca="1" si="60"/>
        <v>0</v>
      </c>
      <c r="BM22">
        <f t="shared" ca="1" si="60"/>
        <v>0</v>
      </c>
      <c r="BN22">
        <f t="shared" ca="1" si="25"/>
        <v>0</v>
      </c>
    </row>
    <row r="23" spans="1:66">
      <c r="A23" s="29">
        <v>43120</v>
      </c>
      <c r="B23">
        <v>1500</v>
      </c>
      <c r="C23">
        <v>11</v>
      </c>
      <c r="D23">
        <f t="shared" si="2"/>
        <v>330</v>
      </c>
      <c r="E23">
        <f t="shared" si="26"/>
        <v>1500</v>
      </c>
      <c r="F23">
        <f t="shared" ca="1" si="27"/>
        <v>1637</v>
      </c>
      <c r="G23">
        <f t="shared" ca="1" si="28"/>
        <v>1724</v>
      </c>
      <c r="H23">
        <f t="shared" ca="1" si="28"/>
        <v>1438</v>
      </c>
      <c r="I23">
        <f t="shared" ca="1" si="28"/>
        <v>1025</v>
      </c>
      <c r="J23">
        <f t="shared" ca="1" si="28"/>
        <v>1922</v>
      </c>
      <c r="K23">
        <f t="shared" ca="1" si="28"/>
        <v>0</v>
      </c>
      <c r="L23">
        <f t="shared" ca="1" si="58"/>
        <v>0</v>
      </c>
      <c r="M23">
        <f t="shared" ca="1" si="58"/>
        <v>0</v>
      </c>
      <c r="N23">
        <f t="shared" ca="1" si="58"/>
        <v>0</v>
      </c>
      <c r="O23">
        <f t="shared" ca="1" si="58"/>
        <v>0</v>
      </c>
      <c r="P23">
        <f t="shared" ca="1" si="4"/>
        <v>0</v>
      </c>
      <c r="Q23">
        <f t="shared" ca="1" si="5"/>
        <v>599</v>
      </c>
      <c r="R23">
        <f t="shared" ca="1" si="6"/>
        <v>0</v>
      </c>
      <c r="S23">
        <f t="shared" ca="1" si="7"/>
        <v>0</v>
      </c>
      <c r="T23">
        <f t="shared" ca="1" si="8"/>
        <v>0</v>
      </c>
      <c r="U23">
        <f t="shared" ca="1" si="9"/>
        <v>0</v>
      </c>
      <c r="V23">
        <f t="shared" ca="1" si="29"/>
        <v>0</v>
      </c>
      <c r="W23">
        <f t="shared" ca="1" si="30"/>
        <v>0</v>
      </c>
      <c r="X23">
        <f t="shared" ca="1" si="31"/>
        <v>0</v>
      </c>
      <c r="Y23">
        <f t="shared" ca="1" si="32"/>
        <v>0</v>
      </c>
      <c r="Z23">
        <f t="shared" ca="1" si="33"/>
        <v>0</v>
      </c>
      <c r="AA23">
        <f t="shared" ca="1" si="34"/>
        <v>0</v>
      </c>
      <c r="AB23">
        <f t="shared" ca="1" si="35"/>
        <v>0</v>
      </c>
      <c r="AC23">
        <f t="shared" ca="1" si="36"/>
        <v>0</v>
      </c>
      <c r="AD23">
        <f t="shared" ca="1" si="37"/>
        <v>0</v>
      </c>
      <c r="AE23">
        <f t="shared" ca="1" si="38"/>
        <v>0</v>
      </c>
      <c r="AF23">
        <f t="shared" ca="1" si="39"/>
        <v>0</v>
      </c>
      <c r="AG23">
        <f t="shared" ca="1" si="40"/>
        <v>0</v>
      </c>
      <c r="AH23">
        <f t="shared" ca="1" si="41"/>
        <v>0</v>
      </c>
      <c r="AI23">
        <f t="shared" ca="1" si="42"/>
        <v>0</v>
      </c>
      <c r="AJ23">
        <f t="shared" ref="AJ23:BM23" ca="1" si="61">IF(IF(SUM(OFFSET(AJ23,0,-31,1,AJ$1))&lt;$D23,OFFSET(AJ23,0,-31,1,1),$D23-SUM(OFFSET(AK23,0,-31,1,AK$1)))&lt;0,0,IF(SUM(OFFSET(AJ23,0,-31,1,AJ$1))&lt;$D23,OFFSET(AJ23,0,-31,1,1),$D23-SUM(OFFSET(AK23,0,-31,1,AK$1))))</f>
        <v>0</v>
      </c>
      <c r="AK23">
        <f t="shared" ca="1" si="61"/>
        <v>0</v>
      </c>
      <c r="AL23">
        <f t="shared" ca="1" si="61"/>
        <v>0</v>
      </c>
      <c r="AM23">
        <f t="shared" ca="1" si="61"/>
        <v>0</v>
      </c>
      <c r="AN23">
        <f t="shared" ca="1" si="61"/>
        <v>0</v>
      </c>
      <c r="AO23">
        <f t="shared" ca="1" si="61"/>
        <v>0</v>
      </c>
      <c r="AP23">
        <f t="shared" ca="1" si="61"/>
        <v>0</v>
      </c>
      <c r="AQ23">
        <f t="shared" ca="1" si="61"/>
        <v>0</v>
      </c>
      <c r="AR23">
        <f t="shared" ca="1" si="61"/>
        <v>0</v>
      </c>
      <c r="AS23">
        <f t="shared" ca="1" si="61"/>
        <v>0</v>
      </c>
      <c r="AT23">
        <f t="shared" ca="1" si="61"/>
        <v>0</v>
      </c>
      <c r="AU23">
        <f t="shared" ca="1" si="61"/>
        <v>0</v>
      </c>
      <c r="AV23">
        <f t="shared" ca="1" si="61"/>
        <v>330</v>
      </c>
      <c r="AW23">
        <f t="shared" ca="1" si="61"/>
        <v>0</v>
      </c>
      <c r="AX23">
        <f t="shared" ca="1" si="61"/>
        <v>0</v>
      </c>
      <c r="AY23">
        <f t="shared" ca="1" si="61"/>
        <v>0</v>
      </c>
      <c r="AZ23">
        <f t="shared" ca="1" si="61"/>
        <v>0</v>
      </c>
      <c r="BA23">
        <f t="shared" ca="1" si="61"/>
        <v>0</v>
      </c>
      <c r="BB23">
        <f t="shared" ca="1" si="61"/>
        <v>0</v>
      </c>
      <c r="BC23">
        <f t="shared" ca="1" si="61"/>
        <v>0</v>
      </c>
      <c r="BD23">
        <f t="shared" ca="1" si="61"/>
        <v>0</v>
      </c>
      <c r="BE23">
        <f t="shared" ca="1" si="61"/>
        <v>0</v>
      </c>
      <c r="BF23">
        <f t="shared" ca="1" si="61"/>
        <v>0</v>
      </c>
      <c r="BG23">
        <f t="shared" ca="1" si="61"/>
        <v>0</v>
      </c>
      <c r="BH23">
        <f t="shared" ca="1" si="61"/>
        <v>0</v>
      </c>
      <c r="BI23">
        <f t="shared" ca="1" si="61"/>
        <v>0</v>
      </c>
      <c r="BJ23">
        <f t="shared" ca="1" si="61"/>
        <v>0</v>
      </c>
      <c r="BK23">
        <f t="shared" ca="1" si="61"/>
        <v>0</v>
      </c>
      <c r="BL23">
        <f t="shared" ca="1" si="61"/>
        <v>0</v>
      </c>
      <c r="BM23">
        <f t="shared" ca="1" si="61"/>
        <v>0</v>
      </c>
      <c r="BN23">
        <f t="shared" ca="1" si="25"/>
        <v>0</v>
      </c>
    </row>
    <row r="24" spans="1:66">
      <c r="A24" s="29">
        <v>43121</v>
      </c>
      <c r="B24">
        <v>1032</v>
      </c>
      <c r="C24">
        <v>16</v>
      </c>
      <c r="D24">
        <f t="shared" si="2"/>
        <v>480</v>
      </c>
      <c r="E24">
        <f t="shared" si="26"/>
        <v>1032</v>
      </c>
      <c r="F24">
        <f t="shared" ca="1" si="27"/>
        <v>1500</v>
      </c>
      <c r="G24">
        <f t="shared" ca="1" si="28"/>
        <v>1637</v>
      </c>
      <c r="H24">
        <f t="shared" ca="1" si="28"/>
        <v>1724</v>
      </c>
      <c r="I24">
        <f t="shared" ca="1" si="28"/>
        <v>1438</v>
      </c>
      <c r="J24">
        <f t="shared" ca="1" si="28"/>
        <v>1025</v>
      </c>
      <c r="K24">
        <f t="shared" ca="1" si="28"/>
        <v>1922</v>
      </c>
      <c r="L24">
        <f t="shared" ca="1" si="58"/>
        <v>0</v>
      </c>
      <c r="M24">
        <f t="shared" ca="1" si="58"/>
        <v>0</v>
      </c>
      <c r="N24">
        <f t="shared" ca="1" si="58"/>
        <v>0</v>
      </c>
      <c r="O24">
        <f t="shared" ca="1" si="58"/>
        <v>0</v>
      </c>
      <c r="P24">
        <f t="shared" ca="1" si="4"/>
        <v>0</v>
      </c>
      <c r="Q24">
        <f t="shared" ca="1" si="5"/>
        <v>0</v>
      </c>
      <c r="R24">
        <f t="shared" ca="1" si="6"/>
        <v>269</v>
      </c>
      <c r="S24">
        <f t="shared" ca="1" si="7"/>
        <v>0</v>
      </c>
      <c r="T24">
        <f t="shared" ca="1" si="8"/>
        <v>0</v>
      </c>
      <c r="U24">
        <f t="shared" ca="1" si="9"/>
        <v>0</v>
      </c>
      <c r="V24">
        <f t="shared" ca="1" si="29"/>
        <v>0</v>
      </c>
      <c r="W24">
        <f t="shared" ca="1" si="30"/>
        <v>0</v>
      </c>
      <c r="X24">
        <f t="shared" ca="1" si="31"/>
        <v>0</v>
      </c>
      <c r="Y24">
        <f t="shared" ca="1" si="32"/>
        <v>0</v>
      </c>
      <c r="Z24">
        <f t="shared" ca="1" si="33"/>
        <v>0</v>
      </c>
      <c r="AA24">
        <f t="shared" ca="1" si="34"/>
        <v>0</v>
      </c>
      <c r="AB24">
        <f t="shared" ca="1" si="35"/>
        <v>0</v>
      </c>
      <c r="AC24">
        <f t="shared" ca="1" si="36"/>
        <v>0</v>
      </c>
      <c r="AD24">
        <f t="shared" ca="1" si="37"/>
        <v>0</v>
      </c>
      <c r="AE24">
        <f t="shared" ca="1" si="38"/>
        <v>0</v>
      </c>
      <c r="AF24">
        <f t="shared" ca="1" si="39"/>
        <v>0</v>
      </c>
      <c r="AG24">
        <f t="shared" ca="1" si="40"/>
        <v>0</v>
      </c>
      <c r="AH24">
        <f t="shared" ca="1" si="41"/>
        <v>0</v>
      </c>
      <c r="AI24">
        <f t="shared" ca="1" si="42"/>
        <v>0</v>
      </c>
      <c r="AJ24">
        <f t="shared" ref="AJ24:BM24" ca="1" si="62">IF(IF(SUM(OFFSET(AJ24,0,-31,1,AJ$1))&lt;$D24,OFFSET(AJ24,0,-31,1,1),$D24-SUM(OFFSET(AK24,0,-31,1,AK$1)))&lt;0,0,IF(SUM(OFFSET(AJ24,0,-31,1,AJ$1))&lt;$D24,OFFSET(AJ24,0,-31,1,1),$D24-SUM(OFFSET(AK24,0,-31,1,AK$1))))</f>
        <v>0</v>
      </c>
      <c r="AK24">
        <f t="shared" ca="1" si="62"/>
        <v>0</v>
      </c>
      <c r="AL24">
        <f t="shared" ca="1" si="62"/>
        <v>0</v>
      </c>
      <c r="AM24">
        <f t="shared" ca="1" si="62"/>
        <v>0</v>
      </c>
      <c r="AN24">
        <f t="shared" ca="1" si="62"/>
        <v>0</v>
      </c>
      <c r="AO24">
        <f t="shared" ca="1" si="62"/>
        <v>0</v>
      </c>
      <c r="AP24">
        <f t="shared" ca="1" si="62"/>
        <v>211</v>
      </c>
      <c r="AQ24">
        <f t="shared" ca="1" si="62"/>
        <v>0</v>
      </c>
      <c r="AR24">
        <f t="shared" ca="1" si="62"/>
        <v>0</v>
      </c>
      <c r="AS24">
        <f t="shared" ca="1" si="62"/>
        <v>0</v>
      </c>
      <c r="AT24">
        <f t="shared" ca="1" si="62"/>
        <v>0</v>
      </c>
      <c r="AU24">
        <f t="shared" ca="1" si="62"/>
        <v>0</v>
      </c>
      <c r="AV24">
        <f t="shared" ca="1" si="62"/>
        <v>0</v>
      </c>
      <c r="AW24">
        <f t="shared" ca="1" si="62"/>
        <v>269</v>
      </c>
      <c r="AX24">
        <f t="shared" ca="1" si="62"/>
        <v>0</v>
      </c>
      <c r="AY24">
        <f t="shared" ca="1" si="62"/>
        <v>0</v>
      </c>
      <c r="AZ24">
        <f t="shared" ca="1" si="62"/>
        <v>0</v>
      </c>
      <c r="BA24">
        <f t="shared" ca="1" si="62"/>
        <v>0</v>
      </c>
      <c r="BB24">
        <f t="shared" ca="1" si="62"/>
        <v>0</v>
      </c>
      <c r="BC24">
        <f t="shared" ca="1" si="62"/>
        <v>0</v>
      </c>
      <c r="BD24">
        <f t="shared" ca="1" si="62"/>
        <v>0</v>
      </c>
      <c r="BE24">
        <f t="shared" ca="1" si="62"/>
        <v>0</v>
      </c>
      <c r="BF24">
        <f t="shared" ca="1" si="62"/>
        <v>0</v>
      </c>
      <c r="BG24">
        <f t="shared" ca="1" si="62"/>
        <v>0</v>
      </c>
      <c r="BH24">
        <f t="shared" ca="1" si="62"/>
        <v>0</v>
      </c>
      <c r="BI24">
        <f t="shared" ca="1" si="62"/>
        <v>0</v>
      </c>
      <c r="BJ24">
        <f t="shared" ca="1" si="62"/>
        <v>0</v>
      </c>
      <c r="BK24">
        <f t="shared" ca="1" si="62"/>
        <v>0</v>
      </c>
      <c r="BL24">
        <f t="shared" ca="1" si="62"/>
        <v>0</v>
      </c>
      <c r="BM24">
        <f t="shared" ca="1" si="62"/>
        <v>0</v>
      </c>
      <c r="BN24">
        <f t="shared" ca="1" si="25"/>
        <v>0</v>
      </c>
    </row>
    <row r="25" spans="1:66">
      <c r="A25" s="29">
        <v>43122</v>
      </c>
      <c r="B25">
        <v>1521</v>
      </c>
      <c r="C25">
        <v>15</v>
      </c>
      <c r="D25">
        <f t="shared" si="2"/>
        <v>450</v>
      </c>
      <c r="E25">
        <f t="shared" si="26"/>
        <v>1521</v>
      </c>
      <c r="F25">
        <f t="shared" ca="1" si="27"/>
        <v>1032</v>
      </c>
      <c r="G25">
        <f t="shared" ca="1" si="28"/>
        <v>1500</v>
      </c>
      <c r="H25">
        <f t="shared" ca="1" si="28"/>
        <v>1637</v>
      </c>
      <c r="I25">
        <f t="shared" ca="1" si="28"/>
        <v>1724</v>
      </c>
      <c r="J25">
        <f t="shared" ca="1" si="28"/>
        <v>1438</v>
      </c>
      <c r="K25">
        <f t="shared" ca="1" si="28"/>
        <v>1025</v>
      </c>
      <c r="L25">
        <f t="shared" ca="1" si="58"/>
        <v>1711</v>
      </c>
      <c r="M25">
        <f t="shared" ca="1" si="58"/>
        <v>0</v>
      </c>
      <c r="N25">
        <f t="shared" ca="1" si="58"/>
        <v>0</v>
      </c>
      <c r="O25">
        <f t="shared" ca="1" si="58"/>
        <v>0</v>
      </c>
      <c r="P25">
        <f t="shared" ca="1" si="4"/>
        <v>0</v>
      </c>
      <c r="Q25">
        <f t="shared" ca="1" si="5"/>
        <v>0</v>
      </c>
      <c r="R25">
        <f t="shared" ca="1" si="6"/>
        <v>0</v>
      </c>
      <c r="S25">
        <f t="shared" ca="1" si="7"/>
        <v>0</v>
      </c>
      <c r="T25">
        <f t="shared" ca="1" si="8"/>
        <v>0</v>
      </c>
      <c r="U25">
        <f t="shared" ca="1" si="9"/>
        <v>0</v>
      </c>
      <c r="V25">
        <f t="shared" ca="1" si="29"/>
        <v>0</v>
      </c>
      <c r="W25">
        <f t="shared" ca="1" si="30"/>
        <v>0</v>
      </c>
      <c r="X25">
        <f t="shared" ca="1" si="31"/>
        <v>0</v>
      </c>
      <c r="Y25">
        <f t="shared" ca="1" si="32"/>
        <v>0</v>
      </c>
      <c r="Z25">
        <f t="shared" ca="1" si="33"/>
        <v>0</v>
      </c>
      <c r="AA25">
        <f t="shared" ca="1" si="34"/>
        <v>0</v>
      </c>
      <c r="AB25">
        <f t="shared" ca="1" si="35"/>
        <v>0</v>
      </c>
      <c r="AC25">
        <f t="shared" ca="1" si="36"/>
        <v>0</v>
      </c>
      <c r="AD25">
        <f t="shared" ca="1" si="37"/>
        <v>0</v>
      </c>
      <c r="AE25">
        <f t="shared" ca="1" si="38"/>
        <v>0</v>
      </c>
      <c r="AF25">
        <f t="shared" ca="1" si="39"/>
        <v>0</v>
      </c>
      <c r="AG25">
        <f t="shared" ca="1" si="40"/>
        <v>0</v>
      </c>
      <c r="AH25">
        <f t="shared" ca="1" si="41"/>
        <v>0</v>
      </c>
      <c r="AI25">
        <f t="shared" ca="1" si="42"/>
        <v>0</v>
      </c>
      <c r="AJ25">
        <f t="shared" ref="AJ25:BM25" ca="1" si="63">IF(IF(SUM(OFFSET(AJ25,0,-31,1,AJ$1))&lt;$D25,OFFSET(AJ25,0,-31,1,1),$D25-SUM(OFFSET(AK25,0,-31,1,AK$1)))&lt;0,0,IF(SUM(OFFSET(AJ25,0,-31,1,AJ$1))&lt;$D25,OFFSET(AJ25,0,-31,1,1),$D25-SUM(OFFSET(AK25,0,-31,1,AK$1))))</f>
        <v>0</v>
      </c>
      <c r="AK25">
        <f t="shared" ca="1" si="63"/>
        <v>0</v>
      </c>
      <c r="AL25">
        <f t="shared" ca="1" si="63"/>
        <v>0</v>
      </c>
      <c r="AM25">
        <f t="shared" ca="1" si="63"/>
        <v>0</v>
      </c>
      <c r="AN25">
        <f t="shared" ca="1" si="63"/>
        <v>0</v>
      </c>
      <c r="AO25">
        <f t="shared" ca="1" si="63"/>
        <v>0</v>
      </c>
      <c r="AP25">
        <f t="shared" ca="1" si="63"/>
        <v>0</v>
      </c>
      <c r="AQ25">
        <f t="shared" ca="1" si="63"/>
        <v>450</v>
      </c>
      <c r="AR25">
        <f t="shared" ca="1" si="63"/>
        <v>0</v>
      </c>
      <c r="AS25">
        <f t="shared" ca="1" si="63"/>
        <v>0</v>
      </c>
      <c r="AT25">
        <f t="shared" ca="1" si="63"/>
        <v>0</v>
      </c>
      <c r="AU25">
        <f t="shared" ca="1" si="63"/>
        <v>0</v>
      </c>
      <c r="AV25">
        <f t="shared" ca="1" si="63"/>
        <v>0</v>
      </c>
      <c r="AW25">
        <f t="shared" ca="1" si="63"/>
        <v>0</v>
      </c>
      <c r="AX25">
        <f t="shared" ca="1" si="63"/>
        <v>0</v>
      </c>
      <c r="AY25">
        <f t="shared" ca="1" si="63"/>
        <v>0</v>
      </c>
      <c r="AZ25">
        <f t="shared" ca="1" si="63"/>
        <v>0</v>
      </c>
      <c r="BA25">
        <f t="shared" ca="1" si="63"/>
        <v>0</v>
      </c>
      <c r="BB25">
        <f t="shared" ca="1" si="63"/>
        <v>0</v>
      </c>
      <c r="BC25">
        <f t="shared" ca="1" si="63"/>
        <v>0</v>
      </c>
      <c r="BD25">
        <f t="shared" ca="1" si="63"/>
        <v>0</v>
      </c>
      <c r="BE25">
        <f t="shared" ca="1" si="63"/>
        <v>0</v>
      </c>
      <c r="BF25">
        <f t="shared" ca="1" si="63"/>
        <v>0</v>
      </c>
      <c r="BG25">
        <f t="shared" ca="1" si="63"/>
        <v>0</v>
      </c>
      <c r="BH25">
        <f t="shared" ca="1" si="63"/>
        <v>0</v>
      </c>
      <c r="BI25">
        <f t="shared" ca="1" si="63"/>
        <v>0</v>
      </c>
      <c r="BJ25">
        <f t="shared" ca="1" si="63"/>
        <v>0</v>
      </c>
      <c r="BK25">
        <f t="shared" ca="1" si="63"/>
        <v>0</v>
      </c>
      <c r="BL25">
        <f t="shared" ca="1" si="63"/>
        <v>0</v>
      </c>
      <c r="BM25">
        <f t="shared" ca="1" si="63"/>
        <v>0</v>
      </c>
      <c r="BN25">
        <f t="shared" ca="1" si="25"/>
        <v>0</v>
      </c>
    </row>
    <row r="26" spans="1:66">
      <c r="A26" s="29">
        <v>43123</v>
      </c>
      <c r="B26">
        <v>1119</v>
      </c>
      <c r="C26">
        <v>24</v>
      </c>
      <c r="D26">
        <f t="shared" si="2"/>
        <v>720</v>
      </c>
      <c r="E26">
        <f t="shared" si="26"/>
        <v>1119</v>
      </c>
      <c r="F26">
        <f t="shared" ca="1" si="27"/>
        <v>1521</v>
      </c>
      <c r="G26">
        <f t="shared" ca="1" si="28"/>
        <v>1032</v>
      </c>
      <c r="H26">
        <f t="shared" ca="1" si="28"/>
        <v>1500</v>
      </c>
      <c r="I26">
        <f t="shared" ca="1" si="28"/>
        <v>1637</v>
      </c>
      <c r="J26">
        <f t="shared" ca="1" si="28"/>
        <v>1724</v>
      </c>
      <c r="K26">
        <f t="shared" ca="1" si="28"/>
        <v>1438</v>
      </c>
      <c r="L26">
        <f t="shared" ca="1" si="58"/>
        <v>1025</v>
      </c>
      <c r="M26">
        <f t="shared" ca="1" si="58"/>
        <v>1261</v>
      </c>
      <c r="N26">
        <f t="shared" ca="1" si="58"/>
        <v>0</v>
      </c>
      <c r="O26">
        <f t="shared" ca="1" si="58"/>
        <v>0</v>
      </c>
      <c r="P26">
        <f t="shared" ca="1" si="4"/>
        <v>0</v>
      </c>
      <c r="Q26">
        <f t="shared" ca="1" si="5"/>
        <v>0</v>
      </c>
      <c r="R26">
        <f t="shared" ca="1" si="6"/>
        <v>0</v>
      </c>
      <c r="S26">
        <f t="shared" ca="1" si="7"/>
        <v>0</v>
      </c>
      <c r="T26">
        <f t="shared" ca="1" si="8"/>
        <v>0</v>
      </c>
      <c r="U26">
        <f t="shared" ca="1" si="9"/>
        <v>0</v>
      </c>
      <c r="V26">
        <f t="shared" ca="1" si="29"/>
        <v>0</v>
      </c>
      <c r="W26">
        <f t="shared" ca="1" si="30"/>
        <v>0</v>
      </c>
      <c r="X26">
        <f t="shared" ca="1" si="31"/>
        <v>0</v>
      </c>
      <c r="Y26">
        <f t="shared" ca="1" si="32"/>
        <v>0</v>
      </c>
      <c r="Z26">
        <f t="shared" ca="1" si="33"/>
        <v>0</v>
      </c>
      <c r="AA26">
        <f t="shared" ca="1" si="34"/>
        <v>0</v>
      </c>
      <c r="AB26">
        <f t="shared" ca="1" si="35"/>
        <v>0</v>
      </c>
      <c r="AC26">
        <f t="shared" ca="1" si="36"/>
        <v>0</v>
      </c>
      <c r="AD26">
        <f t="shared" ca="1" si="37"/>
        <v>0</v>
      </c>
      <c r="AE26">
        <f t="shared" ca="1" si="38"/>
        <v>0</v>
      </c>
      <c r="AF26">
        <f t="shared" ca="1" si="39"/>
        <v>0</v>
      </c>
      <c r="AG26">
        <f t="shared" ca="1" si="40"/>
        <v>0</v>
      </c>
      <c r="AH26">
        <f t="shared" ca="1" si="41"/>
        <v>0</v>
      </c>
      <c r="AI26">
        <f t="shared" ca="1" si="42"/>
        <v>0</v>
      </c>
      <c r="AJ26">
        <f t="shared" ref="AJ26:BM26" ca="1" si="64">IF(IF(SUM(OFFSET(AJ26,0,-31,1,AJ$1))&lt;$D26,OFFSET(AJ26,0,-31,1,1),$D26-SUM(OFFSET(AK26,0,-31,1,AK$1)))&lt;0,0,IF(SUM(OFFSET(AJ26,0,-31,1,AJ$1))&lt;$D26,OFFSET(AJ26,0,-31,1,1),$D26-SUM(OFFSET(AK26,0,-31,1,AK$1))))</f>
        <v>0</v>
      </c>
      <c r="AK26">
        <f t="shared" ca="1" si="64"/>
        <v>0</v>
      </c>
      <c r="AL26">
        <f t="shared" ca="1" si="64"/>
        <v>0</v>
      </c>
      <c r="AM26">
        <f t="shared" ca="1" si="64"/>
        <v>0</v>
      </c>
      <c r="AN26">
        <f t="shared" ca="1" si="64"/>
        <v>0</v>
      </c>
      <c r="AO26">
        <f t="shared" ca="1" si="64"/>
        <v>0</v>
      </c>
      <c r="AP26">
        <f t="shared" ca="1" si="64"/>
        <v>0</v>
      </c>
      <c r="AQ26">
        <f t="shared" ca="1" si="64"/>
        <v>0</v>
      </c>
      <c r="AR26">
        <f t="shared" ca="1" si="64"/>
        <v>720</v>
      </c>
      <c r="AS26">
        <f t="shared" ca="1" si="64"/>
        <v>0</v>
      </c>
      <c r="AT26">
        <f t="shared" ca="1" si="64"/>
        <v>0</v>
      </c>
      <c r="AU26">
        <f t="shared" ca="1" si="64"/>
        <v>0</v>
      </c>
      <c r="AV26">
        <f t="shared" ca="1" si="64"/>
        <v>0</v>
      </c>
      <c r="AW26">
        <f t="shared" ca="1" si="64"/>
        <v>0</v>
      </c>
      <c r="AX26">
        <f t="shared" ca="1" si="64"/>
        <v>0</v>
      </c>
      <c r="AY26">
        <f t="shared" ca="1" si="64"/>
        <v>0</v>
      </c>
      <c r="AZ26">
        <f t="shared" ca="1" si="64"/>
        <v>0</v>
      </c>
      <c r="BA26">
        <f t="shared" ca="1" si="64"/>
        <v>0</v>
      </c>
      <c r="BB26">
        <f t="shared" ca="1" si="64"/>
        <v>0</v>
      </c>
      <c r="BC26">
        <f t="shared" ca="1" si="64"/>
        <v>0</v>
      </c>
      <c r="BD26">
        <f t="shared" ca="1" si="64"/>
        <v>0</v>
      </c>
      <c r="BE26">
        <f t="shared" ca="1" si="64"/>
        <v>0</v>
      </c>
      <c r="BF26">
        <f t="shared" ca="1" si="64"/>
        <v>0</v>
      </c>
      <c r="BG26">
        <f t="shared" ca="1" si="64"/>
        <v>0</v>
      </c>
      <c r="BH26">
        <f t="shared" ca="1" si="64"/>
        <v>0</v>
      </c>
      <c r="BI26">
        <f t="shared" ca="1" si="64"/>
        <v>0</v>
      </c>
      <c r="BJ26">
        <f t="shared" ca="1" si="64"/>
        <v>0</v>
      </c>
      <c r="BK26">
        <f t="shared" ca="1" si="64"/>
        <v>0</v>
      </c>
      <c r="BL26">
        <f t="shared" ca="1" si="64"/>
        <v>0</v>
      </c>
      <c r="BM26">
        <f t="shared" ca="1" si="64"/>
        <v>0</v>
      </c>
      <c r="BN26">
        <f t="shared" ca="1" si="25"/>
        <v>0</v>
      </c>
    </row>
    <row r="27" spans="1:66">
      <c r="A27" s="29">
        <v>43124</v>
      </c>
      <c r="B27">
        <v>1991</v>
      </c>
      <c r="C27">
        <v>9</v>
      </c>
      <c r="D27">
        <f t="shared" si="2"/>
        <v>270</v>
      </c>
      <c r="E27">
        <f t="shared" si="26"/>
        <v>1991</v>
      </c>
      <c r="F27">
        <f t="shared" ca="1" si="27"/>
        <v>1119</v>
      </c>
      <c r="G27">
        <f t="shared" ca="1" si="28"/>
        <v>1521</v>
      </c>
      <c r="H27">
        <f t="shared" ca="1" si="28"/>
        <v>1032</v>
      </c>
      <c r="I27">
        <f t="shared" ca="1" si="28"/>
        <v>1500</v>
      </c>
      <c r="J27">
        <f t="shared" ca="1" si="28"/>
        <v>1637</v>
      </c>
      <c r="K27">
        <f t="shared" ca="1" si="28"/>
        <v>1724</v>
      </c>
      <c r="L27">
        <f t="shared" ca="1" si="58"/>
        <v>1438</v>
      </c>
      <c r="M27">
        <f t="shared" ca="1" si="58"/>
        <v>1025</v>
      </c>
      <c r="N27">
        <f t="shared" ca="1" si="58"/>
        <v>541</v>
      </c>
      <c r="O27">
        <f t="shared" ca="1" si="58"/>
        <v>0</v>
      </c>
      <c r="P27">
        <f t="shared" ca="1" si="4"/>
        <v>0</v>
      </c>
      <c r="Q27">
        <f t="shared" ca="1" si="5"/>
        <v>0</v>
      </c>
      <c r="R27">
        <f t="shared" ca="1" si="6"/>
        <v>0</v>
      </c>
      <c r="S27">
        <f t="shared" ca="1" si="7"/>
        <v>0</v>
      </c>
      <c r="T27">
        <f t="shared" ca="1" si="8"/>
        <v>0</v>
      </c>
      <c r="U27">
        <f t="shared" ca="1" si="9"/>
        <v>0</v>
      </c>
      <c r="V27">
        <f t="shared" ca="1" si="29"/>
        <v>0</v>
      </c>
      <c r="W27">
        <f t="shared" ca="1" si="30"/>
        <v>0</v>
      </c>
      <c r="X27">
        <f t="shared" ca="1" si="31"/>
        <v>0</v>
      </c>
      <c r="Y27">
        <f t="shared" ca="1" si="32"/>
        <v>0</v>
      </c>
      <c r="Z27">
        <f t="shared" ca="1" si="33"/>
        <v>0</v>
      </c>
      <c r="AA27">
        <f t="shared" ca="1" si="34"/>
        <v>0</v>
      </c>
      <c r="AB27">
        <f t="shared" ca="1" si="35"/>
        <v>0</v>
      </c>
      <c r="AC27">
        <f t="shared" ca="1" si="36"/>
        <v>0</v>
      </c>
      <c r="AD27">
        <f t="shared" ca="1" si="37"/>
        <v>0</v>
      </c>
      <c r="AE27">
        <f t="shared" ca="1" si="38"/>
        <v>0</v>
      </c>
      <c r="AF27">
        <f t="shared" ca="1" si="39"/>
        <v>0</v>
      </c>
      <c r="AG27">
        <f t="shared" ca="1" si="40"/>
        <v>0</v>
      </c>
      <c r="AH27">
        <f t="shared" ca="1" si="41"/>
        <v>0</v>
      </c>
      <c r="AI27">
        <f t="shared" ca="1" si="42"/>
        <v>0</v>
      </c>
      <c r="AJ27">
        <f t="shared" ref="AJ27:BM27" ca="1" si="65">IF(IF(SUM(OFFSET(AJ27,0,-31,1,AJ$1))&lt;$D27,OFFSET(AJ27,0,-31,1,1),$D27-SUM(OFFSET(AK27,0,-31,1,AK$1)))&lt;0,0,IF(SUM(OFFSET(AJ27,0,-31,1,AJ$1))&lt;$D27,OFFSET(AJ27,0,-31,1,1),$D27-SUM(OFFSET(AK27,0,-31,1,AK$1))))</f>
        <v>0</v>
      </c>
      <c r="AK27">
        <f t="shared" ca="1" si="65"/>
        <v>0</v>
      </c>
      <c r="AL27">
        <f t="shared" ca="1" si="65"/>
        <v>0</v>
      </c>
      <c r="AM27">
        <f t="shared" ca="1" si="65"/>
        <v>0</v>
      </c>
      <c r="AN27">
        <f t="shared" ca="1" si="65"/>
        <v>0</v>
      </c>
      <c r="AO27">
        <f t="shared" ca="1" si="65"/>
        <v>0</v>
      </c>
      <c r="AP27">
        <f t="shared" ca="1" si="65"/>
        <v>0</v>
      </c>
      <c r="AQ27">
        <f t="shared" ca="1" si="65"/>
        <v>0</v>
      </c>
      <c r="AR27">
        <f t="shared" ca="1" si="65"/>
        <v>0</v>
      </c>
      <c r="AS27">
        <f t="shared" ca="1" si="65"/>
        <v>270</v>
      </c>
      <c r="AT27">
        <f t="shared" ca="1" si="65"/>
        <v>0</v>
      </c>
      <c r="AU27">
        <f t="shared" ca="1" si="65"/>
        <v>0</v>
      </c>
      <c r="AV27">
        <f t="shared" ca="1" si="65"/>
        <v>0</v>
      </c>
      <c r="AW27">
        <f t="shared" ca="1" si="65"/>
        <v>0</v>
      </c>
      <c r="AX27">
        <f t="shared" ca="1" si="65"/>
        <v>0</v>
      </c>
      <c r="AY27">
        <f t="shared" ca="1" si="65"/>
        <v>0</v>
      </c>
      <c r="AZ27">
        <f t="shared" ca="1" si="65"/>
        <v>0</v>
      </c>
      <c r="BA27">
        <f t="shared" ca="1" si="65"/>
        <v>0</v>
      </c>
      <c r="BB27">
        <f t="shared" ca="1" si="65"/>
        <v>0</v>
      </c>
      <c r="BC27">
        <f t="shared" ca="1" si="65"/>
        <v>0</v>
      </c>
      <c r="BD27">
        <f t="shared" ca="1" si="65"/>
        <v>0</v>
      </c>
      <c r="BE27">
        <f t="shared" ca="1" si="65"/>
        <v>0</v>
      </c>
      <c r="BF27">
        <f t="shared" ca="1" si="65"/>
        <v>0</v>
      </c>
      <c r="BG27">
        <f t="shared" ca="1" si="65"/>
        <v>0</v>
      </c>
      <c r="BH27">
        <f t="shared" ca="1" si="65"/>
        <v>0</v>
      </c>
      <c r="BI27">
        <f t="shared" ca="1" si="65"/>
        <v>0</v>
      </c>
      <c r="BJ27">
        <f t="shared" ca="1" si="65"/>
        <v>0</v>
      </c>
      <c r="BK27">
        <f t="shared" ca="1" si="65"/>
        <v>0</v>
      </c>
      <c r="BL27">
        <f t="shared" ca="1" si="65"/>
        <v>0</v>
      </c>
      <c r="BM27">
        <f t="shared" ca="1" si="65"/>
        <v>0</v>
      </c>
      <c r="BN27">
        <f t="shared" ca="1" si="25"/>
        <v>0</v>
      </c>
    </row>
    <row r="28" spans="1:66">
      <c r="A28" s="29">
        <v>43125</v>
      </c>
      <c r="B28">
        <v>1099</v>
      </c>
      <c r="C28">
        <v>19</v>
      </c>
      <c r="D28">
        <f t="shared" si="2"/>
        <v>570</v>
      </c>
      <c r="E28">
        <f t="shared" si="26"/>
        <v>1099</v>
      </c>
      <c r="F28">
        <f t="shared" ca="1" si="27"/>
        <v>1991</v>
      </c>
      <c r="G28">
        <f t="shared" ca="1" si="28"/>
        <v>1119</v>
      </c>
      <c r="H28">
        <f t="shared" ca="1" si="28"/>
        <v>1521</v>
      </c>
      <c r="I28">
        <f t="shared" ca="1" si="28"/>
        <v>1032</v>
      </c>
      <c r="J28">
        <f t="shared" ca="1" si="28"/>
        <v>1500</v>
      </c>
      <c r="K28">
        <f t="shared" ca="1" si="28"/>
        <v>1637</v>
      </c>
      <c r="L28">
        <f t="shared" ca="1" si="58"/>
        <v>1724</v>
      </c>
      <c r="M28">
        <f t="shared" ca="1" si="58"/>
        <v>1438</v>
      </c>
      <c r="N28">
        <f t="shared" ca="1" si="58"/>
        <v>1025</v>
      </c>
      <c r="O28">
        <f t="shared" ca="1" si="58"/>
        <v>271</v>
      </c>
      <c r="P28">
        <f t="shared" ca="1" si="4"/>
        <v>0</v>
      </c>
      <c r="Q28">
        <f t="shared" ca="1" si="5"/>
        <v>0</v>
      </c>
      <c r="R28">
        <f t="shared" ca="1" si="6"/>
        <v>0</v>
      </c>
      <c r="S28">
        <f t="shared" ca="1" si="7"/>
        <v>0</v>
      </c>
      <c r="T28">
        <f t="shared" ca="1" si="8"/>
        <v>0</v>
      </c>
      <c r="U28">
        <f t="shared" ca="1" si="9"/>
        <v>0</v>
      </c>
      <c r="V28">
        <f t="shared" ca="1" si="29"/>
        <v>0</v>
      </c>
      <c r="W28">
        <f t="shared" ca="1" si="30"/>
        <v>0</v>
      </c>
      <c r="X28">
        <f t="shared" ca="1" si="31"/>
        <v>0</v>
      </c>
      <c r="Y28">
        <f t="shared" ca="1" si="32"/>
        <v>0</v>
      </c>
      <c r="Z28">
        <f t="shared" ca="1" si="33"/>
        <v>0</v>
      </c>
      <c r="AA28">
        <f t="shared" ca="1" si="34"/>
        <v>0</v>
      </c>
      <c r="AB28">
        <f t="shared" ca="1" si="35"/>
        <v>0</v>
      </c>
      <c r="AC28">
        <f t="shared" ca="1" si="36"/>
        <v>0</v>
      </c>
      <c r="AD28">
        <f t="shared" ca="1" si="37"/>
        <v>0</v>
      </c>
      <c r="AE28">
        <f t="shared" ca="1" si="38"/>
        <v>0</v>
      </c>
      <c r="AF28">
        <f t="shared" ca="1" si="39"/>
        <v>0</v>
      </c>
      <c r="AG28">
        <f t="shared" ca="1" si="40"/>
        <v>0</v>
      </c>
      <c r="AH28">
        <f t="shared" ca="1" si="41"/>
        <v>0</v>
      </c>
      <c r="AI28">
        <f t="shared" ca="1" si="42"/>
        <v>0</v>
      </c>
      <c r="AJ28">
        <f t="shared" ref="AJ28:BM28" ca="1" si="66">IF(IF(SUM(OFFSET(AJ28,0,-31,1,AJ$1))&lt;$D28,OFFSET(AJ28,0,-31,1,1),$D28-SUM(OFFSET(AK28,0,-31,1,AK$1)))&lt;0,0,IF(SUM(OFFSET(AJ28,0,-31,1,AJ$1))&lt;$D28,OFFSET(AJ28,0,-31,1,1),$D28-SUM(OFFSET(AK28,0,-31,1,AK$1))))</f>
        <v>0</v>
      </c>
      <c r="AK28">
        <f t="shared" ca="1" si="66"/>
        <v>0</v>
      </c>
      <c r="AL28">
        <f t="shared" ca="1" si="66"/>
        <v>0</v>
      </c>
      <c r="AM28">
        <f t="shared" ca="1" si="66"/>
        <v>0</v>
      </c>
      <c r="AN28">
        <f t="shared" ca="1" si="66"/>
        <v>0</v>
      </c>
      <c r="AO28">
        <f t="shared" ca="1" si="66"/>
        <v>0</v>
      </c>
      <c r="AP28">
        <f t="shared" ca="1" si="66"/>
        <v>0</v>
      </c>
      <c r="AQ28">
        <f t="shared" ca="1" si="66"/>
        <v>0</v>
      </c>
      <c r="AR28">
        <f t="shared" ca="1" si="66"/>
        <v>0</v>
      </c>
      <c r="AS28">
        <f t="shared" ca="1" si="66"/>
        <v>299</v>
      </c>
      <c r="AT28">
        <f t="shared" ca="1" si="66"/>
        <v>271</v>
      </c>
      <c r="AU28">
        <f t="shared" ca="1" si="66"/>
        <v>0</v>
      </c>
      <c r="AV28">
        <f t="shared" ca="1" si="66"/>
        <v>0</v>
      </c>
      <c r="AW28">
        <f t="shared" ca="1" si="66"/>
        <v>0</v>
      </c>
      <c r="AX28">
        <f t="shared" ca="1" si="66"/>
        <v>0</v>
      </c>
      <c r="AY28">
        <f t="shared" ca="1" si="66"/>
        <v>0</v>
      </c>
      <c r="AZ28">
        <f t="shared" ca="1" si="66"/>
        <v>0</v>
      </c>
      <c r="BA28">
        <f t="shared" ca="1" si="66"/>
        <v>0</v>
      </c>
      <c r="BB28">
        <f t="shared" ca="1" si="66"/>
        <v>0</v>
      </c>
      <c r="BC28">
        <f t="shared" ca="1" si="66"/>
        <v>0</v>
      </c>
      <c r="BD28">
        <f t="shared" ca="1" si="66"/>
        <v>0</v>
      </c>
      <c r="BE28">
        <f t="shared" ca="1" si="66"/>
        <v>0</v>
      </c>
      <c r="BF28">
        <f t="shared" ca="1" si="66"/>
        <v>0</v>
      </c>
      <c r="BG28">
        <f t="shared" ca="1" si="66"/>
        <v>0</v>
      </c>
      <c r="BH28">
        <f t="shared" ca="1" si="66"/>
        <v>0</v>
      </c>
      <c r="BI28">
        <f t="shared" ca="1" si="66"/>
        <v>0</v>
      </c>
      <c r="BJ28">
        <f t="shared" ca="1" si="66"/>
        <v>0</v>
      </c>
      <c r="BK28">
        <f t="shared" ca="1" si="66"/>
        <v>0</v>
      </c>
      <c r="BL28">
        <f t="shared" ca="1" si="66"/>
        <v>0</v>
      </c>
      <c r="BM28">
        <f t="shared" ca="1" si="66"/>
        <v>0</v>
      </c>
      <c r="BN28">
        <f t="shared" ca="1" si="25"/>
        <v>0</v>
      </c>
    </row>
    <row r="29" spans="1:66">
      <c r="A29" s="29">
        <v>43126</v>
      </c>
      <c r="B29">
        <v>1627</v>
      </c>
      <c r="C29">
        <v>20</v>
      </c>
      <c r="D29">
        <f t="shared" si="2"/>
        <v>600</v>
      </c>
      <c r="E29">
        <f t="shared" si="26"/>
        <v>1627</v>
      </c>
      <c r="F29">
        <f t="shared" ca="1" si="27"/>
        <v>1099</v>
      </c>
      <c r="G29">
        <f t="shared" ca="1" si="28"/>
        <v>1991</v>
      </c>
      <c r="H29">
        <f t="shared" ca="1" si="28"/>
        <v>1119</v>
      </c>
      <c r="I29">
        <f t="shared" ca="1" si="28"/>
        <v>1521</v>
      </c>
      <c r="J29">
        <f t="shared" ca="1" si="28"/>
        <v>1032</v>
      </c>
      <c r="K29">
        <f t="shared" ca="1" si="28"/>
        <v>1500</v>
      </c>
      <c r="L29">
        <f t="shared" ca="1" si="58"/>
        <v>1637</v>
      </c>
      <c r="M29">
        <f t="shared" ca="1" si="58"/>
        <v>1724</v>
      </c>
      <c r="N29">
        <f t="shared" ca="1" si="58"/>
        <v>1438</v>
      </c>
      <c r="O29">
        <f t="shared" ca="1" si="58"/>
        <v>726</v>
      </c>
      <c r="P29">
        <f t="shared" ca="1" si="4"/>
        <v>0</v>
      </c>
      <c r="Q29">
        <f t="shared" ca="1" si="5"/>
        <v>0</v>
      </c>
      <c r="R29">
        <f t="shared" ca="1" si="6"/>
        <v>0</v>
      </c>
      <c r="S29">
        <f t="shared" ca="1" si="7"/>
        <v>0</v>
      </c>
      <c r="T29">
        <f t="shared" ca="1" si="8"/>
        <v>0</v>
      </c>
      <c r="U29">
        <f t="shared" ca="1" si="9"/>
        <v>0</v>
      </c>
      <c r="V29">
        <f t="shared" ca="1" si="29"/>
        <v>0</v>
      </c>
      <c r="W29">
        <f t="shared" ca="1" si="30"/>
        <v>0</v>
      </c>
      <c r="X29">
        <f t="shared" ca="1" si="31"/>
        <v>0</v>
      </c>
      <c r="Y29">
        <f t="shared" ca="1" si="32"/>
        <v>0</v>
      </c>
      <c r="Z29">
        <f t="shared" ca="1" si="33"/>
        <v>0</v>
      </c>
      <c r="AA29">
        <f t="shared" ca="1" si="34"/>
        <v>0</v>
      </c>
      <c r="AB29">
        <f t="shared" ca="1" si="35"/>
        <v>0</v>
      </c>
      <c r="AC29">
        <f t="shared" ca="1" si="36"/>
        <v>0</v>
      </c>
      <c r="AD29">
        <f t="shared" ca="1" si="37"/>
        <v>0</v>
      </c>
      <c r="AE29">
        <f t="shared" ca="1" si="38"/>
        <v>0</v>
      </c>
      <c r="AF29">
        <f t="shared" ca="1" si="39"/>
        <v>0</v>
      </c>
      <c r="AG29">
        <f t="shared" ca="1" si="40"/>
        <v>0</v>
      </c>
      <c r="AH29">
        <f t="shared" ca="1" si="41"/>
        <v>0</v>
      </c>
      <c r="AI29">
        <f t="shared" ca="1" si="42"/>
        <v>0</v>
      </c>
      <c r="AJ29">
        <f t="shared" ref="AJ29:BM29" ca="1" si="67">IF(IF(SUM(OFFSET(AJ29,0,-31,1,AJ$1))&lt;$D29,OFFSET(AJ29,0,-31,1,1),$D29-SUM(OFFSET(AK29,0,-31,1,AK$1)))&lt;0,0,IF(SUM(OFFSET(AJ29,0,-31,1,AJ$1))&lt;$D29,OFFSET(AJ29,0,-31,1,1),$D29-SUM(OFFSET(AK29,0,-31,1,AK$1))))</f>
        <v>0</v>
      </c>
      <c r="AK29">
        <f t="shared" ca="1" si="67"/>
        <v>0</v>
      </c>
      <c r="AL29">
        <f t="shared" ca="1" si="67"/>
        <v>0</v>
      </c>
      <c r="AM29">
        <f t="shared" ca="1" si="67"/>
        <v>0</v>
      </c>
      <c r="AN29">
        <f t="shared" ca="1" si="67"/>
        <v>0</v>
      </c>
      <c r="AO29">
        <f t="shared" ca="1" si="67"/>
        <v>0</v>
      </c>
      <c r="AP29">
        <f t="shared" ca="1" si="67"/>
        <v>0</v>
      </c>
      <c r="AQ29">
        <f t="shared" ca="1" si="67"/>
        <v>0</v>
      </c>
      <c r="AR29">
        <f t="shared" ca="1" si="67"/>
        <v>0</v>
      </c>
      <c r="AS29">
        <f t="shared" ca="1" si="67"/>
        <v>0</v>
      </c>
      <c r="AT29">
        <f t="shared" ca="1" si="67"/>
        <v>600</v>
      </c>
      <c r="AU29">
        <f t="shared" ca="1" si="67"/>
        <v>0</v>
      </c>
      <c r="AV29">
        <f t="shared" ca="1" si="67"/>
        <v>0</v>
      </c>
      <c r="AW29">
        <f t="shared" ca="1" si="67"/>
        <v>0</v>
      </c>
      <c r="AX29">
        <f t="shared" ca="1" si="67"/>
        <v>0</v>
      </c>
      <c r="AY29">
        <f t="shared" ca="1" si="67"/>
        <v>0</v>
      </c>
      <c r="AZ29">
        <f t="shared" ca="1" si="67"/>
        <v>0</v>
      </c>
      <c r="BA29">
        <f t="shared" ca="1" si="67"/>
        <v>0</v>
      </c>
      <c r="BB29">
        <f t="shared" ca="1" si="67"/>
        <v>0</v>
      </c>
      <c r="BC29">
        <f t="shared" ca="1" si="67"/>
        <v>0</v>
      </c>
      <c r="BD29">
        <f t="shared" ca="1" si="67"/>
        <v>0</v>
      </c>
      <c r="BE29">
        <f t="shared" ca="1" si="67"/>
        <v>0</v>
      </c>
      <c r="BF29">
        <f t="shared" ca="1" si="67"/>
        <v>0</v>
      </c>
      <c r="BG29">
        <f t="shared" ca="1" si="67"/>
        <v>0</v>
      </c>
      <c r="BH29">
        <f t="shared" ca="1" si="67"/>
        <v>0</v>
      </c>
      <c r="BI29">
        <f t="shared" ca="1" si="67"/>
        <v>0</v>
      </c>
      <c r="BJ29">
        <f t="shared" ca="1" si="67"/>
        <v>0</v>
      </c>
      <c r="BK29">
        <f t="shared" ca="1" si="67"/>
        <v>0</v>
      </c>
      <c r="BL29">
        <f t="shared" ca="1" si="67"/>
        <v>0</v>
      </c>
      <c r="BM29">
        <f t="shared" ca="1" si="67"/>
        <v>0</v>
      </c>
      <c r="BN29">
        <f t="shared" ca="1" si="25"/>
        <v>0</v>
      </c>
    </row>
    <row r="30" spans="1:66">
      <c r="A30" s="29">
        <v>43127</v>
      </c>
      <c r="B30">
        <v>1881</v>
      </c>
      <c r="C30">
        <v>9</v>
      </c>
      <c r="D30">
        <f t="shared" si="2"/>
        <v>270</v>
      </c>
      <c r="E30">
        <f t="shared" si="26"/>
        <v>1881</v>
      </c>
      <c r="F30">
        <f t="shared" ca="1" si="27"/>
        <v>1627</v>
      </c>
      <c r="G30">
        <f t="shared" ca="1" si="28"/>
        <v>1099</v>
      </c>
      <c r="H30">
        <f t="shared" ca="1" si="28"/>
        <v>1991</v>
      </c>
      <c r="I30">
        <f t="shared" ca="1" si="28"/>
        <v>1119</v>
      </c>
      <c r="J30">
        <f t="shared" ca="1" si="28"/>
        <v>1521</v>
      </c>
      <c r="K30">
        <f t="shared" ca="1" si="28"/>
        <v>1032</v>
      </c>
      <c r="L30">
        <f t="shared" ca="1" si="58"/>
        <v>1500</v>
      </c>
      <c r="M30">
        <f t="shared" ca="1" si="58"/>
        <v>1637</v>
      </c>
      <c r="N30">
        <f t="shared" ca="1" si="58"/>
        <v>1724</v>
      </c>
      <c r="O30">
        <f t="shared" ca="1" si="58"/>
        <v>1438</v>
      </c>
      <c r="P30">
        <f t="shared" ca="1" si="4"/>
        <v>126</v>
      </c>
      <c r="Q30">
        <f t="shared" ca="1" si="5"/>
        <v>0</v>
      </c>
      <c r="R30">
        <f t="shared" ca="1" si="6"/>
        <v>0</v>
      </c>
      <c r="S30">
        <f t="shared" ca="1" si="7"/>
        <v>0</v>
      </c>
      <c r="T30">
        <f t="shared" ca="1" si="8"/>
        <v>0</v>
      </c>
      <c r="U30">
        <f t="shared" ca="1" si="9"/>
        <v>0</v>
      </c>
      <c r="V30">
        <f t="shared" ca="1" si="29"/>
        <v>0</v>
      </c>
      <c r="W30">
        <f t="shared" ca="1" si="30"/>
        <v>0</v>
      </c>
      <c r="X30">
        <f t="shared" ca="1" si="31"/>
        <v>0</v>
      </c>
      <c r="Y30">
        <f t="shared" ca="1" si="32"/>
        <v>0</v>
      </c>
      <c r="Z30">
        <f t="shared" ca="1" si="33"/>
        <v>0</v>
      </c>
      <c r="AA30">
        <f t="shared" ca="1" si="34"/>
        <v>0</v>
      </c>
      <c r="AB30">
        <f t="shared" ca="1" si="35"/>
        <v>0</v>
      </c>
      <c r="AC30">
        <f t="shared" ca="1" si="36"/>
        <v>0</v>
      </c>
      <c r="AD30">
        <f t="shared" ca="1" si="37"/>
        <v>0</v>
      </c>
      <c r="AE30">
        <f t="shared" ca="1" si="38"/>
        <v>0</v>
      </c>
      <c r="AF30">
        <f t="shared" ca="1" si="39"/>
        <v>0</v>
      </c>
      <c r="AG30">
        <f t="shared" ca="1" si="40"/>
        <v>0</v>
      </c>
      <c r="AH30">
        <f t="shared" ca="1" si="41"/>
        <v>0</v>
      </c>
      <c r="AI30">
        <f t="shared" ca="1" si="42"/>
        <v>0</v>
      </c>
      <c r="AJ30">
        <f t="shared" ref="AJ30:BM30" ca="1" si="68">IF(IF(SUM(OFFSET(AJ30,0,-31,1,AJ$1))&lt;$D30,OFFSET(AJ30,0,-31,1,1),$D30-SUM(OFFSET(AK30,0,-31,1,AK$1)))&lt;0,0,IF(SUM(OFFSET(AJ30,0,-31,1,AJ$1))&lt;$D30,OFFSET(AJ30,0,-31,1,1),$D30-SUM(OFFSET(AK30,0,-31,1,AK$1))))</f>
        <v>0</v>
      </c>
      <c r="AK30">
        <f t="shared" ca="1" si="68"/>
        <v>0</v>
      </c>
      <c r="AL30">
        <f t="shared" ca="1" si="68"/>
        <v>0</v>
      </c>
      <c r="AM30">
        <f t="shared" ca="1" si="68"/>
        <v>0</v>
      </c>
      <c r="AN30">
        <f t="shared" ca="1" si="68"/>
        <v>0</v>
      </c>
      <c r="AO30">
        <f t="shared" ca="1" si="68"/>
        <v>0</v>
      </c>
      <c r="AP30">
        <f t="shared" ca="1" si="68"/>
        <v>0</v>
      </c>
      <c r="AQ30">
        <f t="shared" ca="1" si="68"/>
        <v>0</v>
      </c>
      <c r="AR30">
        <f t="shared" ca="1" si="68"/>
        <v>0</v>
      </c>
      <c r="AS30">
        <f t="shared" ca="1" si="68"/>
        <v>0</v>
      </c>
      <c r="AT30">
        <f t="shared" ca="1" si="68"/>
        <v>144</v>
      </c>
      <c r="AU30">
        <f t="shared" ca="1" si="68"/>
        <v>126</v>
      </c>
      <c r="AV30">
        <f t="shared" ca="1" si="68"/>
        <v>0</v>
      </c>
      <c r="AW30">
        <f t="shared" ca="1" si="68"/>
        <v>0</v>
      </c>
      <c r="AX30">
        <f t="shared" ca="1" si="68"/>
        <v>0</v>
      </c>
      <c r="AY30">
        <f t="shared" ca="1" si="68"/>
        <v>0</v>
      </c>
      <c r="AZ30">
        <f t="shared" ca="1" si="68"/>
        <v>0</v>
      </c>
      <c r="BA30">
        <f t="shared" ca="1" si="68"/>
        <v>0</v>
      </c>
      <c r="BB30">
        <f t="shared" ca="1" si="68"/>
        <v>0</v>
      </c>
      <c r="BC30">
        <f t="shared" ca="1" si="68"/>
        <v>0</v>
      </c>
      <c r="BD30">
        <f t="shared" ca="1" si="68"/>
        <v>0</v>
      </c>
      <c r="BE30">
        <f t="shared" ca="1" si="68"/>
        <v>0</v>
      </c>
      <c r="BF30">
        <f t="shared" ca="1" si="68"/>
        <v>0</v>
      </c>
      <c r="BG30">
        <f t="shared" ca="1" si="68"/>
        <v>0</v>
      </c>
      <c r="BH30">
        <f t="shared" ca="1" si="68"/>
        <v>0</v>
      </c>
      <c r="BI30">
        <f t="shared" ca="1" si="68"/>
        <v>0</v>
      </c>
      <c r="BJ30">
        <f t="shared" ca="1" si="68"/>
        <v>0</v>
      </c>
      <c r="BK30">
        <f t="shared" ca="1" si="68"/>
        <v>0</v>
      </c>
      <c r="BL30">
        <f t="shared" ca="1" si="68"/>
        <v>0</v>
      </c>
      <c r="BM30">
        <f t="shared" ca="1" si="68"/>
        <v>0</v>
      </c>
      <c r="BN30">
        <f t="shared" ca="1" si="25"/>
        <v>0</v>
      </c>
    </row>
    <row r="31" spans="1:66">
      <c r="A31" s="29">
        <v>43128</v>
      </c>
      <c r="B31">
        <v>1157</v>
      </c>
      <c r="C31">
        <v>17</v>
      </c>
      <c r="D31">
        <f t="shared" si="2"/>
        <v>510</v>
      </c>
      <c r="E31">
        <f t="shared" si="26"/>
        <v>1157</v>
      </c>
      <c r="F31">
        <f t="shared" ca="1" si="27"/>
        <v>1881</v>
      </c>
      <c r="G31">
        <f t="shared" ca="1" si="28"/>
        <v>1627</v>
      </c>
      <c r="H31">
        <f t="shared" ca="1" si="28"/>
        <v>1099</v>
      </c>
      <c r="I31">
        <f t="shared" ca="1" si="28"/>
        <v>1991</v>
      </c>
      <c r="J31">
        <f t="shared" ca="1" si="28"/>
        <v>1119</v>
      </c>
      <c r="K31">
        <f t="shared" ca="1" si="28"/>
        <v>1521</v>
      </c>
      <c r="L31">
        <f t="shared" ca="1" si="58"/>
        <v>1032</v>
      </c>
      <c r="M31">
        <f t="shared" ca="1" si="58"/>
        <v>1500</v>
      </c>
      <c r="N31">
        <f t="shared" ca="1" si="58"/>
        <v>1637</v>
      </c>
      <c r="O31">
        <f t="shared" ca="1" si="58"/>
        <v>1724</v>
      </c>
      <c r="P31">
        <f t="shared" ca="1" si="4"/>
        <v>1294</v>
      </c>
      <c r="Q31">
        <f t="shared" ca="1" si="5"/>
        <v>0</v>
      </c>
      <c r="R31">
        <f t="shared" ca="1" si="6"/>
        <v>0</v>
      </c>
      <c r="S31">
        <f t="shared" ca="1" si="7"/>
        <v>0</v>
      </c>
      <c r="T31">
        <f t="shared" ca="1" si="8"/>
        <v>0</v>
      </c>
      <c r="U31">
        <f t="shared" ca="1" si="9"/>
        <v>0</v>
      </c>
      <c r="V31">
        <f t="shared" ca="1" si="29"/>
        <v>0</v>
      </c>
      <c r="W31">
        <f t="shared" ca="1" si="30"/>
        <v>0</v>
      </c>
      <c r="X31">
        <f t="shared" ca="1" si="31"/>
        <v>0</v>
      </c>
      <c r="Y31">
        <f t="shared" ca="1" si="32"/>
        <v>0</v>
      </c>
      <c r="Z31">
        <f t="shared" ca="1" si="33"/>
        <v>0</v>
      </c>
      <c r="AA31">
        <f t="shared" ca="1" si="34"/>
        <v>0</v>
      </c>
      <c r="AB31">
        <f t="shared" ca="1" si="35"/>
        <v>0</v>
      </c>
      <c r="AC31">
        <f t="shared" ca="1" si="36"/>
        <v>0</v>
      </c>
      <c r="AD31">
        <f t="shared" ca="1" si="37"/>
        <v>0</v>
      </c>
      <c r="AE31">
        <f t="shared" ca="1" si="38"/>
        <v>0</v>
      </c>
      <c r="AF31">
        <f t="shared" ca="1" si="39"/>
        <v>0</v>
      </c>
      <c r="AG31">
        <f t="shared" ca="1" si="40"/>
        <v>0</v>
      </c>
      <c r="AH31">
        <f t="shared" ca="1" si="41"/>
        <v>0</v>
      </c>
      <c r="AI31">
        <f t="shared" ca="1" si="42"/>
        <v>0</v>
      </c>
      <c r="AJ31">
        <f t="shared" ref="AJ31:BM31" ca="1" si="69">IF(IF(SUM(OFFSET(AJ31,0,-31,1,AJ$1))&lt;$D31,OFFSET(AJ31,0,-31,1,1),$D31-SUM(OFFSET(AK31,0,-31,1,AK$1)))&lt;0,0,IF(SUM(OFFSET(AJ31,0,-31,1,AJ$1))&lt;$D31,OFFSET(AJ31,0,-31,1,1),$D31-SUM(OFFSET(AK31,0,-31,1,AK$1))))</f>
        <v>0</v>
      </c>
      <c r="AK31">
        <f t="shared" ca="1" si="69"/>
        <v>0</v>
      </c>
      <c r="AL31">
        <f t="shared" ca="1" si="69"/>
        <v>0</v>
      </c>
      <c r="AM31">
        <f t="shared" ca="1" si="69"/>
        <v>0</v>
      </c>
      <c r="AN31">
        <f t="shared" ca="1" si="69"/>
        <v>0</v>
      </c>
      <c r="AO31">
        <f t="shared" ca="1" si="69"/>
        <v>0</v>
      </c>
      <c r="AP31">
        <f t="shared" ca="1" si="69"/>
        <v>0</v>
      </c>
      <c r="AQ31">
        <f t="shared" ca="1" si="69"/>
        <v>0</v>
      </c>
      <c r="AR31">
        <f t="shared" ca="1" si="69"/>
        <v>0</v>
      </c>
      <c r="AS31">
        <f t="shared" ca="1" si="69"/>
        <v>0</v>
      </c>
      <c r="AT31">
        <f t="shared" ca="1" si="69"/>
        <v>0</v>
      </c>
      <c r="AU31">
        <f t="shared" ca="1" si="69"/>
        <v>510</v>
      </c>
      <c r="AV31">
        <f t="shared" ca="1" si="69"/>
        <v>0</v>
      </c>
      <c r="AW31">
        <f t="shared" ca="1" si="69"/>
        <v>0</v>
      </c>
      <c r="AX31">
        <f t="shared" ca="1" si="69"/>
        <v>0</v>
      </c>
      <c r="AY31">
        <f t="shared" ca="1" si="69"/>
        <v>0</v>
      </c>
      <c r="AZ31">
        <f t="shared" ca="1" si="69"/>
        <v>0</v>
      </c>
      <c r="BA31">
        <f t="shared" ca="1" si="69"/>
        <v>0</v>
      </c>
      <c r="BB31">
        <f t="shared" ca="1" si="69"/>
        <v>0</v>
      </c>
      <c r="BC31">
        <f t="shared" ca="1" si="69"/>
        <v>0</v>
      </c>
      <c r="BD31">
        <f t="shared" ca="1" si="69"/>
        <v>0</v>
      </c>
      <c r="BE31">
        <f t="shared" ca="1" si="69"/>
        <v>0</v>
      </c>
      <c r="BF31">
        <f t="shared" ca="1" si="69"/>
        <v>0</v>
      </c>
      <c r="BG31">
        <f t="shared" ca="1" si="69"/>
        <v>0</v>
      </c>
      <c r="BH31">
        <f t="shared" ca="1" si="69"/>
        <v>0</v>
      </c>
      <c r="BI31">
        <f t="shared" ca="1" si="69"/>
        <v>0</v>
      </c>
      <c r="BJ31">
        <f t="shared" ca="1" si="69"/>
        <v>0</v>
      </c>
      <c r="BK31">
        <f t="shared" ca="1" si="69"/>
        <v>0</v>
      </c>
      <c r="BL31">
        <f t="shared" ca="1" si="69"/>
        <v>0</v>
      </c>
      <c r="BM31">
        <f t="shared" ca="1" si="69"/>
        <v>0</v>
      </c>
      <c r="BN31">
        <f t="shared" ca="1" si="25"/>
        <v>0</v>
      </c>
    </row>
    <row r="32" spans="1:66">
      <c r="A32" s="29">
        <v>43129</v>
      </c>
      <c r="B32">
        <v>1260</v>
      </c>
      <c r="C32">
        <v>25</v>
      </c>
      <c r="D32">
        <f t="shared" si="2"/>
        <v>750</v>
      </c>
      <c r="E32">
        <f t="shared" si="26"/>
        <v>1260</v>
      </c>
      <c r="F32">
        <f t="shared" ca="1" si="27"/>
        <v>1157</v>
      </c>
      <c r="G32">
        <f t="shared" ca="1" si="28"/>
        <v>1881</v>
      </c>
      <c r="H32">
        <f t="shared" ca="1" si="28"/>
        <v>1627</v>
      </c>
      <c r="I32">
        <f t="shared" ca="1" si="28"/>
        <v>1099</v>
      </c>
      <c r="J32">
        <f t="shared" ca="1" si="28"/>
        <v>1991</v>
      </c>
      <c r="K32">
        <f t="shared" ca="1" si="28"/>
        <v>1119</v>
      </c>
      <c r="L32">
        <f t="shared" ca="1" si="58"/>
        <v>1521</v>
      </c>
      <c r="M32">
        <f t="shared" ca="1" si="58"/>
        <v>1032</v>
      </c>
      <c r="N32">
        <f t="shared" ca="1" si="58"/>
        <v>1500</v>
      </c>
      <c r="O32">
        <f t="shared" ca="1" si="58"/>
        <v>1637</v>
      </c>
      <c r="P32">
        <f t="shared" ca="1" si="4"/>
        <v>1724</v>
      </c>
      <c r="Q32">
        <f t="shared" ca="1" si="5"/>
        <v>784</v>
      </c>
      <c r="R32">
        <f t="shared" ca="1" si="6"/>
        <v>0</v>
      </c>
      <c r="S32">
        <f t="shared" ca="1" si="7"/>
        <v>0</v>
      </c>
      <c r="T32">
        <f t="shared" ca="1" si="8"/>
        <v>0</v>
      </c>
      <c r="U32">
        <f t="shared" ca="1" si="9"/>
        <v>0</v>
      </c>
      <c r="V32">
        <f t="shared" ca="1" si="29"/>
        <v>0</v>
      </c>
      <c r="W32">
        <f t="shared" ca="1" si="30"/>
        <v>0</v>
      </c>
      <c r="X32">
        <f t="shared" ca="1" si="31"/>
        <v>0</v>
      </c>
      <c r="Y32">
        <f t="shared" ca="1" si="32"/>
        <v>0</v>
      </c>
      <c r="Z32">
        <f t="shared" ca="1" si="33"/>
        <v>0</v>
      </c>
      <c r="AA32">
        <f t="shared" ca="1" si="34"/>
        <v>0</v>
      </c>
      <c r="AB32">
        <f t="shared" ca="1" si="35"/>
        <v>0</v>
      </c>
      <c r="AC32">
        <f t="shared" ca="1" si="36"/>
        <v>0</v>
      </c>
      <c r="AD32">
        <f t="shared" ca="1" si="37"/>
        <v>0</v>
      </c>
      <c r="AE32">
        <f t="shared" ca="1" si="38"/>
        <v>0</v>
      </c>
      <c r="AF32">
        <f t="shared" ca="1" si="39"/>
        <v>0</v>
      </c>
      <c r="AG32">
        <f t="shared" ca="1" si="40"/>
        <v>0</v>
      </c>
      <c r="AH32">
        <f t="shared" ca="1" si="41"/>
        <v>0</v>
      </c>
      <c r="AI32">
        <f t="shared" ca="1" si="42"/>
        <v>0</v>
      </c>
      <c r="AJ32">
        <f t="shared" ref="AJ32:BM32" ca="1" si="70">IF(IF(SUM(OFFSET(AJ32,0,-31,1,AJ$1))&lt;$D32,OFFSET(AJ32,0,-31,1,1),$D32-SUM(OFFSET(AK32,0,-31,1,AK$1)))&lt;0,0,IF(SUM(OFFSET(AJ32,0,-31,1,AJ$1))&lt;$D32,OFFSET(AJ32,0,-31,1,1),$D32-SUM(OFFSET(AK32,0,-31,1,AK$1))))</f>
        <v>0</v>
      </c>
      <c r="AK32">
        <f t="shared" ca="1" si="70"/>
        <v>0</v>
      </c>
      <c r="AL32">
        <f t="shared" ca="1" si="70"/>
        <v>0</v>
      </c>
      <c r="AM32">
        <f t="shared" ca="1" si="70"/>
        <v>0</v>
      </c>
      <c r="AN32">
        <f t="shared" ca="1" si="70"/>
        <v>0</v>
      </c>
      <c r="AO32">
        <f t="shared" ca="1" si="70"/>
        <v>0</v>
      </c>
      <c r="AP32">
        <f t="shared" ca="1" si="70"/>
        <v>0</v>
      </c>
      <c r="AQ32">
        <f t="shared" ca="1" si="70"/>
        <v>0</v>
      </c>
      <c r="AR32">
        <f t="shared" ca="1" si="70"/>
        <v>0</v>
      </c>
      <c r="AS32">
        <f t="shared" ca="1" si="70"/>
        <v>0</v>
      </c>
      <c r="AT32">
        <f t="shared" ca="1" si="70"/>
        <v>0</v>
      </c>
      <c r="AU32">
        <f t="shared" ca="1" si="70"/>
        <v>0</v>
      </c>
      <c r="AV32">
        <f t="shared" ca="1" si="70"/>
        <v>750</v>
      </c>
      <c r="AW32">
        <f t="shared" ca="1" si="70"/>
        <v>0</v>
      </c>
      <c r="AX32">
        <f t="shared" ca="1" si="70"/>
        <v>0</v>
      </c>
      <c r="AY32">
        <f t="shared" ca="1" si="70"/>
        <v>0</v>
      </c>
      <c r="AZ32">
        <f t="shared" ca="1" si="70"/>
        <v>0</v>
      </c>
      <c r="BA32">
        <f t="shared" ca="1" si="70"/>
        <v>0</v>
      </c>
      <c r="BB32">
        <f t="shared" ca="1" si="70"/>
        <v>0</v>
      </c>
      <c r="BC32">
        <f t="shared" ca="1" si="70"/>
        <v>0</v>
      </c>
      <c r="BD32">
        <f t="shared" ca="1" si="70"/>
        <v>0</v>
      </c>
      <c r="BE32">
        <f t="shared" ca="1" si="70"/>
        <v>0</v>
      </c>
      <c r="BF32">
        <f t="shared" ca="1" si="70"/>
        <v>0</v>
      </c>
      <c r="BG32">
        <f t="shared" ca="1" si="70"/>
        <v>0</v>
      </c>
      <c r="BH32">
        <f t="shared" ca="1" si="70"/>
        <v>0</v>
      </c>
      <c r="BI32">
        <f t="shared" ca="1" si="70"/>
        <v>0</v>
      </c>
      <c r="BJ32">
        <f t="shared" ca="1" si="70"/>
        <v>0</v>
      </c>
      <c r="BK32">
        <f t="shared" ca="1" si="70"/>
        <v>0</v>
      </c>
      <c r="BL32">
        <f t="shared" ca="1" si="70"/>
        <v>0</v>
      </c>
      <c r="BM32">
        <f t="shared" ca="1" si="70"/>
        <v>0</v>
      </c>
      <c r="BN32">
        <f t="shared" ca="1" si="25"/>
        <v>0</v>
      </c>
    </row>
    <row r="33" spans="1:66">
      <c r="A33" s="29">
        <v>43130</v>
      </c>
      <c r="B33">
        <v>1902</v>
      </c>
      <c r="C33">
        <v>21</v>
      </c>
      <c r="D33">
        <f t="shared" si="2"/>
        <v>630</v>
      </c>
      <c r="E33">
        <f t="shared" si="26"/>
        <v>1902</v>
      </c>
      <c r="F33">
        <f t="shared" ca="1" si="27"/>
        <v>1260</v>
      </c>
      <c r="G33">
        <f t="shared" ca="1" si="28"/>
        <v>1157</v>
      </c>
      <c r="H33">
        <f t="shared" ca="1" si="28"/>
        <v>1881</v>
      </c>
      <c r="I33">
        <f t="shared" ca="1" si="28"/>
        <v>1627</v>
      </c>
      <c r="J33">
        <f t="shared" ca="1" si="28"/>
        <v>1099</v>
      </c>
      <c r="K33">
        <f t="shared" ca="1" si="28"/>
        <v>1991</v>
      </c>
      <c r="L33">
        <f t="shared" ca="1" si="58"/>
        <v>1119</v>
      </c>
      <c r="M33">
        <f t="shared" ca="1" si="58"/>
        <v>1521</v>
      </c>
      <c r="N33">
        <f t="shared" ca="1" si="58"/>
        <v>1032</v>
      </c>
      <c r="O33">
        <f t="shared" ca="1" si="58"/>
        <v>1500</v>
      </c>
      <c r="P33">
        <f t="shared" ca="1" si="4"/>
        <v>1637</v>
      </c>
      <c r="Q33">
        <f t="shared" ca="1" si="5"/>
        <v>1724</v>
      </c>
      <c r="R33">
        <f t="shared" ca="1" si="6"/>
        <v>34</v>
      </c>
      <c r="S33">
        <f t="shared" ca="1" si="7"/>
        <v>0</v>
      </c>
      <c r="T33">
        <f t="shared" ca="1" si="8"/>
        <v>0</v>
      </c>
      <c r="U33">
        <f t="shared" ca="1" si="9"/>
        <v>0</v>
      </c>
      <c r="V33">
        <f t="shared" ca="1" si="29"/>
        <v>0</v>
      </c>
      <c r="W33">
        <f t="shared" ca="1" si="30"/>
        <v>0</v>
      </c>
      <c r="X33">
        <f t="shared" ca="1" si="31"/>
        <v>0</v>
      </c>
      <c r="Y33">
        <f t="shared" ca="1" si="32"/>
        <v>0</v>
      </c>
      <c r="Z33">
        <f t="shared" ca="1" si="33"/>
        <v>0</v>
      </c>
      <c r="AA33">
        <f t="shared" ca="1" si="34"/>
        <v>0</v>
      </c>
      <c r="AB33">
        <f t="shared" ca="1" si="35"/>
        <v>0</v>
      </c>
      <c r="AC33">
        <f t="shared" ca="1" si="36"/>
        <v>0</v>
      </c>
      <c r="AD33">
        <f t="shared" ca="1" si="37"/>
        <v>0</v>
      </c>
      <c r="AE33">
        <f t="shared" ca="1" si="38"/>
        <v>0</v>
      </c>
      <c r="AF33">
        <f t="shared" ca="1" si="39"/>
        <v>0</v>
      </c>
      <c r="AG33">
        <f t="shared" ca="1" si="40"/>
        <v>0</v>
      </c>
      <c r="AH33">
        <f t="shared" ca="1" si="41"/>
        <v>0</v>
      </c>
      <c r="AI33">
        <f t="shared" ca="1" si="42"/>
        <v>0</v>
      </c>
      <c r="AJ33">
        <f t="shared" ref="AJ33:BM33" ca="1" si="71">IF(IF(SUM(OFFSET(AJ33,0,-31,1,AJ$1))&lt;$D33,OFFSET(AJ33,0,-31,1,1),$D33-SUM(OFFSET(AK33,0,-31,1,AK$1)))&lt;0,0,IF(SUM(OFFSET(AJ33,0,-31,1,AJ$1))&lt;$D33,OFFSET(AJ33,0,-31,1,1),$D33-SUM(OFFSET(AK33,0,-31,1,AK$1))))</f>
        <v>0</v>
      </c>
      <c r="AK33">
        <f t="shared" ca="1" si="71"/>
        <v>0</v>
      </c>
      <c r="AL33">
        <f t="shared" ca="1" si="71"/>
        <v>0</v>
      </c>
      <c r="AM33">
        <f t="shared" ca="1" si="71"/>
        <v>0</v>
      </c>
      <c r="AN33">
        <f t="shared" ca="1" si="71"/>
        <v>0</v>
      </c>
      <c r="AO33">
        <f t="shared" ca="1" si="71"/>
        <v>0</v>
      </c>
      <c r="AP33">
        <f t="shared" ca="1" si="71"/>
        <v>0</v>
      </c>
      <c r="AQ33">
        <f t="shared" ca="1" si="71"/>
        <v>0</v>
      </c>
      <c r="AR33">
        <f t="shared" ca="1" si="71"/>
        <v>0</v>
      </c>
      <c r="AS33">
        <f t="shared" ca="1" si="71"/>
        <v>0</v>
      </c>
      <c r="AT33">
        <f t="shared" ca="1" si="71"/>
        <v>0</v>
      </c>
      <c r="AU33">
        <f t="shared" ca="1" si="71"/>
        <v>0</v>
      </c>
      <c r="AV33">
        <f t="shared" ca="1" si="71"/>
        <v>596</v>
      </c>
      <c r="AW33">
        <f t="shared" ca="1" si="71"/>
        <v>34</v>
      </c>
      <c r="AX33">
        <f t="shared" ca="1" si="71"/>
        <v>0</v>
      </c>
      <c r="AY33">
        <f t="shared" ca="1" si="71"/>
        <v>0</v>
      </c>
      <c r="AZ33">
        <f t="shared" ca="1" si="71"/>
        <v>0</v>
      </c>
      <c r="BA33">
        <f t="shared" ca="1" si="71"/>
        <v>0</v>
      </c>
      <c r="BB33">
        <f t="shared" ca="1" si="71"/>
        <v>0</v>
      </c>
      <c r="BC33">
        <f t="shared" ca="1" si="71"/>
        <v>0</v>
      </c>
      <c r="BD33">
        <f t="shared" ca="1" si="71"/>
        <v>0</v>
      </c>
      <c r="BE33">
        <f t="shared" ca="1" si="71"/>
        <v>0</v>
      </c>
      <c r="BF33">
        <f t="shared" ca="1" si="71"/>
        <v>0</v>
      </c>
      <c r="BG33">
        <f t="shared" ca="1" si="71"/>
        <v>0</v>
      </c>
      <c r="BH33">
        <f t="shared" ca="1" si="71"/>
        <v>0</v>
      </c>
      <c r="BI33">
        <f t="shared" ca="1" si="71"/>
        <v>0</v>
      </c>
      <c r="BJ33">
        <f t="shared" ca="1" si="71"/>
        <v>0</v>
      </c>
      <c r="BK33">
        <f t="shared" ca="1" si="71"/>
        <v>0</v>
      </c>
      <c r="BL33">
        <f t="shared" ca="1" si="71"/>
        <v>0</v>
      </c>
      <c r="BM33">
        <f t="shared" ca="1" si="71"/>
        <v>0</v>
      </c>
      <c r="BN33">
        <f t="shared" ca="1" si="25"/>
        <v>0</v>
      </c>
    </row>
    <row r="34" spans="1:66">
      <c r="A34" s="29">
        <v>43131</v>
      </c>
      <c r="B34">
        <v>1091</v>
      </c>
      <c r="C34">
        <v>24</v>
      </c>
      <c r="D34">
        <f t="shared" si="2"/>
        <v>720</v>
      </c>
      <c r="E34">
        <f t="shared" si="26"/>
        <v>1091</v>
      </c>
      <c r="F34">
        <f t="shared" ca="1" si="27"/>
        <v>1902</v>
      </c>
      <c r="G34">
        <f t="shared" ca="1" si="28"/>
        <v>1260</v>
      </c>
      <c r="H34">
        <f t="shared" ca="1" si="28"/>
        <v>1157</v>
      </c>
      <c r="I34">
        <f t="shared" ca="1" si="28"/>
        <v>1881</v>
      </c>
      <c r="J34">
        <f t="shared" ca="1" si="28"/>
        <v>1627</v>
      </c>
      <c r="K34">
        <f t="shared" ca="1" si="28"/>
        <v>1099</v>
      </c>
      <c r="L34">
        <f t="shared" ca="1" si="58"/>
        <v>1991</v>
      </c>
      <c r="M34">
        <f t="shared" ca="1" si="58"/>
        <v>1119</v>
      </c>
      <c r="N34">
        <f t="shared" ca="1" si="58"/>
        <v>1521</v>
      </c>
      <c r="O34">
        <f t="shared" ca="1" si="58"/>
        <v>1032</v>
      </c>
      <c r="P34">
        <f t="shared" ca="1" si="4"/>
        <v>1500</v>
      </c>
      <c r="Q34">
        <f t="shared" ca="1" si="5"/>
        <v>1637</v>
      </c>
      <c r="R34">
        <f t="shared" ca="1" si="6"/>
        <v>1128</v>
      </c>
      <c r="S34">
        <f t="shared" ca="1" si="7"/>
        <v>0</v>
      </c>
      <c r="T34">
        <f t="shared" ca="1" si="8"/>
        <v>0</v>
      </c>
      <c r="U34">
        <f t="shared" ca="1" si="9"/>
        <v>0</v>
      </c>
      <c r="V34">
        <f t="shared" ca="1" si="29"/>
        <v>0</v>
      </c>
      <c r="W34">
        <f t="shared" ca="1" si="30"/>
        <v>0</v>
      </c>
      <c r="X34">
        <f t="shared" ca="1" si="31"/>
        <v>0</v>
      </c>
      <c r="Y34">
        <f t="shared" ca="1" si="32"/>
        <v>0</v>
      </c>
      <c r="Z34">
        <f t="shared" ca="1" si="33"/>
        <v>0</v>
      </c>
      <c r="AA34">
        <f t="shared" ca="1" si="34"/>
        <v>0</v>
      </c>
      <c r="AB34">
        <f t="shared" ca="1" si="35"/>
        <v>0</v>
      </c>
      <c r="AC34">
        <f t="shared" ca="1" si="36"/>
        <v>0</v>
      </c>
      <c r="AD34">
        <f t="shared" ca="1" si="37"/>
        <v>0</v>
      </c>
      <c r="AE34">
        <f t="shared" ca="1" si="38"/>
        <v>0</v>
      </c>
      <c r="AF34">
        <f t="shared" ca="1" si="39"/>
        <v>0</v>
      </c>
      <c r="AG34">
        <f t="shared" ca="1" si="40"/>
        <v>0</v>
      </c>
      <c r="AH34">
        <f t="shared" ca="1" si="41"/>
        <v>0</v>
      </c>
      <c r="AI34">
        <f t="shared" ca="1" si="42"/>
        <v>0</v>
      </c>
      <c r="AJ34">
        <f t="shared" ref="AJ34:BM34" ca="1" si="72">IF(IF(SUM(OFFSET(AJ34,0,-31,1,AJ$1))&lt;$D34,OFFSET(AJ34,0,-31,1,1),$D34-SUM(OFFSET(AK34,0,-31,1,AK$1)))&lt;0,0,IF(SUM(OFFSET(AJ34,0,-31,1,AJ$1))&lt;$D34,OFFSET(AJ34,0,-31,1,1),$D34-SUM(OFFSET(AK34,0,-31,1,AK$1))))</f>
        <v>0</v>
      </c>
      <c r="AK34">
        <f t="shared" ca="1" si="72"/>
        <v>0</v>
      </c>
      <c r="AL34">
        <f t="shared" ca="1" si="72"/>
        <v>0</v>
      </c>
      <c r="AM34">
        <f t="shared" ca="1" si="72"/>
        <v>0</v>
      </c>
      <c r="AN34">
        <f t="shared" ca="1" si="72"/>
        <v>0</v>
      </c>
      <c r="AO34">
        <f t="shared" ca="1" si="72"/>
        <v>0</v>
      </c>
      <c r="AP34">
        <f t="shared" ca="1" si="72"/>
        <v>0</v>
      </c>
      <c r="AQ34">
        <f t="shared" ca="1" si="72"/>
        <v>0</v>
      </c>
      <c r="AR34">
        <f t="shared" ca="1" si="72"/>
        <v>0</v>
      </c>
      <c r="AS34">
        <f t="shared" ca="1" si="72"/>
        <v>0</v>
      </c>
      <c r="AT34">
        <f t="shared" ca="1" si="72"/>
        <v>0</v>
      </c>
      <c r="AU34">
        <f t="shared" ca="1" si="72"/>
        <v>0</v>
      </c>
      <c r="AV34">
        <f t="shared" ca="1" si="72"/>
        <v>0</v>
      </c>
      <c r="AW34">
        <f t="shared" ca="1" si="72"/>
        <v>720</v>
      </c>
      <c r="AX34">
        <f t="shared" ca="1" si="72"/>
        <v>0</v>
      </c>
      <c r="AY34">
        <f t="shared" ca="1" si="72"/>
        <v>0</v>
      </c>
      <c r="AZ34">
        <f t="shared" ca="1" si="72"/>
        <v>0</v>
      </c>
      <c r="BA34">
        <f t="shared" ca="1" si="72"/>
        <v>0</v>
      </c>
      <c r="BB34">
        <f t="shared" ca="1" si="72"/>
        <v>0</v>
      </c>
      <c r="BC34">
        <f t="shared" ca="1" si="72"/>
        <v>0</v>
      </c>
      <c r="BD34">
        <f t="shared" ca="1" si="72"/>
        <v>0</v>
      </c>
      <c r="BE34">
        <f t="shared" ca="1" si="72"/>
        <v>0</v>
      </c>
      <c r="BF34">
        <f t="shared" ca="1" si="72"/>
        <v>0</v>
      </c>
      <c r="BG34">
        <f t="shared" ca="1" si="72"/>
        <v>0</v>
      </c>
      <c r="BH34">
        <f t="shared" ca="1" si="72"/>
        <v>0</v>
      </c>
      <c r="BI34">
        <f t="shared" ca="1" si="72"/>
        <v>0</v>
      </c>
      <c r="BJ34">
        <f t="shared" ca="1" si="72"/>
        <v>0</v>
      </c>
      <c r="BK34">
        <f t="shared" ca="1" si="72"/>
        <v>0</v>
      </c>
      <c r="BL34">
        <f t="shared" ca="1" si="72"/>
        <v>0</v>
      </c>
      <c r="BM34">
        <f t="shared" ca="1" si="72"/>
        <v>0</v>
      </c>
      <c r="BN34">
        <f t="shared" ca="1" si="25"/>
        <v>0</v>
      </c>
    </row>
    <row r="35" spans="1:66">
      <c r="A35" s="29">
        <v>43132</v>
      </c>
      <c r="B35">
        <v>1177</v>
      </c>
      <c r="C35">
        <v>8</v>
      </c>
      <c r="D35">
        <f t="shared" si="2"/>
        <v>240</v>
      </c>
      <c r="E35">
        <f t="shared" si="26"/>
        <v>1177</v>
      </c>
      <c r="F35">
        <f t="shared" ca="1" si="27"/>
        <v>1091</v>
      </c>
      <c r="G35">
        <f t="shared" ca="1" si="28"/>
        <v>1902</v>
      </c>
      <c r="H35">
        <f t="shared" ca="1" si="28"/>
        <v>1260</v>
      </c>
      <c r="I35">
        <f t="shared" ca="1" si="28"/>
        <v>1157</v>
      </c>
      <c r="J35">
        <f t="shared" ca="1" si="28"/>
        <v>1881</v>
      </c>
      <c r="K35">
        <f t="shared" ca="1" si="28"/>
        <v>1627</v>
      </c>
      <c r="L35">
        <f t="shared" ca="1" si="58"/>
        <v>1099</v>
      </c>
      <c r="M35">
        <f t="shared" ca="1" si="58"/>
        <v>1991</v>
      </c>
      <c r="N35">
        <f t="shared" ca="1" si="58"/>
        <v>1119</v>
      </c>
      <c r="O35">
        <f t="shared" ca="1" si="58"/>
        <v>1521</v>
      </c>
      <c r="P35">
        <f t="shared" ca="1" si="4"/>
        <v>1032</v>
      </c>
      <c r="Q35">
        <f t="shared" ca="1" si="5"/>
        <v>1500</v>
      </c>
      <c r="R35">
        <f t="shared" ca="1" si="6"/>
        <v>1637</v>
      </c>
      <c r="S35">
        <f t="shared" ca="1" si="7"/>
        <v>408</v>
      </c>
      <c r="T35">
        <f t="shared" ca="1" si="8"/>
        <v>0</v>
      </c>
      <c r="U35">
        <f t="shared" ca="1" si="9"/>
        <v>0</v>
      </c>
      <c r="V35">
        <f t="shared" ca="1" si="29"/>
        <v>0</v>
      </c>
      <c r="W35">
        <f t="shared" ca="1" si="30"/>
        <v>0</v>
      </c>
      <c r="X35">
        <f t="shared" ca="1" si="31"/>
        <v>0</v>
      </c>
      <c r="Y35">
        <f t="shared" ca="1" si="32"/>
        <v>0</v>
      </c>
      <c r="Z35">
        <f t="shared" ca="1" si="33"/>
        <v>0</v>
      </c>
      <c r="AA35">
        <f t="shared" ca="1" si="34"/>
        <v>0</v>
      </c>
      <c r="AB35">
        <f t="shared" ca="1" si="35"/>
        <v>0</v>
      </c>
      <c r="AC35">
        <f t="shared" ca="1" si="36"/>
        <v>0</v>
      </c>
      <c r="AD35">
        <f t="shared" ca="1" si="37"/>
        <v>0</v>
      </c>
      <c r="AE35">
        <f t="shared" ca="1" si="38"/>
        <v>0</v>
      </c>
      <c r="AF35">
        <f t="shared" ca="1" si="39"/>
        <v>0</v>
      </c>
      <c r="AG35">
        <f t="shared" ca="1" si="40"/>
        <v>0</v>
      </c>
      <c r="AH35">
        <f t="shared" ca="1" si="41"/>
        <v>0</v>
      </c>
      <c r="AI35">
        <f t="shared" ca="1" si="42"/>
        <v>0</v>
      </c>
      <c r="AJ35">
        <f t="shared" ref="AJ35:BM35" ca="1" si="73">IF(IF(SUM(OFFSET(AJ35,0,-31,1,AJ$1))&lt;$D35,OFFSET(AJ35,0,-31,1,1),$D35-SUM(OFFSET(AK35,0,-31,1,AK$1)))&lt;0,0,IF(SUM(OFFSET(AJ35,0,-31,1,AJ$1))&lt;$D35,OFFSET(AJ35,0,-31,1,1),$D35-SUM(OFFSET(AK35,0,-31,1,AK$1))))</f>
        <v>0</v>
      </c>
      <c r="AK35">
        <f t="shared" ca="1" si="73"/>
        <v>0</v>
      </c>
      <c r="AL35">
        <f t="shared" ca="1" si="73"/>
        <v>0</v>
      </c>
      <c r="AM35">
        <f t="shared" ca="1" si="73"/>
        <v>0</v>
      </c>
      <c r="AN35">
        <f t="shared" ca="1" si="73"/>
        <v>0</v>
      </c>
      <c r="AO35">
        <f t="shared" ca="1" si="73"/>
        <v>0</v>
      </c>
      <c r="AP35">
        <f t="shared" ca="1" si="73"/>
        <v>0</v>
      </c>
      <c r="AQ35">
        <f t="shared" ca="1" si="73"/>
        <v>0</v>
      </c>
      <c r="AR35">
        <f t="shared" ca="1" si="73"/>
        <v>0</v>
      </c>
      <c r="AS35">
        <f t="shared" ca="1" si="73"/>
        <v>0</v>
      </c>
      <c r="AT35">
        <f t="shared" ca="1" si="73"/>
        <v>0</v>
      </c>
      <c r="AU35">
        <f t="shared" ca="1" si="73"/>
        <v>0</v>
      </c>
      <c r="AV35">
        <f t="shared" ca="1" si="73"/>
        <v>0</v>
      </c>
      <c r="AW35">
        <f t="shared" ca="1" si="73"/>
        <v>0</v>
      </c>
      <c r="AX35">
        <f t="shared" ca="1" si="73"/>
        <v>240</v>
      </c>
      <c r="AY35">
        <f t="shared" ca="1" si="73"/>
        <v>0</v>
      </c>
      <c r="AZ35">
        <f t="shared" ca="1" si="73"/>
        <v>0</v>
      </c>
      <c r="BA35">
        <f t="shared" ca="1" si="73"/>
        <v>0</v>
      </c>
      <c r="BB35">
        <f t="shared" ca="1" si="73"/>
        <v>0</v>
      </c>
      <c r="BC35">
        <f t="shared" ca="1" si="73"/>
        <v>0</v>
      </c>
      <c r="BD35">
        <f t="shared" ca="1" si="73"/>
        <v>0</v>
      </c>
      <c r="BE35">
        <f t="shared" ca="1" si="73"/>
        <v>0</v>
      </c>
      <c r="BF35">
        <f t="shared" ca="1" si="73"/>
        <v>0</v>
      </c>
      <c r="BG35">
        <f t="shared" ca="1" si="73"/>
        <v>0</v>
      </c>
      <c r="BH35">
        <f t="shared" ca="1" si="73"/>
        <v>0</v>
      </c>
      <c r="BI35">
        <f t="shared" ca="1" si="73"/>
        <v>0</v>
      </c>
      <c r="BJ35">
        <f t="shared" ca="1" si="73"/>
        <v>0</v>
      </c>
      <c r="BK35">
        <f t="shared" ca="1" si="73"/>
        <v>0</v>
      </c>
      <c r="BL35">
        <f t="shared" ca="1" si="73"/>
        <v>0</v>
      </c>
      <c r="BM35">
        <f t="shared" ca="1" si="73"/>
        <v>0</v>
      </c>
      <c r="BN35">
        <f t="shared" ca="1" si="25"/>
        <v>0</v>
      </c>
    </row>
    <row r="36" spans="1:66">
      <c r="A36" s="29">
        <v>43133</v>
      </c>
      <c r="B36">
        <v>1648</v>
      </c>
      <c r="C36">
        <v>29</v>
      </c>
      <c r="D36">
        <f t="shared" si="2"/>
        <v>870</v>
      </c>
      <c r="E36">
        <f t="shared" si="26"/>
        <v>1648</v>
      </c>
      <c r="F36">
        <f t="shared" ca="1" si="27"/>
        <v>1177</v>
      </c>
      <c r="G36">
        <f t="shared" ca="1" si="28"/>
        <v>1091</v>
      </c>
      <c r="H36">
        <f t="shared" ca="1" si="28"/>
        <v>1902</v>
      </c>
      <c r="I36">
        <f t="shared" ca="1" si="28"/>
        <v>1260</v>
      </c>
      <c r="J36">
        <f t="shared" ca="1" si="28"/>
        <v>1157</v>
      </c>
      <c r="K36">
        <f t="shared" ca="1" si="28"/>
        <v>1881</v>
      </c>
      <c r="L36">
        <f t="shared" ca="1" si="58"/>
        <v>1627</v>
      </c>
      <c r="M36">
        <f t="shared" ca="1" si="58"/>
        <v>1099</v>
      </c>
      <c r="N36">
        <f t="shared" ca="1" si="58"/>
        <v>1991</v>
      </c>
      <c r="O36">
        <f t="shared" ca="1" si="58"/>
        <v>1119</v>
      </c>
      <c r="P36">
        <f t="shared" ca="1" si="4"/>
        <v>1521</v>
      </c>
      <c r="Q36">
        <f t="shared" ca="1" si="5"/>
        <v>1032</v>
      </c>
      <c r="R36">
        <f t="shared" ca="1" si="6"/>
        <v>1500</v>
      </c>
      <c r="S36">
        <f t="shared" ca="1" si="7"/>
        <v>1637</v>
      </c>
      <c r="T36">
        <f t="shared" ca="1" si="8"/>
        <v>168</v>
      </c>
      <c r="U36">
        <f t="shared" ca="1" si="9"/>
        <v>0</v>
      </c>
      <c r="V36">
        <f t="shared" ca="1" si="29"/>
        <v>0</v>
      </c>
      <c r="W36">
        <f t="shared" ca="1" si="30"/>
        <v>0</v>
      </c>
      <c r="X36">
        <f t="shared" ca="1" si="31"/>
        <v>0</v>
      </c>
      <c r="Y36">
        <f t="shared" ca="1" si="32"/>
        <v>0</v>
      </c>
      <c r="Z36">
        <f t="shared" ca="1" si="33"/>
        <v>0</v>
      </c>
      <c r="AA36">
        <f t="shared" ca="1" si="34"/>
        <v>0</v>
      </c>
      <c r="AB36">
        <f t="shared" ca="1" si="35"/>
        <v>0</v>
      </c>
      <c r="AC36">
        <f t="shared" ca="1" si="36"/>
        <v>0</v>
      </c>
      <c r="AD36">
        <f t="shared" ca="1" si="37"/>
        <v>0</v>
      </c>
      <c r="AE36">
        <f t="shared" ca="1" si="38"/>
        <v>0</v>
      </c>
      <c r="AF36">
        <f t="shared" ca="1" si="39"/>
        <v>0</v>
      </c>
      <c r="AG36">
        <f t="shared" ca="1" si="40"/>
        <v>0</v>
      </c>
      <c r="AH36">
        <f t="shared" ca="1" si="41"/>
        <v>0</v>
      </c>
      <c r="AI36">
        <f t="shared" ca="1" si="42"/>
        <v>0</v>
      </c>
      <c r="AJ36">
        <f t="shared" ref="AJ36:BM36" ca="1" si="74">IF(IF(SUM(OFFSET(AJ36,0,-31,1,AJ$1))&lt;$D36,OFFSET(AJ36,0,-31,1,1),$D36-SUM(OFFSET(AK36,0,-31,1,AK$1)))&lt;0,0,IF(SUM(OFFSET(AJ36,0,-31,1,AJ$1))&lt;$D36,OFFSET(AJ36,0,-31,1,1),$D36-SUM(OFFSET(AK36,0,-31,1,AK$1))))</f>
        <v>0</v>
      </c>
      <c r="AK36">
        <f t="shared" ca="1" si="74"/>
        <v>0</v>
      </c>
      <c r="AL36">
        <f t="shared" ca="1" si="74"/>
        <v>0</v>
      </c>
      <c r="AM36">
        <f t="shared" ca="1" si="74"/>
        <v>0</v>
      </c>
      <c r="AN36">
        <f t="shared" ca="1" si="74"/>
        <v>0</v>
      </c>
      <c r="AO36">
        <f t="shared" ca="1" si="74"/>
        <v>0</v>
      </c>
      <c r="AP36">
        <f t="shared" ca="1" si="74"/>
        <v>0</v>
      </c>
      <c r="AQ36">
        <f t="shared" ca="1" si="74"/>
        <v>0</v>
      </c>
      <c r="AR36">
        <f t="shared" ca="1" si="74"/>
        <v>0</v>
      </c>
      <c r="AS36">
        <f t="shared" ca="1" si="74"/>
        <v>0</v>
      </c>
      <c r="AT36">
        <f t="shared" ca="1" si="74"/>
        <v>0</v>
      </c>
      <c r="AU36">
        <f t="shared" ca="1" si="74"/>
        <v>0</v>
      </c>
      <c r="AV36">
        <f t="shared" ca="1" si="74"/>
        <v>0</v>
      </c>
      <c r="AW36">
        <f t="shared" ca="1" si="74"/>
        <v>0</v>
      </c>
      <c r="AX36">
        <f t="shared" ca="1" si="74"/>
        <v>702</v>
      </c>
      <c r="AY36">
        <f t="shared" ca="1" si="74"/>
        <v>168</v>
      </c>
      <c r="AZ36">
        <f t="shared" ca="1" si="74"/>
        <v>0</v>
      </c>
      <c r="BA36">
        <f t="shared" ca="1" si="74"/>
        <v>0</v>
      </c>
      <c r="BB36">
        <f t="shared" ca="1" si="74"/>
        <v>0</v>
      </c>
      <c r="BC36">
        <f t="shared" ca="1" si="74"/>
        <v>0</v>
      </c>
      <c r="BD36">
        <f t="shared" ca="1" si="74"/>
        <v>0</v>
      </c>
      <c r="BE36">
        <f t="shared" ca="1" si="74"/>
        <v>0</v>
      </c>
      <c r="BF36">
        <f t="shared" ca="1" si="74"/>
        <v>0</v>
      </c>
      <c r="BG36">
        <f t="shared" ca="1" si="74"/>
        <v>0</v>
      </c>
      <c r="BH36">
        <f t="shared" ca="1" si="74"/>
        <v>0</v>
      </c>
      <c r="BI36">
        <f t="shared" ca="1" si="74"/>
        <v>0</v>
      </c>
      <c r="BJ36">
        <f t="shared" ca="1" si="74"/>
        <v>0</v>
      </c>
      <c r="BK36">
        <f t="shared" ca="1" si="74"/>
        <v>0</v>
      </c>
      <c r="BL36">
        <f t="shared" ca="1" si="74"/>
        <v>0</v>
      </c>
      <c r="BM36">
        <f t="shared" ca="1" si="74"/>
        <v>0</v>
      </c>
      <c r="BN36">
        <f t="shared" ca="1" si="25"/>
        <v>0</v>
      </c>
    </row>
    <row r="37" spans="1:66">
      <c r="A37" s="29">
        <v>43134</v>
      </c>
      <c r="B37">
        <v>1423</v>
      </c>
      <c r="C37">
        <v>19</v>
      </c>
      <c r="D37">
        <f t="shared" si="2"/>
        <v>570</v>
      </c>
      <c r="E37">
        <f t="shared" si="26"/>
        <v>1423</v>
      </c>
      <c r="F37">
        <f t="shared" ca="1" si="27"/>
        <v>1648</v>
      </c>
      <c r="G37">
        <f t="shared" ca="1" si="28"/>
        <v>1177</v>
      </c>
      <c r="H37">
        <f t="shared" ca="1" si="28"/>
        <v>1091</v>
      </c>
      <c r="I37">
        <f t="shared" ca="1" si="28"/>
        <v>1902</v>
      </c>
      <c r="J37">
        <f t="shared" ca="1" si="28"/>
        <v>1260</v>
      </c>
      <c r="K37">
        <f t="shared" ca="1" si="28"/>
        <v>1157</v>
      </c>
      <c r="L37">
        <f t="shared" ca="1" si="58"/>
        <v>1881</v>
      </c>
      <c r="M37">
        <f t="shared" ca="1" si="58"/>
        <v>1627</v>
      </c>
      <c r="N37">
        <f t="shared" ca="1" si="58"/>
        <v>1099</v>
      </c>
      <c r="O37">
        <f t="shared" ca="1" si="58"/>
        <v>1991</v>
      </c>
      <c r="P37">
        <f t="shared" ca="1" si="4"/>
        <v>1119</v>
      </c>
      <c r="Q37">
        <f t="shared" ca="1" si="5"/>
        <v>1521</v>
      </c>
      <c r="R37">
        <f t="shared" ca="1" si="6"/>
        <v>1032</v>
      </c>
      <c r="S37">
        <f t="shared" ca="1" si="7"/>
        <v>1500</v>
      </c>
      <c r="T37">
        <f t="shared" ca="1" si="8"/>
        <v>935</v>
      </c>
      <c r="U37">
        <f t="shared" ca="1" si="9"/>
        <v>0</v>
      </c>
      <c r="V37">
        <f t="shared" ca="1" si="29"/>
        <v>0</v>
      </c>
      <c r="W37">
        <f t="shared" ca="1" si="30"/>
        <v>0</v>
      </c>
      <c r="X37">
        <f t="shared" ca="1" si="31"/>
        <v>0</v>
      </c>
      <c r="Y37">
        <f t="shared" ca="1" si="32"/>
        <v>0</v>
      </c>
      <c r="Z37">
        <f t="shared" ca="1" si="33"/>
        <v>0</v>
      </c>
      <c r="AA37">
        <f t="shared" ca="1" si="34"/>
        <v>0</v>
      </c>
      <c r="AB37">
        <f t="shared" ca="1" si="35"/>
        <v>0</v>
      </c>
      <c r="AC37">
        <f t="shared" ca="1" si="36"/>
        <v>0</v>
      </c>
      <c r="AD37">
        <f t="shared" ca="1" si="37"/>
        <v>0</v>
      </c>
      <c r="AE37">
        <f t="shared" ca="1" si="38"/>
        <v>0</v>
      </c>
      <c r="AF37">
        <f t="shared" ca="1" si="39"/>
        <v>0</v>
      </c>
      <c r="AG37">
        <f t="shared" ca="1" si="40"/>
        <v>0</v>
      </c>
      <c r="AH37">
        <f t="shared" ca="1" si="41"/>
        <v>0</v>
      </c>
      <c r="AI37">
        <f t="shared" ca="1" si="42"/>
        <v>0</v>
      </c>
      <c r="AJ37">
        <f t="shared" ref="AJ37:BM37" ca="1" si="75">IF(IF(SUM(OFFSET(AJ37,0,-31,1,AJ$1))&lt;$D37,OFFSET(AJ37,0,-31,1,1),$D37-SUM(OFFSET(AK37,0,-31,1,AK$1)))&lt;0,0,IF(SUM(OFFSET(AJ37,0,-31,1,AJ$1))&lt;$D37,OFFSET(AJ37,0,-31,1,1),$D37-SUM(OFFSET(AK37,0,-31,1,AK$1))))</f>
        <v>0</v>
      </c>
      <c r="AK37">
        <f t="shared" ca="1" si="75"/>
        <v>0</v>
      </c>
      <c r="AL37">
        <f t="shared" ca="1" si="75"/>
        <v>0</v>
      </c>
      <c r="AM37">
        <f t="shared" ca="1" si="75"/>
        <v>0</v>
      </c>
      <c r="AN37">
        <f t="shared" ca="1" si="75"/>
        <v>0</v>
      </c>
      <c r="AO37">
        <f t="shared" ca="1" si="75"/>
        <v>0</v>
      </c>
      <c r="AP37">
        <f t="shared" ca="1" si="75"/>
        <v>0</v>
      </c>
      <c r="AQ37">
        <f t="shared" ca="1" si="75"/>
        <v>0</v>
      </c>
      <c r="AR37">
        <f t="shared" ca="1" si="75"/>
        <v>0</v>
      </c>
      <c r="AS37">
        <f t="shared" ca="1" si="75"/>
        <v>0</v>
      </c>
      <c r="AT37">
        <f t="shared" ca="1" si="75"/>
        <v>0</v>
      </c>
      <c r="AU37">
        <f t="shared" ca="1" si="75"/>
        <v>0</v>
      </c>
      <c r="AV37">
        <f t="shared" ca="1" si="75"/>
        <v>0</v>
      </c>
      <c r="AW37">
        <f t="shared" ca="1" si="75"/>
        <v>0</v>
      </c>
      <c r="AX37">
        <f t="shared" ca="1" si="75"/>
        <v>0</v>
      </c>
      <c r="AY37">
        <f t="shared" ca="1" si="75"/>
        <v>570</v>
      </c>
      <c r="AZ37">
        <f t="shared" ca="1" si="75"/>
        <v>0</v>
      </c>
      <c r="BA37">
        <f t="shared" ca="1" si="75"/>
        <v>0</v>
      </c>
      <c r="BB37">
        <f t="shared" ca="1" si="75"/>
        <v>0</v>
      </c>
      <c r="BC37">
        <f t="shared" ca="1" si="75"/>
        <v>0</v>
      </c>
      <c r="BD37">
        <f t="shared" ca="1" si="75"/>
        <v>0</v>
      </c>
      <c r="BE37">
        <f t="shared" ca="1" si="75"/>
        <v>0</v>
      </c>
      <c r="BF37">
        <f t="shared" ca="1" si="75"/>
        <v>0</v>
      </c>
      <c r="BG37">
        <f t="shared" ca="1" si="75"/>
        <v>0</v>
      </c>
      <c r="BH37">
        <f t="shared" ca="1" si="75"/>
        <v>0</v>
      </c>
      <c r="BI37">
        <f t="shared" ca="1" si="75"/>
        <v>0</v>
      </c>
      <c r="BJ37">
        <f t="shared" ca="1" si="75"/>
        <v>0</v>
      </c>
      <c r="BK37">
        <f t="shared" ca="1" si="75"/>
        <v>0</v>
      </c>
      <c r="BL37">
        <f t="shared" ca="1" si="75"/>
        <v>0</v>
      </c>
      <c r="BM37">
        <f t="shared" ca="1" si="75"/>
        <v>0</v>
      </c>
      <c r="BN37">
        <f t="shared" ca="1" si="25"/>
        <v>0</v>
      </c>
    </row>
    <row r="38" spans="1:66">
      <c r="A38" s="29">
        <v>43135</v>
      </c>
      <c r="B38">
        <v>1729</v>
      </c>
      <c r="C38">
        <v>23</v>
      </c>
      <c r="D38">
        <f t="shared" si="2"/>
        <v>690</v>
      </c>
      <c r="E38">
        <f t="shared" si="26"/>
        <v>1729</v>
      </c>
      <c r="F38">
        <f t="shared" ca="1" si="27"/>
        <v>1423</v>
      </c>
      <c r="G38">
        <f t="shared" ca="1" si="28"/>
        <v>1648</v>
      </c>
      <c r="H38">
        <f t="shared" ca="1" si="28"/>
        <v>1177</v>
      </c>
      <c r="I38">
        <f t="shared" ca="1" si="28"/>
        <v>1091</v>
      </c>
      <c r="J38">
        <f t="shared" ca="1" si="28"/>
        <v>1902</v>
      </c>
      <c r="K38">
        <f t="shared" ca="1" si="28"/>
        <v>1260</v>
      </c>
      <c r="L38">
        <f t="shared" ca="1" si="58"/>
        <v>1157</v>
      </c>
      <c r="M38">
        <f t="shared" ca="1" si="58"/>
        <v>1881</v>
      </c>
      <c r="N38">
        <f t="shared" ca="1" si="58"/>
        <v>1627</v>
      </c>
      <c r="O38">
        <f t="shared" ca="1" si="58"/>
        <v>1099</v>
      </c>
      <c r="P38">
        <f t="shared" ca="1" si="4"/>
        <v>1991</v>
      </c>
      <c r="Q38">
        <f t="shared" ca="1" si="5"/>
        <v>1119</v>
      </c>
      <c r="R38">
        <f t="shared" ca="1" si="6"/>
        <v>1521</v>
      </c>
      <c r="S38">
        <f t="shared" ca="1" si="7"/>
        <v>1032</v>
      </c>
      <c r="T38">
        <f t="shared" ca="1" si="8"/>
        <v>1500</v>
      </c>
      <c r="U38">
        <f t="shared" ca="1" si="9"/>
        <v>365</v>
      </c>
      <c r="V38">
        <f t="shared" ca="1" si="29"/>
        <v>0</v>
      </c>
      <c r="W38">
        <f t="shared" ca="1" si="30"/>
        <v>0</v>
      </c>
      <c r="X38">
        <f t="shared" ca="1" si="31"/>
        <v>0</v>
      </c>
      <c r="Y38">
        <f t="shared" ca="1" si="32"/>
        <v>0</v>
      </c>
      <c r="Z38">
        <f t="shared" ca="1" si="33"/>
        <v>0</v>
      </c>
      <c r="AA38">
        <f t="shared" ca="1" si="34"/>
        <v>0</v>
      </c>
      <c r="AB38">
        <f t="shared" ca="1" si="35"/>
        <v>0</v>
      </c>
      <c r="AC38">
        <f t="shared" ca="1" si="36"/>
        <v>0</v>
      </c>
      <c r="AD38">
        <f t="shared" ca="1" si="37"/>
        <v>0</v>
      </c>
      <c r="AE38">
        <f t="shared" ca="1" si="38"/>
        <v>0</v>
      </c>
      <c r="AF38">
        <f t="shared" ca="1" si="39"/>
        <v>0</v>
      </c>
      <c r="AG38">
        <f t="shared" ca="1" si="40"/>
        <v>0</v>
      </c>
      <c r="AH38">
        <f t="shared" ca="1" si="41"/>
        <v>0</v>
      </c>
      <c r="AI38">
        <f t="shared" ca="1" si="42"/>
        <v>0</v>
      </c>
      <c r="AJ38">
        <f t="shared" ref="AJ38:BM38" ca="1" si="76">IF(IF(SUM(OFFSET(AJ38,0,-31,1,AJ$1))&lt;$D38,OFFSET(AJ38,0,-31,1,1),$D38-SUM(OFFSET(AK38,0,-31,1,AK$1)))&lt;0,0,IF(SUM(OFFSET(AJ38,0,-31,1,AJ$1))&lt;$D38,OFFSET(AJ38,0,-31,1,1),$D38-SUM(OFFSET(AK38,0,-31,1,AK$1))))</f>
        <v>0</v>
      </c>
      <c r="AK38">
        <f t="shared" ca="1" si="76"/>
        <v>0</v>
      </c>
      <c r="AL38">
        <f t="shared" ca="1" si="76"/>
        <v>0</v>
      </c>
      <c r="AM38">
        <f t="shared" ca="1" si="76"/>
        <v>0</v>
      </c>
      <c r="AN38">
        <f t="shared" ca="1" si="76"/>
        <v>0</v>
      </c>
      <c r="AO38">
        <f t="shared" ca="1" si="76"/>
        <v>0</v>
      </c>
      <c r="AP38">
        <f t="shared" ca="1" si="76"/>
        <v>0</v>
      </c>
      <c r="AQ38">
        <f t="shared" ca="1" si="76"/>
        <v>0</v>
      </c>
      <c r="AR38">
        <f t="shared" ca="1" si="76"/>
        <v>0</v>
      </c>
      <c r="AS38">
        <f t="shared" ca="1" si="76"/>
        <v>0</v>
      </c>
      <c r="AT38">
        <f t="shared" ca="1" si="76"/>
        <v>0</v>
      </c>
      <c r="AU38">
        <f t="shared" ca="1" si="76"/>
        <v>0</v>
      </c>
      <c r="AV38">
        <f t="shared" ca="1" si="76"/>
        <v>0</v>
      </c>
      <c r="AW38">
        <f t="shared" ca="1" si="76"/>
        <v>0</v>
      </c>
      <c r="AX38">
        <f t="shared" ca="1" si="76"/>
        <v>0</v>
      </c>
      <c r="AY38">
        <f t="shared" ca="1" si="76"/>
        <v>325</v>
      </c>
      <c r="AZ38">
        <f t="shared" ca="1" si="76"/>
        <v>365</v>
      </c>
      <c r="BA38">
        <f t="shared" ca="1" si="76"/>
        <v>0</v>
      </c>
      <c r="BB38">
        <f t="shared" ca="1" si="76"/>
        <v>0</v>
      </c>
      <c r="BC38">
        <f t="shared" ca="1" si="76"/>
        <v>0</v>
      </c>
      <c r="BD38">
        <f t="shared" ca="1" si="76"/>
        <v>0</v>
      </c>
      <c r="BE38">
        <f t="shared" ca="1" si="76"/>
        <v>0</v>
      </c>
      <c r="BF38">
        <f t="shared" ca="1" si="76"/>
        <v>0</v>
      </c>
      <c r="BG38">
        <f t="shared" ca="1" si="76"/>
        <v>0</v>
      </c>
      <c r="BH38">
        <f t="shared" ca="1" si="76"/>
        <v>0</v>
      </c>
      <c r="BI38">
        <f t="shared" ca="1" si="76"/>
        <v>0</v>
      </c>
      <c r="BJ38">
        <f t="shared" ca="1" si="76"/>
        <v>0</v>
      </c>
      <c r="BK38">
        <f t="shared" ca="1" si="76"/>
        <v>0</v>
      </c>
      <c r="BL38">
        <f t="shared" ca="1" si="76"/>
        <v>0</v>
      </c>
      <c r="BM38">
        <f t="shared" ca="1" si="76"/>
        <v>0</v>
      </c>
      <c r="BN38">
        <f t="shared" ca="1" si="25"/>
        <v>0</v>
      </c>
    </row>
    <row r="39" spans="1:66">
      <c r="A39" s="29">
        <v>43136</v>
      </c>
      <c r="B39">
        <v>1364</v>
      </c>
      <c r="C39">
        <v>30</v>
      </c>
      <c r="D39">
        <f t="shared" si="2"/>
        <v>900</v>
      </c>
      <c r="E39">
        <f t="shared" si="26"/>
        <v>1364</v>
      </c>
      <c r="F39">
        <f t="shared" ca="1" si="27"/>
        <v>1729</v>
      </c>
      <c r="G39">
        <f t="shared" ca="1" si="28"/>
        <v>1423</v>
      </c>
      <c r="H39">
        <f t="shared" ca="1" si="28"/>
        <v>1648</v>
      </c>
      <c r="I39">
        <f t="shared" ca="1" si="28"/>
        <v>1177</v>
      </c>
      <c r="J39">
        <f t="shared" ca="1" si="28"/>
        <v>1091</v>
      </c>
      <c r="K39">
        <f t="shared" ca="1" si="28"/>
        <v>1902</v>
      </c>
      <c r="L39">
        <f t="shared" ca="1" si="58"/>
        <v>1260</v>
      </c>
      <c r="M39">
        <f t="shared" ca="1" si="58"/>
        <v>1157</v>
      </c>
      <c r="N39">
        <f t="shared" ca="1" si="58"/>
        <v>1881</v>
      </c>
      <c r="O39">
        <f t="shared" ca="1" si="58"/>
        <v>1627</v>
      </c>
      <c r="P39">
        <f t="shared" ca="1" si="4"/>
        <v>1099</v>
      </c>
      <c r="Q39">
        <f t="shared" ca="1" si="5"/>
        <v>1991</v>
      </c>
      <c r="R39">
        <f t="shared" ca="1" si="6"/>
        <v>1119</v>
      </c>
      <c r="S39">
        <f t="shared" ca="1" si="7"/>
        <v>1521</v>
      </c>
      <c r="T39">
        <f t="shared" ca="1" si="8"/>
        <v>1032</v>
      </c>
      <c r="U39">
        <f t="shared" ca="1" si="9"/>
        <v>1175</v>
      </c>
      <c r="V39">
        <f t="shared" ca="1" si="29"/>
        <v>0</v>
      </c>
      <c r="W39">
        <f t="shared" ca="1" si="30"/>
        <v>0</v>
      </c>
      <c r="X39">
        <f t="shared" ca="1" si="31"/>
        <v>0</v>
      </c>
      <c r="Y39">
        <f t="shared" ca="1" si="32"/>
        <v>0</v>
      </c>
      <c r="Z39">
        <f t="shared" ca="1" si="33"/>
        <v>0</v>
      </c>
      <c r="AA39">
        <f t="shared" ca="1" si="34"/>
        <v>0</v>
      </c>
      <c r="AB39">
        <f t="shared" ca="1" si="35"/>
        <v>0</v>
      </c>
      <c r="AC39">
        <f t="shared" ca="1" si="36"/>
        <v>0</v>
      </c>
      <c r="AD39">
        <f t="shared" ca="1" si="37"/>
        <v>0</v>
      </c>
      <c r="AE39">
        <f t="shared" ca="1" si="38"/>
        <v>0</v>
      </c>
      <c r="AF39">
        <f t="shared" ca="1" si="39"/>
        <v>0</v>
      </c>
      <c r="AG39">
        <f t="shared" ca="1" si="40"/>
        <v>0</v>
      </c>
      <c r="AH39">
        <f t="shared" ca="1" si="41"/>
        <v>0</v>
      </c>
      <c r="AI39">
        <f t="shared" ca="1" si="42"/>
        <v>0</v>
      </c>
      <c r="AJ39">
        <f t="shared" ref="AJ39:BM39" ca="1" si="77">IF(IF(SUM(OFFSET(AJ39,0,-31,1,AJ$1))&lt;$D39,OFFSET(AJ39,0,-31,1,1),$D39-SUM(OFFSET(AK39,0,-31,1,AK$1)))&lt;0,0,IF(SUM(OFFSET(AJ39,0,-31,1,AJ$1))&lt;$D39,OFFSET(AJ39,0,-31,1,1),$D39-SUM(OFFSET(AK39,0,-31,1,AK$1))))</f>
        <v>0</v>
      </c>
      <c r="AK39">
        <f t="shared" ca="1" si="77"/>
        <v>0</v>
      </c>
      <c r="AL39">
        <f t="shared" ca="1" si="77"/>
        <v>0</v>
      </c>
      <c r="AM39">
        <f t="shared" ca="1" si="77"/>
        <v>0</v>
      </c>
      <c r="AN39">
        <f t="shared" ca="1" si="77"/>
        <v>0</v>
      </c>
      <c r="AO39">
        <f t="shared" ca="1" si="77"/>
        <v>0</v>
      </c>
      <c r="AP39">
        <f t="shared" ca="1" si="77"/>
        <v>0</v>
      </c>
      <c r="AQ39">
        <f t="shared" ca="1" si="77"/>
        <v>0</v>
      </c>
      <c r="AR39">
        <f t="shared" ca="1" si="77"/>
        <v>0</v>
      </c>
      <c r="AS39">
        <f t="shared" ca="1" si="77"/>
        <v>0</v>
      </c>
      <c r="AT39">
        <f t="shared" ca="1" si="77"/>
        <v>0</v>
      </c>
      <c r="AU39">
        <f t="shared" ca="1" si="77"/>
        <v>0</v>
      </c>
      <c r="AV39">
        <f t="shared" ca="1" si="77"/>
        <v>0</v>
      </c>
      <c r="AW39">
        <f t="shared" ca="1" si="77"/>
        <v>0</v>
      </c>
      <c r="AX39">
        <f t="shared" ca="1" si="77"/>
        <v>0</v>
      </c>
      <c r="AY39">
        <f t="shared" ca="1" si="77"/>
        <v>0</v>
      </c>
      <c r="AZ39">
        <f t="shared" ca="1" si="77"/>
        <v>900</v>
      </c>
      <c r="BA39">
        <f t="shared" ca="1" si="77"/>
        <v>0</v>
      </c>
      <c r="BB39">
        <f t="shared" ca="1" si="77"/>
        <v>0</v>
      </c>
      <c r="BC39">
        <f t="shared" ca="1" si="77"/>
        <v>0</v>
      </c>
      <c r="BD39">
        <f t="shared" ca="1" si="77"/>
        <v>0</v>
      </c>
      <c r="BE39">
        <f t="shared" ca="1" si="77"/>
        <v>0</v>
      </c>
      <c r="BF39">
        <f t="shared" ca="1" si="77"/>
        <v>0</v>
      </c>
      <c r="BG39">
        <f t="shared" ca="1" si="77"/>
        <v>0</v>
      </c>
      <c r="BH39">
        <f t="shared" ca="1" si="77"/>
        <v>0</v>
      </c>
      <c r="BI39">
        <f t="shared" ca="1" si="77"/>
        <v>0</v>
      </c>
      <c r="BJ39">
        <f t="shared" ca="1" si="77"/>
        <v>0</v>
      </c>
      <c r="BK39">
        <f t="shared" ca="1" si="77"/>
        <v>0</v>
      </c>
      <c r="BL39">
        <f t="shared" ca="1" si="77"/>
        <v>0</v>
      </c>
      <c r="BM39">
        <f t="shared" ca="1" si="77"/>
        <v>0</v>
      </c>
      <c r="BN39">
        <f t="shared" ca="1" si="25"/>
        <v>0</v>
      </c>
    </row>
    <row r="40" spans="1:66">
      <c r="A40" s="29">
        <v>43137</v>
      </c>
      <c r="B40">
        <v>1405</v>
      </c>
      <c r="C40">
        <v>22</v>
      </c>
      <c r="D40">
        <f t="shared" si="2"/>
        <v>660</v>
      </c>
      <c r="E40">
        <f t="shared" si="26"/>
        <v>1405</v>
      </c>
      <c r="F40">
        <f t="shared" ca="1" si="27"/>
        <v>1364</v>
      </c>
      <c r="G40">
        <f t="shared" ca="1" si="28"/>
        <v>1729</v>
      </c>
      <c r="H40">
        <f t="shared" ca="1" si="28"/>
        <v>1423</v>
      </c>
      <c r="I40">
        <f t="shared" ca="1" si="28"/>
        <v>1648</v>
      </c>
      <c r="J40">
        <f t="shared" ca="1" si="28"/>
        <v>1177</v>
      </c>
      <c r="K40">
        <f t="shared" ca="1" si="28"/>
        <v>1091</v>
      </c>
      <c r="L40">
        <f t="shared" ca="1" si="58"/>
        <v>1902</v>
      </c>
      <c r="M40">
        <f t="shared" ca="1" si="58"/>
        <v>1260</v>
      </c>
      <c r="N40">
        <f t="shared" ca="1" si="58"/>
        <v>1157</v>
      </c>
      <c r="O40">
        <f t="shared" ca="1" si="58"/>
        <v>1881</v>
      </c>
      <c r="P40">
        <f t="shared" ca="1" si="4"/>
        <v>1627</v>
      </c>
      <c r="Q40">
        <f t="shared" ca="1" si="5"/>
        <v>1099</v>
      </c>
      <c r="R40">
        <f t="shared" ca="1" si="6"/>
        <v>1991</v>
      </c>
      <c r="S40">
        <f t="shared" ca="1" si="7"/>
        <v>1119</v>
      </c>
      <c r="T40">
        <f t="shared" ca="1" si="8"/>
        <v>1521</v>
      </c>
      <c r="U40">
        <f t="shared" ca="1" si="9"/>
        <v>1032</v>
      </c>
      <c r="V40">
        <f t="shared" ca="1" si="29"/>
        <v>275</v>
      </c>
      <c r="W40">
        <f t="shared" ca="1" si="30"/>
        <v>0</v>
      </c>
      <c r="X40">
        <f t="shared" ca="1" si="31"/>
        <v>0</v>
      </c>
      <c r="Y40">
        <f t="shared" ca="1" si="32"/>
        <v>0</v>
      </c>
      <c r="Z40">
        <f t="shared" ca="1" si="33"/>
        <v>0</v>
      </c>
      <c r="AA40">
        <f t="shared" ca="1" si="34"/>
        <v>0</v>
      </c>
      <c r="AB40">
        <f t="shared" ca="1" si="35"/>
        <v>0</v>
      </c>
      <c r="AC40">
        <f t="shared" ca="1" si="36"/>
        <v>0</v>
      </c>
      <c r="AD40">
        <f t="shared" ca="1" si="37"/>
        <v>0</v>
      </c>
      <c r="AE40">
        <f t="shared" ca="1" si="38"/>
        <v>0</v>
      </c>
      <c r="AF40">
        <f t="shared" ca="1" si="39"/>
        <v>0</v>
      </c>
      <c r="AG40">
        <f t="shared" ca="1" si="40"/>
        <v>0</v>
      </c>
      <c r="AH40">
        <f t="shared" ca="1" si="41"/>
        <v>0</v>
      </c>
      <c r="AI40">
        <f t="shared" ca="1" si="42"/>
        <v>0</v>
      </c>
      <c r="AJ40">
        <f t="shared" ref="AJ40:BM40" ca="1" si="78">IF(IF(SUM(OFFSET(AJ40,0,-31,1,AJ$1))&lt;$D40,OFFSET(AJ40,0,-31,1,1),$D40-SUM(OFFSET(AK40,0,-31,1,AK$1)))&lt;0,0,IF(SUM(OFFSET(AJ40,0,-31,1,AJ$1))&lt;$D40,OFFSET(AJ40,0,-31,1,1),$D40-SUM(OFFSET(AK40,0,-31,1,AK$1))))</f>
        <v>0</v>
      </c>
      <c r="AK40">
        <f t="shared" ca="1" si="78"/>
        <v>0</v>
      </c>
      <c r="AL40">
        <f t="shared" ca="1" si="78"/>
        <v>0</v>
      </c>
      <c r="AM40">
        <f t="shared" ca="1" si="78"/>
        <v>0</v>
      </c>
      <c r="AN40">
        <f t="shared" ca="1" si="78"/>
        <v>0</v>
      </c>
      <c r="AO40">
        <f t="shared" ca="1" si="78"/>
        <v>0</v>
      </c>
      <c r="AP40">
        <f t="shared" ca="1" si="78"/>
        <v>0</v>
      </c>
      <c r="AQ40">
        <f t="shared" ca="1" si="78"/>
        <v>0</v>
      </c>
      <c r="AR40">
        <f t="shared" ca="1" si="78"/>
        <v>0</v>
      </c>
      <c r="AS40">
        <f t="shared" ca="1" si="78"/>
        <v>0</v>
      </c>
      <c r="AT40">
        <f t="shared" ca="1" si="78"/>
        <v>0</v>
      </c>
      <c r="AU40">
        <f t="shared" ca="1" si="78"/>
        <v>0</v>
      </c>
      <c r="AV40">
        <f t="shared" ca="1" si="78"/>
        <v>0</v>
      </c>
      <c r="AW40">
        <f t="shared" ca="1" si="78"/>
        <v>0</v>
      </c>
      <c r="AX40">
        <f t="shared" ca="1" si="78"/>
        <v>0</v>
      </c>
      <c r="AY40">
        <f t="shared" ca="1" si="78"/>
        <v>0</v>
      </c>
      <c r="AZ40">
        <f t="shared" ca="1" si="78"/>
        <v>385</v>
      </c>
      <c r="BA40">
        <f t="shared" ca="1" si="78"/>
        <v>275</v>
      </c>
      <c r="BB40">
        <f t="shared" ca="1" si="78"/>
        <v>0</v>
      </c>
      <c r="BC40">
        <f t="shared" ca="1" si="78"/>
        <v>0</v>
      </c>
      <c r="BD40">
        <f t="shared" ca="1" si="78"/>
        <v>0</v>
      </c>
      <c r="BE40">
        <f t="shared" ca="1" si="78"/>
        <v>0</v>
      </c>
      <c r="BF40">
        <f t="shared" ca="1" si="78"/>
        <v>0</v>
      </c>
      <c r="BG40">
        <f t="shared" ca="1" si="78"/>
        <v>0</v>
      </c>
      <c r="BH40">
        <f t="shared" ca="1" si="78"/>
        <v>0</v>
      </c>
      <c r="BI40">
        <f t="shared" ca="1" si="78"/>
        <v>0</v>
      </c>
      <c r="BJ40">
        <f t="shared" ca="1" si="78"/>
        <v>0</v>
      </c>
      <c r="BK40">
        <f t="shared" ca="1" si="78"/>
        <v>0</v>
      </c>
      <c r="BL40">
        <f t="shared" ca="1" si="78"/>
        <v>0</v>
      </c>
      <c r="BM40">
        <f t="shared" ca="1" si="78"/>
        <v>0</v>
      </c>
      <c r="BN40">
        <f t="shared" ca="1" si="25"/>
        <v>0</v>
      </c>
    </row>
    <row r="41" spans="1:66">
      <c r="A41" s="29">
        <v>43138</v>
      </c>
      <c r="B41">
        <v>1167</v>
      </c>
      <c r="C41">
        <v>19</v>
      </c>
      <c r="D41">
        <f t="shared" si="2"/>
        <v>570</v>
      </c>
      <c r="E41">
        <f t="shared" si="26"/>
        <v>1167</v>
      </c>
      <c r="F41">
        <f t="shared" ca="1" si="27"/>
        <v>1405</v>
      </c>
      <c r="G41">
        <f t="shared" ca="1" si="28"/>
        <v>1364</v>
      </c>
      <c r="H41">
        <f t="shared" ca="1" si="28"/>
        <v>1729</v>
      </c>
      <c r="I41">
        <f t="shared" ca="1" si="28"/>
        <v>1423</v>
      </c>
      <c r="J41">
        <f t="shared" ca="1" si="28"/>
        <v>1648</v>
      </c>
      <c r="K41">
        <f t="shared" ca="1" si="28"/>
        <v>1177</v>
      </c>
      <c r="L41">
        <f t="shared" ca="1" si="58"/>
        <v>1091</v>
      </c>
      <c r="M41">
        <f t="shared" ca="1" si="58"/>
        <v>1902</v>
      </c>
      <c r="N41">
        <f t="shared" ca="1" si="58"/>
        <v>1260</v>
      </c>
      <c r="O41">
        <f t="shared" ca="1" si="58"/>
        <v>1157</v>
      </c>
      <c r="P41">
        <f t="shared" ca="1" si="4"/>
        <v>1881</v>
      </c>
      <c r="Q41">
        <f t="shared" ca="1" si="5"/>
        <v>1627</v>
      </c>
      <c r="R41">
        <f t="shared" ca="1" si="6"/>
        <v>1099</v>
      </c>
      <c r="S41">
        <f t="shared" ca="1" si="7"/>
        <v>1991</v>
      </c>
      <c r="T41">
        <f t="shared" ca="1" si="8"/>
        <v>1119</v>
      </c>
      <c r="U41">
        <f t="shared" ca="1" si="9"/>
        <v>1521</v>
      </c>
      <c r="V41">
        <f t="shared" ca="1" si="29"/>
        <v>647</v>
      </c>
      <c r="W41">
        <f t="shared" ca="1" si="30"/>
        <v>0</v>
      </c>
      <c r="X41">
        <f t="shared" ca="1" si="31"/>
        <v>0</v>
      </c>
      <c r="Y41">
        <f t="shared" ca="1" si="32"/>
        <v>0</v>
      </c>
      <c r="Z41">
        <f t="shared" ca="1" si="33"/>
        <v>0</v>
      </c>
      <c r="AA41">
        <f t="shared" ca="1" si="34"/>
        <v>0</v>
      </c>
      <c r="AB41">
        <f t="shared" ca="1" si="35"/>
        <v>0</v>
      </c>
      <c r="AC41">
        <f t="shared" ca="1" si="36"/>
        <v>0</v>
      </c>
      <c r="AD41">
        <f t="shared" ca="1" si="37"/>
        <v>0</v>
      </c>
      <c r="AE41">
        <f t="shared" ca="1" si="38"/>
        <v>0</v>
      </c>
      <c r="AF41">
        <f t="shared" ca="1" si="39"/>
        <v>0</v>
      </c>
      <c r="AG41">
        <f t="shared" ca="1" si="40"/>
        <v>0</v>
      </c>
      <c r="AH41">
        <f t="shared" ca="1" si="41"/>
        <v>0</v>
      </c>
      <c r="AI41">
        <f t="shared" ca="1" si="42"/>
        <v>0</v>
      </c>
      <c r="AJ41">
        <f t="shared" ref="AJ41:BM41" ca="1" si="79">IF(IF(SUM(OFFSET(AJ41,0,-31,1,AJ$1))&lt;$D41,OFFSET(AJ41,0,-31,1,1),$D41-SUM(OFFSET(AK41,0,-31,1,AK$1)))&lt;0,0,IF(SUM(OFFSET(AJ41,0,-31,1,AJ$1))&lt;$D41,OFFSET(AJ41,0,-31,1,1),$D41-SUM(OFFSET(AK41,0,-31,1,AK$1))))</f>
        <v>0</v>
      </c>
      <c r="AK41">
        <f t="shared" ca="1" si="79"/>
        <v>0</v>
      </c>
      <c r="AL41">
        <f t="shared" ca="1" si="79"/>
        <v>0</v>
      </c>
      <c r="AM41">
        <f t="shared" ca="1" si="79"/>
        <v>0</v>
      </c>
      <c r="AN41">
        <f t="shared" ca="1" si="79"/>
        <v>0</v>
      </c>
      <c r="AO41">
        <f t="shared" ca="1" si="79"/>
        <v>0</v>
      </c>
      <c r="AP41">
        <f t="shared" ca="1" si="79"/>
        <v>0</v>
      </c>
      <c r="AQ41">
        <f t="shared" ca="1" si="79"/>
        <v>0</v>
      </c>
      <c r="AR41">
        <f t="shared" ca="1" si="79"/>
        <v>0</v>
      </c>
      <c r="AS41">
        <f t="shared" ca="1" si="79"/>
        <v>0</v>
      </c>
      <c r="AT41">
        <f t="shared" ca="1" si="79"/>
        <v>0</v>
      </c>
      <c r="AU41">
        <f t="shared" ca="1" si="79"/>
        <v>0</v>
      </c>
      <c r="AV41">
        <f t="shared" ca="1" si="79"/>
        <v>0</v>
      </c>
      <c r="AW41">
        <f t="shared" ca="1" si="79"/>
        <v>0</v>
      </c>
      <c r="AX41">
        <f t="shared" ca="1" si="79"/>
        <v>0</v>
      </c>
      <c r="AY41">
        <f t="shared" ca="1" si="79"/>
        <v>0</v>
      </c>
      <c r="AZ41">
        <f t="shared" ca="1" si="79"/>
        <v>0</v>
      </c>
      <c r="BA41">
        <f t="shared" ca="1" si="79"/>
        <v>570</v>
      </c>
      <c r="BB41">
        <f t="shared" ca="1" si="79"/>
        <v>0</v>
      </c>
      <c r="BC41">
        <f t="shared" ca="1" si="79"/>
        <v>0</v>
      </c>
      <c r="BD41">
        <f t="shared" ca="1" si="79"/>
        <v>0</v>
      </c>
      <c r="BE41">
        <f t="shared" ca="1" si="79"/>
        <v>0</v>
      </c>
      <c r="BF41">
        <f t="shared" ca="1" si="79"/>
        <v>0</v>
      </c>
      <c r="BG41">
        <f t="shared" ca="1" si="79"/>
        <v>0</v>
      </c>
      <c r="BH41">
        <f t="shared" ca="1" si="79"/>
        <v>0</v>
      </c>
      <c r="BI41">
        <f t="shared" ca="1" si="79"/>
        <v>0</v>
      </c>
      <c r="BJ41">
        <f t="shared" ca="1" si="79"/>
        <v>0</v>
      </c>
      <c r="BK41">
        <f t="shared" ca="1" si="79"/>
        <v>0</v>
      </c>
      <c r="BL41">
        <f t="shared" ca="1" si="79"/>
        <v>0</v>
      </c>
      <c r="BM41">
        <f t="shared" ca="1" si="79"/>
        <v>0</v>
      </c>
      <c r="BN41">
        <f t="shared" ca="1" si="25"/>
        <v>0</v>
      </c>
    </row>
    <row r="42" spans="1:66">
      <c r="A42" s="29">
        <v>43139</v>
      </c>
      <c r="B42">
        <v>1575</v>
      </c>
      <c r="C42">
        <v>18</v>
      </c>
      <c r="D42">
        <f t="shared" si="2"/>
        <v>540</v>
      </c>
      <c r="E42">
        <f t="shared" si="26"/>
        <v>1575</v>
      </c>
      <c r="F42">
        <f t="shared" ca="1" si="27"/>
        <v>1167</v>
      </c>
      <c r="G42">
        <f t="shared" ca="1" si="28"/>
        <v>1405</v>
      </c>
      <c r="H42">
        <f t="shared" ca="1" si="28"/>
        <v>1364</v>
      </c>
      <c r="I42">
        <f t="shared" ca="1" si="28"/>
        <v>1729</v>
      </c>
      <c r="J42">
        <f t="shared" ca="1" si="28"/>
        <v>1423</v>
      </c>
      <c r="K42">
        <f t="shared" ca="1" si="28"/>
        <v>1648</v>
      </c>
      <c r="L42">
        <f t="shared" ca="1" si="58"/>
        <v>1177</v>
      </c>
      <c r="M42">
        <f t="shared" ca="1" si="58"/>
        <v>1091</v>
      </c>
      <c r="N42">
        <f t="shared" ca="1" si="58"/>
        <v>1902</v>
      </c>
      <c r="O42">
        <f t="shared" ca="1" si="58"/>
        <v>1260</v>
      </c>
      <c r="P42">
        <f t="shared" ca="1" si="4"/>
        <v>1157</v>
      </c>
      <c r="Q42">
        <f t="shared" ca="1" si="5"/>
        <v>1881</v>
      </c>
      <c r="R42">
        <f t="shared" ca="1" si="6"/>
        <v>1627</v>
      </c>
      <c r="S42">
        <f t="shared" ca="1" si="7"/>
        <v>1099</v>
      </c>
      <c r="T42">
        <f t="shared" ca="1" si="8"/>
        <v>1991</v>
      </c>
      <c r="U42">
        <f t="shared" ca="1" si="9"/>
        <v>1119</v>
      </c>
      <c r="V42">
        <f t="shared" ca="1" si="29"/>
        <v>1521</v>
      </c>
      <c r="W42">
        <f t="shared" ca="1" si="30"/>
        <v>77</v>
      </c>
      <c r="X42">
        <f t="shared" ca="1" si="31"/>
        <v>0</v>
      </c>
      <c r="Y42">
        <f t="shared" ca="1" si="32"/>
        <v>0</v>
      </c>
      <c r="Z42">
        <f t="shared" ca="1" si="33"/>
        <v>0</v>
      </c>
      <c r="AA42">
        <f t="shared" ca="1" si="34"/>
        <v>0</v>
      </c>
      <c r="AB42">
        <f t="shared" ca="1" si="35"/>
        <v>0</v>
      </c>
      <c r="AC42">
        <f t="shared" ca="1" si="36"/>
        <v>0</v>
      </c>
      <c r="AD42">
        <f t="shared" ca="1" si="37"/>
        <v>0</v>
      </c>
      <c r="AE42">
        <f t="shared" ca="1" si="38"/>
        <v>0</v>
      </c>
      <c r="AF42">
        <f t="shared" ca="1" si="39"/>
        <v>0</v>
      </c>
      <c r="AG42">
        <f t="shared" ca="1" si="40"/>
        <v>0</v>
      </c>
      <c r="AH42">
        <f t="shared" ca="1" si="41"/>
        <v>0</v>
      </c>
      <c r="AI42">
        <f t="shared" ca="1" si="42"/>
        <v>0</v>
      </c>
      <c r="AJ42">
        <f t="shared" ref="AJ42:BM42" ca="1" si="80">IF(IF(SUM(OFFSET(AJ42,0,-31,1,AJ$1))&lt;$D42,OFFSET(AJ42,0,-31,1,1),$D42-SUM(OFFSET(AK42,0,-31,1,AK$1)))&lt;0,0,IF(SUM(OFFSET(AJ42,0,-31,1,AJ$1))&lt;$D42,OFFSET(AJ42,0,-31,1,1),$D42-SUM(OFFSET(AK42,0,-31,1,AK$1))))</f>
        <v>0</v>
      </c>
      <c r="AK42">
        <f t="shared" ca="1" si="80"/>
        <v>0</v>
      </c>
      <c r="AL42">
        <f t="shared" ca="1" si="80"/>
        <v>0</v>
      </c>
      <c r="AM42">
        <f t="shared" ca="1" si="80"/>
        <v>0</v>
      </c>
      <c r="AN42">
        <f t="shared" ca="1" si="80"/>
        <v>0</v>
      </c>
      <c r="AO42">
        <f t="shared" ca="1" si="80"/>
        <v>0</v>
      </c>
      <c r="AP42">
        <f t="shared" ca="1" si="80"/>
        <v>0</v>
      </c>
      <c r="AQ42">
        <f t="shared" ca="1" si="80"/>
        <v>0</v>
      </c>
      <c r="AR42">
        <f t="shared" ca="1" si="80"/>
        <v>0</v>
      </c>
      <c r="AS42">
        <f t="shared" ca="1" si="80"/>
        <v>0</v>
      </c>
      <c r="AT42">
        <f t="shared" ca="1" si="80"/>
        <v>0</v>
      </c>
      <c r="AU42">
        <f t="shared" ca="1" si="80"/>
        <v>0</v>
      </c>
      <c r="AV42">
        <f t="shared" ca="1" si="80"/>
        <v>0</v>
      </c>
      <c r="AW42">
        <f t="shared" ca="1" si="80"/>
        <v>0</v>
      </c>
      <c r="AX42">
        <f t="shared" ca="1" si="80"/>
        <v>0</v>
      </c>
      <c r="AY42">
        <f t="shared" ca="1" si="80"/>
        <v>0</v>
      </c>
      <c r="AZ42">
        <f t="shared" ca="1" si="80"/>
        <v>0</v>
      </c>
      <c r="BA42">
        <f t="shared" ca="1" si="80"/>
        <v>463</v>
      </c>
      <c r="BB42">
        <f t="shared" ca="1" si="80"/>
        <v>77</v>
      </c>
      <c r="BC42">
        <f t="shared" ca="1" si="80"/>
        <v>0</v>
      </c>
      <c r="BD42">
        <f t="shared" ca="1" si="80"/>
        <v>0</v>
      </c>
      <c r="BE42">
        <f t="shared" ca="1" si="80"/>
        <v>0</v>
      </c>
      <c r="BF42">
        <f t="shared" ca="1" si="80"/>
        <v>0</v>
      </c>
      <c r="BG42">
        <f t="shared" ca="1" si="80"/>
        <v>0</v>
      </c>
      <c r="BH42">
        <f t="shared" ca="1" si="80"/>
        <v>0</v>
      </c>
      <c r="BI42">
        <f t="shared" ca="1" si="80"/>
        <v>0</v>
      </c>
      <c r="BJ42">
        <f t="shared" ca="1" si="80"/>
        <v>0</v>
      </c>
      <c r="BK42">
        <f t="shared" ca="1" si="80"/>
        <v>0</v>
      </c>
      <c r="BL42">
        <f t="shared" ca="1" si="80"/>
        <v>0</v>
      </c>
      <c r="BM42">
        <f t="shared" ca="1" si="80"/>
        <v>0</v>
      </c>
      <c r="BN42">
        <f t="shared" ca="1" si="25"/>
        <v>0</v>
      </c>
    </row>
    <row r="43" spans="1:66">
      <c r="A43" s="29">
        <v>43140</v>
      </c>
      <c r="B43">
        <v>1491</v>
      </c>
      <c r="C43">
        <v>10</v>
      </c>
      <c r="D43">
        <f t="shared" si="2"/>
        <v>300</v>
      </c>
      <c r="E43">
        <f t="shared" si="26"/>
        <v>1491</v>
      </c>
      <c r="F43">
        <f t="shared" ca="1" si="27"/>
        <v>1575</v>
      </c>
      <c r="G43">
        <f t="shared" ca="1" si="28"/>
        <v>1167</v>
      </c>
      <c r="H43">
        <f t="shared" ca="1" si="28"/>
        <v>1405</v>
      </c>
      <c r="I43">
        <f t="shared" ca="1" si="28"/>
        <v>1364</v>
      </c>
      <c r="J43">
        <f t="shared" ca="1" si="28"/>
        <v>1729</v>
      </c>
      <c r="K43">
        <f t="shared" ca="1" si="28"/>
        <v>1423</v>
      </c>
      <c r="L43">
        <f t="shared" ca="1" si="58"/>
        <v>1648</v>
      </c>
      <c r="M43">
        <f t="shared" ca="1" si="58"/>
        <v>1177</v>
      </c>
      <c r="N43">
        <f t="shared" ca="1" si="58"/>
        <v>1091</v>
      </c>
      <c r="O43">
        <f t="shared" ca="1" si="58"/>
        <v>1902</v>
      </c>
      <c r="P43">
        <f t="shared" ca="1" si="4"/>
        <v>1260</v>
      </c>
      <c r="Q43">
        <f t="shared" ca="1" si="5"/>
        <v>1157</v>
      </c>
      <c r="R43">
        <f t="shared" ca="1" si="6"/>
        <v>1881</v>
      </c>
      <c r="S43">
        <f t="shared" ca="1" si="7"/>
        <v>1627</v>
      </c>
      <c r="T43">
        <f t="shared" ca="1" si="8"/>
        <v>1099</v>
      </c>
      <c r="U43">
        <f t="shared" ca="1" si="9"/>
        <v>1991</v>
      </c>
      <c r="V43">
        <f t="shared" ca="1" si="29"/>
        <v>1119</v>
      </c>
      <c r="W43">
        <f t="shared" ca="1" si="30"/>
        <v>1058</v>
      </c>
      <c r="X43">
        <f t="shared" ca="1" si="31"/>
        <v>0</v>
      </c>
      <c r="Y43">
        <f t="shared" ca="1" si="32"/>
        <v>0</v>
      </c>
      <c r="Z43">
        <f t="shared" ca="1" si="33"/>
        <v>0</v>
      </c>
      <c r="AA43">
        <f t="shared" ca="1" si="34"/>
        <v>0</v>
      </c>
      <c r="AB43">
        <f t="shared" ca="1" si="35"/>
        <v>0</v>
      </c>
      <c r="AC43">
        <f t="shared" ca="1" si="36"/>
        <v>0</v>
      </c>
      <c r="AD43">
        <f t="shared" ca="1" si="37"/>
        <v>0</v>
      </c>
      <c r="AE43">
        <f t="shared" ca="1" si="38"/>
        <v>0</v>
      </c>
      <c r="AF43">
        <f t="shared" ca="1" si="39"/>
        <v>0</v>
      </c>
      <c r="AG43">
        <f t="shared" ca="1" si="40"/>
        <v>0</v>
      </c>
      <c r="AH43">
        <f t="shared" ca="1" si="41"/>
        <v>0</v>
      </c>
      <c r="AI43">
        <f t="shared" ca="1" si="42"/>
        <v>0</v>
      </c>
      <c r="AJ43">
        <f t="shared" ref="AJ43:BM43" ca="1" si="81">IF(IF(SUM(OFFSET(AJ43,0,-31,1,AJ$1))&lt;$D43,OFFSET(AJ43,0,-31,1,1),$D43-SUM(OFFSET(AK43,0,-31,1,AK$1)))&lt;0,0,IF(SUM(OFFSET(AJ43,0,-31,1,AJ$1))&lt;$D43,OFFSET(AJ43,0,-31,1,1),$D43-SUM(OFFSET(AK43,0,-31,1,AK$1))))</f>
        <v>0</v>
      </c>
      <c r="AK43">
        <f t="shared" ca="1" si="81"/>
        <v>0</v>
      </c>
      <c r="AL43">
        <f t="shared" ca="1" si="81"/>
        <v>0</v>
      </c>
      <c r="AM43">
        <f t="shared" ca="1" si="81"/>
        <v>0</v>
      </c>
      <c r="AN43">
        <f t="shared" ca="1" si="81"/>
        <v>0</v>
      </c>
      <c r="AO43">
        <f t="shared" ca="1" si="81"/>
        <v>0</v>
      </c>
      <c r="AP43">
        <f t="shared" ca="1" si="81"/>
        <v>0</v>
      </c>
      <c r="AQ43">
        <f t="shared" ca="1" si="81"/>
        <v>0</v>
      </c>
      <c r="AR43">
        <f t="shared" ca="1" si="81"/>
        <v>0</v>
      </c>
      <c r="AS43">
        <f t="shared" ca="1" si="81"/>
        <v>0</v>
      </c>
      <c r="AT43">
        <f t="shared" ca="1" si="81"/>
        <v>0</v>
      </c>
      <c r="AU43">
        <f t="shared" ca="1" si="81"/>
        <v>0</v>
      </c>
      <c r="AV43">
        <f t="shared" ca="1" si="81"/>
        <v>0</v>
      </c>
      <c r="AW43">
        <f t="shared" ca="1" si="81"/>
        <v>0</v>
      </c>
      <c r="AX43">
        <f t="shared" ca="1" si="81"/>
        <v>0</v>
      </c>
      <c r="AY43">
        <f t="shared" ca="1" si="81"/>
        <v>0</v>
      </c>
      <c r="AZ43">
        <f t="shared" ca="1" si="81"/>
        <v>0</v>
      </c>
      <c r="BA43">
        <f t="shared" ca="1" si="81"/>
        <v>0</v>
      </c>
      <c r="BB43">
        <f t="shared" ca="1" si="81"/>
        <v>300</v>
      </c>
      <c r="BC43">
        <f t="shared" ca="1" si="81"/>
        <v>0</v>
      </c>
      <c r="BD43">
        <f t="shared" ca="1" si="81"/>
        <v>0</v>
      </c>
      <c r="BE43">
        <f t="shared" ca="1" si="81"/>
        <v>0</v>
      </c>
      <c r="BF43">
        <f t="shared" ca="1" si="81"/>
        <v>0</v>
      </c>
      <c r="BG43">
        <f t="shared" ca="1" si="81"/>
        <v>0</v>
      </c>
      <c r="BH43">
        <f t="shared" ca="1" si="81"/>
        <v>0</v>
      </c>
      <c r="BI43">
        <f t="shared" ca="1" si="81"/>
        <v>0</v>
      </c>
      <c r="BJ43">
        <f t="shared" ca="1" si="81"/>
        <v>0</v>
      </c>
      <c r="BK43">
        <f t="shared" ca="1" si="81"/>
        <v>0</v>
      </c>
      <c r="BL43">
        <f t="shared" ca="1" si="81"/>
        <v>0</v>
      </c>
      <c r="BM43">
        <f t="shared" ca="1" si="81"/>
        <v>0</v>
      </c>
      <c r="BN43">
        <f t="shared" ca="1" si="25"/>
        <v>0</v>
      </c>
    </row>
    <row r="44" spans="1:66">
      <c r="A44" s="29">
        <v>43141</v>
      </c>
      <c r="B44">
        <v>1838</v>
      </c>
      <c r="C44">
        <v>28</v>
      </c>
      <c r="D44">
        <f t="shared" si="2"/>
        <v>840</v>
      </c>
      <c r="E44">
        <f t="shared" si="26"/>
        <v>1838</v>
      </c>
      <c r="F44">
        <f t="shared" ca="1" si="27"/>
        <v>1491</v>
      </c>
      <c r="G44">
        <f t="shared" ca="1" si="28"/>
        <v>1575</v>
      </c>
      <c r="H44">
        <f t="shared" ca="1" si="28"/>
        <v>1167</v>
      </c>
      <c r="I44">
        <f t="shared" ca="1" si="28"/>
        <v>1405</v>
      </c>
      <c r="J44">
        <f t="shared" ca="1" si="28"/>
        <v>1364</v>
      </c>
      <c r="K44">
        <f t="shared" ca="1" si="28"/>
        <v>1729</v>
      </c>
      <c r="L44">
        <f t="shared" ca="1" si="58"/>
        <v>1423</v>
      </c>
      <c r="M44">
        <f t="shared" ca="1" si="58"/>
        <v>1648</v>
      </c>
      <c r="N44">
        <f t="shared" ca="1" si="58"/>
        <v>1177</v>
      </c>
      <c r="O44">
        <f t="shared" ca="1" si="58"/>
        <v>1091</v>
      </c>
      <c r="P44">
        <f t="shared" ca="1" si="4"/>
        <v>1902</v>
      </c>
      <c r="Q44">
        <f t="shared" ca="1" si="5"/>
        <v>1260</v>
      </c>
      <c r="R44">
        <f t="shared" ca="1" si="6"/>
        <v>1157</v>
      </c>
      <c r="S44">
        <f t="shared" ca="1" si="7"/>
        <v>1881</v>
      </c>
      <c r="T44">
        <f t="shared" ca="1" si="8"/>
        <v>1627</v>
      </c>
      <c r="U44">
        <f t="shared" ca="1" si="9"/>
        <v>1099</v>
      </c>
      <c r="V44">
        <f t="shared" ca="1" si="29"/>
        <v>1991</v>
      </c>
      <c r="W44">
        <f t="shared" ca="1" si="30"/>
        <v>1119</v>
      </c>
      <c r="X44">
        <f t="shared" ca="1" si="31"/>
        <v>758</v>
      </c>
      <c r="Y44">
        <f t="shared" ca="1" si="32"/>
        <v>0</v>
      </c>
      <c r="Z44">
        <f t="shared" ca="1" si="33"/>
        <v>0</v>
      </c>
      <c r="AA44">
        <f t="shared" ca="1" si="34"/>
        <v>0</v>
      </c>
      <c r="AB44">
        <f t="shared" ca="1" si="35"/>
        <v>0</v>
      </c>
      <c r="AC44">
        <f t="shared" ca="1" si="36"/>
        <v>0</v>
      </c>
      <c r="AD44">
        <f t="shared" ca="1" si="37"/>
        <v>0</v>
      </c>
      <c r="AE44">
        <f t="shared" ca="1" si="38"/>
        <v>0</v>
      </c>
      <c r="AF44">
        <f t="shared" ca="1" si="39"/>
        <v>0</v>
      </c>
      <c r="AG44">
        <f t="shared" ca="1" si="40"/>
        <v>0</v>
      </c>
      <c r="AH44">
        <f t="shared" ca="1" si="41"/>
        <v>0</v>
      </c>
      <c r="AI44">
        <f t="shared" ca="1" si="42"/>
        <v>0</v>
      </c>
      <c r="AJ44">
        <f t="shared" ref="AJ44:BM44" ca="1" si="82">IF(IF(SUM(OFFSET(AJ44,0,-31,1,AJ$1))&lt;$D44,OFFSET(AJ44,0,-31,1,1),$D44-SUM(OFFSET(AK44,0,-31,1,AK$1)))&lt;0,0,IF(SUM(OFFSET(AJ44,0,-31,1,AJ$1))&lt;$D44,OFFSET(AJ44,0,-31,1,1),$D44-SUM(OFFSET(AK44,0,-31,1,AK$1))))</f>
        <v>0</v>
      </c>
      <c r="AK44">
        <f t="shared" ca="1" si="82"/>
        <v>0</v>
      </c>
      <c r="AL44">
        <f t="shared" ca="1" si="82"/>
        <v>0</v>
      </c>
      <c r="AM44">
        <f t="shared" ca="1" si="82"/>
        <v>0</v>
      </c>
      <c r="AN44">
        <f t="shared" ca="1" si="82"/>
        <v>0</v>
      </c>
      <c r="AO44">
        <f t="shared" ca="1" si="82"/>
        <v>0</v>
      </c>
      <c r="AP44">
        <f t="shared" ca="1" si="82"/>
        <v>0</v>
      </c>
      <c r="AQ44">
        <f t="shared" ca="1" si="82"/>
        <v>0</v>
      </c>
      <c r="AR44">
        <f t="shared" ca="1" si="82"/>
        <v>0</v>
      </c>
      <c r="AS44">
        <f t="shared" ca="1" si="82"/>
        <v>0</v>
      </c>
      <c r="AT44">
        <f t="shared" ca="1" si="82"/>
        <v>0</v>
      </c>
      <c r="AU44">
        <f t="shared" ca="1" si="82"/>
        <v>0</v>
      </c>
      <c r="AV44">
        <f t="shared" ca="1" si="82"/>
        <v>0</v>
      </c>
      <c r="AW44">
        <f t="shared" ca="1" si="82"/>
        <v>0</v>
      </c>
      <c r="AX44">
        <f t="shared" ca="1" si="82"/>
        <v>0</v>
      </c>
      <c r="AY44">
        <f t="shared" ca="1" si="82"/>
        <v>0</v>
      </c>
      <c r="AZ44">
        <f t="shared" ca="1" si="82"/>
        <v>0</v>
      </c>
      <c r="BA44">
        <f t="shared" ca="1" si="82"/>
        <v>0</v>
      </c>
      <c r="BB44">
        <f t="shared" ca="1" si="82"/>
        <v>82</v>
      </c>
      <c r="BC44">
        <f t="shared" ca="1" si="82"/>
        <v>758</v>
      </c>
      <c r="BD44">
        <f t="shared" ca="1" si="82"/>
        <v>0</v>
      </c>
      <c r="BE44">
        <f t="shared" ca="1" si="82"/>
        <v>0</v>
      </c>
      <c r="BF44">
        <f t="shared" ca="1" si="82"/>
        <v>0</v>
      </c>
      <c r="BG44">
        <f t="shared" ca="1" si="82"/>
        <v>0</v>
      </c>
      <c r="BH44">
        <f t="shared" ca="1" si="82"/>
        <v>0</v>
      </c>
      <c r="BI44">
        <f t="shared" ca="1" si="82"/>
        <v>0</v>
      </c>
      <c r="BJ44">
        <f t="shared" ca="1" si="82"/>
        <v>0</v>
      </c>
      <c r="BK44">
        <f t="shared" ca="1" si="82"/>
        <v>0</v>
      </c>
      <c r="BL44">
        <f t="shared" ca="1" si="82"/>
        <v>0</v>
      </c>
      <c r="BM44">
        <f t="shared" ca="1" si="82"/>
        <v>0</v>
      </c>
      <c r="BN44">
        <f t="shared" ca="1" si="25"/>
        <v>0</v>
      </c>
    </row>
    <row r="45" spans="1:66">
      <c r="A45" s="29">
        <v>43142</v>
      </c>
      <c r="B45">
        <v>1155</v>
      </c>
      <c r="C45">
        <v>16</v>
      </c>
      <c r="D45">
        <f t="shared" si="2"/>
        <v>480</v>
      </c>
      <c r="E45">
        <f t="shared" si="26"/>
        <v>1155</v>
      </c>
      <c r="F45">
        <f t="shared" ca="1" si="27"/>
        <v>1838</v>
      </c>
      <c r="G45">
        <f t="shared" ca="1" si="28"/>
        <v>1491</v>
      </c>
      <c r="H45">
        <f t="shared" ca="1" si="28"/>
        <v>1575</v>
      </c>
      <c r="I45">
        <f t="shared" ca="1" si="28"/>
        <v>1167</v>
      </c>
      <c r="J45">
        <f t="shared" ca="1" si="28"/>
        <v>1405</v>
      </c>
      <c r="K45">
        <f t="shared" ca="1" si="28"/>
        <v>1364</v>
      </c>
      <c r="L45">
        <f t="shared" ca="1" si="58"/>
        <v>1729</v>
      </c>
      <c r="M45">
        <f t="shared" ca="1" si="58"/>
        <v>1423</v>
      </c>
      <c r="N45">
        <f t="shared" ca="1" si="58"/>
        <v>1648</v>
      </c>
      <c r="O45">
        <f t="shared" ca="1" si="58"/>
        <v>1177</v>
      </c>
      <c r="P45">
        <f t="shared" ca="1" si="4"/>
        <v>1091</v>
      </c>
      <c r="Q45">
        <f t="shared" ca="1" si="5"/>
        <v>1902</v>
      </c>
      <c r="R45">
        <f t="shared" ca="1" si="6"/>
        <v>1260</v>
      </c>
      <c r="S45">
        <f t="shared" ca="1" si="7"/>
        <v>1157</v>
      </c>
      <c r="T45">
        <f t="shared" ca="1" si="8"/>
        <v>1881</v>
      </c>
      <c r="U45">
        <f t="shared" ca="1" si="9"/>
        <v>1627</v>
      </c>
      <c r="V45">
        <f t="shared" ca="1" si="29"/>
        <v>1099</v>
      </c>
      <c r="W45">
        <f t="shared" ca="1" si="30"/>
        <v>1991</v>
      </c>
      <c r="X45">
        <f t="shared" ca="1" si="31"/>
        <v>1037</v>
      </c>
      <c r="Y45">
        <f t="shared" ca="1" si="32"/>
        <v>0</v>
      </c>
      <c r="Z45">
        <f t="shared" ca="1" si="33"/>
        <v>0</v>
      </c>
      <c r="AA45">
        <f t="shared" ca="1" si="34"/>
        <v>0</v>
      </c>
      <c r="AB45">
        <f t="shared" ca="1" si="35"/>
        <v>0</v>
      </c>
      <c r="AC45">
        <f t="shared" ca="1" si="36"/>
        <v>0</v>
      </c>
      <c r="AD45">
        <f t="shared" ca="1" si="37"/>
        <v>0</v>
      </c>
      <c r="AE45">
        <f t="shared" ca="1" si="38"/>
        <v>0</v>
      </c>
      <c r="AF45">
        <f t="shared" ca="1" si="39"/>
        <v>0</v>
      </c>
      <c r="AG45">
        <f t="shared" ca="1" si="40"/>
        <v>0</v>
      </c>
      <c r="AH45">
        <f t="shared" ca="1" si="41"/>
        <v>0</v>
      </c>
      <c r="AI45">
        <f t="shared" ca="1" si="42"/>
        <v>0</v>
      </c>
      <c r="AJ45">
        <f t="shared" ref="AJ45:BM45" ca="1" si="83">IF(IF(SUM(OFFSET(AJ45,0,-31,1,AJ$1))&lt;$D45,OFFSET(AJ45,0,-31,1,1),$D45-SUM(OFFSET(AK45,0,-31,1,AK$1)))&lt;0,0,IF(SUM(OFFSET(AJ45,0,-31,1,AJ$1))&lt;$D45,OFFSET(AJ45,0,-31,1,1),$D45-SUM(OFFSET(AK45,0,-31,1,AK$1))))</f>
        <v>0</v>
      </c>
      <c r="AK45">
        <f t="shared" ca="1" si="83"/>
        <v>0</v>
      </c>
      <c r="AL45">
        <f t="shared" ca="1" si="83"/>
        <v>0</v>
      </c>
      <c r="AM45">
        <f t="shared" ca="1" si="83"/>
        <v>0</v>
      </c>
      <c r="AN45">
        <f t="shared" ca="1" si="83"/>
        <v>0</v>
      </c>
      <c r="AO45">
        <f t="shared" ca="1" si="83"/>
        <v>0</v>
      </c>
      <c r="AP45">
        <f t="shared" ca="1" si="83"/>
        <v>0</v>
      </c>
      <c r="AQ45">
        <f t="shared" ca="1" si="83"/>
        <v>0</v>
      </c>
      <c r="AR45">
        <f t="shared" ca="1" si="83"/>
        <v>0</v>
      </c>
      <c r="AS45">
        <f t="shared" ca="1" si="83"/>
        <v>0</v>
      </c>
      <c r="AT45">
        <f t="shared" ca="1" si="83"/>
        <v>0</v>
      </c>
      <c r="AU45">
        <f t="shared" ca="1" si="83"/>
        <v>0</v>
      </c>
      <c r="AV45">
        <f t="shared" ca="1" si="83"/>
        <v>0</v>
      </c>
      <c r="AW45">
        <f t="shared" ca="1" si="83"/>
        <v>0</v>
      </c>
      <c r="AX45">
        <f t="shared" ca="1" si="83"/>
        <v>0</v>
      </c>
      <c r="AY45">
        <f t="shared" ca="1" si="83"/>
        <v>0</v>
      </c>
      <c r="AZ45">
        <f t="shared" ca="1" si="83"/>
        <v>0</v>
      </c>
      <c r="BA45">
        <f t="shared" ca="1" si="83"/>
        <v>0</v>
      </c>
      <c r="BB45">
        <f t="shared" ca="1" si="83"/>
        <v>0</v>
      </c>
      <c r="BC45">
        <f t="shared" ca="1" si="83"/>
        <v>480</v>
      </c>
      <c r="BD45">
        <f t="shared" ca="1" si="83"/>
        <v>0</v>
      </c>
      <c r="BE45">
        <f t="shared" ca="1" si="83"/>
        <v>0</v>
      </c>
      <c r="BF45">
        <f t="shared" ca="1" si="83"/>
        <v>0</v>
      </c>
      <c r="BG45">
        <f t="shared" ca="1" si="83"/>
        <v>0</v>
      </c>
      <c r="BH45">
        <f t="shared" ca="1" si="83"/>
        <v>0</v>
      </c>
      <c r="BI45">
        <f t="shared" ca="1" si="83"/>
        <v>0</v>
      </c>
      <c r="BJ45">
        <f t="shared" ca="1" si="83"/>
        <v>0</v>
      </c>
      <c r="BK45">
        <f t="shared" ca="1" si="83"/>
        <v>0</v>
      </c>
      <c r="BL45">
        <f t="shared" ca="1" si="83"/>
        <v>0</v>
      </c>
      <c r="BM45">
        <f t="shared" ca="1" si="83"/>
        <v>0</v>
      </c>
      <c r="BN45">
        <f t="shared" ca="1" si="25"/>
        <v>0</v>
      </c>
    </row>
    <row r="46" spans="1:66">
      <c r="A46" s="29">
        <v>43143</v>
      </c>
      <c r="B46">
        <v>1922</v>
      </c>
      <c r="C46">
        <v>12</v>
      </c>
      <c r="D46">
        <f t="shared" si="2"/>
        <v>360</v>
      </c>
      <c r="E46">
        <f t="shared" si="26"/>
        <v>1922</v>
      </c>
      <c r="F46">
        <f t="shared" ca="1" si="27"/>
        <v>1155</v>
      </c>
      <c r="G46">
        <f t="shared" ca="1" si="28"/>
        <v>1838</v>
      </c>
      <c r="H46">
        <f t="shared" ca="1" si="28"/>
        <v>1491</v>
      </c>
      <c r="I46">
        <f t="shared" ca="1" si="28"/>
        <v>1575</v>
      </c>
      <c r="J46">
        <f t="shared" ca="1" si="28"/>
        <v>1167</v>
      </c>
      <c r="K46">
        <f t="shared" ca="1" si="28"/>
        <v>1405</v>
      </c>
      <c r="L46">
        <f t="shared" ca="1" si="58"/>
        <v>1364</v>
      </c>
      <c r="M46">
        <f t="shared" ca="1" si="58"/>
        <v>1729</v>
      </c>
      <c r="N46">
        <f t="shared" ca="1" si="58"/>
        <v>1423</v>
      </c>
      <c r="O46">
        <f t="shared" ca="1" si="58"/>
        <v>1648</v>
      </c>
      <c r="P46">
        <f t="shared" ca="1" si="4"/>
        <v>1177</v>
      </c>
      <c r="Q46">
        <f t="shared" ca="1" si="5"/>
        <v>1091</v>
      </c>
      <c r="R46">
        <f t="shared" ca="1" si="6"/>
        <v>1902</v>
      </c>
      <c r="S46">
        <f t="shared" ca="1" si="7"/>
        <v>1260</v>
      </c>
      <c r="T46">
        <f t="shared" ca="1" si="8"/>
        <v>1157</v>
      </c>
      <c r="U46">
        <f t="shared" ca="1" si="9"/>
        <v>1881</v>
      </c>
      <c r="V46">
        <f t="shared" ca="1" si="29"/>
        <v>1627</v>
      </c>
      <c r="W46">
        <f t="shared" ca="1" si="30"/>
        <v>1099</v>
      </c>
      <c r="X46">
        <f t="shared" ca="1" si="31"/>
        <v>1991</v>
      </c>
      <c r="Y46">
        <f t="shared" ca="1" si="32"/>
        <v>557</v>
      </c>
      <c r="Z46">
        <f t="shared" ca="1" si="33"/>
        <v>0</v>
      </c>
      <c r="AA46">
        <f t="shared" ca="1" si="34"/>
        <v>0</v>
      </c>
      <c r="AB46">
        <f t="shared" ca="1" si="35"/>
        <v>0</v>
      </c>
      <c r="AC46">
        <f t="shared" ca="1" si="36"/>
        <v>0</v>
      </c>
      <c r="AD46">
        <f t="shared" ca="1" si="37"/>
        <v>0</v>
      </c>
      <c r="AE46">
        <f t="shared" ca="1" si="38"/>
        <v>0</v>
      </c>
      <c r="AF46">
        <f t="shared" ca="1" si="39"/>
        <v>0</v>
      </c>
      <c r="AG46">
        <f t="shared" ca="1" si="40"/>
        <v>0</v>
      </c>
      <c r="AH46">
        <f t="shared" ca="1" si="41"/>
        <v>0</v>
      </c>
      <c r="AI46">
        <f t="shared" ca="1" si="42"/>
        <v>0</v>
      </c>
      <c r="AJ46">
        <f t="shared" ref="AJ46:BM46" ca="1" si="84">IF(IF(SUM(OFFSET(AJ46,0,-31,1,AJ$1))&lt;$D46,OFFSET(AJ46,0,-31,1,1),$D46-SUM(OFFSET(AK46,0,-31,1,AK$1)))&lt;0,0,IF(SUM(OFFSET(AJ46,0,-31,1,AJ$1))&lt;$D46,OFFSET(AJ46,0,-31,1,1),$D46-SUM(OFFSET(AK46,0,-31,1,AK$1))))</f>
        <v>0</v>
      </c>
      <c r="AK46">
        <f t="shared" ca="1" si="84"/>
        <v>0</v>
      </c>
      <c r="AL46">
        <f t="shared" ca="1" si="84"/>
        <v>0</v>
      </c>
      <c r="AM46">
        <f t="shared" ca="1" si="84"/>
        <v>0</v>
      </c>
      <c r="AN46">
        <f t="shared" ca="1" si="84"/>
        <v>0</v>
      </c>
      <c r="AO46">
        <f t="shared" ca="1" si="84"/>
        <v>0</v>
      </c>
      <c r="AP46">
        <f t="shared" ca="1" si="84"/>
        <v>0</v>
      </c>
      <c r="AQ46">
        <f t="shared" ca="1" si="84"/>
        <v>0</v>
      </c>
      <c r="AR46">
        <f t="shared" ca="1" si="84"/>
        <v>0</v>
      </c>
      <c r="AS46">
        <f t="shared" ca="1" si="84"/>
        <v>0</v>
      </c>
      <c r="AT46">
        <f t="shared" ca="1" si="84"/>
        <v>0</v>
      </c>
      <c r="AU46">
        <f t="shared" ca="1" si="84"/>
        <v>0</v>
      </c>
      <c r="AV46">
        <f t="shared" ca="1" si="84"/>
        <v>0</v>
      </c>
      <c r="AW46">
        <f t="shared" ca="1" si="84"/>
        <v>0</v>
      </c>
      <c r="AX46">
        <f t="shared" ca="1" si="84"/>
        <v>0</v>
      </c>
      <c r="AY46">
        <f t="shared" ca="1" si="84"/>
        <v>0</v>
      </c>
      <c r="AZ46">
        <f t="shared" ca="1" si="84"/>
        <v>0</v>
      </c>
      <c r="BA46">
        <f t="shared" ca="1" si="84"/>
        <v>0</v>
      </c>
      <c r="BB46">
        <f t="shared" ca="1" si="84"/>
        <v>0</v>
      </c>
      <c r="BC46">
        <f t="shared" ca="1" si="84"/>
        <v>0</v>
      </c>
      <c r="BD46">
        <f t="shared" ca="1" si="84"/>
        <v>360</v>
      </c>
      <c r="BE46">
        <f t="shared" ca="1" si="84"/>
        <v>0</v>
      </c>
      <c r="BF46">
        <f t="shared" ca="1" si="84"/>
        <v>0</v>
      </c>
      <c r="BG46">
        <f t="shared" ca="1" si="84"/>
        <v>0</v>
      </c>
      <c r="BH46">
        <f t="shared" ca="1" si="84"/>
        <v>0</v>
      </c>
      <c r="BI46">
        <f t="shared" ca="1" si="84"/>
        <v>0</v>
      </c>
      <c r="BJ46">
        <f t="shared" ca="1" si="84"/>
        <v>0</v>
      </c>
      <c r="BK46">
        <f t="shared" ca="1" si="84"/>
        <v>0</v>
      </c>
      <c r="BL46">
        <f t="shared" ca="1" si="84"/>
        <v>0</v>
      </c>
      <c r="BM46">
        <f t="shared" ca="1" si="84"/>
        <v>0</v>
      </c>
      <c r="BN46">
        <f t="shared" ca="1" si="25"/>
        <v>0</v>
      </c>
    </row>
    <row r="47" spans="1:66">
      <c r="A47" s="29">
        <v>43144</v>
      </c>
      <c r="B47">
        <v>1639</v>
      </c>
      <c r="C47">
        <v>31</v>
      </c>
      <c r="D47">
        <f t="shared" si="2"/>
        <v>930</v>
      </c>
      <c r="E47">
        <f t="shared" si="26"/>
        <v>1639</v>
      </c>
      <c r="F47">
        <f t="shared" ca="1" si="27"/>
        <v>1922</v>
      </c>
      <c r="G47">
        <f t="shared" ca="1" si="28"/>
        <v>1155</v>
      </c>
      <c r="H47">
        <f t="shared" ca="1" si="28"/>
        <v>1838</v>
      </c>
      <c r="I47">
        <f t="shared" ca="1" si="28"/>
        <v>1491</v>
      </c>
      <c r="J47">
        <f t="shared" ca="1" si="28"/>
        <v>1575</v>
      </c>
      <c r="K47">
        <f t="shared" ca="1" si="28"/>
        <v>1167</v>
      </c>
      <c r="L47">
        <f t="shared" ca="1" si="58"/>
        <v>1405</v>
      </c>
      <c r="M47">
        <f t="shared" ca="1" si="58"/>
        <v>1364</v>
      </c>
      <c r="N47">
        <f t="shared" ca="1" si="58"/>
        <v>1729</v>
      </c>
      <c r="O47">
        <f t="shared" ca="1" si="58"/>
        <v>1423</v>
      </c>
      <c r="P47">
        <f t="shared" ca="1" si="4"/>
        <v>1648</v>
      </c>
      <c r="Q47">
        <f t="shared" ca="1" si="5"/>
        <v>1177</v>
      </c>
      <c r="R47">
        <f t="shared" ca="1" si="6"/>
        <v>1091</v>
      </c>
      <c r="S47">
        <f t="shared" ca="1" si="7"/>
        <v>1902</v>
      </c>
      <c r="T47">
        <f t="shared" ca="1" si="8"/>
        <v>1260</v>
      </c>
      <c r="U47">
        <f t="shared" ca="1" si="9"/>
        <v>1157</v>
      </c>
      <c r="V47">
        <f t="shared" ca="1" si="29"/>
        <v>1881</v>
      </c>
      <c r="W47">
        <f t="shared" ca="1" si="30"/>
        <v>1627</v>
      </c>
      <c r="X47">
        <f t="shared" ca="1" si="31"/>
        <v>1099</v>
      </c>
      <c r="Y47">
        <f t="shared" ca="1" si="32"/>
        <v>1991</v>
      </c>
      <c r="Z47">
        <f t="shared" ca="1" si="33"/>
        <v>197</v>
      </c>
      <c r="AA47">
        <f t="shared" ca="1" si="34"/>
        <v>0</v>
      </c>
      <c r="AB47">
        <f t="shared" ca="1" si="35"/>
        <v>0</v>
      </c>
      <c r="AC47">
        <f t="shared" ca="1" si="36"/>
        <v>0</v>
      </c>
      <c r="AD47">
        <f t="shared" ca="1" si="37"/>
        <v>0</v>
      </c>
      <c r="AE47">
        <f t="shared" ca="1" si="38"/>
        <v>0</v>
      </c>
      <c r="AF47">
        <f t="shared" ca="1" si="39"/>
        <v>0</v>
      </c>
      <c r="AG47">
        <f t="shared" ca="1" si="40"/>
        <v>0</v>
      </c>
      <c r="AH47">
        <f t="shared" ca="1" si="41"/>
        <v>0</v>
      </c>
      <c r="AI47">
        <f t="shared" ca="1" si="42"/>
        <v>0</v>
      </c>
      <c r="AJ47">
        <f t="shared" ref="AJ47:BM47" ca="1" si="85">IF(IF(SUM(OFFSET(AJ47,0,-31,1,AJ$1))&lt;$D47,OFFSET(AJ47,0,-31,1,1),$D47-SUM(OFFSET(AK47,0,-31,1,AK$1)))&lt;0,0,IF(SUM(OFFSET(AJ47,0,-31,1,AJ$1))&lt;$D47,OFFSET(AJ47,0,-31,1,1),$D47-SUM(OFFSET(AK47,0,-31,1,AK$1))))</f>
        <v>0</v>
      </c>
      <c r="AK47">
        <f t="shared" ca="1" si="85"/>
        <v>0</v>
      </c>
      <c r="AL47">
        <f t="shared" ca="1" si="85"/>
        <v>0</v>
      </c>
      <c r="AM47">
        <f t="shared" ca="1" si="85"/>
        <v>0</v>
      </c>
      <c r="AN47">
        <f t="shared" ca="1" si="85"/>
        <v>0</v>
      </c>
      <c r="AO47">
        <f t="shared" ca="1" si="85"/>
        <v>0</v>
      </c>
      <c r="AP47">
        <f t="shared" ca="1" si="85"/>
        <v>0</v>
      </c>
      <c r="AQ47">
        <f t="shared" ca="1" si="85"/>
        <v>0</v>
      </c>
      <c r="AR47">
        <f t="shared" ca="1" si="85"/>
        <v>0</v>
      </c>
      <c r="AS47">
        <f t="shared" ca="1" si="85"/>
        <v>0</v>
      </c>
      <c r="AT47">
        <f t="shared" ca="1" si="85"/>
        <v>0</v>
      </c>
      <c r="AU47">
        <f t="shared" ca="1" si="85"/>
        <v>0</v>
      </c>
      <c r="AV47">
        <f t="shared" ca="1" si="85"/>
        <v>0</v>
      </c>
      <c r="AW47">
        <f t="shared" ca="1" si="85"/>
        <v>0</v>
      </c>
      <c r="AX47">
        <f t="shared" ca="1" si="85"/>
        <v>0</v>
      </c>
      <c r="AY47">
        <f t="shared" ca="1" si="85"/>
        <v>0</v>
      </c>
      <c r="AZ47">
        <f t="shared" ca="1" si="85"/>
        <v>0</v>
      </c>
      <c r="BA47">
        <f t="shared" ca="1" si="85"/>
        <v>0</v>
      </c>
      <c r="BB47">
        <f t="shared" ca="1" si="85"/>
        <v>0</v>
      </c>
      <c r="BC47">
        <f t="shared" ca="1" si="85"/>
        <v>0</v>
      </c>
      <c r="BD47">
        <f t="shared" ca="1" si="85"/>
        <v>733</v>
      </c>
      <c r="BE47">
        <f t="shared" ca="1" si="85"/>
        <v>197</v>
      </c>
      <c r="BF47">
        <f t="shared" ca="1" si="85"/>
        <v>0</v>
      </c>
      <c r="BG47">
        <f t="shared" ca="1" si="85"/>
        <v>0</v>
      </c>
      <c r="BH47">
        <f t="shared" ca="1" si="85"/>
        <v>0</v>
      </c>
      <c r="BI47">
        <f t="shared" ca="1" si="85"/>
        <v>0</v>
      </c>
      <c r="BJ47">
        <f t="shared" ca="1" si="85"/>
        <v>0</v>
      </c>
      <c r="BK47">
        <f t="shared" ca="1" si="85"/>
        <v>0</v>
      </c>
      <c r="BL47">
        <f t="shared" ca="1" si="85"/>
        <v>0</v>
      </c>
      <c r="BM47">
        <f t="shared" ca="1" si="85"/>
        <v>0</v>
      </c>
      <c r="BN47">
        <f t="shared" ca="1" si="25"/>
        <v>0</v>
      </c>
    </row>
    <row r="48" spans="1:66">
      <c r="A48" s="29">
        <v>43145</v>
      </c>
      <c r="B48">
        <v>1774</v>
      </c>
      <c r="C48">
        <v>26</v>
      </c>
      <c r="D48">
        <f t="shared" si="2"/>
        <v>780</v>
      </c>
      <c r="E48">
        <f t="shared" si="26"/>
        <v>1774</v>
      </c>
      <c r="F48">
        <f t="shared" ca="1" si="27"/>
        <v>1639</v>
      </c>
      <c r="G48">
        <f t="shared" ca="1" si="28"/>
        <v>1922</v>
      </c>
      <c r="H48">
        <f t="shared" ca="1" si="28"/>
        <v>1155</v>
      </c>
      <c r="I48">
        <f t="shared" ca="1" si="28"/>
        <v>1838</v>
      </c>
      <c r="J48">
        <f t="shared" ca="1" si="28"/>
        <v>1491</v>
      </c>
      <c r="K48">
        <f t="shared" ca="1" si="28"/>
        <v>1575</v>
      </c>
      <c r="L48">
        <f t="shared" ca="1" si="58"/>
        <v>1167</v>
      </c>
      <c r="M48">
        <f t="shared" ca="1" si="58"/>
        <v>1405</v>
      </c>
      <c r="N48">
        <f t="shared" ca="1" si="58"/>
        <v>1364</v>
      </c>
      <c r="O48">
        <f t="shared" ca="1" si="58"/>
        <v>1729</v>
      </c>
      <c r="P48">
        <f t="shared" ca="1" si="4"/>
        <v>1423</v>
      </c>
      <c r="Q48">
        <f t="shared" ca="1" si="5"/>
        <v>1648</v>
      </c>
      <c r="R48">
        <f t="shared" ca="1" si="6"/>
        <v>1177</v>
      </c>
      <c r="S48">
        <f t="shared" ca="1" si="7"/>
        <v>1091</v>
      </c>
      <c r="T48">
        <f t="shared" ca="1" si="8"/>
        <v>1902</v>
      </c>
      <c r="U48">
        <f t="shared" ca="1" si="9"/>
        <v>1260</v>
      </c>
      <c r="V48">
        <f t="shared" ca="1" si="29"/>
        <v>1157</v>
      </c>
      <c r="W48">
        <f t="shared" ca="1" si="30"/>
        <v>1881</v>
      </c>
      <c r="X48">
        <f t="shared" ca="1" si="31"/>
        <v>1627</v>
      </c>
      <c r="Y48">
        <f t="shared" ca="1" si="32"/>
        <v>1099</v>
      </c>
      <c r="Z48">
        <f t="shared" ca="1" si="33"/>
        <v>1258</v>
      </c>
      <c r="AA48">
        <f t="shared" ca="1" si="34"/>
        <v>0</v>
      </c>
      <c r="AB48">
        <f t="shared" ca="1" si="35"/>
        <v>0</v>
      </c>
      <c r="AC48">
        <f t="shared" ca="1" si="36"/>
        <v>0</v>
      </c>
      <c r="AD48">
        <f t="shared" ca="1" si="37"/>
        <v>0</v>
      </c>
      <c r="AE48">
        <f t="shared" ca="1" si="38"/>
        <v>0</v>
      </c>
      <c r="AF48">
        <f t="shared" ca="1" si="39"/>
        <v>0</v>
      </c>
      <c r="AG48">
        <f t="shared" ca="1" si="40"/>
        <v>0</v>
      </c>
      <c r="AH48">
        <f t="shared" ca="1" si="41"/>
        <v>0</v>
      </c>
      <c r="AI48">
        <f t="shared" ca="1" si="42"/>
        <v>0</v>
      </c>
      <c r="AJ48">
        <f t="shared" ref="AJ48:BM48" ca="1" si="86">IF(IF(SUM(OFFSET(AJ48,0,-31,1,AJ$1))&lt;$D48,OFFSET(AJ48,0,-31,1,1),$D48-SUM(OFFSET(AK48,0,-31,1,AK$1)))&lt;0,0,IF(SUM(OFFSET(AJ48,0,-31,1,AJ$1))&lt;$D48,OFFSET(AJ48,0,-31,1,1),$D48-SUM(OFFSET(AK48,0,-31,1,AK$1))))</f>
        <v>0</v>
      </c>
      <c r="AK48">
        <f t="shared" ca="1" si="86"/>
        <v>0</v>
      </c>
      <c r="AL48">
        <f t="shared" ca="1" si="86"/>
        <v>0</v>
      </c>
      <c r="AM48">
        <f t="shared" ca="1" si="86"/>
        <v>0</v>
      </c>
      <c r="AN48">
        <f t="shared" ca="1" si="86"/>
        <v>0</v>
      </c>
      <c r="AO48">
        <f t="shared" ca="1" si="86"/>
        <v>0</v>
      </c>
      <c r="AP48">
        <f t="shared" ca="1" si="86"/>
        <v>0</v>
      </c>
      <c r="AQ48">
        <f t="shared" ca="1" si="86"/>
        <v>0</v>
      </c>
      <c r="AR48">
        <f t="shared" ca="1" si="86"/>
        <v>0</v>
      </c>
      <c r="AS48">
        <f t="shared" ca="1" si="86"/>
        <v>0</v>
      </c>
      <c r="AT48">
        <f t="shared" ca="1" si="86"/>
        <v>0</v>
      </c>
      <c r="AU48">
        <f t="shared" ca="1" si="86"/>
        <v>0</v>
      </c>
      <c r="AV48">
        <f t="shared" ca="1" si="86"/>
        <v>0</v>
      </c>
      <c r="AW48">
        <f t="shared" ca="1" si="86"/>
        <v>0</v>
      </c>
      <c r="AX48">
        <f t="shared" ca="1" si="86"/>
        <v>0</v>
      </c>
      <c r="AY48">
        <f t="shared" ca="1" si="86"/>
        <v>0</v>
      </c>
      <c r="AZ48">
        <f t="shared" ca="1" si="86"/>
        <v>0</v>
      </c>
      <c r="BA48">
        <f t="shared" ca="1" si="86"/>
        <v>0</v>
      </c>
      <c r="BB48">
        <f t="shared" ca="1" si="86"/>
        <v>0</v>
      </c>
      <c r="BC48">
        <f t="shared" ca="1" si="86"/>
        <v>0</v>
      </c>
      <c r="BD48">
        <f t="shared" ca="1" si="86"/>
        <v>0</v>
      </c>
      <c r="BE48">
        <f t="shared" ca="1" si="86"/>
        <v>780</v>
      </c>
      <c r="BF48">
        <f t="shared" ca="1" si="86"/>
        <v>0</v>
      </c>
      <c r="BG48">
        <f t="shared" ca="1" si="86"/>
        <v>0</v>
      </c>
      <c r="BH48">
        <f t="shared" ca="1" si="86"/>
        <v>0</v>
      </c>
      <c r="BI48">
        <f t="shared" ca="1" si="86"/>
        <v>0</v>
      </c>
      <c r="BJ48">
        <f t="shared" ca="1" si="86"/>
        <v>0</v>
      </c>
      <c r="BK48">
        <f t="shared" ca="1" si="86"/>
        <v>0</v>
      </c>
      <c r="BL48">
        <f t="shared" ca="1" si="86"/>
        <v>0</v>
      </c>
      <c r="BM48">
        <f t="shared" ca="1" si="86"/>
        <v>0</v>
      </c>
      <c r="BN48">
        <f t="shared" ca="1" si="25"/>
        <v>0</v>
      </c>
    </row>
    <row r="49" spans="1:66">
      <c r="A49" s="29">
        <v>43146</v>
      </c>
      <c r="B49">
        <v>1862</v>
      </c>
      <c r="C49">
        <v>14</v>
      </c>
      <c r="D49">
        <f t="shared" si="2"/>
        <v>420</v>
      </c>
      <c r="E49">
        <f t="shared" si="26"/>
        <v>1862</v>
      </c>
      <c r="F49">
        <f t="shared" ca="1" si="27"/>
        <v>1774</v>
      </c>
      <c r="G49">
        <f t="shared" ca="1" si="28"/>
        <v>1639</v>
      </c>
      <c r="H49">
        <f t="shared" ca="1" si="28"/>
        <v>1922</v>
      </c>
      <c r="I49">
        <f t="shared" ca="1" si="28"/>
        <v>1155</v>
      </c>
      <c r="J49">
        <f t="shared" ca="1" si="28"/>
        <v>1838</v>
      </c>
      <c r="K49">
        <f t="shared" ca="1" si="28"/>
        <v>1491</v>
      </c>
      <c r="L49">
        <f t="shared" ca="1" si="58"/>
        <v>1575</v>
      </c>
      <c r="M49">
        <f t="shared" ca="1" si="58"/>
        <v>1167</v>
      </c>
      <c r="N49">
        <f t="shared" ca="1" si="58"/>
        <v>1405</v>
      </c>
      <c r="O49">
        <f t="shared" ca="1" si="58"/>
        <v>1364</v>
      </c>
      <c r="P49">
        <f t="shared" ca="1" si="4"/>
        <v>1729</v>
      </c>
      <c r="Q49">
        <f t="shared" ca="1" si="5"/>
        <v>1423</v>
      </c>
      <c r="R49">
        <f t="shared" ca="1" si="6"/>
        <v>1648</v>
      </c>
      <c r="S49">
        <f t="shared" ca="1" si="7"/>
        <v>1177</v>
      </c>
      <c r="T49">
        <f t="shared" ca="1" si="8"/>
        <v>1091</v>
      </c>
      <c r="U49">
        <f t="shared" ca="1" si="9"/>
        <v>1902</v>
      </c>
      <c r="V49">
        <f t="shared" ca="1" si="29"/>
        <v>1260</v>
      </c>
      <c r="W49">
        <f t="shared" ca="1" si="30"/>
        <v>1157</v>
      </c>
      <c r="X49">
        <f t="shared" ca="1" si="31"/>
        <v>1881</v>
      </c>
      <c r="Y49">
        <f t="shared" ca="1" si="32"/>
        <v>1627</v>
      </c>
      <c r="Z49">
        <f t="shared" ca="1" si="33"/>
        <v>1099</v>
      </c>
      <c r="AA49">
        <f t="shared" ca="1" si="34"/>
        <v>478</v>
      </c>
      <c r="AB49">
        <f t="shared" ca="1" si="35"/>
        <v>0</v>
      </c>
      <c r="AC49">
        <f t="shared" ca="1" si="36"/>
        <v>0</v>
      </c>
      <c r="AD49">
        <f t="shared" ca="1" si="37"/>
        <v>0</v>
      </c>
      <c r="AE49">
        <f t="shared" ca="1" si="38"/>
        <v>0</v>
      </c>
      <c r="AF49">
        <f t="shared" ca="1" si="39"/>
        <v>0</v>
      </c>
      <c r="AG49">
        <f t="shared" ca="1" si="40"/>
        <v>0</v>
      </c>
      <c r="AH49">
        <f t="shared" ca="1" si="41"/>
        <v>0</v>
      </c>
      <c r="AI49">
        <f t="shared" ca="1" si="42"/>
        <v>0</v>
      </c>
      <c r="AJ49">
        <f t="shared" ref="AJ49:BM49" ca="1" si="87">IF(IF(SUM(OFFSET(AJ49,0,-31,1,AJ$1))&lt;$D49,OFFSET(AJ49,0,-31,1,1),$D49-SUM(OFFSET(AK49,0,-31,1,AK$1)))&lt;0,0,IF(SUM(OFFSET(AJ49,0,-31,1,AJ$1))&lt;$D49,OFFSET(AJ49,0,-31,1,1),$D49-SUM(OFFSET(AK49,0,-31,1,AK$1))))</f>
        <v>0</v>
      </c>
      <c r="AK49">
        <f t="shared" ca="1" si="87"/>
        <v>0</v>
      </c>
      <c r="AL49">
        <f t="shared" ca="1" si="87"/>
        <v>0</v>
      </c>
      <c r="AM49">
        <f t="shared" ca="1" si="87"/>
        <v>0</v>
      </c>
      <c r="AN49">
        <f t="shared" ca="1" si="87"/>
        <v>0</v>
      </c>
      <c r="AO49">
        <f t="shared" ca="1" si="87"/>
        <v>0</v>
      </c>
      <c r="AP49">
        <f t="shared" ca="1" si="87"/>
        <v>0</v>
      </c>
      <c r="AQ49">
        <f t="shared" ca="1" si="87"/>
        <v>0</v>
      </c>
      <c r="AR49">
        <f t="shared" ca="1" si="87"/>
        <v>0</v>
      </c>
      <c r="AS49">
        <f t="shared" ca="1" si="87"/>
        <v>0</v>
      </c>
      <c r="AT49">
        <f t="shared" ca="1" si="87"/>
        <v>0</v>
      </c>
      <c r="AU49">
        <f t="shared" ca="1" si="87"/>
        <v>0</v>
      </c>
      <c r="AV49">
        <f t="shared" ca="1" si="87"/>
        <v>0</v>
      </c>
      <c r="AW49">
        <f t="shared" ca="1" si="87"/>
        <v>0</v>
      </c>
      <c r="AX49">
        <f t="shared" ca="1" si="87"/>
        <v>0</v>
      </c>
      <c r="AY49">
        <f t="shared" ca="1" si="87"/>
        <v>0</v>
      </c>
      <c r="AZ49">
        <f t="shared" ca="1" si="87"/>
        <v>0</v>
      </c>
      <c r="BA49">
        <f t="shared" ca="1" si="87"/>
        <v>0</v>
      </c>
      <c r="BB49">
        <f t="shared" ca="1" si="87"/>
        <v>0</v>
      </c>
      <c r="BC49">
        <f t="shared" ca="1" si="87"/>
        <v>0</v>
      </c>
      <c r="BD49">
        <f t="shared" ca="1" si="87"/>
        <v>0</v>
      </c>
      <c r="BE49">
        <f t="shared" ca="1" si="87"/>
        <v>0</v>
      </c>
      <c r="BF49">
        <f t="shared" ca="1" si="87"/>
        <v>420</v>
      </c>
      <c r="BG49">
        <f t="shared" ca="1" si="87"/>
        <v>0</v>
      </c>
      <c r="BH49">
        <f t="shared" ca="1" si="87"/>
        <v>0</v>
      </c>
      <c r="BI49">
        <f t="shared" ca="1" si="87"/>
        <v>0</v>
      </c>
      <c r="BJ49">
        <f t="shared" ca="1" si="87"/>
        <v>0</v>
      </c>
      <c r="BK49">
        <f t="shared" ca="1" si="87"/>
        <v>0</v>
      </c>
      <c r="BL49">
        <f t="shared" ca="1" si="87"/>
        <v>0</v>
      </c>
      <c r="BM49">
        <f t="shared" ca="1" si="87"/>
        <v>0</v>
      </c>
      <c r="BN49">
        <f t="shared" ca="1" si="25"/>
        <v>0</v>
      </c>
    </row>
    <row r="50" spans="1:66">
      <c r="A50" s="29">
        <v>43147</v>
      </c>
      <c r="B50">
        <v>1561</v>
      </c>
      <c r="C50">
        <v>29</v>
      </c>
      <c r="D50">
        <f t="shared" si="2"/>
        <v>870</v>
      </c>
      <c r="E50">
        <f t="shared" si="26"/>
        <v>1561</v>
      </c>
      <c r="F50">
        <f t="shared" ca="1" si="27"/>
        <v>1862</v>
      </c>
      <c r="G50">
        <f t="shared" ca="1" si="28"/>
        <v>1774</v>
      </c>
      <c r="H50">
        <f t="shared" ca="1" si="28"/>
        <v>1639</v>
      </c>
      <c r="I50">
        <f t="shared" ca="1" si="28"/>
        <v>1922</v>
      </c>
      <c r="J50">
        <f t="shared" ca="1" si="28"/>
        <v>1155</v>
      </c>
      <c r="K50">
        <f t="shared" ca="1" si="28"/>
        <v>1838</v>
      </c>
      <c r="L50">
        <f t="shared" ca="1" si="58"/>
        <v>1491</v>
      </c>
      <c r="M50">
        <f t="shared" ca="1" si="58"/>
        <v>1575</v>
      </c>
      <c r="N50">
        <f t="shared" ca="1" si="58"/>
        <v>1167</v>
      </c>
      <c r="O50">
        <f t="shared" ca="1" si="58"/>
        <v>1405</v>
      </c>
      <c r="P50">
        <f t="shared" ca="1" si="4"/>
        <v>1364</v>
      </c>
      <c r="Q50">
        <f t="shared" ca="1" si="5"/>
        <v>1729</v>
      </c>
      <c r="R50">
        <f t="shared" ca="1" si="6"/>
        <v>1423</v>
      </c>
      <c r="S50">
        <f t="shared" ca="1" si="7"/>
        <v>1648</v>
      </c>
      <c r="T50">
        <f t="shared" ca="1" si="8"/>
        <v>1177</v>
      </c>
      <c r="U50">
        <f t="shared" ca="1" si="9"/>
        <v>1091</v>
      </c>
      <c r="V50">
        <f t="shared" ca="1" si="29"/>
        <v>1902</v>
      </c>
      <c r="W50">
        <f t="shared" ca="1" si="30"/>
        <v>1260</v>
      </c>
      <c r="X50">
        <f t="shared" ca="1" si="31"/>
        <v>1157</v>
      </c>
      <c r="Y50">
        <f t="shared" ca="1" si="32"/>
        <v>1881</v>
      </c>
      <c r="Z50">
        <f t="shared" ca="1" si="33"/>
        <v>1627</v>
      </c>
      <c r="AA50">
        <f t="shared" ca="1" si="34"/>
        <v>1099</v>
      </c>
      <c r="AB50">
        <f t="shared" ca="1" si="35"/>
        <v>58</v>
      </c>
      <c r="AC50">
        <f t="shared" ca="1" si="36"/>
        <v>0</v>
      </c>
      <c r="AD50">
        <f t="shared" ca="1" si="37"/>
        <v>0</v>
      </c>
      <c r="AE50">
        <f t="shared" ca="1" si="38"/>
        <v>0</v>
      </c>
      <c r="AF50">
        <f t="shared" ca="1" si="39"/>
        <v>0</v>
      </c>
      <c r="AG50">
        <f t="shared" ca="1" si="40"/>
        <v>0</v>
      </c>
      <c r="AH50">
        <f t="shared" ca="1" si="41"/>
        <v>0</v>
      </c>
      <c r="AI50">
        <f t="shared" ca="1" si="42"/>
        <v>0</v>
      </c>
      <c r="AJ50">
        <f t="shared" ref="AJ50:BM50" ca="1" si="88">IF(IF(SUM(OFFSET(AJ50,0,-31,1,AJ$1))&lt;$D50,OFFSET(AJ50,0,-31,1,1),$D50-SUM(OFFSET(AK50,0,-31,1,AK$1)))&lt;0,0,IF(SUM(OFFSET(AJ50,0,-31,1,AJ$1))&lt;$D50,OFFSET(AJ50,0,-31,1,1),$D50-SUM(OFFSET(AK50,0,-31,1,AK$1))))</f>
        <v>0</v>
      </c>
      <c r="AK50">
        <f t="shared" ca="1" si="88"/>
        <v>0</v>
      </c>
      <c r="AL50">
        <f t="shared" ca="1" si="88"/>
        <v>0</v>
      </c>
      <c r="AM50">
        <f t="shared" ca="1" si="88"/>
        <v>0</v>
      </c>
      <c r="AN50">
        <f t="shared" ca="1" si="88"/>
        <v>0</v>
      </c>
      <c r="AO50">
        <f t="shared" ca="1" si="88"/>
        <v>0</v>
      </c>
      <c r="AP50">
        <f t="shared" ca="1" si="88"/>
        <v>0</v>
      </c>
      <c r="AQ50">
        <f t="shared" ca="1" si="88"/>
        <v>0</v>
      </c>
      <c r="AR50">
        <f t="shared" ca="1" si="88"/>
        <v>0</v>
      </c>
      <c r="AS50">
        <f t="shared" ca="1" si="88"/>
        <v>0</v>
      </c>
      <c r="AT50">
        <f t="shared" ca="1" si="88"/>
        <v>0</v>
      </c>
      <c r="AU50">
        <f t="shared" ca="1" si="88"/>
        <v>0</v>
      </c>
      <c r="AV50">
        <f t="shared" ca="1" si="88"/>
        <v>0</v>
      </c>
      <c r="AW50">
        <f t="shared" ca="1" si="88"/>
        <v>0</v>
      </c>
      <c r="AX50">
        <f t="shared" ca="1" si="88"/>
        <v>0</v>
      </c>
      <c r="AY50">
        <f t="shared" ca="1" si="88"/>
        <v>0</v>
      </c>
      <c r="AZ50">
        <f t="shared" ca="1" si="88"/>
        <v>0</v>
      </c>
      <c r="BA50">
        <f t="shared" ca="1" si="88"/>
        <v>0</v>
      </c>
      <c r="BB50">
        <f t="shared" ca="1" si="88"/>
        <v>0</v>
      </c>
      <c r="BC50">
        <f t="shared" ca="1" si="88"/>
        <v>0</v>
      </c>
      <c r="BD50">
        <f t="shared" ca="1" si="88"/>
        <v>0</v>
      </c>
      <c r="BE50">
        <f t="shared" ca="1" si="88"/>
        <v>0</v>
      </c>
      <c r="BF50">
        <f t="shared" ca="1" si="88"/>
        <v>812</v>
      </c>
      <c r="BG50">
        <f t="shared" ca="1" si="88"/>
        <v>58</v>
      </c>
      <c r="BH50">
        <f t="shared" ca="1" si="88"/>
        <v>0</v>
      </c>
      <c r="BI50">
        <f t="shared" ca="1" si="88"/>
        <v>0</v>
      </c>
      <c r="BJ50">
        <f t="shared" ca="1" si="88"/>
        <v>0</v>
      </c>
      <c r="BK50">
        <f t="shared" ca="1" si="88"/>
        <v>0</v>
      </c>
      <c r="BL50">
        <f t="shared" ca="1" si="88"/>
        <v>0</v>
      </c>
      <c r="BM50">
        <f t="shared" ca="1" si="88"/>
        <v>0</v>
      </c>
      <c r="BN50">
        <f t="shared" ca="1" si="25"/>
        <v>0</v>
      </c>
    </row>
    <row r="51" spans="1:66">
      <c r="A51" s="29">
        <v>43148</v>
      </c>
      <c r="B51">
        <v>1223</v>
      </c>
      <c r="C51">
        <v>12</v>
      </c>
      <c r="D51">
        <f t="shared" si="2"/>
        <v>360</v>
      </c>
      <c r="E51">
        <f t="shared" si="26"/>
        <v>1223</v>
      </c>
      <c r="F51">
        <f t="shared" ca="1" si="27"/>
        <v>1561</v>
      </c>
      <c r="G51">
        <f t="shared" ca="1" si="28"/>
        <v>1862</v>
      </c>
      <c r="H51">
        <f t="shared" ca="1" si="28"/>
        <v>1774</v>
      </c>
      <c r="I51">
        <f t="shared" ca="1" si="28"/>
        <v>1639</v>
      </c>
      <c r="J51">
        <f t="shared" ca="1" si="28"/>
        <v>1922</v>
      </c>
      <c r="K51">
        <f t="shared" ca="1" si="28"/>
        <v>1155</v>
      </c>
      <c r="L51">
        <f t="shared" ca="1" si="58"/>
        <v>1838</v>
      </c>
      <c r="M51">
        <f t="shared" ca="1" si="58"/>
        <v>1491</v>
      </c>
      <c r="N51">
        <f t="shared" ca="1" si="58"/>
        <v>1575</v>
      </c>
      <c r="O51">
        <f t="shared" ca="1" si="58"/>
        <v>1167</v>
      </c>
      <c r="P51">
        <f t="shared" ca="1" si="4"/>
        <v>1405</v>
      </c>
      <c r="Q51">
        <f t="shared" ca="1" si="5"/>
        <v>1364</v>
      </c>
      <c r="R51">
        <f t="shared" ca="1" si="6"/>
        <v>1729</v>
      </c>
      <c r="S51">
        <f t="shared" ca="1" si="7"/>
        <v>1423</v>
      </c>
      <c r="T51">
        <f t="shared" ca="1" si="8"/>
        <v>1648</v>
      </c>
      <c r="U51">
        <f t="shared" ca="1" si="9"/>
        <v>1177</v>
      </c>
      <c r="V51">
        <f t="shared" ca="1" si="29"/>
        <v>1091</v>
      </c>
      <c r="W51">
        <f t="shared" ca="1" si="30"/>
        <v>1902</v>
      </c>
      <c r="X51">
        <f t="shared" ca="1" si="31"/>
        <v>1260</v>
      </c>
      <c r="Y51">
        <f t="shared" ca="1" si="32"/>
        <v>1157</v>
      </c>
      <c r="Z51">
        <f t="shared" ca="1" si="33"/>
        <v>1881</v>
      </c>
      <c r="AA51">
        <f t="shared" ca="1" si="34"/>
        <v>1627</v>
      </c>
      <c r="AB51">
        <f t="shared" ca="1" si="35"/>
        <v>287</v>
      </c>
      <c r="AC51">
        <f t="shared" ca="1" si="36"/>
        <v>0</v>
      </c>
      <c r="AD51">
        <f t="shared" ca="1" si="37"/>
        <v>0</v>
      </c>
      <c r="AE51">
        <f t="shared" ca="1" si="38"/>
        <v>0</v>
      </c>
      <c r="AF51">
        <f t="shared" ca="1" si="39"/>
        <v>0</v>
      </c>
      <c r="AG51">
        <f t="shared" ca="1" si="40"/>
        <v>0</v>
      </c>
      <c r="AH51">
        <f t="shared" ca="1" si="41"/>
        <v>0</v>
      </c>
      <c r="AI51">
        <f t="shared" ca="1" si="42"/>
        <v>0</v>
      </c>
      <c r="AJ51">
        <f t="shared" ref="AJ51:BM51" ca="1" si="89">IF(IF(SUM(OFFSET(AJ51,0,-31,1,AJ$1))&lt;$D51,OFFSET(AJ51,0,-31,1,1),$D51-SUM(OFFSET(AK51,0,-31,1,AK$1)))&lt;0,0,IF(SUM(OFFSET(AJ51,0,-31,1,AJ$1))&lt;$D51,OFFSET(AJ51,0,-31,1,1),$D51-SUM(OFFSET(AK51,0,-31,1,AK$1))))</f>
        <v>0</v>
      </c>
      <c r="AK51">
        <f t="shared" ca="1" si="89"/>
        <v>0</v>
      </c>
      <c r="AL51">
        <f t="shared" ca="1" si="89"/>
        <v>0</v>
      </c>
      <c r="AM51">
        <f t="shared" ca="1" si="89"/>
        <v>0</v>
      </c>
      <c r="AN51">
        <f t="shared" ca="1" si="89"/>
        <v>0</v>
      </c>
      <c r="AO51">
        <f t="shared" ca="1" si="89"/>
        <v>0</v>
      </c>
      <c r="AP51">
        <f t="shared" ca="1" si="89"/>
        <v>0</v>
      </c>
      <c r="AQ51">
        <f t="shared" ca="1" si="89"/>
        <v>0</v>
      </c>
      <c r="AR51">
        <f t="shared" ca="1" si="89"/>
        <v>0</v>
      </c>
      <c r="AS51">
        <f t="shared" ca="1" si="89"/>
        <v>0</v>
      </c>
      <c r="AT51">
        <f t="shared" ca="1" si="89"/>
        <v>0</v>
      </c>
      <c r="AU51">
        <f t="shared" ca="1" si="89"/>
        <v>0</v>
      </c>
      <c r="AV51">
        <f t="shared" ca="1" si="89"/>
        <v>0</v>
      </c>
      <c r="AW51">
        <f t="shared" ca="1" si="89"/>
        <v>0</v>
      </c>
      <c r="AX51">
        <f t="shared" ca="1" si="89"/>
        <v>0</v>
      </c>
      <c r="AY51">
        <f t="shared" ca="1" si="89"/>
        <v>0</v>
      </c>
      <c r="AZ51">
        <f t="shared" ca="1" si="89"/>
        <v>0</v>
      </c>
      <c r="BA51">
        <f t="shared" ca="1" si="89"/>
        <v>0</v>
      </c>
      <c r="BB51">
        <f t="shared" ca="1" si="89"/>
        <v>0</v>
      </c>
      <c r="BC51">
        <f t="shared" ca="1" si="89"/>
        <v>0</v>
      </c>
      <c r="BD51">
        <f t="shared" ca="1" si="89"/>
        <v>0</v>
      </c>
      <c r="BE51">
        <f t="shared" ca="1" si="89"/>
        <v>0</v>
      </c>
      <c r="BF51">
        <f t="shared" ca="1" si="89"/>
        <v>73</v>
      </c>
      <c r="BG51">
        <f t="shared" ca="1" si="89"/>
        <v>287</v>
      </c>
      <c r="BH51">
        <f t="shared" ca="1" si="89"/>
        <v>0</v>
      </c>
      <c r="BI51">
        <f t="shared" ca="1" si="89"/>
        <v>0</v>
      </c>
      <c r="BJ51">
        <f t="shared" ca="1" si="89"/>
        <v>0</v>
      </c>
      <c r="BK51">
        <f t="shared" ca="1" si="89"/>
        <v>0</v>
      </c>
      <c r="BL51">
        <f t="shared" ca="1" si="89"/>
        <v>0</v>
      </c>
      <c r="BM51">
        <f t="shared" ca="1" si="89"/>
        <v>0</v>
      </c>
      <c r="BN51">
        <f t="shared" ca="1" si="25"/>
        <v>0</v>
      </c>
    </row>
    <row r="52" spans="1:66">
      <c r="A52" s="29">
        <v>43149</v>
      </c>
      <c r="B52">
        <v>1085</v>
      </c>
      <c r="C52">
        <v>17</v>
      </c>
      <c r="D52">
        <f t="shared" si="2"/>
        <v>510</v>
      </c>
      <c r="E52">
        <f t="shared" si="26"/>
        <v>1085</v>
      </c>
      <c r="F52">
        <f t="shared" ca="1" si="27"/>
        <v>1223</v>
      </c>
      <c r="G52">
        <f t="shared" ca="1" si="28"/>
        <v>1561</v>
      </c>
      <c r="H52">
        <f t="shared" ca="1" si="28"/>
        <v>1862</v>
      </c>
      <c r="I52">
        <f t="shared" ca="1" si="28"/>
        <v>1774</v>
      </c>
      <c r="J52">
        <f t="shared" ca="1" si="28"/>
        <v>1639</v>
      </c>
      <c r="K52">
        <f t="shared" ca="1" si="28"/>
        <v>1922</v>
      </c>
      <c r="L52">
        <f t="shared" ca="1" si="58"/>
        <v>1155</v>
      </c>
      <c r="M52">
        <f t="shared" ca="1" si="58"/>
        <v>1838</v>
      </c>
      <c r="N52">
        <f t="shared" ca="1" si="58"/>
        <v>1491</v>
      </c>
      <c r="O52">
        <f t="shared" ca="1" si="58"/>
        <v>1575</v>
      </c>
      <c r="P52">
        <f t="shared" ca="1" si="4"/>
        <v>1167</v>
      </c>
      <c r="Q52">
        <f t="shared" ca="1" si="5"/>
        <v>1405</v>
      </c>
      <c r="R52">
        <f t="shared" ca="1" si="6"/>
        <v>1364</v>
      </c>
      <c r="S52">
        <f t="shared" ca="1" si="7"/>
        <v>1729</v>
      </c>
      <c r="T52">
        <f t="shared" ca="1" si="8"/>
        <v>1423</v>
      </c>
      <c r="U52">
        <f t="shared" ca="1" si="9"/>
        <v>1648</v>
      </c>
      <c r="V52">
        <f t="shared" ca="1" si="29"/>
        <v>1177</v>
      </c>
      <c r="W52">
        <f t="shared" ca="1" si="30"/>
        <v>1091</v>
      </c>
      <c r="X52">
        <f t="shared" ca="1" si="31"/>
        <v>1902</v>
      </c>
      <c r="Y52">
        <f t="shared" ca="1" si="32"/>
        <v>1260</v>
      </c>
      <c r="Z52">
        <f t="shared" ca="1" si="33"/>
        <v>1157</v>
      </c>
      <c r="AA52">
        <f t="shared" ca="1" si="34"/>
        <v>1881</v>
      </c>
      <c r="AB52">
        <f t="shared" ca="1" si="35"/>
        <v>1554</v>
      </c>
      <c r="AC52">
        <f t="shared" ca="1" si="36"/>
        <v>0</v>
      </c>
      <c r="AD52">
        <f t="shared" ca="1" si="37"/>
        <v>0</v>
      </c>
      <c r="AE52">
        <f t="shared" ca="1" si="38"/>
        <v>0</v>
      </c>
      <c r="AF52">
        <f t="shared" ca="1" si="39"/>
        <v>0</v>
      </c>
      <c r="AG52">
        <f t="shared" ca="1" si="40"/>
        <v>0</v>
      </c>
      <c r="AH52">
        <f t="shared" ca="1" si="41"/>
        <v>0</v>
      </c>
      <c r="AI52">
        <f t="shared" ca="1" si="42"/>
        <v>0</v>
      </c>
      <c r="AJ52">
        <f t="shared" ref="AJ52:BM52" ca="1" si="90">IF(IF(SUM(OFFSET(AJ52,0,-31,1,AJ$1))&lt;$D52,OFFSET(AJ52,0,-31,1,1),$D52-SUM(OFFSET(AK52,0,-31,1,AK$1)))&lt;0,0,IF(SUM(OFFSET(AJ52,0,-31,1,AJ$1))&lt;$D52,OFFSET(AJ52,0,-31,1,1),$D52-SUM(OFFSET(AK52,0,-31,1,AK$1))))</f>
        <v>0</v>
      </c>
      <c r="AK52">
        <f t="shared" ca="1" si="90"/>
        <v>0</v>
      </c>
      <c r="AL52">
        <f t="shared" ca="1" si="90"/>
        <v>0</v>
      </c>
      <c r="AM52">
        <f t="shared" ca="1" si="90"/>
        <v>0</v>
      </c>
      <c r="AN52">
        <f t="shared" ca="1" si="90"/>
        <v>0</v>
      </c>
      <c r="AO52">
        <f t="shared" ca="1" si="90"/>
        <v>0</v>
      </c>
      <c r="AP52">
        <f t="shared" ca="1" si="90"/>
        <v>0</v>
      </c>
      <c r="AQ52">
        <f t="shared" ca="1" si="90"/>
        <v>0</v>
      </c>
      <c r="AR52">
        <f t="shared" ca="1" si="90"/>
        <v>0</v>
      </c>
      <c r="AS52">
        <f t="shared" ca="1" si="90"/>
        <v>0</v>
      </c>
      <c r="AT52">
        <f t="shared" ca="1" si="90"/>
        <v>0</v>
      </c>
      <c r="AU52">
        <f t="shared" ca="1" si="90"/>
        <v>0</v>
      </c>
      <c r="AV52">
        <f t="shared" ca="1" si="90"/>
        <v>0</v>
      </c>
      <c r="AW52">
        <f t="shared" ca="1" si="90"/>
        <v>0</v>
      </c>
      <c r="AX52">
        <f t="shared" ca="1" si="90"/>
        <v>0</v>
      </c>
      <c r="AY52">
        <f t="shared" ca="1" si="90"/>
        <v>0</v>
      </c>
      <c r="AZ52">
        <f t="shared" ca="1" si="90"/>
        <v>0</v>
      </c>
      <c r="BA52">
        <f t="shared" ca="1" si="90"/>
        <v>0</v>
      </c>
      <c r="BB52">
        <f t="shared" ca="1" si="90"/>
        <v>0</v>
      </c>
      <c r="BC52">
        <f t="shared" ca="1" si="90"/>
        <v>0</v>
      </c>
      <c r="BD52">
        <f t="shared" ca="1" si="90"/>
        <v>0</v>
      </c>
      <c r="BE52">
        <f t="shared" ca="1" si="90"/>
        <v>0</v>
      </c>
      <c r="BF52">
        <f t="shared" ca="1" si="90"/>
        <v>0</v>
      </c>
      <c r="BG52">
        <f t="shared" ca="1" si="90"/>
        <v>510</v>
      </c>
      <c r="BH52">
        <f t="shared" ca="1" si="90"/>
        <v>0</v>
      </c>
      <c r="BI52">
        <f t="shared" ca="1" si="90"/>
        <v>0</v>
      </c>
      <c r="BJ52">
        <f t="shared" ca="1" si="90"/>
        <v>0</v>
      </c>
      <c r="BK52">
        <f t="shared" ca="1" si="90"/>
        <v>0</v>
      </c>
      <c r="BL52">
        <f t="shared" ca="1" si="90"/>
        <v>0</v>
      </c>
      <c r="BM52">
        <f t="shared" ca="1" si="90"/>
        <v>0</v>
      </c>
      <c r="BN52">
        <f t="shared" ca="1" si="25"/>
        <v>0</v>
      </c>
    </row>
    <row r="53" spans="1:66">
      <c r="A53" s="29">
        <v>43150</v>
      </c>
      <c r="B53">
        <v>1534</v>
      </c>
      <c r="C53">
        <v>28</v>
      </c>
      <c r="D53">
        <f t="shared" si="2"/>
        <v>840</v>
      </c>
      <c r="E53">
        <f t="shared" si="26"/>
        <v>1534</v>
      </c>
      <c r="F53">
        <f t="shared" ca="1" si="27"/>
        <v>1085</v>
      </c>
      <c r="G53">
        <f t="shared" ca="1" si="28"/>
        <v>1223</v>
      </c>
      <c r="H53">
        <f t="shared" ca="1" si="28"/>
        <v>1561</v>
      </c>
      <c r="I53">
        <f t="shared" ca="1" si="28"/>
        <v>1862</v>
      </c>
      <c r="J53">
        <f t="shared" ca="1" si="28"/>
        <v>1774</v>
      </c>
      <c r="K53">
        <f t="shared" ca="1" si="28"/>
        <v>1639</v>
      </c>
      <c r="L53">
        <f t="shared" ca="1" si="58"/>
        <v>1922</v>
      </c>
      <c r="M53">
        <f t="shared" ca="1" si="58"/>
        <v>1155</v>
      </c>
      <c r="N53">
        <f t="shared" ca="1" si="58"/>
        <v>1838</v>
      </c>
      <c r="O53">
        <f t="shared" ca="1" si="58"/>
        <v>1491</v>
      </c>
      <c r="P53">
        <f t="shared" ca="1" si="4"/>
        <v>1575</v>
      </c>
      <c r="Q53">
        <f t="shared" ca="1" si="5"/>
        <v>1167</v>
      </c>
      <c r="R53">
        <f t="shared" ca="1" si="6"/>
        <v>1405</v>
      </c>
      <c r="S53">
        <f t="shared" ca="1" si="7"/>
        <v>1364</v>
      </c>
      <c r="T53">
        <f t="shared" ca="1" si="8"/>
        <v>1729</v>
      </c>
      <c r="U53">
        <f t="shared" ca="1" si="9"/>
        <v>1423</v>
      </c>
      <c r="V53">
        <f t="shared" ca="1" si="29"/>
        <v>1648</v>
      </c>
      <c r="W53">
        <f t="shared" ca="1" si="30"/>
        <v>1177</v>
      </c>
      <c r="X53">
        <f t="shared" ca="1" si="31"/>
        <v>1091</v>
      </c>
      <c r="Y53">
        <f t="shared" ca="1" si="32"/>
        <v>1902</v>
      </c>
      <c r="Z53">
        <f t="shared" ca="1" si="33"/>
        <v>1260</v>
      </c>
      <c r="AA53">
        <f t="shared" ca="1" si="34"/>
        <v>1157</v>
      </c>
      <c r="AB53">
        <f t="shared" ca="1" si="35"/>
        <v>1881</v>
      </c>
      <c r="AC53">
        <f t="shared" ca="1" si="36"/>
        <v>1044</v>
      </c>
      <c r="AD53">
        <f t="shared" ca="1" si="37"/>
        <v>0</v>
      </c>
      <c r="AE53">
        <f t="shared" ca="1" si="38"/>
        <v>0</v>
      </c>
      <c r="AF53">
        <f t="shared" ca="1" si="39"/>
        <v>0</v>
      </c>
      <c r="AG53">
        <f t="shared" ca="1" si="40"/>
        <v>0</v>
      </c>
      <c r="AH53">
        <f t="shared" ca="1" si="41"/>
        <v>0</v>
      </c>
      <c r="AI53">
        <f t="shared" ca="1" si="42"/>
        <v>0</v>
      </c>
      <c r="AJ53">
        <f t="shared" ref="AJ53:BM53" ca="1" si="91">IF(IF(SUM(OFFSET(AJ53,0,-31,1,AJ$1))&lt;$D53,OFFSET(AJ53,0,-31,1,1),$D53-SUM(OFFSET(AK53,0,-31,1,AK$1)))&lt;0,0,IF(SUM(OFFSET(AJ53,0,-31,1,AJ$1))&lt;$D53,OFFSET(AJ53,0,-31,1,1),$D53-SUM(OFFSET(AK53,0,-31,1,AK$1))))</f>
        <v>0</v>
      </c>
      <c r="AK53">
        <f t="shared" ca="1" si="91"/>
        <v>0</v>
      </c>
      <c r="AL53">
        <f t="shared" ca="1" si="91"/>
        <v>0</v>
      </c>
      <c r="AM53">
        <f t="shared" ca="1" si="91"/>
        <v>0</v>
      </c>
      <c r="AN53">
        <f t="shared" ca="1" si="91"/>
        <v>0</v>
      </c>
      <c r="AO53">
        <f t="shared" ca="1" si="91"/>
        <v>0</v>
      </c>
      <c r="AP53">
        <f t="shared" ca="1" si="91"/>
        <v>0</v>
      </c>
      <c r="AQ53">
        <f t="shared" ca="1" si="91"/>
        <v>0</v>
      </c>
      <c r="AR53">
        <f t="shared" ca="1" si="91"/>
        <v>0</v>
      </c>
      <c r="AS53">
        <f t="shared" ca="1" si="91"/>
        <v>0</v>
      </c>
      <c r="AT53">
        <f t="shared" ca="1" si="91"/>
        <v>0</v>
      </c>
      <c r="AU53">
        <f t="shared" ca="1" si="91"/>
        <v>0</v>
      </c>
      <c r="AV53">
        <f t="shared" ca="1" si="91"/>
        <v>0</v>
      </c>
      <c r="AW53">
        <f t="shared" ca="1" si="91"/>
        <v>0</v>
      </c>
      <c r="AX53">
        <f t="shared" ca="1" si="91"/>
        <v>0</v>
      </c>
      <c r="AY53">
        <f t="shared" ca="1" si="91"/>
        <v>0</v>
      </c>
      <c r="AZ53">
        <f t="shared" ca="1" si="91"/>
        <v>0</v>
      </c>
      <c r="BA53">
        <f t="shared" ca="1" si="91"/>
        <v>0</v>
      </c>
      <c r="BB53">
        <f t="shared" ca="1" si="91"/>
        <v>0</v>
      </c>
      <c r="BC53">
        <f t="shared" ca="1" si="91"/>
        <v>0</v>
      </c>
      <c r="BD53">
        <f t="shared" ca="1" si="91"/>
        <v>0</v>
      </c>
      <c r="BE53">
        <f t="shared" ca="1" si="91"/>
        <v>0</v>
      </c>
      <c r="BF53">
        <f t="shared" ca="1" si="91"/>
        <v>0</v>
      </c>
      <c r="BG53">
        <f t="shared" ca="1" si="91"/>
        <v>0</v>
      </c>
      <c r="BH53">
        <f t="shared" ca="1" si="91"/>
        <v>840</v>
      </c>
      <c r="BI53">
        <f t="shared" ca="1" si="91"/>
        <v>0</v>
      </c>
      <c r="BJ53">
        <f t="shared" ca="1" si="91"/>
        <v>0</v>
      </c>
      <c r="BK53">
        <f t="shared" ca="1" si="91"/>
        <v>0</v>
      </c>
      <c r="BL53">
        <f t="shared" ca="1" si="91"/>
        <v>0</v>
      </c>
      <c r="BM53">
        <f t="shared" ca="1" si="91"/>
        <v>0</v>
      </c>
      <c r="BN53">
        <f t="shared" ca="1" si="25"/>
        <v>0</v>
      </c>
    </row>
    <row r="54" spans="1:66">
      <c r="A54" s="29">
        <v>43151</v>
      </c>
      <c r="B54">
        <v>1269</v>
      </c>
      <c r="C54">
        <v>10</v>
      </c>
      <c r="D54">
        <f t="shared" si="2"/>
        <v>300</v>
      </c>
      <c r="E54">
        <f t="shared" si="26"/>
        <v>1269</v>
      </c>
      <c r="F54">
        <f t="shared" ca="1" si="27"/>
        <v>1534</v>
      </c>
      <c r="G54">
        <f t="shared" ca="1" si="28"/>
        <v>1085</v>
      </c>
      <c r="H54">
        <f t="shared" ca="1" si="28"/>
        <v>1223</v>
      </c>
      <c r="I54">
        <f t="shared" ca="1" si="28"/>
        <v>1561</v>
      </c>
      <c r="J54">
        <f t="shared" ca="1" si="28"/>
        <v>1862</v>
      </c>
      <c r="K54">
        <f t="shared" ca="1" si="28"/>
        <v>1774</v>
      </c>
      <c r="L54">
        <f t="shared" ca="1" si="58"/>
        <v>1639</v>
      </c>
      <c r="M54">
        <f t="shared" ca="1" si="58"/>
        <v>1922</v>
      </c>
      <c r="N54">
        <f t="shared" ca="1" si="58"/>
        <v>1155</v>
      </c>
      <c r="O54">
        <f t="shared" ca="1" si="58"/>
        <v>1838</v>
      </c>
      <c r="P54">
        <f t="shared" ca="1" si="4"/>
        <v>1491</v>
      </c>
      <c r="Q54">
        <f t="shared" ca="1" si="5"/>
        <v>1575</v>
      </c>
      <c r="R54">
        <f t="shared" ca="1" si="6"/>
        <v>1167</v>
      </c>
      <c r="S54">
        <f t="shared" ca="1" si="7"/>
        <v>1405</v>
      </c>
      <c r="T54">
        <f t="shared" ca="1" si="8"/>
        <v>1364</v>
      </c>
      <c r="U54">
        <f t="shared" ca="1" si="9"/>
        <v>1729</v>
      </c>
      <c r="V54">
        <f t="shared" ca="1" si="29"/>
        <v>1423</v>
      </c>
      <c r="W54">
        <f t="shared" ca="1" si="30"/>
        <v>1648</v>
      </c>
      <c r="X54">
        <f t="shared" ca="1" si="31"/>
        <v>1177</v>
      </c>
      <c r="Y54">
        <f t="shared" ca="1" si="32"/>
        <v>1091</v>
      </c>
      <c r="Z54">
        <f t="shared" ca="1" si="33"/>
        <v>1902</v>
      </c>
      <c r="AA54">
        <f t="shared" ca="1" si="34"/>
        <v>1260</v>
      </c>
      <c r="AB54">
        <f t="shared" ca="1" si="35"/>
        <v>1157</v>
      </c>
      <c r="AC54">
        <f t="shared" ca="1" si="36"/>
        <v>1881</v>
      </c>
      <c r="AD54">
        <f t="shared" ca="1" si="37"/>
        <v>204</v>
      </c>
      <c r="AE54">
        <f t="shared" ca="1" si="38"/>
        <v>0</v>
      </c>
      <c r="AF54">
        <f t="shared" ca="1" si="39"/>
        <v>0</v>
      </c>
      <c r="AG54">
        <f t="shared" ca="1" si="40"/>
        <v>0</v>
      </c>
      <c r="AH54">
        <f t="shared" ca="1" si="41"/>
        <v>0</v>
      </c>
      <c r="AI54">
        <f t="shared" ca="1" si="42"/>
        <v>0</v>
      </c>
      <c r="AJ54">
        <f t="shared" ref="AJ54:BM54" ca="1" si="92">IF(IF(SUM(OFFSET(AJ54,0,-31,1,AJ$1))&lt;$D54,OFFSET(AJ54,0,-31,1,1),$D54-SUM(OFFSET(AK54,0,-31,1,AK$1)))&lt;0,0,IF(SUM(OFFSET(AJ54,0,-31,1,AJ$1))&lt;$D54,OFFSET(AJ54,0,-31,1,1),$D54-SUM(OFFSET(AK54,0,-31,1,AK$1))))</f>
        <v>0</v>
      </c>
      <c r="AK54">
        <f t="shared" ca="1" si="92"/>
        <v>0</v>
      </c>
      <c r="AL54">
        <f t="shared" ca="1" si="92"/>
        <v>0</v>
      </c>
      <c r="AM54">
        <f t="shared" ca="1" si="92"/>
        <v>0</v>
      </c>
      <c r="AN54">
        <f t="shared" ca="1" si="92"/>
        <v>0</v>
      </c>
      <c r="AO54">
        <f t="shared" ca="1" si="92"/>
        <v>0</v>
      </c>
      <c r="AP54">
        <f t="shared" ca="1" si="92"/>
        <v>0</v>
      </c>
      <c r="AQ54">
        <f t="shared" ca="1" si="92"/>
        <v>0</v>
      </c>
      <c r="AR54">
        <f t="shared" ca="1" si="92"/>
        <v>0</v>
      </c>
      <c r="AS54">
        <f t="shared" ca="1" si="92"/>
        <v>0</v>
      </c>
      <c r="AT54">
        <f t="shared" ca="1" si="92"/>
        <v>0</v>
      </c>
      <c r="AU54">
        <f t="shared" ca="1" si="92"/>
        <v>0</v>
      </c>
      <c r="AV54">
        <f t="shared" ca="1" si="92"/>
        <v>0</v>
      </c>
      <c r="AW54">
        <f t="shared" ca="1" si="92"/>
        <v>0</v>
      </c>
      <c r="AX54">
        <f t="shared" ca="1" si="92"/>
        <v>0</v>
      </c>
      <c r="AY54">
        <f t="shared" ca="1" si="92"/>
        <v>0</v>
      </c>
      <c r="AZ54">
        <f t="shared" ca="1" si="92"/>
        <v>0</v>
      </c>
      <c r="BA54">
        <f t="shared" ca="1" si="92"/>
        <v>0</v>
      </c>
      <c r="BB54">
        <f t="shared" ca="1" si="92"/>
        <v>0</v>
      </c>
      <c r="BC54">
        <f t="shared" ca="1" si="92"/>
        <v>0</v>
      </c>
      <c r="BD54">
        <f t="shared" ca="1" si="92"/>
        <v>0</v>
      </c>
      <c r="BE54">
        <f t="shared" ca="1" si="92"/>
        <v>0</v>
      </c>
      <c r="BF54">
        <f t="shared" ca="1" si="92"/>
        <v>0</v>
      </c>
      <c r="BG54">
        <f t="shared" ca="1" si="92"/>
        <v>0</v>
      </c>
      <c r="BH54">
        <f t="shared" ca="1" si="92"/>
        <v>96</v>
      </c>
      <c r="BI54">
        <f t="shared" ca="1" si="92"/>
        <v>204</v>
      </c>
      <c r="BJ54">
        <f t="shared" ca="1" si="92"/>
        <v>0</v>
      </c>
      <c r="BK54">
        <f t="shared" ca="1" si="92"/>
        <v>0</v>
      </c>
      <c r="BL54">
        <f t="shared" ca="1" si="92"/>
        <v>0</v>
      </c>
      <c r="BM54">
        <f t="shared" ca="1" si="92"/>
        <v>0</v>
      </c>
      <c r="BN54">
        <f t="shared" ca="1" si="25"/>
        <v>0</v>
      </c>
    </row>
    <row r="55" spans="1:66">
      <c r="A55" s="29">
        <v>43152</v>
      </c>
      <c r="B55">
        <v>1537</v>
      </c>
      <c r="C55">
        <v>16</v>
      </c>
      <c r="D55">
        <f t="shared" si="2"/>
        <v>480</v>
      </c>
      <c r="E55">
        <f t="shared" si="26"/>
        <v>1537</v>
      </c>
      <c r="F55">
        <f t="shared" ca="1" si="27"/>
        <v>1269</v>
      </c>
      <c r="G55">
        <f t="shared" ca="1" si="28"/>
        <v>1534</v>
      </c>
      <c r="H55">
        <f t="shared" ca="1" si="28"/>
        <v>1085</v>
      </c>
      <c r="I55">
        <f t="shared" ca="1" si="28"/>
        <v>1223</v>
      </c>
      <c r="J55">
        <f t="shared" ca="1" si="28"/>
        <v>1561</v>
      </c>
      <c r="K55">
        <f t="shared" ca="1" si="28"/>
        <v>1862</v>
      </c>
      <c r="L55">
        <f t="shared" ca="1" si="58"/>
        <v>1774</v>
      </c>
      <c r="M55">
        <f t="shared" ca="1" si="58"/>
        <v>1639</v>
      </c>
      <c r="N55">
        <f t="shared" ca="1" si="58"/>
        <v>1922</v>
      </c>
      <c r="O55">
        <f t="shared" ca="1" si="58"/>
        <v>1155</v>
      </c>
      <c r="P55">
        <f t="shared" ca="1" si="4"/>
        <v>1838</v>
      </c>
      <c r="Q55">
        <f t="shared" ca="1" si="5"/>
        <v>1491</v>
      </c>
      <c r="R55">
        <f t="shared" ca="1" si="6"/>
        <v>1575</v>
      </c>
      <c r="S55">
        <f t="shared" ca="1" si="7"/>
        <v>1167</v>
      </c>
      <c r="T55">
        <f t="shared" ca="1" si="8"/>
        <v>1405</v>
      </c>
      <c r="U55">
        <f t="shared" ca="1" si="9"/>
        <v>1364</v>
      </c>
      <c r="V55">
        <f t="shared" ca="1" si="29"/>
        <v>1729</v>
      </c>
      <c r="W55">
        <f t="shared" ca="1" si="30"/>
        <v>1423</v>
      </c>
      <c r="X55">
        <f t="shared" ca="1" si="31"/>
        <v>1648</v>
      </c>
      <c r="Y55">
        <f t="shared" ca="1" si="32"/>
        <v>1177</v>
      </c>
      <c r="Z55">
        <f t="shared" ca="1" si="33"/>
        <v>1091</v>
      </c>
      <c r="AA55">
        <f t="shared" ca="1" si="34"/>
        <v>1902</v>
      </c>
      <c r="AB55">
        <f t="shared" ca="1" si="35"/>
        <v>1260</v>
      </c>
      <c r="AC55">
        <f t="shared" ca="1" si="36"/>
        <v>1157</v>
      </c>
      <c r="AD55">
        <f t="shared" ca="1" si="37"/>
        <v>1785</v>
      </c>
      <c r="AE55">
        <f t="shared" ca="1" si="38"/>
        <v>0</v>
      </c>
      <c r="AF55">
        <f t="shared" ca="1" si="39"/>
        <v>0</v>
      </c>
      <c r="AG55">
        <f t="shared" ca="1" si="40"/>
        <v>0</v>
      </c>
      <c r="AH55">
        <f t="shared" ca="1" si="41"/>
        <v>0</v>
      </c>
      <c r="AI55">
        <f t="shared" ca="1" si="42"/>
        <v>0</v>
      </c>
      <c r="AJ55">
        <f t="shared" ref="AJ55:BM55" ca="1" si="93">IF(IF(SUM(OFFSET(AJ55,0,-31,1,AJ$1))&lt;$D55,OFFSET(AJ55,0,-31,1,1),$D55-SUM(OFFSET(AK55,0,-31,1,AK$1)))&lt;0,0,IF(SUM(OFFSET(AJ55,0,-31,1,AJ$1))&lt;$D55,OFFSET(AJ55,0,-31,1,1),$D55-SUM(OFFSET(AK55,0,-31,1,AK$1))))</f>
        <v>0</v>
      </c>
      <c r="AK55">
        <f t="shared" ca="1" si="93"/>
        <v>0</v>
      </c>
      <c r="AL55">
        <f t="shared" ca="1" si="93"/>
        <v>0</v>
      </c>
      <c r="AM55">
        <f t="shared" ca="1" si="93"/>
        <v>0</v>
      </c>
      <c r="AN55">
        <f t="shared" ca="1" si="93"/>
        <v>0</v>
      </c>
      <c r="AO55">
        <f t="shared" ca="1" si="93"/>
        <v>0</v>
      </c>
      <c r="AP55">
        <f t="shared" ca="1" si="93"/>
        <v>0</v>
      </c>
      <c r="AQ55">
        <f t="shared" ca="1" si="93"/>
        <v>0</v>
      </c>
      <c r="AR55">
        <f t="shared" ca="1" si="93"/>
        <v>0</v>
      </c>
      <c r="AS55">
        <f t="shared" ca="1" si="93"/>
        <v>0</v>
      </c>
      <c r="AT55">
        <f t="shared" ca="1" si="93"/>
        <v>0</v>
      </c>
      <c r="AU55">
        <f t="shared" ca="1" si="93"/>
        <v>0</v>
      </c>
      <c r="AV55">
        <f t="shared" ca="1" si="93"/>
        <v>0</v>
      </c>
      <c r="AW55">
        <f t="shared" ca="1" si="93"/>
        <v>0</v>
      </c>
      <c r="AX55">
        <f t="shared" ca="1" si="93"/>
        <v>0</v>
      </c>
      <c r="AY55">
        <f t="shared" ca="1" si="93"/>
        <v>0</v>
      </c>
      <c r="AZ55">
        <f t="shared" ca="1" si="93"/>
        <v>0</v>
      </c>
      <c r="BA55">
        <f t="shared" ca="1" si="93"/>
        <v>0</v>
      </c>
      <c r="BB55">
        <f t="shared" ca="1" si="93"/>
        <v>0</v>
      </c>
      <c r="BC55">
        <f t="shared" ca="1" si="93"/>
        <v>0</v>
      </c>
      <c r="BD55">
        <f t="shared" ca="1" si="93"/>
        <v>0</v>
      </c>
      <c r="BE55">
        <f t="shared" ca="1" si="93"/>
        <v>0</v>
      </c>
      <c r="BF55">
        <f t="shared" ca="1" si="93"/>
        <v>0</v>
      </c>
      <c r="BG55">
        <f t="shared" ca="1" si="93"/>
        <v>0</v>
      </c>
      <c r="BH55">
        <f t="shared" ca="1" si="93"/>
        <v>0</v>
      </c>
      <c r="BI55">
        <f t="shared" ca="1" si="93"/>
        <v>480</v>
      </c>
      <c r="BJ55">
        <f t="shared" ca="1" si="93"/>
        <v>0</v>
      </c>
      <c r="BK55">
        <f t="shared" ca="1" si="93"/>
        <v>0</v>
      </c>
      <c r="BL55">
        <f t="shared" ca="1" si="93"/>
        <v>0</v>
      </c>
      <c r="BM55">
        <f t="shared" ca="1" si="93"/>
        <v>0</v>
      </c>
      <c r="BN55">
        <f t="shared" ca="1" si="25"/>
        <v>0</v>
      </c>
    </row>
    <row r="56" spans="1:66">
      <c r="A56" s="29">
        <v>43153</v>
      </c>
      <c r="B56">
        <v>1970</v>
      </c>
      <c r="C56">
        <v>30</v>
      </c>
      <c r="D56">
        <f t="shared" si="2"/>
        <v>900</v>
      </c>
      <c r="E56">
        <f t="shared" si="26"/>
        <v>1970</v>
      </c>
      <c r="F56">
        <f t="shared" ca="1" si="27"/>
        <v>1537</v>
      </c>
      <c r="G56">
        <f t="shared" ca="1" si="28"/>
        <v>1269</v>
      </c>
      <c r="H56">
        <f t="shared" ca="1" si="28"/>
        <v>1534</v>
      </c>
      <c r="I56">
        <f t="shared" ca="1" si="28"/>
        <v>1085</v>
      </c>
      <c r="J56">
        <f t="shared" ca="1" si="28"/>
        <v>1223</v>
      </c>
      <c r="K56">
        <f t="shared" ca="1" si="28"/>
        <v>1561</v>
      </c>
      <c r="L56">
        <f t="shared" ca="1" si="58"/>
        <v>1862</v>
      </c>
      <c r="M56">
        <f t="shared" ca="1" si="58"/>
        <v>1774</v>
      </c>
      <c r="N56">
        <f t="shared" ca="1" si="58"/>
        <v>1639</v>
      </c>
      <c r="O56">
        <f t="shared" ca="1" si="58"/>
        <v>1922</v>
      </c>
      <c r="P56">
        <f t="shared" ca="1" si="4"/>
        <v>1155</v>
      </c>
      <c r="Q56">
        <f t="shared" ca="1" si="5"/>
        <v>1838</v>
      </c>
      <c r="R56">
        <f t="shared" ca="1" si="6"/>
        <v>1491</v>
      </c>
      <c r="S56">
        <f t="shared" ca="1" si="7"/>
        <v>1575</v>
      </c>
      <c r="T56">
        <f t="shared" ca="1" si="8"/>
        <v>1167</v>
      </c>
      <c r="U56">
        <f t="shared" ca="1" si="9"/>
        <v>1405</v>
      </c>
      <c r="V56">
        <f t="shared" ca="1" si="29"/>
        <v>1364</v>
      </c>
      <c r="W56">
        <f t="shared" ca="1" si="30"/>
        <v>1729</v>
      </c>
      <c r="X56">
        <f t="shared" ca="1" si="31"/>
        <v>1423</v>
      </c>
      <c r="Y56">
        <f t="shared" ca="1" si="32"/>
        <v>1648</v>
      </c>
      <c r="Z56">
        <f t="shared" ca="1" si="33"/>
        <v>1177</v>
      </c>
      <c r="AA56">
        <f t="shared" ca="1" si="34"/>
        <v>1091</v>
      </c>
      <c r="AB56">
        <f t="shared" ca="1" si="35"/>
        <v>1902</v>
      </c>
      <c r="AC56">
        <f t="shared" ca="1" si="36"/>
        <v>1260</v>
      </c>
      <c r="AD56">
        <f t="shared" ca="1" si="37"/>
        <v>1157</v>
      </c>
      <c r="AE56">
        <f t="shared" ca="1" si="38"/>
        <v>1305</v>
      </c>
      <c r="AF56">
        <f t="shared" ca="1" si="39"/>
        <v>0</v>
      </c>
      <c r="AG56">
        <f t="shared" ca="1" si="40"/>
        <v>0</v>
      </c>
      <c r="AH56">
        <f t="shared" ca="1" si="41"/>
        <v>0</v>
      </c>
      <c r="AI56">
        <f t="shared" ca="1" si="42"/>
        <v>0</v>
      </c>
      <c r="AJ56">
        <f t="shared" ref="AJ56:BM56" ca="1" si="94">IF(IF(SUM(OFFSET(AJ56,0,-31,1,AJ$1))&lt;$D56,OFFSET(AJ56,0,-31,1,1),$D56-SUM(OFFSET(AK56,0,-31,1,AK$1)))&lt;0,0,IF(SUM(OFFSET(AJ56,0,-31,1,AJ$1))&lt;$D56,OFFSET(AJ56,0,-31,1,1),$D56-SUM(OFFSET(AK56,0,-31,1,AK$1))))</f>
        <v>0</v>
      </c>
      <c r="AK56">
        <f t="shared" ca="1" si="94"/>
        <v>0</v>
      </c>
      <c r="AL56">
        <f t="shared" ca="1" si="94"/>
        <v>0</v>
      </c>
      <c r="AM56">
        <f t="shared" ca="1" si="94"/>
        <v>0</v>
      </c>
      <c r="AN56">
        <f t="shared" ca="1" si="94"/>
        <v>0</v>
      </c>
      <c r="AO56">
        <f t="shared" ca="1" si="94"/>
        <v>0</v>
      </c>
      <c r="AP56">
        <f t="shared" ca="1" si="94"/>
        <v>0</v>
      </c>
      <c r="AQ56">
        <f t="shared" ca="1" si="94"/>
        <v>0</v>
      </c>
      <c r="AR56">
        <f t="shared" ca="1" si="94"/>
        <v>0</v>
      </c>
      <c r="AS56">
        <f t="shared" ca="1" si="94"/>
        <v>0</v>
      </c>
      <c r="AT56">
        <f t="shared" ca="1" si="94"/>
        <v>0</v>
      </c>
      <c r="AU56">
        <f t="shared" ca="1" si="94"/>
        <v>0</v>
      </c>
      <c r="AV56">
        <f t="shared" ca="1" si="94"/>
        <v>0</v>
      </c>
      <c r="AW56">
        <f t="shared" ca="1" si="94"/>
        <v>0</v>
      </c>
      <c r="AX56">
        <f t="shared" ca="1" si="94"/>
        <v>0</v>
      </c>
      <c r="AY56">
        <f t="shared" ca="1" si="94"/>
        <v>0</v>
      </c>
      <c r="AZ56">
        <f t="shared" ca="1" si="94"/>
        <v>0</v>
      </c>
      <c r="BA56">
        <f t="shared" ca="1" si="94"/>
        <v>0</v>
      </c>
      <c r="BB56">
        <f t="shared" ca="1" si="94"/>
        <v>0</v>
      </c>
      <c r="BC56">
        <f t="shared" ca="1" si="94"/>
        <v>0</v>
      </c>
      <c r="BD56">
        <f t="shared" ca="1" si="94"/>
        <v>0</v>
      </c>
      <c r="BE56">
        <f t="shared" ca="1" si="94"/>
        <v>0</v>
      </c>
      <c r="BF56">
        <f t="shared" ca="1" si="94"/>
        <v>0</v>
      </c>
      <c r="BG56">
        <f t="shared" ca="1" si="94"/>
        <v>0</v>
      </c>
      <c r="BH56">
        <f t="shared" ca="1" si="94"/>
        <v>0</v>
      </c>
      <c r="BI56">
        <f t="shared" ca="1" si="94"/>
        <v>0</v>
      </c>
      <c r="BJ56">
        <f t="shared" ca="1" si="94"/>
        <v>900</v>
      </c>
      <c r="BK56">
        <f t="shared" ca="1" si="94"/>
        <v>0</v>
      </c>
      <c r="BL56">
        <f t="shared" ca="1" si="94"/>
        <v>0</v>
      </c>
      <c r="BM56">
        <f t="shared" ca="1" si="94"/>
        <v>0</v>
      </c>
      <c r="BN56">
        <f t="shared" ca="1" si="25"/>
        <v>0</v>
      </c>
    </row>
    <row r="57" spans="1:66">
      <c r="A57" s="29">
        <v>43154</v>
      </c>
      <c r="B57">
        <v>1631</v>
      </c>
      <c r="C57">
        <v>19</v>
      </c>
      <c r="D57">
        <f t="shared" si="2"/>
        <v>570</v>
      </c>
      <c r="E57">
        <f t="shared" si="26"/>
        <v>1631</v>
      </c>
      <c r="F57">
        <f t="shared" ca="1" si="27"/>
        <v>1970</v>
      </c>
      <c r="G57">
        <f t="shared" ca="1" si="28"/>
        <v>1537</v>
      </c>
      <c r="H57">
        <f t="shared" ca="1" si="28"/>
        <v>1269</v>
      </c>
      <c r="I57">
        <f t="shared" ca="1" si="28"/>
        <v>1534</v>
      </c>
      <c r="J57">
        <f t="shared" ca="1" si="28"/>
        <v>1085</v>
      </c>
      <c r="K57">
        <f t="shared" ca="1" si="28"/>
        <v>1223</v>
      </c>
      <c r="L57">
        <f t="shared" ca="1" si="58"/>
        <v>1561</v>
      </c>
      <c r="M57">
        <f t="shared" ca="1" si="58"/>
        <v>1862</v>
      </c>
      <c r="N57">
        <f t="shared" ca="1" si="58"/>
        <v>1774</v>
      </c>
      <c r="O57">
        <f t="shared" ca="1" si="58"/>
        <v>1639</v>
      </c>
      <c r="P57">
        <f t="shared" ca="1" si="4"/>
        <v>1922</v>
      </c>
      <c r="Q57">
        <f t="shared" ca="1" si="5"/>
        <v>1155</v>
      </c>
      <c r="R57">
        <f t="shared" ca="1" si="6"/>
        <v>1838</v>
      </c>
      <c r="S57">
        <f t="shared" ca="1" si="7"/>
        <v>1491</v>
      </c>
      <c r="T57">
        <f t="shared" ca="1" si="8"/>
        <v>1575</v>
      </c>
      <c r="U57">
        <f t="shared" ca="1" si="9"/>
        <v>1167</v>
      </c>
      <c r="V57">
        <f t="shared" ca="1" si="29"/>
        <v>1405</v>
      </c>
      <c r="W57">
        <f t="shared" ca="1" si="30"/>
        <v>1364</v>
      </c>
      <c r="X57">
        <f t="shared" ca="1" si="31"/>
        <v>1729</v>
      </c>
      <c r="Y57">
        <f t="shared" ca="1" si="32"/>
        <v>1423</v>
      </c>
      <c r="Z57">
        <f t="shared" ca="1" si="33"/>
        <v>1648</v>
      </c>
      <c r="AA57">
        <f t="shared" ca="1" si="34"/>
        <v>1177</v>
      </c>
      <c r="AB57">
        <f t="shared" ca="1" si="35"/>
        <v>1091</v>
      </c>
      <c r="AC57">
        <f t="shared" ca="1" si="36"/>
        <v>1902</v>
      </c>
      <c r="AD57">
        <f t="shared" ca="1" si="37"/>
        <v>1260</v>
      </c>
      <c r="AE57">
        <f t="shared" ca="1" si="38"/>
        <v>1157</v>
      </c>
      <c r="AF57">
        <f t="shared" ca="1" si="39"/>
        <v>405</v>
      </c>
      <c r="AG57">
        <f t="shared" ca="1" si="40"/>
        <v>0</v>
      </c>
      <c r="AH57">
        <f t="shared" ca="1" si="41"/>
        <v>0</v>
      </c>
      <c r="AI57">
        <f t="shared" ca="1" si="42"/>
        <v>0</v>
      </c>
      <c r="AJ57">
        <f t="shared" ref="AJ57:BM57" ca="1" si="95">IF(IF(SUM(OFFSET(AJ57,0,-31,1,AJ$1))&lt;$D57,OFFSET(AJ57,0,-31,1,1),$D57-SUM(OFFSET(AK57,0,-31,1,AK$1)))&lt;0,0,IF(SUM(OFFSET(AJ57,0,-31,1,AJ$1))&lt;$D57,OFFSET(AJ57,0,-31,1,1),$D57-SUM(OFFSET(AK57,0,-31,1,AK$1))))</f>
        <v>0</v>
      </c>
      <c r="AK57">
        <f t="shared" ca="1" si="95"/>
        <v>0</v>
      </c>
      <c r="AL57">
        <f t="shared" ca="1" si="95"/>
        <v>0</v>
      </c>
      <c r="AM57">
        <f t="shared" ca="1" si="95"/>
        <v>0</v>
      </c>
      <c r="AN57">
        <f t="shared" ca="1" si="95"/>
        <v>0</v>
      </c>
      <c r="AO57">
        <f t="shared" ca="1" si="95"/>
        <v>0</v>
      </c>
      <c r="AP57">
        <f t="shared" ca="1" si="95"/>
        <v>0</v>
      </c>
      <c r="AQ57">
        <f t="shared" ca="1" si="95"/>
        <v>0</v>
      </c>
      <c r="AR57">
        <f t="shared" ca="1" si="95"/>
        <v>0</v>
      </c>
      <c r="AS57">
        <f t="shared" ca="1" si="95"/>
        <v>0</v>
      </c>
      <c r="AT57">
        <f t="shared" ca="1" si="95"/>
        <v>0</v>
      </c>
      <c r="AU57">
        <f t="shared" ca="1" si="95"/>
        <v>0</v>
      </c>
      <c r="AV57">
        <f t="shared" ca="1" si="95"/>
        <v>0</v>
      </c>
      <c r="AW57">
        <f t="shared" ca="1" si="95"/>
        <v>0</v>
      </c>
      <c r="AX57">
        <f t="shared" ca="1" si="95"/>
        <v>0</v>
      </c>
      <c r="AY57">
        <f t="shared" ca="1" si="95"/>
        <v>0</v>
      </c>
      <c r="AZ57">
        <f t="shared" ca="1" si="95"/>
        <v>0</v>
      </c>
      <c r="BA57">
        <f t="shared" ca="1" si="95"/>
        <v>0</v>
      </c>
      <c r="BB57">
        <f t="shared" ca="1" si="95"/>
        <v>0</v>
      </c>
      <c r="BC57">
        <f t="shared" ca="1" si="95"/>
        <v>0</v>
      </c>
      <c r="BD57">
        <f t="shared" ca="1" si="95"/>
        <v>0</v>
      </c>
      <c r="BE57">
        <f t="shared" ca="1" si="95"/>
        <v>0</v>
      </c>
      <c r="BF57">
        <f t="shared" ca="1" si="95"/>
        <v>0</v>
      </c>
      <c r="BG57">
        <f t="shared" ca="1" si="95"/>
        <v>0</v>
      </c>
      <c r="BH57">
        <f t="shared" ca="1" si="95"/>
        <v>0</v>
      </c>
      <c r="BI57">
        <f t="shared" ca="1" si="95"/>
        <v>0</v>
      </c>
      <c r="BJ57">
        <f t="shared" ca="1" si="95"/>
        <v>165</v>
      </c>
      <c r="BK57">
        <f t="shared" ca="1" si="95"/>
        <v>405</v>
      </c>
      <c r="BL57">
        <f t="shared" ca="1" si="95"/>
        <v>0</v>
      </c>
      <c r="BM57">
        <f t="shared" ca="1" si="95"/>
        <v>0</v>
      </c>
      <c r="BN57">
        <f t="shared" ca="1" si="25"/>
        <v>0</v>
      </c>
    </row>
    <row r="58" spans="1:66">
      <c r="A58" s="29">
        <v>43155</v>
      </c>
      <c r="B58">
        <v>1187</v>
      </c>
      <c r="C58">
        <v>22</v>
      </c>
      <c r="D58">
        <f t="shared" si="2"/>
        <v>660</v>
      </c>
      <c r="E58">
        <f t="shared" si="26"/>
        <v>1187</v>
      </c>
      <c r="F58">
        <f t="shared" ca="1" si="27"/>
        <v>1631</v>
      </c>
      <c r="G58">
        <f t="shared" ca="1" si="28"/>
        <v>1970</v>
      </c>
      <c r="H58">
        <f t="shared" ca="1" si="28"/>
        <v>1537</v>
      </c>
      <c r="I58">
        <f t="shared" ca="1" si="28"/>
        <v>1269</v>
      </c>
      <c r="J58">
        <f t="shared" ca="1" si="28"/>
        <v>1534</v>
      </c>
      <c r="K58">
        <f t="shared" ca="1" si="28"/>
        <v>1085</v>
      </c>
      <c r="L58">
        <f t="shared" ca="1" si="58"/>
        <v>1223</v>
      </c>
      <c r="M58">
        <f t="shared" ca="1" si="58"/>
        <v>1561</v>
      </c>
      <c r="N58">
        <f t="shared" ca="1" si="58"/>
        <v>1862</v>
      </c>
      <c r="O58">
        <f t="shared" ca="1" si="58"/>
        <v>1774</v>
      </c>
      <c r="P58">
        <f t="shared" ca="1" si="4"/>
        <v>1639</v>
      </c>
      <c r="Q58">
        <f t="shared" ca="1" si="5"/>
        <v>1922</v>
      </c>
      <c r="R58">
        <f t="shared" ca="1" si="6"/>
        <v>1155</v>
      </c>
      <c r="S58">
        <f t="shared" ca="1" si="7"/>
        <v>1838</v>
      </c>
      <c r="T58">
        <f t="shared" ca="1" si="8"/>
        <v>1491</v>
      </c>
      <c r="U58">
        <f t="shared" ca="1" si="9"/>
        <v>1575</v>
      </c>
      <c r="V58">
        <f t="shared" ca="1" si="29"/>
        <v>1167</v>
      </c>
      <c r="W58">
        <f t="shared" ca="1" si="30"/>
        <v>1405</v>
      </c>
      <c r="X58">
        <f t="shared" ca="1" si="31"/>
        <v>1364</v>
      </c>
      <c r="Y58">
        <f t="shared" ca="1" si="32"/>
        <v>1729</v>
      </c>
      <c r="Z58">
        <f t="shared" ca="1" si="33"/>
        <v>1423</v>
      </c>
      <c r="AA58">
        <f t="shared" ca="1" si="34"/>
        <v>1648</v>
      </c>
      <c r="AB58">
        <f t="shared" ca="1" si="35"/>
        <v>1177</v>
      </c>
      <c r="AC58">
        <f t="shared" ca="1" si="36"/>
        <v>1091</v>
      </c>
      <c r="AD58">
        <f t="shared" ca="1" si="37"/>
        <v>1902</v>
      </c>
      <c r="AE58">
        <f t="shared" ca="1" si="38"/>
        <v>1260</v>
      </c>
      <c r="AF58">
        <f t="shared" ca="1" si="39"/>
        <v>992</v>
      </c>
      <c r="AG58">
        <f t="shared" ca="1" si="40"/>
        <v>0</v>
      </c>
      <c r="AH58">
        <f t="shared" ca="1" si="41"/>
        <v>0</v>
      </c>
      <c r="AI58">
        <f t="shared" ca="1" si="42"/>
        <v>0</v>
      </c>
      <c r="AJ58">
        <f t="shared" ref="AJ58:BM58" ca="1" si="96">IF(IF(SUM(OFFSET(AJ58,0,-31,1,AJ$1))&lt;$D58,OFFSET(AJ58,0,-31,1,1),$D58-SUM(OFFSET(AK58,0,-31,1,AK$1)))&lt;0,0,IF(SUM(OFFSET(AJ58,0,-31,1,AJ$1))&lt;$D58,OFFSET(AJ58,0,-31,1,1),$D58-SUM(OFFSET(AK58,0,-31,1,AK$1))))</f>
        <v>0</v>
      </c>
      <c r="AK58">
        <f t="shared" ca="1" si="96"/>
        <v>0</v>
      </c>
      <c r="AL58">
        <f t="shared" ca="1" si="96"/>
        <v>0</v>
      </c>
      <c r="AM58">
        <f t="shared" ca="1" si="96"/>
        <v>0</v>
      </c>
      <c r="AN58">
        <f t="shared" ca="1" si="96"/>
        <v>0</v>
      </c>
      <c r="AO58">
        <f t="shared" ca="1" si="96"/>
        <v>0</v>
      </c>
      <c r="AP58">
        <f t="shared" ca="1" si="96"/>
        <v>0</v>
      </c>
      <c r="AQ58">
        <f t="shared" ca="1" si="96"/>
        <v>0</v>
      </c>
      <c r="AR58">
        <f t="shared" ca="1" si="96"/>
        <v>0</v>
      </c>
      <c r="AS58">
        <f t="shared" ca="1" si="96"/>
        <v>0</v>
      </c>
      <c r="AT58">
        <f t="shared" ca="1" si="96"/>
        <v>0</v>
      </c>
      <c r="AU58">
        <f t="shared" ca="1" si="96"/>
        <v>0</v>
      </c>
      <c r="AV58">
        <f t="shared" ca="1" si="96"/>
        <v>0</v>
      </c>
      <c r="AW58">
        <f t="shared" ca="1" si="96"/>
        <v>0</v>
      </c>
      <c r="AX58">
        <f t="shared" ca="1" si="96"/>
        <v>0</v>
      </c>
      <c r="AY58">
        <f t="shared" ca="1" si="96"/>
        <v>0</v>
      </c>
      <c r="AZ58">
        <f t="shared" ca="1" si="96"/>
        <v>0</v>
      </c>
      <c r="BA58">
        <f t="shared" ca="1" si="96"/>
        <v>0</v>
      </c>
      <c r="BB58">
        <f t="shared" ca="1" si="96"/>
        <v>0</v>
      </c>
      <c r="BC58">
        <f t="shared" ca="1" si="96"/>
        <v>0</v>
      </c>
      <c r="BD58">
        <f t="shared" ca="1" si="96"/>
        <v>0</v>
      </c>
      <c r="BE58">
        <f t="shared" ca="1" si="96"/>
        <v>0</v>
      </c>
      <c r="BF58">
        <f t="shared" ca="1" si="96"/>
        <v>0</v>
      </c>
      <c r="BG58">
        <f t="shared" ca="1" si="96"/>
        <v>0</v>
      </c>
      <c r="BH58">
        <f t="shared" ca="1" si="96"/>
        <v>0</v>
      </c>
      <c r="BI58">
        <f t="shared" ca="1" si="96"/>
        <v>0</v>
      </c>
      <c r="BJ58">
        <f t="shared" ca="1" si="96"/>
        <v>0</v>
      </c>
      <c r="BK58">
        <f t="shared" ca="1" si="96"/>
        <v>660</v>
      </c>
      <c r="BL58">
        <f t="shared" ca="1" si="96"/>
        <v>0</v>
      </c>
      <c r="BM58">
        <f t="shared" ca="1" si="96"/>
        <v>0</v>
      </c>
      <c r="BN58">
        <f t="shared" ca="1" si="25"/>
        <v>0</v>
      </c>
    </row>
    <row r="59" spans="1:66">
      <c r="A59" s="29">
        <v>43156</v>
      </c>
      <c r="B59">
        <v>1667</v>
      </c>
      <c r="C59">
        <v>19</v>
      </c>
      <c r="D59">
        <f t="shared" si="2"/>
        <v>570</v>
      </c>
      <c r="E59">
        <f t="shared" si="26"/>
        <v>1667</v>
      </c>
      <c r="F59">
        <f t="shared" ca="1" si="27"/>
        <v>1187</v>
      </c>
      <c r="G59">
        <f t="shared" ca="1" si="28"/>
        <v>1631</v>
      </c>
      <c r="H59">
        <f t="shared" ca="1" si="28"/>
        <v>1970</v>
      </c>
      <c r="I59">
        <f t="shared" ca="1" si="28"/>
        <v>1537</v>
      </c>
      <c r="J59">
        <f t="shared" ca="1" si="28"/>
        <v>1269</v>
      </c>
      <c r="K59">
        <f t="shared" ca="1" si="28"/>
        <v>1534</v>
      </c>
      <c r="L59">
        <f t="shared" ca="1" si="58"/>
        <v>1085</v>
      </c>
      <c r="M59">
        <f t="shared" ca="1" si="58"/>
        <v>1223</v>
      </c>
      <c r="N59">
        <f t="shared" ca="1" si="58"/>
        <v>1561</v>
      </c>
      <c r="O59">
        <f t="shared" ca="1" si="58"/>
        <v>1862</v>
      </c>
      <c r="P59">
        <f t="shared" ca="1" si="4"/>
        <v>1774</v>
      </c>
      <c r="Q59">
        <f t="shared" ca="1" si="5"/>
        <v>1639</v>
      </c>
      <c r="R59">
        <f t="shared" ca="1" si="6"/>
        <v>1922</v>
      </c>
      <c r="S59">
        <f t="shared" ca="1" si="7"/>
        <v>1155</v>
      </c>
      <c r="T59">
        <f t="shared" ca="1" si="8"/>
        <v>1838</v>
      </c>
      <c r="U59">
        <f t="shared" ca="1" si="9"/>
        <v>1491</v>
      </c>
      <c r="V59">
        <f t="shared" ca="1" si="29"/>
        <v>1575</v>
      </c>
      <c r="W59">
        <f t="shared" ca="1" si="30"/>
        <v>1167</v>
      </c>
      <c r="X59">
        <f t="shared" ca="1" si="31"/>
        <v>1405</v>
      </c>
      <c r="Y59">
        <f t="shared" ca="1" si="32"/>
        <v>1364</v>
      </c>
      <c r="Z59">
        <f t="shared" ca="1" si="33"/>
        <v>1729</v>
      </c>
      <c r="AA59">
        <f t="shared" ca="1" si="34"/>
        <v>1423</v>
      </c>
      <c r="AB59">
        <f t="shared" ca="1" si="35"/>
        <v>1648</v>
      </c>
      <c r="AC59">
        <f t="shared" ca="1" si="36"/>
        <v>1177</v>
      </c>
      <c r="AD59">
        <f t="shared" ca="1" si="37"/>
        <v>1091</v>
      </c>
      <c r="AE59">
        <f t="shared" ca="1" si="38"/>
        <v>1902</v>
      </c>
      <c r="AF59">
        <f t="shared" ca="1" si="39"/>
        <v>1260</v>
      </c>
      <c r="AG59">
        <f t="shared" ca="1" si="40"/>
        <v>332</v>
      </c>
      <c r="AH59">
        <f t="shared" ca="1" si="41"/>
        <v>0</v>
      </c>
      <c r="AI59">
        <f t="shared" ca="1" si="42"/>
        <v>0</v>
      </c>
      <c r="AJ59">
        <f t="shared" ref="AJ59:BM59" ca="1" si="97">IF(IF(SUM(OFFSET(AJ59,0,-31,1,AJ$1))&lt;$D59,OFFSET(AJ59,0,-31,1,1),$D59-SUM(OFFSET(AK59,0,-31,1,AK$1)))&lt;0,0,IF(SUM(OFFSET(AJ59,0,-31,1,AJ$1))&lt;$D59,OFFSET(AJ59,0,-31,1,1),$D59-SUM(OFFSET(AK59,0,-31,1,AK$1))))</f>
        <v>0</v>
      </c>
      <c r="AK59">
        <f t="shared" ca="1" si="97"/>
        <v>0</v>
      </c>
      <c r="AL59">
        <f t="shared" ca="1" si="97"/>
        <v>0</v>
      </c>
      <c r="AM59">
        <f t="shared" ca="1" si="97"/>
        <v>0</v>
      </c>
      <c r="AN59">
        <f t="shared" ca="1" si="97"/>
        <v>0</v>
      </c>
      <c r="AO59">
        <f t="shared" ca="1" si="97"/>
        <v>0</v>
      </c>
      <c r="AP59">
        <f t="shared" ca="1" si="97"/>
        <v>0</v>
      </c>
      <c r="AQ59">
        <f t="shared" ca="1" si="97"/>
        <v>0</v>
      </c>
      <c r="AR59">
        <f t="shared" ca="1" si="97"/>
        <v>0</v>
      </c>
      <c r="AS59">
        <f t="shared" ca="1" si="97"/>
        <v>0</v>
      </c>
      <c r="AT59">
        <f t="shared" ca="1" si="97"/>
        <v>0</v>
      </c>
      <c r="AU59">
        <f t="shared" ca="1" si="97"/>
        <v>0</v>
      </c>
      <c r="AV59">
        <f t="shared" ca="1" si="97"/>
        <v>0</v>
      </c>
      <c r="AW59">
        <f t="shared" ca="1" si="97"/>
        <v>0</v>
      </c>
      <c r="AX59">
        <f t="shared" ca="1" si="97"/>
        <v>0</v>
      </c>
      <c r="AY59">
        <f t="shared" ca="1" si="97"/>
        <v>0</v>
      </c>
      <c r="AZ59">
        <f t="shared" ca="1" si="97"/>
        <v>0</v>
      </c>
      <c r="BA59">
        <f t="shared" ca="1" si="97"/>
        <v>0</v>
      </c>
      <c r="BB59">
        <f t="shared" ca="1" si="97"/>
        <v>0</v>
      </c>
      <c r="BC59">
        <f t="shared" ca="1" si="97"/>
        <v>0</v>
      </c>
      <c r="BD59">
        <f t="shared" ca="1" si="97"/>
        <v>0</v>
      </c>
      <c r="BE59">
        <f t="shared" ca="1" si="97"/>
        <v>0</v>
      </c>
      <c r="BF59">
        <f t="shared" ca="1" si="97"/>
        <v>0</v>
      </c>
      <c r="BG59">
        <f t="shared" ca="1" si="97"/>
        <v>0</v>
      </c>
      <c r="BH59">
        <f t="shared" ca="1" si="97"/>
        <v>0</v>
      </c>
      <c r="BI59">
        <f t="shared" ca="1" si="97"/>
        <v>0</v>
      </c>
      <c r="BJ59">
        <f t="shared" ca="1" si="97"/>
        <v>0</v>
      </c>
      <c r="BK59">
        <f t="shared" ca="1" si="97"/>
        <v>238</v>
      </c>
      <c r="BL59">
        <f t="shared" ca="1" si="97"/>
        <v>332</v>
      </c>
      <c r="BM59">
        <f t="shared" ca="1" si="97"/>
        <v>0</v>
      </c>
      <c r="BN59">
        <f t="shared" ca="1" si="25"/>
        <v>0</v>
      </c>
    </row>
    <row r="60" spans="1:66">
      <c r="A60" s="29">
        <v>43157</v>
      </c>
      <c r="B60">
        <v>1031</v>
      </c>
      <c r="C60">
        <v>30</v>
      </c>
      <c r="D60">
        <f t="shared" si="2"/>
        <v>900</v>
      </c>
      <c r="E60">
        <f t="shared" si="26"/>
        <v>1031</v>
      </c>
      <c r="F60">
        <f t="shared" ca="1" si="27"/>
        <v>1667</v>
      </c>
      <c r="G60">
        <f t="shared" ca="1" si="28"/>
        <v>1187</v>
      </c>
      <c r="H60">
        <f t="shared" ca="1" si="28"/>
        <v>1631</v>
      </c>
      <c r="I60">
        <f t="shared" ca="1" si="28"/>
        <v>1970</v>
      </c>
      <c r="J60">
        <f t="shared" ca="1" si="28"/>
        <v>1537</v>
      </c>
      <c r="K60">
        <f t="shared" ca="1" si="28"/>
        <v>1269</v>
      </c>
      <c r="L60">
        <f t="shared" ca="1" si="58"/>
        <v>1534</v>
      </c>
      <c r="M60">
        <f t="shared" ca="1" si="58"/>
        <v>1085</v>
      </c>
      <c r="N60">
        <f t="shared" ca="1" si="58"/>
        <v>1223</v>
      </c>
      <c r="O60">
        <f t="shared" ca="1" si="58"/>
        <v>1561</v>
      </c>
      <c r="P60">
        <f t="shared" ca="1" si="4"/>
        <v>1862</v>
      </c>
      <c r="Q60">
        <f t="shared" ca="1" si="5"/>
        <v>1774</v>
      </c>
      <c r="R60">
        <f t="shared" ca="1" si="6"/>
        <v>1639</v>
      </c>
      <c r="S60">
        <f t="shared" ca="1" si="7"/>
        <v>1922</v>
      </c>
      <c r="T60">
        <f t="shared" ca="1" si="8"/>
        <v>1155</v>
      </c>
      <c r="U60">
        <f t="shared" ca="1" si="9"/>
        <v>1838</v>
      </c>
      <c r="V60">
        <f t="shared" ca="1" si="29"/>
        <v>1491</v>
      </c>
      <c r="W60">
        <f t="shared" ca="1" si="30"/>
        <v>1575</v>
      </c>
      <c r="X60">
        <f t="shared" ca="1" si="31"/>
        <v>1167</v>
      </c>
      <c r="Y60">
        <f t="shared" ca="1" si="32"/>
        <v>1405</v>
      </c>
      <c r="Z60">
        <f t="shared" ca="1" si="33"/>
        <v>1364</v>
      </c>
      <c r="AA60">
        <f t="shared" ca="1" si="34"/>
        <v>1729</v>
      </c>
      <c r="AB60">
        <f t="shared" ca="1" si="35"/>
        <v>1423</v>
      </c>
      <c r="AC60">
        <f t="shared" ca="1" si="36"/>
        <v>1648</v>
      </c>
      <c r="AD60">
        <f t="shared" ca="1" si="37"/>
        <v>1177</v>
      </c>
      <c r="AE60">
        <f t="shared" ca="1" si="38"/>
        <v>1091</v>
      </c>
      <c r="AF60">
        <f t="shared" ca="1" si="39"/>
        <v>1902</v>
      </c>
      <c r="AG60">
        <f t="shared" ca="1" si="40"/>
        <v>1022</v>
      </c>
      <c r="AH60">
        <f t="shared" ca="1" si="41"/>
        <v>0</v>
      </c>
      <c r="AI60">
        <f t="shared" ca="1" si="42"/>
        <v>0</v>
      </c>
      <c r="AJ60">
        <f t="shared" ref="AJ60:BM60" ca="1" si="98">IF(IF(SUM(OFFSET(AJ60,0,-31,1,AJ$1))&lt;$D60,OFFSET(AJ60,0,-31,1,1),$D60-SUM(OFFSET(AK60,0,-31,1,AK$1)))&lt;0,0,IF(SUM(OFFSET(AJ60,0,-31,1,AJ$1))&lt;$D60,OFFSET(AJ60,0,-31,1,1),$D60-SUM(OFFSET(AK60,0,-31,1,AK$1))))</f>
        <v>0</v>
      </c>
      <c r="AK60">
        <f t="shared" ca="1" si="98"/>
        <v>0</v>
      </c>
      <c r="AL60">
        <f t="shared" ca="1" si="98"/>
        <v>0</v>
      </c>
      <c r="AM60">
        <f t="shared" ca="1" si="98"/>
        <v>0</v>
      </c>
      <c r="AN60">
        <f t="shared" ca="1" si="98"/>
        <v>0</v>
      </c>
      <c r="AO60">
        <f t="shared" ca="1" si="98"/>
        <v>0</v>
      </c>
      <c r="AP60">
        <f t="shared" ca="1" si="98"/>
        <v>0</v>
      </c>
      <c r="AQ60">
        <f t="shared" ca="1" si="98"/>
        <v>0</v>
      </c>
      <c r="AR60">
        <f t="shared" ca="1" si="98"/>
        <v>0</v>
      </c>
      <c r="AS60">
        <f t="shared" ca="1" si="98"/>
        <v>0</v>
      </c>
      <c r="AT60">
        <f t="shared" ca="1" si="98"/>
        <v>0</v>
      </c>
      <c r="AU60">
        <f t="shared" ca="1" si="98"/>
        <v>0</v>
      </c>
      <c r="AV60">
        <f t="shared" ca="1" si="98"/>
        <v>0</v>
      </c>
      <c r="AW60">
        <f t="shared" ca="1" si="98"/>
        <v>0</v>
      </c>
      <c r="AX60">
        <f t="shared" ca="1" si="98"/>
        <v>0</v>
      </c>
      <c r="AY60">
        <f t="shared" ca="1" si="98"/>
        <v>0</v>
      </c>
      <c r="AZ60">
        <f t="shared" ca="1" si="98"/>
        <v>0</v>
      </c>
      <c r="BA60">
        <f t="shared" ca="1" si="98"/>
        <v>0</v>
      </c>
      <c r="BB60">
        <f t="shared" ca="1" si="98"/>
        <v>0</v>
      </c>
      <c r="BC60">
        <f t="shared" ca="1" si="98"/>
        <v>0</v>
      </c>
      <c r="BD60">
        <f t="shared" ca="1" si="98"/>
        <v>0</v>
      </c>
      <c r="BE60">
        <f t="shared" ca="1" si="98"/>
        <v>0</v>
      </c>
      <c r="BF60">
        <f t="shared" ca="1" si="98"/>
        <v>0</v>
      </c>
      <c r="BG60">
        <f t="shared" ca="1" si="98"/>
        <v>0</v>
      </c>
      <c r="BH60">
        <f t="shared" ca="1" si="98"/>
        <v>0</v>
      </c>
      <c r="BI60">
        <f t="shared" ca="1" si="98"/>
        <v>0</v>
      </c>
      <c r="BJ60">
        <f t="shared" ca="1" si="98"/>
        <v>0</v>
      </c>
      <c r="BK60">
        <f t="shared" ca="1" si="98"/>
        <v>0</v>
      </c>
      <c r="BL60">
        <f t="shared" ca="1" si="98"/>
        <v>900</v>
      </c>
      <c r="BM60">
        <f t="shared" ca="1" si="98"/>
        <v>0</v>
      </c>
      <c r="BN60">
        <f t="shared" ca="1" si="25"/>
        <v>0</v>
      </c>
    </row>
    <row r="61" spans="1:66">
      <c r="A61" s="29">
        <v>43158</v>
      </c>
      <c r="B61">
        <v>1801</v>
      </c>
      <c r="C61">
        <v>7</v>
      </c>
      <c r="D61">
        <f t="shared" si="2"/>
        <v>210</v>
      </c>
      <c r="E61">
        <f t="shared" si="26"/>
        <v>1801</v>
      </c>
      <c r="F61">
        <f t="shared" ca="1" si="27"/>
        <v>1031</v>
      </c>
      <c r="G61">
        <f t="shared" ca="1" si="28"/>
        <v>1667</v>
      </c>
      <c r="H61">
        <f t="shared" ca="1" si="28"/>
        <v>1187</v>
      </c>
      <c r="I61">
        <f t="shared" ca="1" si="28"/>
        <v>1631</v>
      </c>
      <c r="J61">
        <f t="shared" ca="1" si="28"/>
        <v>1970</v>
      </c>
      <c r="K61">
        <f t="shared" ca="1" si="28"/>
        <v>1537</v>
      </c>
      <c r="L61">
        <f t="shared" ca="1" si="58"/>
        <v>1269</v>
      </c>
      <c r="M61">
        <f t="shared" ca="1" si="58"/>
        <v>1534</v>
      </c>
      <c r="N61">
        <f t="shared" ca="1" si="58"/>
        <v>1085</v>
      </c>
      <c r="O61">
        <f t="shared" ca="1" si="58"/>
        <v>1223</v>
      </c>
      <c r="P61">
        <f t="shared" ca="1" si="4"/>
        <v>1561</v>
      </c>
      <c r="Q61">
        <f t="shared" ca="1" si="5"/>
        <v>1862</v>
      </c>
      <c r="R61">
        <f t="shared" ca="1" si="6"/>
        <v>1774</v>
      </c>
      <c r="S61">
        <f t="shared" ca="1" si="7"/>
        <v>1639</v>
      </c>
      <c r="T61">
        <f t="shared" ca="1" si="8"/>
        <v>1922</v>
      </c>
      <c r="U61">
        <f t="shared" ca="1" si="9"/>
        <v>1155</v>
      </c>
      <c r="V61">
        <f t="shared" ca="1" si="29"/>
        <v>1838</v>
      </c>
      <c r="W61">
        <f t="shared" ca="1" si="30"/>
        <v>1491</v>
      </c>
      <c r="X61">
        <f t="shared" ca="1" si="31"/>
        <v>1575</v>
      </c>
      <c r="Y61">
        <f t="shared" ca="1" si="32"/>
        <v>1167</v>
      </c>
      <c r="Z61">
        <f t="shared" ca="1" si="33"/>
        <v>1405</v>
      </c>
      <c r="AA61">
        <f t="shared" ca="1" si="34"/>
        <v>1364</v>
      </c>
      <c r="AB61">
        <f t="shared" ca="1" si="35"/>
        <v>1729</v>
      </c>
      <c r="AC61">
        <f t="shared" ca="1" si="36"/>
        <v>1423</v>
      </c>
      <c r="AD61">
        <f t="shared" ca="1" si="37"/>
        <v>1648</v>
      </c>
      <c r="AE61">
        <f t="shared" ca="1" si="38"/>
        <v>1177</v>
      </c>
      <c r="AF61">
        <f t="shared" ca="1" si="39"/>
        <v>1091</v>
      </c>
      <c r="AG61">
        <f t="shared" ca="1" si="40"/>
        <v>1902</v>
      </c>
      <c r="AH61">
        <f t="shared" ca="1" si="41"/>
        <v>122</v>
      </c>
      <c r="AI61">
        <f t="shared" ca="1" si="42"/>
        <v>0</v>
      </c>
      <c r="AJ61">
        <f t="shared" ref="AJ61:BM61" ca="1" si="99">IF(IF(SUM(OFFSET(AJ61,0,-31,1,AJ$1))&lt;$D61,OFFSET(AJ61,0,-31,1,1),$D61-SUM(OFFSET(AK61,0,-31,1,AK$1)))&lt;0,0,IF(SUM(OFFSET(AJ61,0,-31,1,AJ$1))&lt;$D61,OFFSET(AJ61,0,-31,1,1),$D61-SUM(OFFSET(AK61,0,-31,1,AK$1))))</f>
        <v>0</v>
      </c>
      <c r="AK61">
        <f t="shared" ca="1" si="99"/>
        <v>0</v>
      </c>
      <c r="AL61">
        <f t="shared" ca="1" si="99"/>
        <v>0</v>
      </c>
      <c r="AM61">
        <f t="shared" ca="1" si="99"/>
        <v>0</v>
      </c>
      <c r="AN61">
        <f t="shared" ca="1" si="99"/>
        <v>0</v>
      </c>
      <c r="AO61">
        <f t="shared" ca="1" si="99"/>
        <v>0</v>
      </c>
      <c r="AP61">
        <f t="shared" ca="1" si="99"/>
        <v>0</v>
      </c>
      <c r="AQ61">
        <f t="shared" ca="1" si="99"/>
        <v>0</v>
      </c>
      <c r="AR61">
        <f t="shared" ca="1" si="99"/>
        <v>0</v>
      </c>
      <c r="AS61">
        <f t="shared" ca="1" si="99"/>
        <v>0</v>
      </c>
      <c r="AT61">
        <f t="shared" ca="1" si="99"/>
        <v>0</v>
      </c>
      <c r="AU61">
        <f t="shared" ca="1" si="99"/>
        <v>0</v>
      </c>
      <c r="AV61">
        <f t="shared" ca="1" si="99"/>
        <v>0</v>
      </c>
      <c r="AW61">
        <f t="shared" ca="1" si="99"/>
        <v>0</v>
      </c>
      <c r="AX61">
        <f t="shared" ca="1" si="99"/>
        <v>0</v>
      </c>
      <c r="AY61">
        <f t="shared" ca="1" si="99"/>
        <v>0</v>
      </c>
      <c r="AZ61">
        <f t="shared" ca="1" si="99"/>
        <v>0</v>
      </c>
      <c r="BA61">
        <f t="shared" ca="1" si="99"/>
        <v>0</v>
      </c>
      <c r="BB61">
        <f t="shared" ca="1" si="99"/>
        <v>0</v>
      </c>
      <c r="BC61">
        <f t="shared" ca="1" si="99"/>
        <v>0</v>
      </c>
      <c r="BD61">
        <f t="shared" ca="1" si="99"/>
        <v>0</v>
      </c>
      <c r="BE61">
        <f t="shared" ca="1" si="99"/>
        <v>0</v>
      </c>
      <c r="BF61">
        <f t="shared" ca="1" si="99"/>
        <v>0</v>
      </c>
      <c r="BG61">
        <f t="shared" ca="1" si="99"/>
        <v>0</v>
      </c>
      <c r="BH61">
        <f t="shared" ca="1" si="99"/>
        <v>0</v>
      </c>
      <c r="BI61">
        <f t="shared" ca="1" si="99"/>
        <v>0</v>
      </c>
      <c r="BJ61">
        <f t="shared" ca="1" si="99"/>
        <v>0</v>
      </c>
      <c r="BK61">
        <f t="shared" ca="1" si="99"/>
        <v>0</v>
      </c>
      <c r="BL61">
        <f t="shared" ca="1" si="99"/>
        <v>88</v>
      </c>
      <c r="BM61">
        <f t="shared" ca="1" si="99"/>
        <v>122</v>
      </c>
      <c r="BN61">
        <f t="shared" ca="1" si="25"/>
        <v>0</v>
      </c>
    </row>
    <row r="62" spans="1:66">
      <c r="A62" s="29">
        <v>43159</v>
      </c>
      <c r="B62">
        <v>1238</v>
      </c>
      <c r="C62">
        <v>17</v>
      </c>
      <c r="D62">
        <f t="shared" si="2"/>
        <v>510</v>
      </c>
      <c r="E62">
        <f t="shared" si="26"/>
        <v>1238</v>
      </c>
      <c r="F62">
        <f t="shared" ca="1" si="27"/>
        <v>1801</v>
      </c>
      <c r="G62">
        <f t="shared" ca="1" si="28"/>
        <v>1031</v>
      </c>
      <c r="H62">
        <f t="shared" ca="1" si="28"/>
        <v>1667</v>
      </c>
      <c r="I62">
        <f t="shared" ca="1" si="28"/>
        <v>1187</v>
      </c>
      <c r="J62">
        <f t="shared" ca="1" si="28"/>
        <v>1631</v>
      </c>
      <c r="K62">
        <f t="shared" ca="1" si="28"/>
        <v>1970</v>
      </c>
      <c r="L62">
        <f t="shared" ca="1" si="58"/>
        <v>1537</v>
      </c>
      <c r="M62">
        <f t="shared" ca="1" si="58"/>
        <v>1269</v>
      </c>
      <c r="N62">
        <f t="shared" ca="1" si="58"/>
        <v>1534</v>
      </c>
      <c r="O62">
        <f t="shared" ca="1" si="58"/>
        <v>1085</v>
      </c>
      <c r="P62">
        <f t="shared" ca="1" si="4"/>
        <v>1223</v>
      </c>
      <c r="Q62">
        <f t="shared" ca="1" si="5"/>
        <v>1561</v>
      </c>
      <c r="R62">
        <f t="shared" ca="1" si="6"/>
        <v>1862</v>
      </c>
      <c r="S62">
        <f t="shared" ca="1" si="7"/>
        <v>1774</v>
      </c>
      <c r="T62">
        <f t="shared" ca="1" si="8"/>
        <v>1639</v>
      </c>
      <c r="U62">
        <f t="shared" ca="1" si="9"/>
        <v>1922</v>
      </c>
      <c r="V62">
        <f t="shared" ca="1" si="29"/>
        <v>1155</v>
      </c>
      <c r="W62">
        <f t="shared" ca="1" si="30"/>
        <v>1838</v>
      </c>
      <c r="X62">
        <f t="shared" ca="1" si="31"/>
        <v>1491</v>
      </c>
      <c r="Y62">
        <f t="shared" ca="1" si="32"/>
        <v>1575</v>
      </c>
      <c r="Z62">
        <f t="shared" ca="1" si="33"/>
        <v>1167</v>
      </c>
      <c r="AA62">
        <f t="shared" ca="1" si="34"/>
        <v>1405</v>
      </c>
      <c r="AB62">
        <f t="shared" ca="1" si="35"/>
        <v>1364</v>
      </c>
      <c r="AC62">
        <f t="shared" ca="1" si="36"/>
        <v>1729</v>
      </c>
      <c r="AD62">
        <f t="shared" ca="1" si="37"/>
        <v>1423</v>
      </c>
      <c r="AE62">
        <f t="shared" ca="1" si="38"/>
        <v>1648</v>
      </c>
      <c r="AF62">
        <f t="shared" ca="1" si="39"/>
        <v>1177</v>
      </c>
      <c r="AG62">
        <f t="shared" ca="1" si="40"/>
        <v>1091</v>
      </c>
      <c r="AH62">
        <f t="shared" ca="1" si="41"/>
        <v>1814</v>
      </c>
      <c r="AI62">
        <f t="shared" ca="1" si="42"/>
        <v>0</v>
      </c>
      <c r="AJ62">
        <f t="shared" ref="AJ62:BM62" ca="1" si="100">IF(IF(SUM(OFFSET(AJ62,0,-31,1,AJ$1))&lt;$D62,OFFSET(AJ62,0,-31,1,1),$D62-SUM(OFFSET(AK62,0,-31,1,AK$1)))&lt;0,0,IF(SUM(OFFSET(AJ62,0,-31,1,AJ$1))&lt;$D62,OFFSET(AJ62,0,-31,1,1),$D62-SUM(OFFSET(AK62,0,-31,1,AK$1))))</f>
        <v>0</v>
      </c>
      <c r="AK62">
        <f t="shared" ca="1" si="100"/>
        <v>0</v>
      </c>
      <c r="AL62">
        <f t="shared" ca="1" si="100"/>
        <v>0</v>
      </c>
      <c r="AM62">
        <f t="shared" ca="1" si="100"/>
        <v>0</v>
      </c>
      <c r="AN62">
        <f t="shared" ca="1" si="100"/>
        <v>0</v>
      </c>
      <c r="AO62">
        <f t="shared" ca="1" si="100"/>
        <v>0</v>
      </c>
      <c r="AP62">
        <f t="shared" ca="1" si="100"/>
        <v>0</v>
      </c>
      <c r="AQ62">
        <f t="shared" ca="1" si="100"/>
        <v>0</v>
      </c>
      <c r="AR62">
        <f t="shared" ca="1" si="100"/>
        <v>0</v>
      </c>
      <c r="AS62">
        <f t="shared" ca="1" si="100"/>
        <v>0</v>
      </c>
      <c r="AT62">
        <f t="shared" ca="1" si="100"/>
        <v>0</v>
      </c>
      <c r="AU62">
        <f t="shared" ca="1" si="100"/>
        <v>0</v>
      </c>
      <c r="AV62">
        <f t="shared" ca="1" si="100"/>
        <v>0</v>
      </c>
      <c r="AW62">
        <f t="shared" ca="1" si="100"/>
        <v>0</v>
      </c>
      <c r="AX62">
        <f t="shared" ca="1" si="100"/>
        <v>0</v>
      </c>
      <c r="AY62">
        <f t="shared" ca="1" si="100"/>
        <v>0</v>
      </c>
      <c r="AZ62">
        <f t="shared" ca="1" si="100"/>
        <v>0</v>
      </c>
      <c r="BA62">
        <f t="shared" ca="1" si="100"/>
        <v>0</v>
      </c>
      <c r="BB62">
        <f t="shared" ca="1" si="100"/>
        <v>0</v>
      </c>
      <c r="BC62">
        <f t="shared" ca="1" si="100"/>
        <v>0</v>
      </c>
      <c r="BD62">
        <f t="shared" ca="1" si="100"/>
        <v>0</v>
      </c>
      <c r="BE62">
        <f t="shared" ca="1" si="100"/>
        <v>0</v>
      </c>
      <c r="BF62">
        <f t="shared" ca="1" si="100"/>
        <v>0</v>
      </c>
      <c r="BG62">
        <f t="shared" ca="1" si="100"/>
        <v>0</v>
      </c>
      <c r="BH62">
        <f t="shared" ca="1" si="100"/>
        <v>0</v>
      </c>
      <c r="BI62">
        <f t="shared" ca="1" si="100"/>
        <v>0</v>
      </c>
      <c r="BJ62">
        <f t="shared" ca="1" si="100"/>
        <v>0</v>
      </c>
      <c r="BK62">
        <f t="shared" ca="1" si="100"/>
        <v>0</v>
      </c>
      <c r="BL62">
        <f t="shared" ca="1" si="100"/>
        <v>0</v>
      </c>
      <c r="BM62">
        <f t="shared" ca="1" si="100"/>
        <v>510</v>
      </c>
      <c r="BN62">
        <f t="shared" ca="1" si="25"/>
        <v>0</v>
      </c>
    </row>
    <row r="63" spans="1:66">
      <c r="A63" s="29">
        <v>43160</v>
      </c>
      <c r="B63">
        <v>1125</v>
      </c>
      <c r="C63">
        <v>11</v>
      </c>
      <c r="D63">
        <f t="shared" si="2"/>
        <v>330</v>
      </c>
      <c r="E63">
        <f t="shared" si="26"/>
        <v>1125</v>
      </c>
      <c r="F63">
        <f t="shared" ca="1" si="27"/>
        <v>1238</v>
      </c>
      <c r="G63">
        <f t="shared" ca="1" si="28"/>
        <v>1801</v>
      </c>
      <c r="H63">
        <f t="shared" ca="1" si="28"/>
        <v>1031</v>
      </c>
      <c r="I63">
        <f t="shared" ca="1" si="28"/>
        <v>1667</v>
      </c>
      <c r="J63">
        <f t="shared" ca="1" si="28"/>
        <v>1187</v>
      </c>
      <c r="K63">
        <f t="shared" ca="1" si="28"/>
        <v>1631</v>
      </c>
      <c r="L63">
        <f t="shared" ca="1" si="58"/>
        <v>1970</v>
      </c>
      <c r="M63">
        <f t="shared" ca="1" si="58"/>
        <v>1537</v>
      </c>
      <c r="N63">
        <f t="shared" ca="1" si="58"/>
        <v>1269</v>
      </c>
      <c r="O63">
        <f t="shared" ca="1" si="58"/>
        <v>1534</v>
      </c>
      <c r="P63">
        <f t="shared" ca="1" si="4"/>
        <v>1085</v>
      </c>
      <c r="Q63">
        <f t="shared" ca="1" si="5"/>
        <v>1223</v>
      </c>
      <c r="R63">
        <f t="shared" ca="1" si="6"/>
        <v>1561</v>
      </c>
      <c r="S63">
        <f t="shared" ca="1" si="7"/>
        <v>1862</v>
      </c>
      <c r="T63">
        <f t="shared" ca="1" si="8"/>
        <v>1774</v>
      </c>
      <c r="U63">
        <f t="shared" ca="1" si="9"/>
        <v>1639</v>
      </c>
      <c r="V63">
        <f t="shared" ca="1" si="29"/>
        <v>1922</v>
      </c>
      <c r="W63">
        <f t="shared" ca="1" si="30"/>
        <v>1155</v>
      </c>
      <c r="X63">
        <f t="shared" ca="1" si="31"/>
        <v>1838</v>
      </c>
      <c r="Y63">
        <f t="shared" ca="1" si="32"/>
        <v>1491</v>
      </c>
      <c r="Z63">
        <f t="shared" ca="1" si="33"/>
        <v>1575</v>
      </c>
      <c r="AA63">
        <f t="shared" ca="1" si="34"/>
        <v>1167</v>
      </c>
      <c r="AB63">
        <f t="shared" ca="1" si="35"/>
        <v>1405</v>
      </c>
      <c r="AC63">
        <f t="shared" ca="1" si="36"/>
        <v>1364</v>
      </c>
      <c r="AD63">
        <f t="shared" ca="1" si="37"/>
        <v>1729</v>
      </c>
      <c r="AE63">
        <f t="shared" ca="1" si="38"/>
        <v>1423</v>
      </c>
      <c r="AF63">
        <f t="shared" ca="1" si="39"/>
        <v>1648</v>
      </c>
      <c r="AG63">
        <f t="shared" ca="1" si="40"/>
        <v>1177</v>
      </c>
      <c r="AH63">
        <f t="shared" ca="1" si="41"/>
        <v>1091</v>
      </c>
      <c r="AI63">
        <f t="shared" ca="1" si="42"/>
        <v>1304</v>
      </c>
      <c r="AJ63">
        <f t="shared" ref="AJ63:BM63" ca="1" si="101">IF(IF(SUM(OFFSET(AJ63,0,-31,1,AJ$1))&lt;$D63,OFFSET(AJ63,0,-31,1,1),$D63-SUM(OFFSET(AK63,0,-31,1,AK$1)))&lt;0,0,IF(SUM(OFFSET(AJ63,0,-31,1,AJ$1))&lt;$D63,OFFSET(AJ63,0,-31,1,1),$D63-SUM(OFFSET(AK63,0,-31,1,AK$1))))</f>
        <v>0</v>
      </c>
      <c r="AK63">
        <f t="shared" ca="1" si="101"/>
        <v>0</v>
      </c>
      <c r="AL63">
        <f t="shared" ca="1" si="101"/>
        <v>0</v>
      </c>
      <c r="AM63">
        <f t="shared" ca="1" si="101"/>
        <v>0</v>
      </c>
      <c r="AN63">
        <f t="shared" ca="1" si="101"/>
        <v>0</v>
      </c>
      <c r="AO63">
        <f t="shared" ca="1" si="101"/>
        <v>0</v>
      </c>
      <c r="AP63">
        <f t="shared" ca="1" si="101"/>
        <v>0</v>
      </c>
      <c r="AQ63">
        <f t="shared" ca="1" si="101"/>
        <v>0</v>
      </c>
      <c r="AR63">
        <f t="shared" ca="1" si="101"/>
        <v>0</v>
      </c>
      <c r="AS63">
        <f t="shared" ca="1" si="101"/>
        <v>0</v>
      </c>
      <c r="AT63">
        <f t="shared" ca="1" si="101"/>
        <v>0</v>
      </c>
      <c r="AU63">
        <f t="shared" ca="1" si="101"/>
        <v>0</v>
      </c>
      <c r="AV63">
        <f t="shared" ca="1" si="101"/>
        <v>0</v>
      </c>
      <c r="AW63">
        <f t="shared" ca="1" si="101"/>
        <v>0</v>
      </c>
      <c r="AX63">
        <f t="shared" ca="1" si="101"/>
        <v>0</v>
      </c>
      <c r="AY63">
        <f t="shared" ca="1" si="101"/>
        <v>0</v>
      </c>
      <c r="AZ63">
        <f t="shared" ca="1" si="101"/>
        <v>0</v>
      </c>
      <c r="BA63">
        <f t="shared" ca="1" si="101"/>
        <v>0</v>
      </c>
      <c r="BB63">
        <f t="shared" ca="1" si="101"/>
        <v>0</v>
      </c>
      <c r="BC63">
        <f t="shared" ca="1" si="101"/>
        <v>0</v>
      </c>
      <c r="BD63">
        <f t="shared" ca="1" si="101"/>
        <v>0</v>
      </c>
      <c r="BE63">
        <f t="shared" ca="1" si="101"/>
        <v>0</v>
      </c>
      <c r="BF63">
        <f t="shared" ca="1" si="101"/>
        <v>0</v>
      </c>
      <c r="BG63">
        <f t="shared" ca="1" si="101"/>
        <v>0</v>
      </c>
      <c r="BH63">
        <f t="shared" ca="1" si="101"/>
        <v>0</v>
      </c>
      <c r="BI63">
        <f t="shared" ca="1" si="101"/>
        <v>0</v>
      </c>
      <c r="BJ63">
        <f t="shared" ca="1" si="101"/>
        <v>0</v>
      </c>
      <c r="BK63">
        <f t="shared" ca="1" si="101"/>
        <v>0</v>
      </c>
      <c r="BL63">
        <f t="shared" ca="1" si="101"/>
        <v>0</v>
      </c>
      <c r="BM63">
        <f t="shared" ca="1" si="101"/>
        <v>0</v>
      </c>
      <c r="BN63" t="e">
        <f t="shared" ca="1" si="25"/>
        <v>#REF!</v>
      </c>
    </row>
    <row r="64" spans="1:66">
      <c r="A64" s="29">
        <v>43161</v>
      </c>
      <c r="B64">
        <v>1637</v>
      </c>
      <c r="C64">
        <v>30</v>
      </c>
      <c r="D64">
        <f t="shared" si="2"/>
        <v>900</v>
      </c>
      <c r="E64">
        <f t="shared" si="26"/>
        <v>1637</v>
      </c>
      <c r="F64">
        <f t="shared" ca="1" si="27"/>
        <v>1125</v>
      </c>
      <c r="G64">
        <f t="shared" ca="1" si="28"/>
        <v>1238</v>
      </c>
      <c r="H64">
        <f t="shared" ca="1" si="28"/>
        <v>1801</v>
      </c>
      <c r="I64">
        <f t="shared" ca="1" si="28"/>
        <v>1031</v>
      </c>
      <c r="J64">
        <f t="shared" ca="1" si="28"/>
        <v>1667</v>
      </c>
      <c r="K64">
        <f t="shared" ca="1" si="28"/>
        <v>1187</v>
      </c>
      <c r="L64">
        <f t="shared" ca="1" si="58"/>
        <v>1631</v>
      </c>
      <c r="M64">
        <f t="shared" ca="1" si="58"/>
        <v>1970</v>
      </c>
      <c r="N64">
        <f t="shared" ca="1" si="58"/>
        <v>1537</v>
      </c>
      <c r="O64">
        <f t="shared" ca="1" si="58"/>
        <v>1269</v>
      </c>
      <c r="P64">
        <f t="shared" ca="1" si="4"/>
        <v>1534</v>
      </c>
      <c r="Q64">
        <f t="shared" ca="1" si="5"/>
        <v>1085</v>
      </c>
      <c r="R64">
        <f t="shared" ca="1" si="6"/>
        <v>1223</v>
      </c>
      <c r="S64">
        <f t="shared" ca="1" si="7"/>
        <v>1561</v>
      </c>
      <c r="T64">
        <f t="shared" ca="1" si="8"/>
        <v>1862</v>
      </c>
      <c r="U64">
        <f t="shared" ca="1" si="9"/>
        <v>1774</v>
      </c>
      <c r="V64">
        <f t="shared" ca="1" si="29"/>
        <v>1639</v>
      </c>
      <c r="W64">
        <f t="shared" ca="1" si="30"/>
        <v>1922</v>
      </c>
      <c r="X64">
        <f t="shared" ca="1" si="31"/>
        <v>1155</v>
      </c>
      <c r="Y64">
        <f t="shared" ca="1" si="32"/>
        <v>1838</v>
      </c>
      <c r="Z64">
        <f t="shared" ca="1" si="33"/>
        <v>1491</v>
      </c>
      <c r="AA64">
        <f t="shared" ca="1" si="34"/>
        <v>1575</v>
      </c>
      <c r="AB64">
        <f t="shared" ca="1" si="35"/>
        <v>1167</v>
      </c>
      <c r="AC64">
        <f t="shared" ca="1" si="36"/>
        <v>1405</v>
      </c>
      <c r="AD64">
        <f t="shared" ca="1" si="37"/>
        <v>1364</v>
      </c>
      <c r="AE64">
        <f t="shared" ca="1" si="38"/>
        <v>1729</v>
      </c>
      <c r="AF64">
        <f t="shared" ca="1" si="39"/>
        <v>1423</v>
      </c>
      <c r="AG64">
        <f t="shared" ca="1" si="40"/>
        <v>1648</v>
      </c>
      <c r="AH64">
        <f t="shared" ca="1" si="41"/>
        <v>1177</v>
      </c>
      <c r="AI64">
        <f t="shared" ca="1" si="42"/>
        <v>1091</v>
      </c>
      <c r="AJ64">
        <f t="shared" ref="AJ64:BM64" ca="1" si="102">IF(IF(SUM(OFFSET(AJ64,0,-31,1,AJ$1))&lt;$D64,OFFSET(AJ64,0,-31,1,1),$D64-SUM(OFFSET(AK64,0,-31,1,AK$1)))&lt;0,0,IF(SUM(OFFSET(AJ64,0,-31,1,AJ$1))&lt;$D64,OFFSET(AJ64,0,-31,1,1),$D64-SUM(OFFSET(AK64,0,-31,1,AK$1))))</f>
        <v>0</v>
      </c>
      <c r="AK64">
        <f t="shared" ca="1" si="102"/>
        <v>0</v>
      </c>
      <c r="AL64">
        <f t="shared" ca="1" si="102"/>
        <v>0</v>
      </c>
      <c r="AM64">
        <f t="shared" ca="1" si="102"/>
        <v>0</v>
      </c>
      <c r="AN64">
        <f t="shared" ca="1" si="102"/>
        <v>0</v>
      </c>
      <c r="AO64">
        <f t="shared" ca="1" si="102"/>
        <v>0</v>
      </c>
      <c r="AP64">
        <f t="shared" ca="1" si="102"/>
        <v>0</v>
      </c>
      <c r="AQ64">
        <f t="shared" ca="1" si="102"/>
        <v>0</v>
      </c>
      <c r="AR64">
        <f t="shared" ca="1" si="102"/>
        <v>0</v>
      </c>
      <c r="AS64">
        <f t="shared" ca="1" si="102"/>
        <v>0</v>
      </c>
      <c r="AT64">
        <f t="shared" ca="1" si="102"/>
        <v>0</v>
      </c>
      <c r="AU64">
        <f t="shared" ca="1" si="102"/>
        <v>0</v>
      </c>
      <c r="AV64">
        <f t="shared" ca="1" si="102"/>
        <v>0</v>
      </c>
      <c r="AW64">
        <f t="shared" ca="1" si="102"/>
        <v>0</v>
      </c>
      <c r="AX64">
        <f t="shared" ca="1" si="102"/>
        <v>0</v>
      </c>
      <c r="AY64">
        <f t="shared" ca="1" si="102"/>
        <v>0</v>
      </c>
      <c r="AZ64">
        <f t="shared" ca="1" si="102"/>
        <v>0</v>
      </c>
      <c r="BA64">
        <f t="shared" ca="1" si="102"/>
        <v>0</v>
      </c>
      <c r="BB64">
        <f t="shared" ca="1" si="102"/>
        <v>0</v>
      </c>
      <c r="BC64">
        <f t="shared" ca="1" si="102"/>
        <v>0</v>
      </c>
      <c r="BD64">
        <f t="shared" ca="1" si="102"/>
        <v>0</v>
      </c>
      <c r="BE64">
        <f t="shared" ca="1" si="102"/>
        <v>0</v>
      </c>
      <c r="BF64">
        <f t="shared" ca="1" si="102"/>
        <v>0</v>
      </c>
      <c r="BG64">
        <f t="shared" ca="1" si="102"/>
        <v>0</v>
      </c>
      <c r="BH64">
        <f t="shared" ca="1" si="102"/>
        <v>0</v>
      </c>
      <c r="BI64">
        <f t="shared" ca="1" si="102"/>
        <v>0</v>
      </c>
      <c r="BJ64">
        <f t="shared" ca="1" si="102"/>
        <v>0</v>
      </c>
      <c r="BK64">
        <f t="shared" ca="1" si="102"/>
        <v>0</v>
      </c>
      <c r="BL64">
        <f t="shared" ca="1" si="102"/>
        <v>0</v>
      </c>
      <c r="BM64">
        <f t="shared" ca="1" si="102"/>
        <v>0</v>
      </c>
      <c r="BN64" t="e">
        <f t="shared" ca="1" si="25"/>
        <v>#REF!</v>
      </c>
    </row>
    <row r="65" spans="1:66">
      <c r="A65" s="29">
        <v>43162</v>
      </c>
      <c r="B65">
        <v>1459</v>
      </c>
      <c r="C65">
        <v>31</v>
      </c>
      <c r="D65">
        <f t="shared" si="2"/>
        <v>930</v>
      </c>
      <c r="E65">
        <f t="shared" si="26"/>
        <v>1459</v>
      </c>
      <c r="F65">
        <f t="shared" ca="1" si="27"/>
        <v>1637</v>
      </c>
      <c r="G65">
        <f t="shared" ca="1" si="28"/>
        <v>1125</v>
      </c>
      <c r="H65">
        <f t="shared" ca="1" si="28"/>
        <v>1238</v>
      </c>
      <c r="I65">
        <f t="shared" ca="1" si="28"/>
        <v>1801</v>
      </c>
      <c r="J65">
        <f t="shared" ca="1" si="28"/>
        <v>1031</v>
      </c>
      <c r="K65">
        <f t="shared" ref="K65:N120" ca="1" si="103">J64-AO64</f>
        <v>1667</v>
      </c>
      <c r="L65">
        <f t="shared" ca="1" si="58"/>
        <v>1187</v>
      </c>
      <c r="M65">
        <f t="shared" ca="1" si="58"/>
        <v>1631</v>
      </c>
      <c r="N65">
        <f t="shared" ca="1" si="58"/>
        <v>1970</v>
      </c>
      <c r="O65">
        <f t="shared" ca="1" si="58"/>
        <v>1537</v>
      </c>
      <c r="P65">
        <f t="shared" ca="1" si="4"/>
        <v>1269</v>
      </c>
      <c r="Q65">
        <f t="shared" ca="1" si="5"/>
        <v>1534</v>
      </c>
      <c r="R65">
        <f t="shared" ca="1" si="6"/>
        <v>1085</v>
      </c>
      <c r="S65">
        <f t="shared" ca="1" si="7"/>
        <v>1223</v>
      </c>
      <c r="T65">
        <f t="shared" ca="1" si="8"/>
        <v>1561</v>
      </c>
      <c r="U65">
        <f t="shared" ca="1" si="9"/>
        <v>1862</v>
      </c>
      <c r="V65">
        <f t="shared" ca="1" si="29"/>
        <v>1774</v>
      </c>
      <c r="W65">
        <f t="shared" ca="1" si="30"/>
        <v>1639</v>
      </c>
      <c r="X65">
        <f t="shared" ca="1" si="31"/>
        <v>1922</v>
      </c>
      <c r="Y65">
        <f t="shared" ca="1" si="32"/>
        <v>1155</v>
      </c>
      <c r="Z65">
        <f t="shared" ca="1" si="33"/>
        <v>1838</v>
      </c>
      <c r="AA65">
        <f t="shared" ca="1" si="34"/>
        <v>1491</v>
      </c>
      <c r="AB65">
        <f t="shared" ca="1" si="35"/>
        <v>1575</v>
      </c>
      <c r="AC65">
        <f t="shared" ca="1" si="36"/>
        <v>1167</v>
      </c>
      <c r="AD65">
        <f t="shared" ca="1" si="37"/>
        <v>1405</v>
      </c>
      <c r="AE65">
        <f t="shared" ca="1" si="38"/>
        <v>1364</v>
      </c>
      <c r="AF65">
        <f t="shared" ca="1" si="39"/>
        <v>1729</v>
      </c>
      <c r="AG65">
        <f t="shared" ca="1" si="40"/>
        <v>1423</v>
      </c>
      <c r="AH65">
        <f t="shared" ca="1" si="41"/>
        <v>1648</v>
      </c>
      <c r="AI65">
        <f t="shared" ca="1" si="42"/>
        <v>1177</v>
      </c>
      <c r="AJ65">
        <f t="shared" ref="AJ65:BM65" ca="1" si="104">IF(IF(SUM(OFFSET(AJ65,0,-31,1,AJ$1))&lt;$D65,OFFSET(AJ65,0,-31,1,1),$D65-SUM(OFFSET(AK65,0,-31,1,AK$1)))&lt;0,0,IF(SUM(OFFSET(AJ65,0,-31,1,AJ$1))&lt;$D65,OFFSET(AJ65,0,-31,1,1),$D65-SUM(OFFSET(AK65,0,-31,1,AK$1))))</f>
        <v>0</v>
      </c>
      <c r="AK65">
        <f t="shared" ca="1" si="104"/>
        <v>0</v>
      </c>
      <c r="AL65">
        <f t="shared" ca="1" si="104"/>
        <v>0</v>
      </c>
      <c r="AM65">
        <f t="shared" ca="1" si="104"/>
        <v>0</v>
      </c>
      <c r="AN65">
        <f t="shared" ca="1" si="104"/>
        <v>0</v>
      </c>
      <c r="AO65">
        <f t="shared" ca="1" si="104"/>
        <v>0</v>
      </c>
      <c r="AP65">
        <f t="shared" ca="1" si="104"/>
        <v>0</v>
      </c>
      <c r="AQ65">
        <f t="shared" ca="1" si="104"/>
        <v>0</v>
      </c>
      <c r="AR65">
        <f t="shared" ca="1" si="104"/>
        <v>0</v>
      </c>
      <c r="AS65">
        <f t="shared" ca="1" si="104"/>
        <v>0</v>
      </c>
      <c r="AT65">
        <f t="shared" ca="1" si="104"/>
        <v>0</v>
      </c>
      <c r="AU65">
        <f t="shared" ca="1" si="104"/>
        <v>0</v>
      </c>
      <c r="AV65">
        <f t="shared" ca="1" si="104"/>
        <v>0</v>
      </c>
      <c r="AW65">
        <f t="shared" ca="1" si="104"/>
        <v>0</v>
      </c>
      <c r="AX65">
        <f t="shared" ca="1" si="104"/>
        <v>0</v>
      </c>
      <c r="AY65">
        <f t="shared" ca="1" si="104"/>
        <v>0</v>
      </c>
      <c r="AZ65">
        <f t="shared" ca="1" si="104"/>
        <v>0</v>
      </c>
      <c r="BA65">
        <f t="shared" ca="1" si="104"/>
        <v>0</v>
      </c>
      <c r="BB65">
        <f t="shared" ca="1" si="104"/>
        <v>0</v>
      </c>
      <c r="BC65">
        <f t="shared" ca="1" si="104"/>
        <v>0</v>
      </c>
      <c r="BD65">
        <f t="shared" ca="1" si="104"/>
        <v>0</v>
      </c>
      <c r="BE65">
        <f t="shared" ca="1" si="104"/>
        <v>0</v>
      </c>
      <c r="BF65">
        <f t="shared" ca="1" si="104"/>
        <v>0</v>
      </c>
      <c r="BG65">
        <f t="shared" ca="1" si="104"/>
        <v>0</v>
      </c>
      <c r="BH65">
        <f t="shared" ca="1" si="104"/>
        <v>0</v>
      </c>
      <c r="BI65">
        <f t="shared" ca="1" si="104"/>
        <v>0</v>
      </c>
      <c r="BJ65">
        <f t="shared" ca="1" si="104"/>
        <v>0</v>
      </c>
      <c r="BK65">
        <f t="shared" ca="1" si="104"/>
        <v>0</v>
      </c>
      <c r="BL65">
        <f t="shared" ca="1" si="104"/>
        <v>0</v>
      </c>
      <c r="BM65">
        <f t="shared" ca="1" si="104"/>
        <v>0</v>
      </c>
      <c r="BN65" t="e">
        <f t="shared" ca="1" si="25"/>
        <v>#REF!</v>
      </c>
    </row>
    <row r="66" spans="1:66">
      <c r="A66" s="29">
        <v>43163</v>
      </c>
      <c r="B66">
        <v>1420</v>
      </c>
      <c r="C66">
        <v>23</v>
      </c>
      <c r="D66">
        <f t="shared" si="2"/>
        <v>690</v>
      </c>
      <c r="E66">
        <f t="shared" si="26"/>
        <v>1420</v>
      </c>
      <c r="F66">
        <f t="shared" ca="1" si="27"/>
        <v>1459</v>
      </c>
      <c r="G66">
        <f t="shared" ca="1" si="28"/>
        <v>1637</v>
      </c>
      <c r="H66">
        <f t="shared" ca="1" si="28"/>
        <v>1125</v>
      </c>
      <c r="I66">
        <f t="shared" ca="1" si="28"/>
        <v>1238</v>
      </c>
      <c r="J66">
        <f t="shared" ca="1" si="28"/>
        <v>1801</v>
      </c>
      <c r="K66">
        <f t="shared" ca="1" si="103"/>
        <v>1031</v>
      </c>
      <c r="L66">
        <f t="shared" ca="1" si="58"/>
        <v>1667</v>
      </c>
      <c r="M66">
        <f t="shared" ca="1" si="58"/>
        <v>1187</v>
      </c>
      <c r="N66">
        <f t="shared" ca="1" si="58"/>
        <v>1631</v>
      </c>
      <c r="O66">
        <f t="shared" ca="1" si="58"/>
        <v>1970</v>
      </c>
      <c r="P66">
        <f t="shared" ca="1" si="4"/>
        <v>1537</v>
      </c>
      <c r="Q66">
        <f t="shared" ca="1" si="5"/>
        <v>1269</v>
      </c>
      <c r="R66">
        <f t="shared" ca="1" si="6"/>
        <v>1534</v>
      </c>
      <c r="S66">
        <f t="shared" ca="1" si="7"/>
        <v>1085</v>
      </c>
      <c r="T66">
        <f t="shared" ca="1" si="8"/>
        <v>1223</v>
      </c>
      <c r="U66">
        <f t="shared" ca="1" si="9"/>
        <v>1561</v>
      </c>
      <c r="V66">
        <f t="shared" ca="1" si="29"/>
        <v>1862</v>
      </c>
      <c r="W66">
        <f t="shared" ca="1" si="30"/>
        <v>1774</v>
      </c>
      <c r="X66">
        <f t="shared" ca="1" si="31"/>
        <v>1639</v>
      </c>
      <c r="Y66">
        <f t="shared" ca="1" si="32"/>
        <v>1922</v>
      </c>
      <c r="Z66">
        <f t="shared" ca="1" si="33"/>
        <v>1155</v>
      </c>
      <c r="AA66">
        <f t="shared" ca="1" si="34"/>
        <v>1838</v>
      </c>
      <c r="AB66">
        <f t="shared" ca="1" si="35"/>
        <v>1491</v>
      </c>
      <c r="AC66">
        <f t="shared" ca="1" si="36"/>
        <v>1575</v>
      </c>
      <c r="AD66">
        <f t="shared" ca="1" si="37"/>
        <v>1167</v>
      </c>
      <c r="AE66">
        <f t="shared" ca="1" si="38"/>
        <v>1405</v>
      </c>
      <c r="AF66">
        <f t="shared" ca="1" si="39"/>
        <v>1364</v>
      </c>
      <c r="AG66">
        <f t="shared" ca="1" si="40"/>
        <v>1729</v>
      </c>
      <c r="AH66">
        <f t="shared" ca="1" si="41"/>
        <v>1423</v>
      </c>
      <c r="AI66">
        <f t="shared" ca="1" si="42"/>
        <v>1648</v>
      </c>
      <c r="AJ66">
        <f t="shared" ref="AJ66:BM66" ca="1" si="105">IF(IF(SUM(OFFSET(AJ66,0,-31,1,AJ$1))&lt;$D66,OFFSET(AJ66,0,-31,1,1),$D66-SUM(OFFSET(AK66,0,-31,1,AK$1)))&lt;0,0,IF(SUM(OFFSET(AJ66,0,-31,1,AJ$1))&lt;$D66,OFFSET(AJ66,0,-31,1,1),$D66-SUM(OFFSET(AK66,0,-31,1,AK$1))))</f>
        <v>0</v>
      </c>
      <c r="AK66">
        <f t="shared" ca="1" si="105"/>
        <v>0</v>
      </c>
      <c r="AL66">
        <f t="shared" ca="1" si="105"/>
        <v>0</v>
      </c>
      <c r="AM66">
        <f t="shared" ca="1" si="105"/>
        <v>0</v>
      </c>
      <c r="AN66">
        <f t="shared" ca="1" si="105"/>
        <v>0</v>
      </c>
      <c r="AO66">
        <f t="shared" ca="1" si="105"/>
        <v>0</v>
      </c>
      <c r="AP66">
        <f t="shared" ca="1" si="105"/>
        <v>0</v>
      </c>
      <c r="AQ66">
        <f t="shared" ca="1" si="105"/>
        <v>0</v>
      </c>
      <c r="AR66">
        <f t="shared" ca="1" si="105"/>
        <v>0</v>
      </c>
      <c r="AS66">
        <f t="shared" ca="1" si="105"/>
        <v>0</v>
      </c>
      <c r="AT66">
        <f t="shared" ca="1" si="105"/>
        <v>0</v>
      </c>
      <c r="AU66">
        <f t="shared" ca="1" si="105"/>
        <v>0</v>
      </c>
      <c r="AV66">
        <f t="shared" ca="1" si="105"/>
        <v>0</v>
      </c>
      <c r="AW66">
        <f t="shared" ca="1" si="105"/>
        <v>0</v>
      </c>
      <c r="AX66">
        <f t="shared" ca="1" si="105"/>
        <v>0</v>
      </c>
      <c r="AY66">
        <f t="shared" ca="1" si="105"/>
        <v>0</v>
      </c>
      <c r="AZ66">
        <f t="shared" ca="1" si="105"/>
        <v>0</v>
      </c>
      <c r="BA66">
        <f t="shared" ca="1" si="105"/>
        <v>0</v>
      </c>
      <c r="BB66">
        <f t="shared" ca="1" si="105"/>
        <v>0</v>
      </c>
      <c r="BC66">
        <f t="shared" ca="1" si="105"/>
        <v>0</v>
      </c>
      <c r="BD66">
        <f t="shared" ca="1" si="105"/>
        <v>0</v>
      </c>
      <c r="BE66">
        <f t="shared" ca="1" si="105"/>
        <v>0</v>
      </c>
      <c r="BF66">
        <f t="shared" ca="1" si="105"/>
        <v>0</v>
      </c>
      <c r="BG66">
        <f t="shared" ca="1" si="105"/>
        <v>0</v>
      </c>
      <c r="BH66">
        <f t="shared" ca="1" si="105"/>
        <v>0</v>
      </c>
      <c r="BI66">
        <f t="shared" ca="1" si="105"/>
        <v>0</v>
      </c>
      <c r="BJ66">
        <f t="shared" ca="1" si="105"/>
        <v>0</v>
      </c>
      <c r="BK66">
        <f t="shared" ca="1" si="105"/>
        <v>0</v>
      </c>
      <c r="BL66">
        <f t="shared" ca="1" si="105"/>
        <v>0</v>
      </c>
      <c r="BM66">
        <f t="shared" ca="1" si="105"/>
        <v>0</v>
      </c>
      <c r="BN66" t="e">
        <f t="shared" ca="1" si="25"/>
        <v>#REF!</v>
      </c>
    </row>
    <row r="67" spans="1:66">
      <c r="A67" s="29">
        <v>43164</v>
      </c>
      <c r="B67">
        <v>1491</v>
      </c>
      <c r="C67">
        <v>26</v>
      </c>
      <c r="D67">
        <f t="shared" si="2"/>
        <v>780</v>
      </c>
      <c r="E67">
        <f t="shared" si="26"/>
        <v>1491</v>
      </c>
      <c r="F67">
        <f t="shared" ca="1" si="27"/>
        <v>1420</v>
      </c>
      <c r="G67">
        <f t="shared" ca="1" si="28"/>
        <v>1459</v>
      </c>
      <c r="H67">
        <f t="shared" ca="1" si="28"/>
        <v>1637</v>
      </c>
      <c r="I67">
        <f t="shared" ca="1" si="28"/>
        <v>1125</v>
      </c>
      <c r="J67">
        <f t="shared" ca="1" si="28"/>
        <v>1238</v>
      </c>
      <c r="K67">
        <f t="shared" ca="1" si="103"/>
        <v>1801</v>
      </c>
      <c r="L67">
        <f t="shared" ca="1" si="58"/>
        <v>1031</v>
      </c>
      <c r="M67">
        <f t="shared" ca="1" si="58"/>
        <v>1667</v>
      </c>
      <c r="N67">
        <f t="shared" ca="1" si="58"/>
        <v>1187</v>
      </c>
      <c r="O67">
        <f t="shared" ca="1" si="58"/>
        <v>1631</v>
      </c>
      <c r="P67">
        <f t="shared" ca="1" si="4"/>
        <v>1970</v>
      </c>
      <c r="Q67">
        <f t="shared" ca="1" si="5"/>
        <v>1537</v>
      </c>
      <c r="R67">
        <f t="shared" ca="1" si="6"/>
        <v>1269</v>
      </c>
      <c r="S67">
        <f t="shared" ca="1" si="7"/>
        <v>1534</v>
      </c>
      <c r="T67">
        <f t="shared" ca="1" si="8"/>
        <v>1085</v>
      </c>
      <c r="U67">
        <f t="shared" ca="1" si="9"/>
        <v>1223</v>
      </c>
      <c r="V67">
        <f t="shared" ca="1" si="29"/>
        <v>1561</v>
      </c>
      <c r="W67">
        <f t="shared" ca="1" si="30"/>
        <v>1862</v>
      </c>
      <c r="X67">
        <f t="shared" ca="1" si="31"/>
        <v>1774</v>
      </c>
      <c r="Y67">
        <f t="shared" ca="1" si="32"/>
        <v>1639</v>
      </c>
      <c r="Z67">
        <f t="shared" ca="1" si="33"/>
        <v>1922</v>
      </c>
      <c r="AA67">
        <f t="shared" ca="1" si="34"/>
        <v>1155</v>
      </c>
      <c r="AB67">
        <f t="shared" ca="1" si="35"/>
        <v>1838</v>
      </c>
      <c r="AC67">
        <f t="shared" ca="1" si="36"/>
        <v>1491</v>
      </c>
      <c r="AD67">
        <f t="shared" ca="1" si="37"/>
        <v>1575</v>
      </c>
      <c r="AE67">
        <f t="shared" ca="1" si="38"/>
        <v>1167</v>
      </c>
      <c r="AF67">
        <f t="shared" ca="1" si="39"/>
        <v>1405</v>
      </c>
      <c r="AG67">
        <f t="shared" ca="1" si="40"/>
        <v>1364</v>
      </c>
      <c r="AH67">
        <f t="shared" ca="1" si="41"/>
        <v>1729</v>
      </c>
      <c r="AI67">
        <f t="shared" ca="1" si="42"/>
        <v>1423</v>
      </c>
      <c r="AJ67">
        <f t="shared" ref="AJ67:BM67" ca="1" si="106">IF(IF(SUM(OFFSET(AJ67,0,-31,1,AJ$1))&lt;$D67,OFFSET(AJ67,0,-31,1,1),$D67-SUM(OFFSET(AK67,0,-31,1,AK$1)))&lt;0,0,IF(SUM(OFFSET(AJ67,0,-31,1,AJ$1))&lt;$D67,OFFSET(AJ67,0,-31,1,1),$D67-SUM(OFFSET(AK67,0,-31,1,AK$1))))</f>
        <v>0</v>
      </c>
      <c r="AK67">
        <f t="shared" ca="1" si="106"/>
        <v>0</v>
      </c>
      <c r="AL67">
        <f t="shared" ca="1" si="106"/>
        <v>0</v>
      </c>
      <c r="AM67">
        <f t="shared" ca="1" si="106"/>
        <v>0</v>
      </c>
      <c r="AN67">
        <f t="shared" ca="1" si="106"/>
        <v>0</v>
      </c>
      <c r="AO67">
        <f t="shared" ca="1" si="106"/>
        <v>0</v>
      </c>
      <c r="AP67">
        <f t="shared" ca="1" si="106"/>
        <v>0</v>
      </c>
      <c r="AQ67">
        <f t="shared" ca="1" si="106"/>
        <v>0</v>
      </c>
      <c r="AR67">
        <f t="shared" ca="1" si="106"/>
        <v>0</v>
      </c>
      <c r="AS67">
        <f t="shared" ca="1" si="106"/>
        <v>0</v>
      </c>
      <c r="AT67">
        <f t="shared" ca="1" si="106"/>
        <v>0</v>
      </c>
      <c r="AU67">
        <f t="shared" ca="1" si="106"/>
        <v>0</v>
      </c>
      <c r="AV67">
        <f t="shared" ca="1" si="106"/>
        <v>0</v>
      </c>
      <c r="AW67">
        <f t="shared" ca="1" si="106"/>
        <v>0</v>
      </c>
      <c r="AX67">
        <f t="shared" ca="1" si="106"/>
        <v>0</v>
      </c>
      <c r="AY67">
        <f t="shared" ca="1" si="106"/>
        <v>0</v>
      </c>
      <c r="AZ67">
        <f t="shared" ca="1" si="106"/>
        <v>0</v>
      </c>
      <c r="BA67">
        <f t="shared" ca="1" si="106"/>
        <v>0</v>
      </c>
      <c r="BB67">
        <f t="shared" ca="1" si="106"/>
        <v>0</v>
      </c>
      <c r="BC67">
        <f t="shared" ca="1" si="106"/>
        <v>0</v>
      </c>
      <c r="BD67">
        <f t="shared" ca="1" si="106"/>
        <v>0</v>
      </c>
      <c r="BE67">
        <f t="shared" ca="1" si="106"/>
        <v>0</v>
      </c>
      <c r="BF67">
        <f t="shared" ca="1" si="106"/>
        <v>0</v>
      </c>
      <c r="BG67">
        <f t="shared" ca="1" si="106"/>
        <v>0</v>
      </c>
      <c r="BH67">
        <f t="shared" ca="1" si="106"/>
        <v>0</v>
      </c>
      <c r="BI67">
        <f t="shared" ca="1" si="106"/>
        <v>0</v>
      </c>
      <c r="BJ67">
        <f t="shared" ca="1" si="106"/>
        <v>0</v>
      </c>
      <c r="BK67">
        <f t="shared" ca="1" si="106"/>
        <v>0</v>
      </c>
      <c r="BL67">
        <f t="shared" ca="1" si="106"/>
        <v>0</v>
      </c>
      <c r="BM67">
        <f t="shared" ca="1" si="106"/>
        <v>0</v>
      </c>
      <c r="BN67" t="e">
        <f t="shared" ca="1" si="25"/>
        <v>#REF!</v>
      </c>
    </row>
    <row r="68" spans="1:66">
      <c r="A68" s="29">
        <v>43165</v>
      </c>
      <c r="B68">
        <v>1738</v>
      </c>
      <c r="C68">
        <v>9</v>
      </c>
      <c r="D68">
        <f t="shared" si="2"/>
        <v>270</v>
      </c>
      <c r="E68">
        <f t="shared" si="26"/>
        <v>1738</v>
      </c>
      <c r="F68">
        <f t="shared" ca="1" si="27"/>
        <v>1491</v>
      </c>
      <c r="G68">
        <f t="shared" ca="1" si="28"/>
        <v>1420</v>
      </c>
      <c r="H68">
        <f t="shared" ca="1" si="28"/>
        <v>1459</v>
      </c>
      <c r="I68">
        <f t="shared" ca="1" si="28"/>
        <v>1637</v>
      </c>
      <c r="J68">
        <f t="shared" ca="1" si="28"/>
        <v>1125</v>
      </c>
      <c r="K68">
        <f t="shared" ca="1" si="103"/>
        <v>1238</v>
      </c>
      <c r="L68">
        <f t="shared" ca="1" si="58"/>
        <v>1801</v>
      </c>
      <c r="M68">
        <f t="shared" ca="1" si="58"/>
        <v>1031</v>
      </c>
      <c r="N68">
        <f t="shared" ca="1" si="58"/>
        <v>1667</v>
      </c>
      <c r="O68">
        <f t="shared" ca="1" si="58"/>
        <v>1187</v>
      </c>
      <c r="P68">
        <f t="shared" ca="1" si="4"/>
        <v>1631</v>
      </c>
      <c r="Q68">
        <f t="shared" ca="1" si="5"/>
        <v>1970</v>
      </c>
      <c r="R68">
        <f t="shared" ca="1" si="6"/>
        <v>1537</v>
      </c>
      <c r="S68">
        <f t="shared" ca="1" si="7"/>
        <v>1269</v>
      </c>
      <c r="T68">
        <f t="shared" ca="1" si="8"/>
        <v>1534</v>
      </c>
      <c r="U68">
        <f t="shared" ca="1" si="9"/>
        <v>1085</v>
      </c>
      <c r="V68">
        <f t="shared" ca="1" si="29"/>
        <v>1223</v>
      </c>
      <c r="W68">
        <f t="shared" ca="1" si="30"/>
        <v>1561</v>
      </c>
      <c r="X68">
        <f t="shared" ca="1" si="31"/>
        <v>1862</v>
      </c>
      <c r="Y68">
        <f t="shared" ca="1" si="32"/>
        <v>1774</v>
      </c>
      <c r="Z68">
        <f t="shared" ca="1" si="33"/>
        <v>1639</v>
      </c>
      <c r="AA68">
        <f t="shared" ca="1" si="34"/>
        <v>1922</v>
      </c>
      <c r="AB68">
        <f t="shared" ca="1" si="35"/>
        <v>1155</v>
      </c>
      <c r="AC68">
        <f t="shared" ca="1" si="36"/>
        <v>1838</v>
      </c>
      <c r="AD68">
        <f t="shared" ca="1" si="37"/>
        <v>1491</v>
      </c>
      <c r="AE68">
        <f t="shared" ca="1" si="38"/>
        <v>1575</v>
      </c>
      <c r="AF68">
        <f t="shared" ca="1" si="39"/>
        <v>1167</v>
      </c>
      <c r="AG68">
        <f t="shared" ca="1" si="40"/>
        <v>1405</v>
      </c>
      <c r="AH68">
        <f t="shared" ca="1" si="41"/>
        <v>1364</v>
      </c>
      <c r="AI68">
        <f t="shared" ca="1" si="42"/>
        <v>1729</v>
      </c>
      <c r="AJ68">
        <f t="shared" ref="AJ68:BM68" ca="1" si="107">IF(IF(SUM(OFFSET(AJ68,0,-31,1,AJ$1))&lt;$D68,OFFSET(AJ68,0,-31,1,1),$D68-SUM(OFFSET(AK68,0,-31,1,AK$1)))&lt;0,0,IF(SUM(OFFSET(AJ68,0,-31,1,AJ$1))&lt;$D68,OFFSET(AJ68,0,-31,1,1),$D68-SUM(OFFSET(AK68,0,-31,1,AK$1))))</f>
        <v>0</v>
      </c>
      <c r="AK68">
        <f t="shared" ca="1" si="107"/>
        <v>0</v>
      </c>
      <c r="AL68">
        <f t="shared" ca="1" si="107"/>
        <v>0</v>
      </c>
      <c r="AM68">
        <f t="shared" ca="1" si="107"/>
        <v>0</v>
      </c>
      <c r="AN68">
        <f t="shared" ca="1" si="107"/>
        <v>0</v>
      </c>
      <c r="AO68">
        <f t="shared" ca="1" si="107"/>
        <v>0</v>
      </c>
      <c r="AP68">
        <f t="shared" ca="1" si="107"/>
        <v>0</v>
      </c>
      <c r="AQ68">
        <f t="shared" ca="1" si="107"/>
        <v>0</v>
      </c>
      <c r="AR68">
        <f t="shared" ca="1" si="107"/>
        <v>0</v>
      </c>
      <c r="AS68">
        <f t="shared" ca="1" si="107"/>
        <v>0</v>
      </c>
      <c r="AT68">
        <f t="shared" ca="1" si="107"/>
        <v>0</v>
      </c>
      <c r="AU68">
        <f t="shared" ca="1" si="107"/>
        <v>0</v>
      </c>
      <c r="AV68">
        <f t="shared" ca="1" si="107"/>
        <v>0</v>
      </c>
      <c r="AW68">
        <f t="shared" ca="1" si="107"/>
        <v>0</v>
      </c>
      <c r="AX68">
        <f t="shared" ca="1" si="107"/>
        <v>0</v>
      </c>
      <c r="AY68">
        <f t="shared" ca="1" si="107"/>
        <v>0</v>
      </c>
      <c r="AZ68">
        <f t="shared" ca="1" si="107"/>
        <v>0</v>
      </c>
      <c r="BA68">
        <f t="shared" ca="1" si="107"/>
        <v>0</v>
      </c>
      <c r="BB68">
        <f t="shared" ca="1" si="107"/>
        <v>0</v>
      </c>
      <c r="BC68">
        <f t="shared" ca="1" si="107"/>
        <v>0</v>
      </c>
      <c r="BD68">
        <f t="shared" ca="1" si="107"/>
        <v>0</v>
      </c>
      <c r="BE68">
        <f t="shared" ca="1" si="107"/>
        <v>0</v>
      </c>
      <c r="BF68">
        <f t="shared" ca="1" si="107"/>
        <v>0</v>
      </c>
      <c r="BG68">
        <f t="shared" ca="1" si="107"/>
        <v>0</v>
      </c>
      <c r="BH68">
        <f t="shared" ca="1" si="107"/>
        <v>0</v>
      </c>
      <c r="BI68">
        <f t="shared" ca="1" si="107"/>
        <v>0</v>
      </c>
      <c r="BJ68">
        <f t="shared" ca="1" si="107"/>
        <v>0</v>
      </c>
      <c r="BK68">
        <f t="shared" ca="1" si="107"/>
        <v>0</v>
      </c>
      <c r="BL68">
        <f t="shared" ca="1" si="107"/>
        <v>0</v>
      </c>
      <c r="BM68">
        <f t="shared" ca="1" si="107"/>
        <v>0</v>
      </c>
      <c r="BN68" t="e">
        <f t="shared" ca="1" si="25"/>
        <v>#REF!</v>
      </c>
    </row>
    <row r="69" spans="1:66">
      <c r="A69" s="29">
        <v>43166</v>
      </c>
      <c r="B69">
        <v>1624</v>
      </c>
      <c r="C69">
        <v>10</v>
      </c>
      <c r="D69">
        <f t="shared" ref="D69:D120" si="108">C69*30</f>
        <v>300</v>
      </c>
      <c r="E69">
        <f t="shared" si="26"/>
        <v>1624</v>
      </c>
      <c r="F69">
        <f t="shared" ca="1" si="27"/>
        <v>1738</v>
      </c>
      <c r="G69">
        <f t="shared" ca="1" si="28"/>
        <v>1491</v>
      </c>
      <c r="H69">
        <f t="shared" ca="1" si="28"/>
        <v>1420</v>
      </c>
      <c r="I69">
        <f t="shared" ca="1" si="28"/>
        <v>1459</v>
      </c>
      <c r="J69">
        <f t="shared" ca="1" si="28"/>
        <v>1637</v>
      </c>
      <c r="K69">
        <f t="shared" ca="1" si="103"/>
        <v>1125</v>
      </c>
      <c r="L69">
        <f t="shared" ca="1" si="58"/>
        <v>1238</v>
      </c>
      <c r="M69">
        <f t="shared" ca="1" si="58"/>
        <v>1801</v>
      </c>
      <c r="N69">
        <f t="shared" ca="1" si="58"/>
        <v>1031</v>
      </c>
      <c r="O69">
        <f t="shared" ca="1" si="58"/>
        <v>1667</v>
      </c>
      <c r="P69">
        <f t="shared" ref="P69:T120" ca="1" si="109">O68-AT68</f>
        <v>1187</v>
      </c>
      <c r="Q69">
        <f t="shared" ca="1" si="109"/>
        <v>1631</v>
      </c>
      <c r="R69">
        <f t="shared" ca="1" si="109"/>
        <v>1970</v>
      </c>
      <c r="S69">
        <f t="shared" ca="1" si="109"/>
        <v>1537</v>
      </c>
      <c r="T69">
        <f t="shared" ca="1" si="109"/>
        <v>1269</v>
      </c>
      <c r="U69">
        <f t="shared" ref="U69:U120" ca="1" si="110">T68-AY68</f>
        <v>1534</v>
      </c>
      <c r="V69">
        <f t="shared" ca="1" si="29"/>
        <v>1085</v>
      </c>
      <c r="W69">
        <f t="shared" ca="1" si="30"/>
        <v>1223</v>
      </c>
      <c r="X69">
        <f t="shared" ca="1" si="31"/>
        <v>1561</v>
      </c>
      <c r="Y69">
        <f t="shared" ca="1" si="32"/>
        <v>1862</v>
      </c>
      <c r="Z69">
        <f t="shared" ca="1" si="33"/>
        <v>1774</v>
      </c>
      <c r="AA69">
        <f t="shared" ca="1" si="34"/>
        <v>1639</v>
      </c>
      <c r="AB69">
        <f t="shared" ca="1" si="35"/>
        <v>1922</v>
      </c>
      <c r="AC69">
        <f t="shared" ca="1" si="36"/>
        <v>1155</v>
      </c>
      <c r="AD69">
        <f t="shared" ca="1" si="37"/>
        <v>1838</v>
      </c>
      <c r="AE69">
        <f t="shared" ca="1" si="38"/>
        <v>1491</v>
      </c>
      <c r="AF69">
        <f t="shared" ca="1" si="39"/>
        <v>1575</v>
      </c>
      <c r="AG69">
        <f t="shared" ca="1" si="40"/>
        <v>1167</v>
      </c>
      <c r="AH69">
        <f t="shared" ca="1" si="41"/>
        <v>1405</v>
      </c>
      <c r="AI69">
        <f t="shared" ca="1" si="42"/>
        <v>1364</v>
      </c>
      <c r="AJ69">
        <f t="shared" ref="AJ69:BM69" ca="1" si="111">IF(IF(SUM(OFFSET(AJ69,0,-31,1,AJ$1))&lt;$D69,OFFSET(AJ69,0,-31,1,1),$D69-SUM(OFFSET(AK69,0,-31,1,AK$1)))&lt;0,0,IF(SUM(OFFSET(AJ69,0,-31,1,AJ$1))&lt;$D69,OFFSET(AJ69,0,-31,1,1),$D69-SUM(OFFSET(AK69,0,-31,1,AK$1))))</f>
        <v>0</v>
      </c>
      <c r="AK69">
        <f t="shared" ca="1" si="111"/>
        <v>0</v>
      </c>
      <c r="AL69">
        <f t="shared" ca="1" si="111"/>
        <v>0</v>
      </c>
      <c r="AM69">
        <f t="shared" ca="1" si="111"/>
        <v>0</v>
      </c>
      <c r="AN69">
        <f t="shared" ca="1" si="111"/>
        <v>0</v>
      </c>
      <c r="AO69">
        <f t="shared" ca="1" si="111"/>
        <v>0</v>
      </c>
      <c r="AP69">
        <f t="shared" ca="1" si="111"/>
        <v>0</v>
      </c>
      <c r="AQ69">
        <f t="shared" ca="1" si="111"/>
        <v>0</v>
      </c>
      <c r="AR69">
        <f t="shared" ca="1" si="111"/>
        <v>0</v>
      </c>
      <c r="AS69">
        <f t="shared" ca="1" si="111"/>
        <v>0</v>
      </c>
      <c r="AT69">
        <f t="shared" ca="1" si="111"/>
        <v>0</v>
      </c>
      <c r="AU69">
        <f t="shared" ca="1" si="111"/>
        <v>0</v>
      </c>
      <c r="AV69">
        <f t="shared" ca="1" si="111"/>
        <v>0</v>
      </c>
      <c r="AW69">
        <f t="shared" ca="1" si="111"/>
        <v>0</v>
      </c>
      <c r="AX69">
        <f t="shared" ca="1" si="111"/>
        <v>0</v>
      </c>
      <c r="AY69">
        <f t="shared" ca="1" si="111"/>
        <v>0</v>
      </c>
      <c r="AZ69">
        <f t="shared" ca="1" si="111"/>
        <v>0</v>
      </c>
      <c r="BA69">
        <f t="shared" ca="1" si="111"/>
        <v>0</v>
      </c>
      <c r="BB69">
        <f t="shared" ca="1" si="111"/>
        <v>0</v>
      </c>
      <c r="BC69">
        <f t="shared" ca="1" si="111"/>
        <v>0</v>
      </c>
      <c r="BD69">
        <f t="shared" ca="1" si="111"/>
        <v>0</v>
      </c>
      <c r="BE69">
        <f t="shared" ca="1" si="111"/>
        <v>0</v>
      </c>
      <c r="BF69">
        <f t="shared" ca="1" si="111"/>
        <v>0</v>
      </c>
      <c r="BG69">
        <f t="shared" ca="1" si="111"/>
        <v>0</v>
      </c>
      <c r="BH69">
        <f t="shared" ca="1" si="111"/>
        <v>0</v>
      </c>
      <c r="BI69">
        <f t="shared" ca="1" si="111"/>
        <v>0</v>
      </c>
      <c r="BJ69">
        <f t="shared" ca="1" si="111"/>
        <v>0</v>
      </c>
      <c r="BK69">
        <f t="shared" ca="1" si="111"/>
        <v>0</v>
      </c>
      <c r="BL69">
        <f t="shared" ca="1" si="111"/>
        <v>0</v>
      </c>
      <c r="BM69">
        <f t="shared" ca="1" si="111"/>
        <v>0</v>
      </c>
      <c r="BN69" t="e">
        <f t="shared" ref="BN69:BN120" ca="1" si="112">IF(SUM(OFFSET(BN69,0,-31,1,BN$1))&lt;$D$4,OFFSET(BN69,0,-31,1,1),$D$4-OFFSET(BN69,0,-31,1,BO$1))</f>
        <v>#REF!</v>
      </c>
    </row>
    <row r="70" spans="1:66">
      <c r="A70" s="29">
        <v>43167</v>
      </c>
      <c r="B70">
        <v>1704</v>
      </c>
      <c r="C70">
        <v>18</v>
      </c>
      <c r="D70">
        <f t="shared" si="108"/>
        <v>540</v>
      </c>
      <c r="E70">
        <f t="shared" ref="E70:E120" si="113">B70</f>
        <v>1704</v>
      </c>
      <c r="F70">
        <f t="shared" ref="F70:F120" ca="1" si="114">E69-AJ69</f>
        <v>1624</v>
      </c>
      <c r="G70">
        <f t="shared" ref="G70:J120" ca="1" si="115">F69-AK69</f>
        <v>1738</v>
      </c>
      <c r="H70">
        <f t="shared" ca="1" si="115"/>
        <v>1491</v>
      </c>
      <c r="I70">
        <f t="shared" ca="1" si="115"/>
        <v>1420</v>
      </c>
      <c r="J70">
        <f t="shared" ca="1" si="115"/>
        <v>1459</v>
      </c>
      <c r="K70">
        <f t="shared" ca="1" si="103"/>
        <v>1637</v>
      </c>
      <c r="L70">
        <f t="shared" ca="1" si="58"/>
        <v>1125</v>
      </c>
      <c r="M70">
        <f t="shared" ca="1" si="58"/>
        <v>1238</v>
      </c>
      <c r="N70">
        <f t="shared" ca="1" si="58"/>
        <v>1801</v>
      </c>
      <c r="O70">
        <f t="shared" ca="1" si="58"/>
        <v>1031</v>
      </c>
      <c r="P70">
        <f t="shared" ca="1" si="109"/>
        <v>1667</v>
      </c>
      <c r="Q70">
        <f t="shared" ca="1" si="109"/>
        <v>1187</v>
      </c>
      <c r="R70">
        <f t="shared" ca="1" si="109"/>
        <v>1631</v>
      </c>
      <c r="S70">
        <f t="shared" ca="1" si="109"/>
        <v>1970</v>
      </c>
      <c r="T70">
        <f t="shared" ca="1" si="109"/>
        <v>1537</v>
      </c>
      <c r="U70">
        <f t="shared" ca="1" si="110"/>
        <v>1269</v>
      </c>
      <c r="V70">
        <f t="shared" ref="V70:V120" ca="1" si="116">U69-AZ69</f>
        <v>1534</v>
      </c>
      <c r="W70">
        <f t="shared" ref="W70:W120" ca="1" si="117">V69-BA69</f>
        <v>1085</v>
      </c>
      <c r="X70">
        <f t="shared" ref="X70:X120" ca="1" si="118">W69-BB69</f>
        <v>1223</v>
      </c>
      <c r="Y70">
        <f t="shared" ref="Y70:Y120" ca="1" si="119">X69-BC69</f>
        <v>1561</v>
      </c>
      <c r="Z70">
        <f t="shared" ref="Z70:Z120" ca="1" si="120">Y69-BD69</f>
        <v>1862</v>
      </c>
      <c r="AA70">
        <f t="shared" ref="AA70:AA120" ca="1" si="121">Z69-BE69</f>
        <v>1774</v>
      </c>
      <c r="AB70">
        <f t="shared" ref="AB70:AB120" ca="1" si="122">AA69-BF69</f>
        <v>1639</v>
      </c>
      <c r="AC70">
        <f t="shared" ref="AC70:AC120" ca="1" si="123">AB69-BG69</f>
        <v>1922</v>
      </c>
      <c r="AD70">
        <f t="shared" ref="AD70:AD120" ca="1" si="124">AC69-BH69</f>
        <v>1155</v>
      </c>
      <c r="AE70">
        <f t="shared" ref="AE70:AE120" ca="1" si="125">AD69-BI69</f>
        <v>1838</v>
      </c>
      <c r="AF70">
        <f t="shared" ref="AF70:AF120" ca="1" si="126">AE69-BJ69</f>
        <v>1491</v>
      </c>
      <c r="AG70">
        <f t="shared" ref="AG70:AG120" ca="1" si="127">AF69-BK69</f>
        <v>1575</v>
      </c>
      <c r="AH70">
        <f t="shared" ref="AH70:AH120" ca="1" si="128">AG69-BL69</f>
        <v>1167</v>
      </c>
      <c r="AI70">
        <f t="shared" ref="AI70:AI120" ca="1" si="129">AH69-BM69</f>
        <v>1405</v>
      </c>
      <c r="AJ70">
        <f t="shared" ref="AJ70:BM70" ca="1" si="130">IF(IF(SUM(OFFSET(AJ70,0,-31,1,AJ$1))&lt;$D70,OFFSET(AJ70,0,-31,1,1),$D70-SUM(OFFSET(AK70,0,-31,1,AK$1)))&lt;0,0,IF(SUM(OFFSET(AJ70,0,-31,1,AJ$1))&lt;$D70,OFFSET(AJ70,0,-31,1,1),$D70-SUM(OFFSET(AK70,0,-31,1,AK$1))))</f>
        <v>0</v>
      </c>
      <c r="AK70">
        <f t="shared" ca="1" si="130"/>
        <v>0</v>
      </c>
      <c r="AL70">
        <f t="shared" ca="1" si="130"/>
        <v>0</v>
      </c>
      <c r="AM70">
        <f t="shared" ca="1" si="130"/>
        <v>0</v>
      </c>
      <c r="AN70">
        <f t="shared" ca="1" si="130"/>
        <v>0</v>
      </c>
      <c r="AO70">
        <f t="shared" ca="1" si="130"/>
        <v>0</v>
      </c>
      <c r="AP70">
        <f t="shared" ca="1" si="130"/>
        <v>0</v>
      </c>
      <c r="AQ70">
        <f t="shared" ca="1" si="130"/>
        <v>0</v>
      </c>
      <c r="AR70">
        <f t="shared" ca="1" si="130"/>
        <v>0</v>
      </c>
      <c r="AS70">
        <f t="shared" ca="1" si="130"/>
        <v>0</v>
      </c>
      <c r="AT70">
        <f t="shared" ca="1" si="130"/>
        <v>0</v>
      </c>
      <c r="AU70">
        <f t="shared" ca="1" si="130"/>
        <v>0</v>
      </c>
      <c r="AV70">
        <f t="shared" ca="1" si="130"/>
        <v>0</v>
      </c>
      <c r="AW70">
        <f t="shared" ca="1" si="130"/>
        <v>0</v>
      </c>
      <c r="AX70">
        <f t="shared" ca="1" si="130"/>
        <v>0</v>
      </c>
      <c r="AY70">
        <f t="shared" ca="1" si="130"/>
        <v>0</v>
      </c>
      <c r="AZ70">
        <f t="shared" ca="1" si="130"/>
        <v>0</v>
      </c>
      <c r="BA70">
        <f t="shared" ca="1" si="130"/>
        <v>0</v>
      </c>
      <c r="BB70">
        <f t="shared" ca="1" si="130"/>
        <v>0</v>
      </c>
      <c r="BC70">
        <f t="shared" ca="1" si="130"/>
        <v>0</v>
      </c>
      <c r="BD70">
        <f t="shared" ca="1" si="130"/>
        <v>0</v>
      </c>
      <c r="BE70">
        <f t="shared" ca="1" si="130"/>
        <v>0</v>
      </c>
      <c r="BF70">
        <f t="shared" ca="1" si="130"/>
        <v>0</v>
      </c>
      <c r="BG70">
        <f t="shared" ca="1" si="130"/>
        <v>0</v>
      </c>
      <c r="BH70">
        <f t="shared" ca="1" si="130"/>
        <v>0</v>
      </c>
      <c r="BI70">
        <f t="shared" ca="1" si="130"/>
        <v>0</v>
      </c>
      <c r="BJ70">
        <f t="shared" ca="1" si="130"/>
        <v>0</v>
      </c>
      <c r="BK70">
        <f t="shared" ca="1" si="130"/>
        <v>0</v>
      </c>
      <c r="BL70">
        <f t="shared" ca="1" si="130"/>
        <v>0</v>
      </c>
      <c r="BM70">
        <f t="shared" ca="1" si="130"/>
        <v>0</v>
      </c>
      <c r="BN70" t="e">
        <f t="shared" ca="1" si="112"/>
        <v>#REF!</v>
      </c>
    </row>
    <row r="71" spans="1:66">
      <c r="A71" s="29">
        <v>43168</v>
      </c>
      <c r="B71">
        <v>1643</v>
      </c>
      <c r="C71">
        <v>25</v>
      </c>
      <c r="D71">
        <f t="shared" si="108"/>
        <v>750</v>
      </c>
      <c r="E71">
        <f t="shared" si="113"/>
        <v>1643</v>
      </c>
      <c r="F71">
        <f t="shared" ca="1" si="114"/>
        <v>1704</v>
      </c>
      <c r="G71">
        <f t="shared" ca="1" si="115"/>
        <v>1624</v>
      </c>
      <c r="H71">
        <f t="shared" ca="1" si="115"/>
        <v>1738</v>
      </c>
      <c r="I71">
        <f t="shared" ca="1" si="115"/>
        <v>1491</v>
      </c>
      <c r="J71">
        <f t="shared" ca="1" si="115"/>
        <v>1420</v>
      </c>
      <c r="K71">
        <f t="shared" ca="1" si="103"/>
        <v>1459</v>
      </c>
      <c r="L71">
        <f t="shared" ca="1" si="58"/>
        <v>1637</v>
      </c>
      <c r="M71">
        <f t="shared" ca="1" si="58"/>
        <v>1125</v>
      </c>
      <c r="N71">
        <f t="shared" ca="1" si="58"/>
        <v>1238</v>
      </c>
      <c r="O71">
        <f t="shared" ca="1" si="58"/>
        <v>1801</v>
      </c>
      <c r="P71">
        <f t="shared" ca="1" si="109"/>
        <v>1031</v>
      </c>
      <c r="Q71">
        <f t="shared" ca="1" si="109"/>
        <v>1667</v>
      </c>
      <c r="R71">
        <f t="shared" ca="1" si="109"/>
        <v>1187</v>
      </c>
      <c r="S71">
        <f t="shared" ca="1" si="109"/>
        <v>1631</v>
      </c>
      <c r="T71">
        <f t="shared" ca="1" si="109"/>
        <v>1970</v>
      </c>
      <c r="U71">
        <f t="shared" ca="1" si="110"/>
        <v>1537</v>
      </c>
      <c r="V71">
        <f t="shared" ca="1" si="116"/>
        <v>1269</v>
      </c>
      <c r="W71">
        <f t="shared" ca="1" si="117"/>
        <v>1534</v>
      </c>
      <c r="X71">
        <f t="shared" ca="1" si="118"/>
        <v>1085</v>
      </c>
      <c r="Y71">
        <f t="shared" ca="1" si="119"/>
        <v>1223</v>
      </c>
      <c r="Z71">
        <f t="shared" ca="1" si="120"/>
        <v>1561</v>
      </c>
      <c r="AA71">
        <f t="shared" ca="1" si="121"/>
        <v>1862</v>
      </c>
      <c r="AB71">
        <f t="shared" ca="1" si="122"/>
        <v>1774</v>
      </c>
      <c r="AC71">
        <f t="shared" ca="1" si="123"/>
        <v>1639</v>
      </c>
      <c r="AD71">
        <f t="shared" ca="1" si="124"/>
        <v>1922</v>
      </c>
      <c r="AE71">
        <f t="shared" ca="1" si="125"/>
        <v>1155</v>
      </c>
      <c r="AF71">
        <f t="shared" ca="1" si="126"/>
        <v>1838</v>
      </c>
      <c r="AG71">
        <f t="shared" ca="1" si="127"/>
        <v>1491</v>
      </c>
      <c r="AH71">
        <f t="shared" ca="1" si="128"/>
        <v>1575</v>
      </c>
      <c r="AI71">
        <f t="shared" ca="1" si="129"/>
        <v>1167</v>
      </c>
      <c r="AJ71">
        <f t="shared" ref="AJ71:BM71" ca="1" si="131">IF(IF(SUM(OFFSET(AJ71,0,-31,1,AJ$1))&lt;$D71,OFFSET(AJ71,0,-31,1,1),$D71-SUM(OFFSET(AK71,0,-31,1,AK$1)))&lt;0,0,IF(SUM(OFFSET(AJ71,0,-31,1,AJ$1))&lt;$D71,OFFSET(AJ71,0,-31,1,1),$D71-SUM(OFFSET(AK71,0,-31,1,AK$1))))</f>
        <v>0</v>
      </c>
      <c r="AK71">
        <f t="shared" ca="1" si="131"/>
        <v>0</v>
      </c>
      <c r="AL71">
        <f t="shared" ca="1" si="131"/>
        <v>0</v>
      </c>
      <c r="AM71">
        <f t="shared" ca="1" si="131"/>
        <v>0</v>
      </c>
      <c r="AN71">
        <f t="shared" ca="1" si="131"/>
        <v>0</v>
      </c>
      <c r="AO71">
        <f t="shared" ca="1" si="131"/>
        <v>0</v>
      </c>
      <c r="AP71">
        <f t="shared" ca="1" si="131"/>
        <v>0</v>
      </c>
      <c r="AQ71">
        <f t="shared" ca="1" si="131"/>
        <v>0</v>
      </c>
      <c r="AR71">
        <f t="shared" ca="1" si="131"/>
        <v>0</v>
      </c>
      <c r="AS71">
        <f t="shared" ca="1" si="131"/>
        <v>0</v>
      </c>
      <c r="AT71">
        <f t="shared" ca="1" si="131"/>
        <v>0</v>
      </c>
      <c r="AU71">
        <f t="shared" ca="1" si="131"/>
        <v>0</v>
      </c>
      <c r="AV71">
        <f t="shared" ca="1" si="131"/>
        <v>0</v>
      </c>
      <c r="AW71">
        <f t="shared" ca="1" si="131"/>
        <v>0</v>
      </c>
      <c r="AX71">
        <f t="shared" ca="1" si="131"/>
        <v>0</v>
      </c>
      <c r="AY71">
        <f t="shared" ca="1" si="131"/>
        <v>0</v>
      </c>
      <c r="AZ71">
        <f t="shared" ca="1" si="131"/>
        <v>0</v>
      </c>
      <c r="BA71">
        <f t="shared" ca="1" si="131"/>
        <v>0</v>
      </c>
      <c r="BB71">
        <f t="shared" ca="1" si="131"/>
        <v>0</v>
      </c>
      <c r="BC71">
        <f t="shared" ca="1" si="131"/>
        <v>0</v>
      </c>
      <c r="BD71">
        <f t="shared" ca="1" si="131"/>
        <v>0</v>
      </c>
      <c r="BE71">
        <f t="shared" ca="1" si="131"/>
        <v>0</v>
      </c>
      <c r="BF71">
        <f t="shared" ca="1" si="131"/>
        <v>0</v>
      </c>
      <c r="BG71">
        <f t="shared" ca="1" si="131"/>
        <v>0</v>
      </c>
      <c r="BH71">
        <f t="shared" ca="1" si="131"/>
        <v>0</v>
      </c>
      <c r="BI71">
        <f t="shared" ca="1" si="131"/>
        <v>0</v>
      </c>
      <c r="BJ71">
        <f t="shared" ca="1" si="131"/>
        <v>0</v>
      </c>
      <c r="BK71">
        <f t="shared" ca="1" si="131"/>
        <v>0</v>
      </c>
      <c r="BL71">
        <f t="shared" ca="1" si="131"/>
        <v>0</v>
      </c>
      <c r="BM71">
        <f t="shared" ca="1" si="131"/>
        <v>0</v>
      </c>
      <c r="BN71" t="e">
        <f t="shared" ca="1" si="112"/>
        <v>#REF!</v>
      </c>
    </row>
    <row r="72" spans="1:66">
      <c r="A72" s="29">
        <v>43169</v>
      </c>
      <c r="B72">
        <v>1108</v>
      </c>
      <c r="C72">
        <v>9</v>
      </c>
      <c r="D72">
        <f t="shared" si="108"/>
        <v>270</v>
      </c>
      <c r="E72">
        <f t="shared" si="113"/>
        <v>1108</v>
      </c>
      <c r="F72">
        <f t="shared" ca="1" si="114"/>
        <v>1643</v>
      </c>
      <c r="G72">
        <f t="shared" ca="1" si="115"/>
        <v>1704</v>
      </c>
      <c r="H72">
        <f t="shared" ca="1" si="115"/>
        <v>1624</v>
      </c>
      <c r="I72">
        <f t="shared" ca="1" si="115"/>
        <v>1738</v>
      </c>
      <c r="J72">
        <f t="shared" ca="1" si="115"/>
        <v>1491</v>
      </c>
      <c r="K72">
        <f t="shared" ca="1" si="103"/>
        <v>1420</v>
      </c>
      <c r="L72">
        <f t="shared" ca="1" si="58"/>
        <v>1459</v>
      </c>
      <c r="M72">
        <f t="shared" ca="1" si="58"/>
        <v>1637</v>
      </c>
      <c r="N72">
        <f t="shared" ca="1" si="58"/>
        <v>1125</v>
      </c>
      <c r="O72">
        <f t="shared" ca="1" si="58"/>
        <v>1238</v>
      </c>
      <c r="P72">
        <f t="shared" ca="1" si="109"/>
        <v>1801</v>
      </c>
      <c r="Q72">
        <f t="shared" ca="1" si="109"/>
        <v>1031</v>
      </c>
      <c r="R72">
        <f t="shared" ca="1" si="109"/>
        <v>1667</v>
      </c>
      <c r="S72">
        <f t="shared" ca="1" si="109"/>
        <v>1187</v>
      </c>
      <c r="T72">
        <f t="shared" ca="1" si="109"/>
        <v>1631</v>
      </c>
      <c r="U72">
        <f t="shared" ca="1" si="110"/>
        <v>1970</v>
      </c>
      <c r="V72">
        <f t="shared" ca="1" si="116"/>
        <v>1537</v>
      </c>
      <c r="W72">
        <f t="shared" ca="1" si="117"/>
        <v>1269</v>
      </c>
      <c r="X72">
        <f t="shared" ca="1" si="118"/>
        <v>1534</v>
      </c>
      <c r="Y72">
        <f t="shared" ca="1" si="119"/>
        <v>1085</v>
      </c>
      <c r="Z72">
        <f t="shared" ca="1" si="120"/>
        <v>1223</v>
      </c>
      <c r="AA72">
        <f t="shared" ca="1" si="121"/>
        <v>1561</v>
      </c>
      <c r="AB72">
        <f t="shared" ca="1" si="122"/>
        <v>1862</v>
      </c>
      <c r="AC72">
        <f t="shared" ca="1" si="123"/>
        <v>1774</v>
      </c>
      <c r="AD72">
        <f t="shared" ca="1" si="124"/>
        <v>1639</v>
      </c>
      <c r="AE72">
        <f t="shared" ca="1" si="125"/>
        <v>1922</v>
      </c>
      <c r="AF72">
        <f t="shared" ca="1" si="126"/>
        <v>1155</v>
      </c>
      <c r="AG72">
        <f t="shared" ca="1" si="127"/>
        <v>1838</v>
      </c>
      <c r="AH72">
        <f t="shared" ca="1" si="128"/>
        <v>1491</v>
      </c>
      <c r="AI72">
        <f t="shared" ca="1" si="129"/>
        <v>1575</v>
      </c>
      <c r="AJ72">
        <f t="shared" ref="AJ72:BM72" ca="1" si="132">IF(IF(SUM(OFFSET(AJ72,0,-31,1,AJ$1))&lt;$D72,OFFSET(AJ72,0,-31,1,1),$D72-SUM(OFFSET(AK72,0,-31,1,AK$1)))&lt;0,0,IF(SUM(OFFSET(AJ72,0,-31,1,AJ$1))&lt;$D72,OFFSET(AJ72,0,-31,1,1),$D72-SUM(OFFSET(AK72,0,-31,1,AK$1))))</f>
        <v>0</v>
      </c>
      <c r="AK72">
        <f t="shared" ca="1" si="132"/>
        <v>0</v>
      </c>
      <c r="AL72">
        <f t="shared" ca="1" si="132"/>
        <v>0</v>
      </c>
      <c r="AM72">
        <f t="shared" ca="1" si="132"/>
        <v>0</v>
      </c>
      <c r="AN72">
        <f t="shared" ca="1" si="132"/>
        <v>0</v>
      </c>
      <c r="AO72">
        <f t="shared" ca="1" si="132"/>
        <v>0</v>
      </c>
      <c r="AP72">
        <f t="shared" ca="1" si="132"/>
        <v>0</v>
      </c>
      <c r="AQ72">
        <f t="shared" ca="1" si="132"/>
        <v>0</v>
      </c>
      <c r="AR72">
        <f t="shared" ca="1" si="132"/>
        <v>0</v>
      </c>
      <c r="AS72">
        <f t="shared" ca="1" si="132"/>
        <v>0</v>
      </c>
      <c r="AT72">
        <f t="shared" ca="1" si="132"/>
        <v>0</v>
      </c>
      <c r="AU72">
        <f t="shared" ca="1" si="132"/>
        <v>0</v>
      </c>
      <c r="AV72">
        <f t="shared" ca="1" si="132"/>
        <v>0</v>
      </c>
      <c r="AW72">
        <f t="shared" ca="1" si="132"/>
        <v>0</v>
      </c>
      <c r="AX72">
        <f t="shared" ca="1" si="132"/>
        <v>0</v>
      </c>
      <c r="AY72">
        <f t="shared" ca="1" si="132"/>
        <v>0</v>
      </c>
      <c r="AZ72">
        <f t="shared" ca="1" si="132"/>
        <v>0</v>
      </c>
      <c r="BA72">
        <f t="shared" ca="1" si="132"/>
        <v>0</v>
      </c>
      <c r="BB72">
        <f t="shared" ca="1" si="132"/>
        <v>0</v>
      </c>
      <c r="BC72">
        <f t="shared" ca="1" si="132"/>
        <v>0</v>
      </c>
      <c r="BD72">
        <f t="shared" ca="1" si="132"/>
        <v>0</v>
      </c>
      <c r="BE72">
        <f t="shared" ca="1" si="132"/>
        <v>0</v>
      </c>
      <c r="BF72">
        <f t="shared" ca="1" si="132"/>
        <v>0</v>
      </c>
      <c r="BG72">
        <f t="shared" ca="1" si="132"/>
        <v>0</v>
      </c>
      <c r="BH72">
        <f t="shared" ca="1" si="132"/>
        <v>0</v>
      </c>
      <c r="BI72">
        <f t="shared" ca="1" si="132"/>
        <v>0</v>
      </c>
      <c r="BJ72">
        <f t="shared" ca="1" si="132"/>
        <v>0</v>
      </c>
      <c r="BK72">
        <f t="shared" ca="1" si="132"/>
        <v>0</v>
      </c>
      <c r="BL72">
        <f t="shared" ca="1" si="132"/>
        <v>0</v>
      </c>
      <c r="BM72">
        <f t="shared" ca="1" si="132"/>
        <v>0</v>
      </c>
      <c r="BN72" t="e">
        <f t="shared" ca="1" si="112"/>
        <v>#REF!</v>
      </c>
    </row>
    <row r="73" spans="1:66">
      <c r="A73" s="29">
        <v>43170</v>
      </c>
      <c r="B73">
        <v>1209</v>
      </c>
      <c r="C73">
        <v>24</v>
      </c>
      <c r="D73">
        <f t="shared" si="108"/>
        <v>720</v>
      </c>
      <c r="E73">
        <f t="shared" si="113"/>
        <v>1209</v>
      </c>
      <c r="F73">
        <f t="shared" ca="1" si="114"/>
        <v>1108</v>
      </c>
      <c r="G73">
        <f t="shared" ca="1" si="115"/>
        <v>1643</v>
      </c>
      <c r="H73">
        <f t="shared" ca="1" si="115"/>
        <v>1704</v>
      </c>
      <c r="I73">
        <f t="shared" ca="1" si="115"/>
        <v>1624</v>
      </c>
      <c r="J73">
        <f t="shared" ca="1" si="115"/>
        <v>1738</v>
      </c>
      <c r="K73">
        <f t="shared" ca="1" si="103"/>
        <v>1491</v>
      </c>
      <c r="L73">
        <f t="shared" ca="1" si="58"/>
        <v>1420</v>
      </c>
      <c r="M73">
        <f t="shared" ca="1" si="58"/>
        <v>1459</v>
      </c>
      <c r="N73">
        <f t="shared" ca="1" si="58"/>
        <v>1637</v>
      </c>
      <c r="O73">
        <f t="shared" ca="1" si="58"/>
        <v>1125</v>
      </c>
      <c r="P73">
        <f t="shared" ca="1" si="109"/>
        <v>1238</v>
      </c>
      <c r="Q73">
        <f t="shared" ca="1" si="109"/>
        <v>1801</v>
      </c>
      <c r="R73">
        <f t="shared" ca="1" si="109"/>
        <v>1031</v>
      </c>
      <c r="S73">
        <f t="shared" ca="1" si="109"/>
        <v>1667</v>
      </c>
      <c r="T73">
        <f t="shared" ca="1" si="109"/>
        <v>1187</v>
      </c>
      <c r="U73">
        <f t="shared" ca="1" si="110"/>
        <v>1631</v>
      </c>
      <c r="V73">
        <f t="shared" ca="1" si="116"/>
        <v>1970</v>
      </c>
      <c r="W73">
        <f t="shared" ca="1" si="117"/>
        <v>1537</v>
      </c>
      <c r="X73">
        <f t="shared" ca="1" si="118"/>
        <v>1269</v>
      </c>
      <c r="Y73">
        <f t="shared" ca="1" si="119"/>
        <v>1534</v>
      </c>
      <c r="Z73">
        <f t="shared" ca="1" si="120"/>
        <v>1085</v>
      </c>
      <c r="AA73">
        <f t="shared" ca="1" si="121"/>
        <v>1223</v>
      </c>
      <c r="AB73">
        <f t="shared" ca="1" si="122"/>
        <v>1561</v>
      </c>
      <c r="AC73">
        <f t="shared" ca="1" si="123"/>
        <v>1862</v>
      </c>
      <c r="AD73">
        <f t="shared" ca="1" si="124"/>
        <v>1774</v>
      </c>
      <c r="AE73">
        <f t="shared" ca="1" si="125"/>
        <v>1639</v>
      </c>
      <c r="AF73">
        <f t="shared" ca="1" si="126"/>
        <v>1922</v>
      </c>
      <c r="AG73">
        <f t="shared" ca="1" si="127"/>
        <v>1155</v>
      </c>
      <c r="AH73">
        <f t="shared" ca="1" si="128"/>
        <v>1838</v>
      </c>
      <c r="AI73">
        <f t="shared" ca="1" si="129"/>
        <v>1491</v>
      </c>
      <c r="AJ73">
        <f t="shared" ref="AJ73:BM73" ca="1" si="133">IF(IF(SUM(OFFSET(AJ73,0,-31,1,AJ$1))&lt;$D73,OFFSET(AJ73,0,-31,1,1),$D73-SUM(OFFSET(AK73,0,-31,1,AK$1)))&lt;0,0,IF(SUM(OFFSET(AJ73,0,-31,1,AJ$1))&lt;$D73,OFFSET(AJ73,0,-31,1,1),$D73-SUM(OFFSET(AK73,0,-31,1,AK$1))))</f>
        <v>0</v>
      </c>
      <c r="AK73">
        <f t="shared" ca="1" si="133"/>
        <v>0</v>
      </c>
      <c r="AL73">
        <f t="shared" ca="1" si="133"/>
        <v>0</v>
      </c>
      <c r="AM73">
        <f t="shared" ca="1" si="133"/>
        <v>0</v>
      </c>
      <c r="AN73">
        <f t="shared" ca="1" si="133"/>
        <v>0</v>
      </c>
      <c r="AO73">
        <f t="shared" ca="1" si="133"/>
        <v>0</v>
      </c>
      <c r="AP73">
        <f t="shared" ca="1" si="133"/>
        <v>0</v>
      </c>
      <c r="AQ73">
        <f t="shared" ca="1" si="133"/>
        <v>0</v>
      </c>
      <c r="AR73">
        <f t="shared" ca="1" si="133"/>
        <v>0</v>
      </c>
      <c r="AS73">
        <f t="shared" ca="1" si="133"/>
        <v>0</v>
      </c>
      <c r="AT73">
        <f t="shared" ca="1" si="133"/>
        <v>0</v>
      </c>
      <c r="AU73">
        <f t="shared" ca="1" si="133"/>
        <v>0</v>
      </c>
      <c r="AV73">
        <f t="shared" ca="1" si="133"/>
        <v>0</v>
      </c>
      <c r="AW73">
        <f t="shared" ca="1" si="133"/>
        <v>0</v>
      </c>
      <c r="AX73">
        <f t="shared" ca="1" si="133"/>
        <v>0</v>
      </c>
      <c r="AY73">
        <f t="shared" ca="1" si="133"/>
        <v>0</v>
      </c>
      <c r="AZ73">
        <f t="shared" ca="1" si="133"/>
        <v>0</v>
      </c>
      <c r="BA73">
        <f t="shared" ca="1" si="133"/>
        <v>0</v>
      </c>
      <c r="BB73">
        <f t="shared" ca="1" si="133"/>
        <v>0</v>
      </c>
      <c r="BC73">
        <f t="shared" ca="1" si="133"/>
        <v>0</v>
      </c>
      <c r="BD73">
        <f t="shared" ca="1" si="133"/>
        <v>0</v>
      </c>
      <c r="BE73">
        <f t="shared" ca="1" si="133"/>
        <v>0</v>
      </c>
      <c r="BF73">
        <f t="shared" ca="1" si="133"/>
        <v>0</v>
      </c>
      <c r="BG73">
        <f t="shared" ca="1" si="133"/>
        <v>0</v>
      </c>
      <c r="BH73">
        <f t="shared" ca="1" si="133"/>
        <v>0</v>
      </c>
      <c r="BI73">
        <f t="shared" ca="1" si="133"/>
        <v>0</v>
      </c>
      <c r="BJ73">
        <f t="shared" ca="1" si="133"/>
        <v>0</v>
      </c>
      <c r="BK73">
        <f t="shared" ca="1" si="133"/>
        <v>0</v>
      </c>
      <c r="BL73">
        <f t="shared" ca="1" si="133"/>
        <v>0</v>
      </c>
      <c r="BM73">
        <f t="shared" ca="1" si="133"/>
        <v>0</v>
      </c>
      <c r="BN73" t="e">
        <f t="shared" ca="1" si="112"/>
        <v>#REF!</v>
      </c>
    </row>
    <row r="74" spans="1:66">
      <c r="A74" s="29">
        <v>43171</v>
      </c>
      <c r="B74">
        <v>1217</v>
      </c>
      <c r="C74">
        <v>9</v>
      </c>
      <c r="D74">
        <f t="shared" si="108"/>
        <v>270</v>
      </c>
      <c r="E74">
        <f t="shared" si="113"/>
        <v>1217</v>
      </c>
      <c r="F74">
        <f t="shared" ca="1" si="114"/>
        <v>1209</v>
      </c>
      <c r="G74">
        <f t="shared" ca="1" si="115"/>
        <v>1108</v>
      </c>
      <c r="H74">
        <f t="shared" ca="1" si="115"/>
        <v>1643</v>
      </c>
      <c r="I74">
        <f t="shared" ca="1" si="115"/>
        <v>1704</v>
      </c>
      <c r="J74">
        <f t="shared" ca="1" si="115"/>
        <v>1624</v>
      </c>
      <c r="K74">
        <f t="shared" ca="1" si="103"/>
        <v>1738</v>
      </c>
      <c r="L74">
        <f t="shared" ca="1" si="58"/>
        <v>1491</v>
      </c>
      <c r="M74">
        <f t="shared" ca="1" si="58"/>
        <v>1420</v>
      </c>
      <c r="N74">
        <f t="shared" ca="1" si="58"/>
        <v>1459</v>
      </c>
      <c r="O74">
        <f t="shared" ca="1" si="58"/>
        <v>1637</v>
      </c>
      <c r="P74">
        <f t="shared" ca="1" si="109"/>
        <v>1125</v>
      </c>
      <c r="Q74">
        <f t="shared" ca="1" si="109"/>
        <v>1238</v>
      </c>
      <c r="R74">
        <f t="shared" ca="1" si="109"/>
        <v>1801</v>
      </c>
      <c r="S74">
        <f t="shared" ca="1" si="109"/>
        <v>1031</v>
      </c>
      <c r="T74">
        <f t="shared" ca="1" si="109"/>
        <v>1667</v>
      </c>
      <c r="U74">
        <f t="shared" ca="1" si="110"/>
        <v>1187</v>
      </c>
      <c r="V74">
        <f t="shared" ca="1" si="116"/>
        <v>1631</v>
      </c>
      <c r="W74">
        <f t="shared" ca="1" si="117"/>
        <v>1970</v>
      </c>
      <c r="X74">
        <f t="shared" ca="1" si="118"/>
        <v>1537</v>
      </c>
      <c r="Y74">
        <f t="shared" ca="1" si="119"/>
        <v>1269</v>
      </c>
      <c r="Z74">
        <f t="shared" ca="1" si="120"/>
        <v>1534</v>
      </c>
      <c r="AA74">
        <f t="shared" ca="1" si="121"/>
        <v>1085</v>
      </c>
      <c r="AB74">
        <f t="shared" ca="1" si="122"/>
        <v>1223</v>
      </c>
      <c r="AC74">
        <f t="shared" ca="1" si="123"/>
        <v>1561</v>
      </c>
      <c r="AD74">
        <f t="shared" ca="1" si="124"/>
        <v>1862</v>
      </c>
      <c r="AE74">
        <f t="shared" ca="1" si="125"/>
        <v>1774</v>
      </c>
      <c r="AF74">
        <f t="shared" ca="1" si="126"/>
        <v>1639</v>
      </c>
      <c r="AG74">
        <f t="shared" ca="1" si="127"/>
        <v>1922</v>
      </c>
      <c r="AH74">
        <f t="shared" ca="1" si="128"/>
        <v>1155</v>
      </c>
      <c r="AI74">
        <f t="shared" ca="1" si="129"/>
        <v>1838</v>
      </c>
      <c r="AJ74">
        <f t="shared" ref="AJ74:BM74" ca="1" si="134">IF(IF(SUM(OFFSET(AJ74,0,-31,1,AJ$1))&lt;$D74,OFFSET(AJ74,0,-31,1,1),$D74-SUM(OFFSET(AK74,0,-31,1,AK$1)))&lt;0,0,IF(SUM(OFFSET(AJ74,0,-31,1,AJ$1))&lt;$D74,OFFSET(AJ74,0,-31,1,1),$D74-SUM(OFFSET(AK74,0,-31,1,AK$1))))</f>
        <v>0</v>
      </c>
      <c r="AK74">
        <f t="shared" ca="1" si="134"/>
        <v>0</v>
      </c>
      <c r="AL74">
        <f t="shared" ca="1" si="134"/>
        <v>0</v>
      </c>
      <c r="AM74">
        <f t="shared" ca="1" si="134"/>
        <v>0</v>
      </c>
      <c r="AN74">
        <f t="shared" ca="1" si="134"/>
        <v>0</v>
      </c>
      <c r="AO74">
        <f t="shared" ca="1" si="134"/>
        <v>0</v>
      </c>
      <c r="AP74">
        <f t="shared" ca="1" si="134"/>
        <v>0</v>
      </c>
      <c r="AQ74">
        <f t="shared" ca="1" si="134"/>
        <v>0</v>
      </c>
      <c r="AR74">
        <f t="shared" ca="1" si="134"/>
        <v>0</v>
      </c>
      <c r="AS74">
        <f t="shared" ca="1" si="134"/>
        <v>0</v>
      </c>
      <c r="AT74">
        <f t="shared" ca="1" si="134"/>
        <v>0</v>
      </c>
      <c r="AU74">
        <f t="shared" ca="1" si="134"/>
        <v>0</v>
      </c>
      <c r="AV74">
        <f t="shared" ca="1" si="134"/>
        <v>0</v>
      </c>
      <c r="AW74">
        <f t="shared" ca="1" si="134"/>
        <v>0</v>
      </c>
      <c r="AX74">
        <f t="shared" ca="1" si="134"/>
        <v>0</v>
      </c>
      <c r="AY74">
        <f t="shared" ca="1" si="134"/>
        <v>0</v>
      </c>
      <c r="AZ74">
        <f t="shared" ca="1" si="134"/>
        <v>0</v>
      </c>
      <c r="BA74">
        <f t="shared" ca="1" si="134"/>
        <v>0</v>
      </c>
      <c r="BB74">
        <f t="shared" ca="1" si="134"/>
        <v>0</v>
      </c>
      <c r="BC74">
        <f t="shared" ca="1" si="134"/>
        <v>0</v>
      </c>
      <c r="BD74">
        <f t="shared" ca="1" si="134"/>
        <v>0</v>
      </c>
      <c r="BE74">
        <f t="shared" ca="1" si="134"/>
        <v>0</v>
      </c>
      <c r="BF74">
        <f t="shared" ca="1" si="134"/>
        <v>0</v>
      </c>
      <c r="BG74">
        <f t="shared" ca="1" si="134"/>
        <v>0</v>
      </c>
      <c r="BH74">
        <f t="shared" ca="1" si="134"/>
        <v>0</v>
      </c>
      <c r="BI74">
        <f t="shared" ca="1" si="134"/>
        <v>0</v>
      </c>
      <c r="BJ74">
        <f t="shared" ca="1" si="134"/>
        <v>0</v>
      </c>
      <c r="BK74">
        <f t="shared" ca="1" si="134"/>
        <v>0</v>
      </c>
      <c r="BL74">
        <f t="shared" ca="1" si="134"/>
        <v>0</v>
      </c>
      <c r="BM74">
        <f t="shared" ca="1" si="134"/>
        <v>0</v>
      </c>
      <c r="BN74" t="e">
        <f t="shared" ca="1" si="112"/>
        <v>#REF!</v>
      </c>
    </row>
    <row r="75" spans="1:66">
      <c r="A75" s="29">
        <v>43172</v>
      </c>
      <c r="B75">
        <v>1114</v>
      </c>
      <c r="C75">
        <v>23</v>
      </c>
      <c r="D75">
        <f t="shared" si="108"/>
        <v>690</v>
      </c>
      <c r="E75">
        <f t="shared" si="113"/>
        <v>1114</v>
      </c>
      <c r="F75">
        <f t="shared" ca="1" si="114"/>
        <v>1217</v>
      </c>
      <c r="G75">
        <f t="shared" ca="1" si="115"/>
        <v>1209</v>
      </c>
      <c r="H75">
        <f t="shared" ca="1" si="115"/>
        <v>1108</v>
      </c>
      <c r="I75">
        <f t="shared" ca="1" si="115"/>
        <v>1643</v>
      </c>
      <c r="J75">
        <f t="shared" ca="1" si="115"/>
        <v>1704</v>
      </c>
      <c r="K75">
        <f t="shared" ca="1" si="103"/>
        <v>1624</v>
      </c>
      <c r="L75">
        <f t="shared" ca="1" si="58"/>
        <v>1738</v>
      </c>
      <c r="M75">
        <f t="shared" ca="1" si="58"/>
        <v>1491</v>
      </c>
      <c r="N75">
        <f t="shared" ca="1" si="58"/>
        <v>1420</v>
      </c>
      <c r="O75">
        <f t="shared" ca="1" si="58"/>
        <v>1459</v>
      </c>
      <c r="P75">
        <f t="shared" ca="1" si="109"/>
        <v>1637</v>
      </c>
      <c r="Q75">
        <f t="shared" ca="1" si="109"/>
        <v>1125</v>
      </c>
      <c r="R75">
        <f t="shared" ca="1" si="109"/>
        <v>1238</v>
      </c>
      <c r="S75">
        <f t="shared" ca="1" si="109"/>
        <v>1801</v>
      </c>
      <c r="T75">
        <f t="shared" ca="1" si="109"/>
        <v>1031</v>
      </c>
      <c r="U75">
        <f t="shared" ca="1" si="110"/>
        <v>1667</v>
      </c>
      <c r="V75">
        <f t="shared" ca="1" si="116"/>
        <v>1187</v>
      </c>
      <c r="W75">
        <f t="shared" ca="1" si="117"/>
        <v>1631</v>
      </c>
      <c r="X75">
        <f t="shared" ca="1" si="118"/>
        <v>1970</v>
      </c>
      <c r="Y75">
        <f t="shared" ca="1" si="119"/>
        <v>1537</v>
      </c>
      <c r="Z75">
        <f t="shared" ca="1" si="120"/>
        <v>1269</v>
      </c>
      <c r="AA75">
        <f t="shared" ca="1" si="121"/>
        <v>1534</v>
      </c>
      <c r="AB75">
        <f t="shared" ca="1" si="122"/>
        <v>1085</v>
      </c>
      <c r="AC75">
        <f t="shared" ca="1" si="123"/>
        <v>1223</v>
      </c>
      <c r="AD75">
        <f t="shared" ca="1" si="124"/>
        <v>1561</v>
      </c>
      <c r="AE75">
        <f t="shared" ca="1" si="125"/>
        <v>1862</v>
      </c>
      <c r="AF75">
        <f t="shared" ca="1" si="126"/>
        <v>1774</v>
      </c>
      <c r="AG75">
        <f t="shared" ca="1" si="127"/>
        <v>1639</v>
      </c>
      <c r="AH75">
        <f t="shared" ca="1" si="128"/>
        <v>1922</v>
      </c>
      <c r="AI75">
        <f t="shared" ca="1" si="129"/>
        <v>1155</v>
      </c>
      <c r="AJ75">
        <f t="shared" ref="AJ75:BM75" ca="1" si="135">IF(IF(SUM(OFFSET(AJ75,0,-31,1,AJ$1))&lt;$D75,OFFSET(AJ75,0,-31,1,1),$D75-SUM(OFFSET(AK75,0,-31,1,AK$1)))&lt;0,0,IF(SUM(OFFSET(AJ75,0,-31,1,AJ$1))&lt;$D75,OFFSET(AJ75,0,-31,1,1),$D75-SUM(OFFSET(AK75,0,-31,1,AK$1))))</f>
        <v>0</v>
      </c>
      <c r="AK75">
        <f t="shared" ca="1" si="135"/>
        <v>0</v>
      </c>
      <c r="AL75">
        <f t="shared" ca="1" si="135"/>
        <v>0</v>
      </c>
      <c r="AM75">
        <f t="shared" ca="1" si="135"/>
        <v>0</v>
      </c>
      <c r="AN75">
        <f t="shared" ca="1" si="135"/>
        <v>0</v>
      </c>
      <c r="AO75">
        <f t="shared" ca="1" si="135"/>
        <v>0</v>
      </c>
      <c r="AP75">
        <f t="shared" ca="1" si="135"/>
        <v>0</v>
      </c>
      <c r="AQ75">
        <f t="shared" ca="1" si="135"/>
        <v>0</v>
      </c>
      <c r="AR75">
        <f t="shared" ca="1" si="135"/>
        <v>0</v>
      </c>
      <c r="AS75">
        <f t="shared" ca="1" si="135"/>
        <v>0</v>
      </c>
      <c r="AT75">
        <f t="shared" ca="1" si="135"/>
        <v>0</v>
      </c>
      <c r="AU75">
        <f t="shared" ca="1" si="135"/>
        <v>0</v>
      </c>
      <c r="AV75">
        <f t="shared" ca="1" si="135"/>
        <v>0</v>
      </c>
      <c r="AW75">
        <f t="shared" ca="1" si="135"/>
        <v>0</v>
      </c>
      <c r="AX75">
        <f t="shared" ca="1" si="135"/>
        <v>0</v>
      </c>
      <c r="AY75">
        <f t="shared" ca="1" si="135"/>
        <v>0</v>
      </c>
      <c r="AZ75">
        <f t="shared" ca="1" si="135"/>
        <v>0</v>
      </c>
      <c r="BA75">
        <f t="shared" ca="1" si="135"/>
        <v>0</v>
      </c>
      <c r="BB75">
        <f t="shared" ca="1" si="135"/>
        <v>0</v>
      </c>
      <c r="BC75">
        <f t="shared" ca="1" si="135"/>
        <v>0</v>
      </c>
      <c r="BD75">
        <f t="shared" ca="1" si="135"/>
        <v>0</v>
      </c>
      <c r="BE75">
        <f t="shared" ca="1" si="135"/>
        <v>0</v>
      </c>
      <c r="BF75">
        <f t="shared" ca="1" si="135"/>
        <v>0</v>
      </c>
      <c r="BG75">
        <f t="shared" ca="1" si="135"/>
        <v>0</v>
      </c>
      <c r="BH75">
        <f t="shared" ca="1" si="135"/>
        <v>0</v>
      </c>
      <c r="BI75">
        <f t="shared" ca="1" si="135"/>
        <v>0</v>
      </c>
      <c r="BJ75">
        <f t="shared" ca="1" si="135"/>
        <v>0</v>
      </c>
      <c r="BK75">
        <f t="shared" ca="1" si="135"/>
        <v>0</v>
      </c>
      <c r="BL75">
        <f t="shared" ca="1" si="135"/>
        <v>0</v>
      </c>
      <c r="BM75">
        <f t="shared" ca="1" si="135"/>
        <v>0</v>
      </c>
      <c r="BN75" t="e">
        <f t="shared" ca="1" si="112"/>
        <v>#REF!</v>
      </c>
    </row>
    <row r="76" spans="1:66">
      <c r="A76" s="29">
        <v>43173</v>
      </c>
      <c r="B76">
        <v>1535</v>
      </c>
      <c r="C76">
        <v>19</v>
      </c>
      <c r="D76">
        <f t="shared" si="108"/>
        <v>570</v>
      </c>
      <c r="E76">
        <f t="shared" si="113"/>
        <v>1535</v>
      </c>
      <c r="F76">
        <f t="shared" ca="1" si="114"/>
        <v>1114</v>
      </c>
      <c r="G76">
        <f t="shared" ca="1" si="115"/>
        <v>1217</v>
      </c>
      <c r="H76">
        <f t="shared" ca="1" si="115"/>
        <v>1209</v>
      </c>
      <c r="I76">
        <f t="shared" ca="1" si="115"/>
        <v>1108</v>
      </c>
      <c r="J76">
        <f t="shared" ca="1" si="115"/>
        <v>1643</v>
      </c>
      <c r="K76">
        <f t="shared" ca="1" si="103"/>
        <v>1704</v>
      </c>
      <c r="L76">
        <f t="shared" ca="1" si="58"/>
        <v>1624</v>
      </c>
      <c r="M76">
        <f t="shared" ca="1" si="58"/>
        <v>1738</v>
      </c>
      <c r="N76">
        <f t="shared" ca="1" si="58"/>
        <v>1491</v>
      </c>
      <c r="O76">
        <f t="shared" ca="1" si="58"/>
        <v>1420</v>
      </c>
      <c r="P76">
        <f t="shared" ca="1" si="109"/>
        <v>1459</v>
      </c>
      <c r="Q76">
        <f t="shared" ca="1" si="109"/>
        <v>1637</v>
      </c>
      <c r="R76">
        <f t="shared" ca="1" si="109"/>
        <v>1125</v>
      </c>
      <c r="S76">
        <f t="shared" ca="1" si="109"/>
        <v>1238</v>
      </c>
      <c r="T76">
        <f t="shared" ca="1" si="109"/>
        <v>1801</v>
      </c>
      <c r="U76">
        <f t="shared" ca="1" si="110"/>
        <v>1031</v>
      </c>
      <c r="V76">
        <f t="shared" ca="1" si="116"/>
        <v>1667</v>
      </c>
      <c r="W76">
        <f t="shared" ca="1" si="117"/>
        <v>1187</v>
      </c>
      <c r="X76">
        <f t="shared" ca="1" si="118"/>
        <v>1631</v>
      </c>
      <c r="Y76">
        <f t="shared" ca="1" si="119"/>
        <v>1970</v>
      </c>
      <c r="Z76">
        <f t="shared" ca="1" si="120"/>
        <v>1537</v>
      </c>
      <c r="AA76">
        <f t="shared" ca="1" si="121"/>
        <v>1269</v>
      </c>
      <c r="AB76">
        <f t="shared" ca="1" si="122"/>
        <v>1534</v>
      </c>
      <c r="AC76">
        <f t="shared" ca="1" si="123"/>
        <v>1085</v>
      </c>
      <c r="AD76">
        <f t="shared" ca="1" si="124"/>
        <v>1223</v>
      </c>
      <c r="AE76">
        <f t="shared" ca="1" si="125"/>
        <v>1561</v>
      </c>
      <c r="AF76">
        <f t="shared" ca="1" si="126"/>
        <v>1862</v>
      </c>
      <c r="AG76">
        <f t="shared" ca="1" si="127"/>
        <v>1774</v>
      </c>
      <c r="AH76">
        <f t="shared" ca="1" si="128"/>
        <v>1639</v>
      </c>
      <c r="AI76">
        <f t="shared" ca="1" si="129"/>
        <v>1922</v>
      </c>
      <c r="AJ76">
        <f t="shared" ref="AJ76:BM76" ca="1" si="136">IF(IF(SUM(OFFSET(AJ76,0,-31,1,AJ$1))&lt;$D76,OFFSET(AJ76,0,-31,1,1),$D76-SUM(OFFSET(AK76,0,-31,1,AK$1)))&lt;0,0,IF(SUM(OFFSET(AJ76,0,-31,1,AJ$1))&lt;$D76,OFFSET(AJ76,0,-31,1,1),$D76-SUM(OFFSET(AK76,0,-31,1,AK$1))))</f>
        <v>0</v>
      </c>
      <c r="AK76">
        <f t="shared" ca="1" si="136"/>
        <v>0</v>
      </c>
      <c r="AL76">
        <f t="shared" ca="1" si="136"/>
        <v>0</v>
      </c>
      <c r="AM76">
        <f t="shared" ca="1" si="136"/>
        <v>0</v>
      </c>
      <c r="AN76">
        <f t="shared" ca="1" si="136"/>
        <v>0</v>
      </c>
      <c r="AO76">
        <f t="shared" ca="1" si="136"/>
        <v>0</v>
      </c>
      <c r="AP76">
        <f t="shared" ca="1" si="136"/>
        <v>0</v>
      </c>
      <c r="AQ76">
        <f t="shared" ca="1" si="136"/>
        <v>0</v>
      </c>
      <c r="AR76">
        <f t="shared" ca="1" si="136"/>
        <v>0</v>
      </c>
      <c r="AS76">
        <f t="shared" ca="1" si="136"/>
        <v>0</v>
      </c>
      <c r="AT76">
        <f t="shared" ca="1" si="136"/>
        <v>0</v>
      </c>
      <c r="AU76">
        <f t="shared" ca="1" si="136"/>
        <v>0</v>
      </c>
      <c r="AV76">
        <f t="shared" ca="1" si="136"/>
        <v>0</v>
      </c>
      <c r="AW76">
        <f t="shared" ca="1" si="136"/>
        <v>0</v>
      </c>
      <c r="AX76">
        <f t="shared" ca="1" si="136"/>
        <v>0</v>
      </c>
      <c r="AY76">
        <f t="shared" ca="1" si="136"/>
        <v>0</v>
      </c>
      <c r="AZ76">
        <f t="shared" ca="1" si="136"/>
        <v>0</v>
      </c>
      <c r="BA76">
        <f t="shared" ca="1" si="136"/>
        <v>0</v>
      </c>
      <c r="BB76">
        <f t="shared" ca="1" si="136"/>
        <v>0</v>
      </c>
      <c r="BC76">
        <f t="shared" ca="1" si="136"/>
        <v>0</v>
      </c>
      <c r="BD76">
        <f t="shared" ca="1" si="136"/>
        <v>0</v>
      </c>
      <c r="BE76">
        <f t="shared" ca="1" si="136"/>
        <v>0</v>
      </c>
      <c r="BF76">
        <f t="shared" ca="1" si="136"/>
        <v>0</v>
      </c>
      <c r="BG76">
        <f t="shared" ca="1" si="136"/>
        <v>0</v>
      </c>
      <c r="BH76">
        <f t="shared" ca="1" si="136"/>
        <v>0</v>
      </c>
      <c r="BI76">
        <f t="shared" ca="1" si="136"/>
        <v>0</v>
      </c>
      <c r="BJ76">
        <f t="shared" ca="1" si="136"/>
        <v>0</v>
      </c>
      <c r="BK76">
        <f t="shared" ca="1" si="136"/>
        <v>0</v>
      </c>
      <c r="BL76">
        <f t="shared" ca="1" si="136"/>
        <v>0</v>
      </c>
      <c r="BM76">
        <f t="shared" ca="1" si="136"/>
        <v>0</v>
      </c>
      <c r="BN76" t="e">
        <f t="shared" ca="1" si="112"/>
        <v>#REF!</v>
      </c>
    </row>
    <row r="77" spans="1:66">
      <c r="A77" s="29">
        <v>43174</v>
      </c>
      <c r="B77">
        <v>1013</v>
      </c>
      <c r="C77">
        <v>26</v>
      </c>
      <c r="D77">
        <f t="shared" si="108"/>
        <v>780</v>
      </c>
      <c r="E77">
        <f t="shared" si="113"/>
        <v>1013</v>
      </c>
      <c r="F77">
        <f t="shared" ca="1" si="114"/>
        <v>1535</v>
      </c>
      <c r="G77">
        <f t="shared" ca="1" si="115"/>
        <v>1114</v>
      </c>
      <c r="H77">
        <f t="shared" ca="1" si="115"/>
        <v>1217</v>
      </c>
      <c r="I77">
        <f t="shared" ca="1" si="115"/>
        <v>1209</v>
      </c>
      <c r="J77">
        <f t="shared" ca="1" si="115"/>
        <v>1108</v>
      </c>
      <c r="K77">
        <f t="shared" ca="1" si="103"/>
        <v>1643</v>
      </c>
      <c r="L77">
        <f t="shared" ca="1" si="58"/>
        <v>1704</v>
      </c>
      <c r="M77">
        <f t="shared" ca="1" si="58"/>
        <v>1624</v>
      </c>
      <c r="N77">
        <f t="shared" ca="1" si="58"/>
        <v>1738</v>
      </c>
      <c r="O77">
        <f t="shared" ca="1" si="58"/>
        <v>1491</v>
      </c>
      <c r="P77">
        <f t="shared" ca="1" si="109"/>
        <v>1420</v>
      </c>
      <c r="Q77">
        <f t="shared" ca="1" si="109"/>
        <v>1459</v>
      </c>
      <c r="R77">
        <f t="shared" ca="1" si="109"/>
        <v>1637</v>
      </c>
      <c r="S77">
        <f t="shared" ca="1" si="109"/>
        <v>1125</v>
      </c>
      <c r="T77">
        <f t="shared" ca="1" si="109"/>
        <v>1238</v>
      </c>
      <c r="U77">
        <f t="shared" ca="1" si="110"/>
        <v>1801</v>
      </c>
      <c r="V77">
        <f t="shared" ca="1" si="116"/>
        <v>1031</v>
      </c>
      <c r="W77">
        <f t="shared" ca="1" si="117"/>
        <v>1667</v>
      </c>
      <c r="X77">
        <f t="shared" ca="1" si="118"/>
        <v>1187</v>
      </c>
      <c r="Y77">
        <f t="shared" ca="1" si="119"/>
        <v>1631</v>
      </c>
      <c r="Z77">
        <f t="shared" ca="1" si="120"/>
        <v>1970</v>
      </c>
      <c r="AA77">
        <f t="shared" ca="1" si="121"/>
        <v>1537</v>
      </c>
      <c r="AB77">
        <f t="shared" ca="1" si="122"/>
        <v>1269</v>
      </c>
      <c r="AC77">
        <f t="shared" ca="1" si="123"/>
        <v>1534</v>
      </c>
      <c r="AD77">
        <f t="shared" ca="1" si="124"/>
        <v>1085</v>
      </c>
      <c r="AE77">
        <f t="shared" ca="1" si="125"/>
        <v>1223</v>
      </c>
      <c r="AF77">
        <f t="shared" ca="1" si="126"/>
        <v>1561</v>
      </c>
      <c r="AG77">
        <f t="shared" ca="1" si="127"/>
        <v>1862</v>
      </c>
      <c r="AH77">
        <f t="shared" ca="1" si="128"/>
        <v>1774</v>
      </c>
      <c r="AI77">
        <f t="shared" ca="1" si="129"/>
        <v>1639</v>
      </c>
      <c r="AJ77">
        <f t="shared" ref="AJ77:BM77" ca="1" si="137">IF(IF(SUM(OFFSET(AJ77,0,-31,1,AJ$1))&lt;$D77,OFFSET(AJ77,0,-31,1,1),$D77-SUM(OFFSET(AK77,0,-31,1,AK$1)))&lt;0,0,IF(SUM(OFFSET(AJ77,0,-31,1,AJ$1))&lt;$D77,OFFSET(AJ77,0,-31,1,1),$D77-SUM(OFFSET(AK77,0,-31,1,AK$1))))</f>
        <v>0</v>
      </c>
      <c r="AK77">
        <f t="shared" ca="1" si="137"/>
        <v>0</v>
      </c>
      <c r="AL77">
        <f t="shared" ca="1" si="137"/>
        <v>0</v>
      </c>
      <c r="AM77">
        <f t="shared" ca="1" si="137"/>
        <v>0</v>
      </c>
      <c r="AN77">
        <f t="shared" ca="1" si="137"/>
        <v>0</v>
      </c>
      <c r="AO77">
        <f t="shared" ca="1" si="137"/>
        <v>0</v>
      </c>
      <c r="AP77">
        <f t="shared" ca="1" si="137"/>
        <v>0</v>
      </c>
      <c r="AQ77">
        <f t="shared" ca="1" si="137"/>
        <v>0</v>
      </c>
      <c r="AR77">
        <f t="shared" ca="1" si="137"/>
        <v>0</v>
      </c>
      <c r="AS77">
        <f t="shared" ca="1" si="137"/>
        <v>0</v>
      </c>
      <c r="AT77">
        <f t="shared" ca="1" si="137"/>
        <v>0</v>
      </c>
      <c r="AU77">
        <f t="shared" ca="1" si="137"/>
        <v>0</v>
      </c>
      <c r="AV77">
        <f t="shared" ca="1" si="137"/>
        <v>0</v>
      </c>
      <c r="AW77">
        <f t="shared" ca="1" si="137"/>
        <v>0</v>
      </c>
      <c r="AX77">
        <f t="shared" ca="1" si="137"/>
        <v>0</v>
      </c>
      <c r="AY77">
        <f t="shared" ca="1" si="137"/>
        <v>0</v>
      </c>
      <c r="AZ77">
        <f t="shared" ca="1" si="137"/>
        <v>0</v>
      </c>
      <c r="BA77">
        <f t="shared" ca="1" si="137"/>
        <v>0</v>
      </c>
      <c r="BB77">
        <f t="shared" ca="1" si="137"/>
        <v>0</v>
      </c>
      <c r="BC77">
        <f t="shared" ca="1" si="137"/>
        <v>0</v>
      </c>
      <c r="BD77">
        <f t="shared" ca="1" si="137"/>
        <v>0</v>
      </c>
      <c r="BE77">
        <f t="shared" ca="1" si="137"/>
        <v>0</v>
      </c>
      <c r="BF77">
        <f t="shared" ca="1" si="137"/>
        <v>0</v>
      </c>
      <c r="BG77">
        <f t="shared" ca="1" si="137"/>
        <v>0</v>
      </c>
      <c r="BH77">
        <f t="shared" ca="1" si="137"/>
        <v>0</v>
      </c>
      <c r="BI77">
        <f t="shared" ca="1" si="137"/>
        <v>0</v>
      </c>
      <c r="BJ77">
        <f t="shared" ca="1" si="137"/>
        <v>0</v>
      </c>
      <c r="BK77">
        <f t="shared" ca="1" si="137"/>
        <v>0</v>
      </c>
      <c r="BL77">
        <f t="shared" ca="1" si="137"/>
        <v>0</v>
      </c>
      <c r="BM77">
        <f t="shared" ca="1" si="137"/>
        <v>0</v>
      </c>
      <c r="BN77" t="e">
        <f t="shared" ca="1" si="112"/>
        <v>#REF!</v>
      </c>
    </row>
    <row r="78" spans="1:66">
      <c r="A78" s="29">
        <v>43175</v>
      </c>
      <c r="B78">
        <v>1575</v>
      </c>
      <c r="C78">
        <v>31</v>
      </c>
      <c r="D78">
        <f t="shared" si="108"/>
        <v>930</v>
      </c>
      <c r="E78">
        <f t="shared" si="113"/>
        <v>1575</v>
      </c>
      <c r="F78">
        <f t="shared" ca="1" si="114"/>
        <v>1013</v>
      </c>
      <c r="G78">
        <f t="shared" ca="1" si="115"/>
        <v>1535</v>
      </c>
      <c r="H78">
        <f t="shared" ca="1" si="115"/>
        <v>1114</v>
      </c>
      <c r="I78">
        <f t="shared" ca="1" si="115"/>
        <v>1217</v>
      </c>
      <c r="J78">
        <f t="shared" ca="1" si="115"/>
        <v>1209</v>
      </c>
      <c r="K78">
        <f t="shared" ca="1" si="103"/>
        <v>1108</v>
      </c>
      <c r="L78">
        <f t="shared" ca="1" si="58"/>
        <v>1643</v>
      </c>
      <c r="M78">
        <f t="shared" ca="1" si="58"/>
        <v>1704</v>
      </c>
      <c r="N78">
        <f t="shared" ca="1" si="58"/>
        <v>1624</v>
      </c>
      <c r="O78">
        <f t="shared" ca="1" si="58"/>
        <v>1738</v>
      </c>
      <c r="P78">
        <f t="shared" ca="1" si="109"/>
        <v>1491</v>
      </c>
      <c r="Q78">
        <f t="shared" ca="1" si="109"/>
        <v>1420</v>
      </c>
      <c r="R78">
        <f t="shared" ca="1" si="109"/>
        <v>1459</v>
      </c>
      <c r="S78">
        <f t="shared" ca="1" si="109"/>
        <v>1637</v>
      </c>
      <c r="T78">
        <f t="shared" ca="1" si="109"/>
        <v>1125</v>
      </c>
      <c r="U78">
        <f t="shared" ca="1" si="110"/>
        <v>1238</v>
      </c>
      <c r="V78">
        <f t="shared" ca="1" si="116"/>
        <v>1801</v>
      </c>
      <c r="W78">
        <f t="shared" ca="1" si="117"/>
        <v>1031</v>
      </c>
      <c r="X78">
        <f t="shared" ca="1" si="118"/>
        <v>1667</v>
      </c>
      <c r="Y78">
        <f t="shared" ca="1" si="119"/>
        <v>1187</v>
      </c>
      <c r="Z78">
        <f t="shared" ca="1" si="120"/>
        <v>1631</v>
      </c>
      <c r="AA78">
        <f t="shared" ca="1" si="121"/>
        <v>1970</v>
      </c>
      <c r="AB78">
        <f t="shared" ca="1" si="122"/>
        <v>1537</v>
      </c>
      <c r="AC78">
        <f t="shared" ca="1" si="123"/>
        <v>1269</v>
      </c>
      <c r="AD78">
        <f t="shared" ca="1" si="124"/>
        <v>1534</v>
      </c>
      <c r="AE78">
        <f t="shared" ca="1" si="125"/>
        <v>1085</v>
      </c>
      <c r="AF78">
        <f t="shared" ca="1" si="126"/>
        <v>1223</v>
      </c>
      <c r="AG78">
        <f t="shared" ca="1" si="127"/>
        <v>1561</v>
      </c>
      <c r="AH78">
        <f t="shared" ca="1" si="128"/>
        <v>1862</v>
      </c>
      <c r="AI78">
        <f t="shared" ca="1" si="129"/>
        <v>1774</v>
      </c>
      <c r="AJ78">
        <f t="shared" ref="AJ78:BM78" ca="1" si="138">IF(IF(SUM(OFFSET(AJ78,0,-31,1,AJ$1))&lt;$D78,OFFSET(AJ78,0,-31,1,1),$D78-SUM(OFFSET(AK78,0,-31,1,AK$1)))&lt;0,0,IF(SUM(OFFSET(AJ78,0,-31,1,AJ$1))&lt;$D78,OFFSET(AJ78,0,-31,1,1),$D78-SUM(OFFSET(AK78,0,-31,1,AK$1))))</f>
        <v>0</v>
      </c>
      <c r="AK78">
        <f t="shared" ca="1" si="138"/>
        <v>0</v>
      </c>
      <c r="AL78">
        <f t="shared" ca="1" si="138"/>
        <v>0</v>
      </c>
      <c r="AM78">
        <f t="shared" ca="1" si="138"/>
        <v>0</v>
      </c>
      <c r="AN78">
        <f t="shared" ca="1" si="138"/>
        <v>0</v>
      </c>
      <c r="AO78">
        <f t="shared" ca="1" si="138"/>
        <v>0</v>
      </c>
      <c r="AP78">
        <f t="shared" ca="1" si="138"/>
        <v>0</v>
      </c>
      <c r="AQ78">
        <f t="shared" ca="1" si="138"/>
        <v>0</v>
      </c>
      <c r="AR78">
        <f t="shared" ca="1" si="138"/>
        <v>0</v>
      </c>
      <c r="AS78">
        <f t="shared" ca="1" si="138"/>
        <v>0</v>
      </c>
      <c r="AT78">
        <f t="shared" ca="1" si="138"/>
        <v>0</v>
      </c>
      <c r="AU78">
        <f t="shared" ca="1" si="138"/>
        <v>0</v>
      </c>
      <c r="AV78">
        <f t="shared" ca="1" si="138"/>
        <v>0</v>
      </c>
      <c r="AW78">
        <f t="shared" ca="1" si="138"/>
        <v>0</v>
      </c>
      <c r="AX78">
        <f t="shared" ca="1" si="138"/>
        <v>0</v>
      </c>
      <c r="AY78">
        <f t="shared" ca="1" si="138"/>
        <v>0</v>
      </c>
      <c r="AZ78">
        <f t="shared" ca="1" si="138"/>
        <v>0</v>
      </c>
      <c r="BA78">
        <f t="shared" ca="1" si="138"/>
        <v>0</v>
      </c>
      <c r="BB78">
        <f t="shared" ca="1" si="138"/>
        <v>0</v>
      </c>
      <c r="BC78">
        <f t="shared" ca="1" si="138"/>
        <v>0</v>
      </c>
      <c r="BD78">
        <f t="shared" ca="1" si="138"/>
        <v>0</v>
      </c>
      <c r="BE78">
        <f t="shared" ca="1" si="138"/>
        <v>0</v>
      </c>
      <c r="BF78">
        <f t="shared" ca="1" si="138"/>
        <v>0</v>
      </c>
      <c r="BG78">
        <f t="shared" ca="1" si="138"/>
        <v>0</v>
      </c>
      <c r="BH78">
        <f t="shared" ca="1" si="138"/>
        <v>0</v>
      </c>
      <c r="BI78">
        <f t="shared" ca="1" si="138"/>
        <v>0</v>
      </c>
      <c r="BJ78">
        <f t="shared" ca="1" si="138"/>
        <v>0</v>
      </c>
      <c r="BK78">
        <f t="shared" ca="1" si="138"/>
        <v>0</v>
      </c>
      <c r="BL78">
        <f t="shared" ca="1" si="138"/>
        <v>0</v>
      </c>
      <c r="BM78">
        <f t="shared" ca="1" si="138"/>
        <v>0</v>
      </c>
      <c r="BN78" t="e">
        <f t="shared" ca="1" si="112"/>
        <v>#REF!</v>
      </c>
    </row>
    <row r="79" spans="1:66">
      <c r="A79" s="29">
        <v>43176</v>
      </c>
      <c r="B79">
        <v>1133</v>
      </c>
      <c r="C79">
        <v>30</v>
      </c>
      <c r="D79">
        <f t="shared" si="108"/>
        <v>900</v>
      </c>
      <c r="E79">
        <f t="shared" si="113"/>
        <v>1133</v>
      </c>
      <c r="F79">
        <f t="shared" ca="1" si="114"/>
        <v>1575</v>
      </c>
      <c r="G79">
        <f t="shared" ca="1" si="115"/>
        <v>1013</v>
      </c>
      <c r="H79">
        <f t="shared" ca="1" si="115"/>
        <v>1535</v>
      </c>
      <c r="I79">
        <f t="shared" ca="1" si="115"/>
        <v>1114</v>
      </c>
      <c r="J79">
        <f t="shared" ca="1" si="115"/>
        <v>1217</v>
      </c>
      <c r="K79">
        <f t="shared" ca="1" si="103"/>
        <v>1209</v>
      </c>
      <c r="L79">
        <f t="shared" ca="1" si="58"/>
        <v>1108</v>
      </c>
      <c r="M79">
        <f t="shared" ca="1" si="58"/>
        <v>1643</v>
      </c>
      <c r="N79">
        <f t="shared" ca="1" si="58"/>
        <v>1704</v>
      </c>
      <c r="O79">
        <f t="shared" ca="1" si="58"/>
        <v>1624</v>
      </c>
      <c r="P79">
        <f t="shared" ca="1" si="109"/>
        <v>1738</v>
      </c>
      <c r="Q79">
        <f t="shared" ca="1" si="109"/>
        <v>1491</v>
      </c>
      <c r="R79">
        <f t="shared" ca="1" si="109"/>
        <v>1420</v>
      </c>
      <c r="S79">
        <f t="shared" ca="1" si="109"/>
        <v>1459</v>
      </c>
      <c r="T79">
        <f t="shared" ca="1" si="109"/>
        <v>1637</v>
      </c>
      <c r="U79">
        <f t="shared" ca="1" si="110"/>
        <v>1125</v>
      </c>
      <c r="V79">
        <f t="shared" ca="1" si="116"/>
        <v>1238</v>
      </c>
      <c r="W79">
        <f t="shared" ca="1" si="117"/>
        <v>1801</v>
      </c>
      <c r="X79">
        <f t="shared" ca="1" si="118"/>
        <v>1031</v>
      </c>
      <c r="Y79">
        <f t="shared" ca="1" si="119"/>
        <v>1667</v>
      </c>
      <c r="Z79">
        <f t="shared" ca="1" si="120"/>
        <v>1187</v>
      </c>
      <c r="AA79">
        <f t="shared" ca="1" si="121"/>
        <v>1631</v>
      </c>
      <c r="AB79">
        <f t="shared" ca="1" si="122"/>
        <v>1970</v>
      </c>
      <c r="AC79">
        <f t="shared" ca="1" si="123"/>
        <v>1537</v>
      </c>
      <c r="AD79">
        <f t="shared" ca="1" si="124"/>
        <v>1269</v>
      </c>
      <c r="AE79">
        <f t="shared" ca="1" si="125"/>
        <v>1534</v>
      </c>
      <c r="AF79">
        <f t="shared" ca="1" si="126"/>
        <v>1085</v>
      </c>
      <c r="AG79">
        <f t="shared" ca="1" si="127"/>
        <v>1223</v>
      </c>
      <c r="AH79">
        <f t="shared" ca="1" si="128"/>
        <v>1561</v>
      </c>
      <c r="AI79">
        <f t="shared" ca="1" si="129"/>
        <v>1862</v>
      </c>
      <c r="AJ79">
        <f t="shared" ref="AJ79:BM79" ca="1" si="139">IF(IF(SUM(OFFSET(AJ79,0,-31,1,AJ$1))&lt;$D79,OFFSET(AJ79,0,-31,1,1),$D79-SUM(OFFSET(AK79,0,-31,1,AK$1)))&lt;0,0,IF(SUM(OFFSET(AJ79,0,-31,1,AJ$1))&lt;$D79,OFFSET(AJ79,0,-31,1,1),$D79-SUM(OFFSET(AK79,0,-31,1,AK$1))))</f>
        <v>0</v>
      </c>
      <c r="AK79">
        <f t="shared" ca="1" si="139"/>
        <v>0</v>
      </c>
      <c r="AL79">
        <f t="shared" ca="1" si="139"/>
        <v>0</v>
      </c>
      <c r="AM79">
        <f t="shared" ca="1" si="139"/>
        <v>0</v>
      </c>
      <c r="AN79">
        <f t="shared" ca="1" si="139"/>
        <v>0</v>
      </c>
      <c r="AO79">
        <f t="shared" ca="1" si="139"/>
        <v>0</v>
      </c>
      <c r="AP79">
        <f t="shared" ca="1" si="139"/>
        <v>0</v>
      </c>
      <c r="AQ79">
        <f t="shared" ca="1" si="139"/>
        <v>0</v>
      </c>
      <c r="AR79">
        <f t="shared" ca="1" si="139"/>
        <v>0</v>
      </c>
      <c r="AS79">
        <f t="shared" ca="1" si="139"/>
        <v>0</v>
      </c>
      <c r="AT79">
        <f t="shared" ca="1" si="139"/>
        <v>0</v>
      </c>
      <c r="AU79">
        <f t="shared" ca="1" si="139"/>
        <v>0</v>
      </c>
      <c r="AV79">
        <f t="shared" ca="1" si="139"/>
        <v>0</v>
      </c>
      <c r="AW79">
        <f t="shared" ca="1" si="139"/>
        <v>0</v>
      </c>
      <c r="AX79">
        <f t="shared" ca="1" si="139"/>
        <v>0</v>
      </c>
      <c r="AY79">
        <f t="shared" ca="1" si="139"/>
        <v>0</v>
      </c>
      <c r="AZ79">
        <f t="shared" ca="1" si="139"/>
        <v>0</v>
      </c>
      <c r="BA79">
        <f t="shared" ca="1" si="139"/>
        <v>0</v>
      </c>
      <c r="BB79">
        <f t="shared" ca="1" si="139"/>
        <v>0</v>
      </c>
      <c r="BC79">
        <f t="shared" ca="1" si="139"/>
        <v>0</v>
      </c>
      <c r="BD79">
        <f t="shared" ca="1" si="139"/>
        <v>0</v>
      </c>
      <c r="BE79">
        <f t="shared" ca="1" si="139"/>
        <v>0</v>
      </c>
      <c r="BF79">
        <f t="shared" ca="1" si="139"/>
        <v>0</v>
      </c>
      <c r="BG79">
        <f t="shared" ca="1" si="139"/>
        <v>0</v>
      </c>
      <c r="BH79">
        <f t="shared" ca="1" si="139"/>
        <v>0</v>
      </c>
      <c r="BI79">
        <f t="shared" ca="1" si="139"/>
        <v>0</v>
      </c>
      <c r="BJ79">
        <f t="shared" ca="1" si="139"/>
        <v>0</v>
      </c>
      <c r="BK79">
        <f t="shared" ca="1" si="139"/>
        <v>0</v>
      </c>
      <c r="BL79">
        <f t="shared" ca="1" si="139"/>
        <v>0</v>
      </c>
      <c r="BM79">
        <f t="shared" ca="1" si="139"/>
        <v>0</v>
      </c>
      <c r="BN79" t="e">
        <f t="shared" ca="1" si="112"/>
        <v>#REF!</v>
      </c>
    </row>
    <row r="80" spans="1:66">
      <c r="A80" s="29">
        <v>43177</v>
      </c>
      <c r="B80">
        <v>1277</v>
      </c>
      <c r="C80">
        <v>20</v>
      </c>
      <c r="D80">
        <f t="shared" si="108"/>
        <v>600</v>
      </c>
      <c r="E80">
        <f t="shared" si="113"/>
        <v>1277</v>
      </c>
      <c r="F80">
        <f t="shared" ca="1" si="114"/>
        <v>1133</v>
      </c>
      <c r="G80">
        <f t="shared" ca="1" si="115"/>
        <v>1575</v>
      </c>
      <c r="H80">
        <f t="shared" ca="1" si="115"/>
        <v>1013</v>
      </c>
      <c r="I80">
        <f t="shared" ca="1" si="115"/>
        <v>1535</v>
      </c>
      <c r="J80">
        <f t="shared" ca="1" si="115"/>
        <v>1114</v>
      </c>
      <c r="K80">
        <f t="shared" ca="1" si="103"/>
        <v>1217</v>
      </c>
      <c r="L80">
        <f t="shared" ca="1" si="58"/>
        <v>1209</v>
      </c>
      <c r="M80">
        <f t="shared" ca="1" si="58"/>
        <v>1108</v>
      </c>
      <c r="N80">
        <f t="shared" ca="1" si="58"/>
        <v>1643</v>
      </c>
      <c r="O80">
        <f t="shared" ca="1" si="58"/>
        <v>1704</v>
      </c>
      <c r="P80">
        <f t="shared" ca="1" si="109"/>
        <v>1624</v>
      </c>
      <c r="Q80">
        <f t="shared" ca="1" si="109"/>
        <v>1738</v>
      </c>
      <c r="R80">
        <f t="shared" ca="1" si="109"/>
        <v>1491</v>
      </c>
      <c r="S80">
        <f t="shared" ca="1" si="109"/>
        <v>1420</v>
      </c>
      <c r="T80">
        <f t="shared" ca="1" si="109"/>
        <v>1459</v>
      </c>
      <c r="U80">
        <f t="shared" ca="1" si="110"/>
        <v>1637</v>
      </c>
      <c r="V80">
        <f t="shared" ca="1" si="116"/>
        <v>1125</v>
      </c>
      <c r="W80">
        <f t="shared" ca="1" si="117"/>
        <v>1238</v>
      </c>
      <c r="X80">
        <f t="shared" ca="1" si="118"/>
        <v>1801</v>
      </c>
      <c r="Y80">
        <f t="shared" ca="1" si="119"/>
        <v>1031</v>
      </c>
      <c r="Z80">
        <f t="shared" ca="1" si="120"/>
        <v>1667</v>
      </c>
      <c r="AA80">
        <f t="shared" ca="1" si="121"/>
        <v>1187</v>
      </c>
      <c r="AB80">
        <f t="shared" ca="1" si="122"/>
        <v>1631</v>
      </c>
      <c r="AC80">
        <f t="shared" ca="1" si="123"/>
        <v>1970</v>
      </c>
      <c r="AD80">
        <f t="shared" ca="1" si="124"/>
        <v>1537</v>
      </c>
      <c r="AE80">
        <f t="shared" ca="1" si="125"/>
        <v>1269</v>
      </c>
      <c r="AF80">
        <f t="shared" ca="1" si="126"/>
        <v>1534</v>
      </c>
      <c r="AG80">
        <f t="shared" ca="1" si="127"/>
        <v>1085</v>
      </c>
      <c r="AH80">
        <f t="shared" ca="1" si="128"/>
        <v>1223</v>
      </c>
      <c r="AI80">
        <f t="shared" ca="1" si="129"/>
        <v>1561</v>
      </c>
      <c r="AJ80">
        <f t="shared" ref="AJ80:BM80" ca="1" si="140">IF(IF(SUM(OFFSET(AJ80,0,-31,1,AJ$1))&lt;$D80,OFFSET(AJ80,0,-31,1,1),$D80-SUM(OFFSET(AK80,0,-31,1,AK$1)))&lt;0,0,IF(SUM(OFFSET(AJ80,0,-31,1,AJ$1))&lt;$D80,OFFSET(AJ80,0,-31,1,1),$D80-SUM(OFFSET(AK80,0,-31,1,AK$1))))</f>
        <v>0</v>
      </c>
      <c r="AK80">
        <f t="shared" ca="1" si="140"/>
        <v>0</v>
      </c>
      <c r="AL80">
        <f t="shared" ca="1" si="140"/>
        <v>0</v>
      </c>
      <c r="AM80">
        <f t="shared" ca="1" si="140"/>
        <v>0</v>
      </c>
      <c r="AN80">
        <f t="shared" ca="1" si="140"/>
        <v>0</v>
      </c>
      <c r="AO80">
        <f t="shared" ca="1" si="140"/>
        <v>0</v>
      </c>
      <c r="AP80">
        <f t="shared" ca="1" si="140"/>
        <v>0</v>
      </c>
      <c r="AQ80">
        <f t="shared" ca="1" si="140"/>
        <v>0</v>
      </c>
      <c r="AR80">
        <f t="shared" ca="1" si="140"/>
        <v>0</v>
      </c>
      <c r="AS80">
        <f t="shared" ca="1" si="140"/>
        <v>0</v>
      </c>
      <c r="AT80">
        <f t="shared" ca="1" si="140"/>
        <v>0</v>
      </c>
      <c r="AU80">
        <f t="shared" ca="1" si="140"/>
        <v>0</v>
      </c>
      <c r="AV80">
        <f t="shared" ca="1" si="140"/>
        <v>0</v>
      </c>
      <c r="AW80">
        <f t="shared" ca="1" si="140"/>
        <v>0</v>
      </c>
      <c r="AX80">
        <f t="shared" ca="1" si="140"/>
        <v>0</v>
      </c>
      <c r="AY80">
        <f t="shared" ca="1" si="140"/>
        <v>0</v>
      </c>
      <c r="AZ80">
        <f t="shared" ca="1" si="140"/>
        <v>0</v>
      </c>
      <c r="BA80">
        <f t="shared" ca="1" si="140"/>
        <v>0</v>
      </c>
      <c r="BB80">
        <f t="shared" ca="1" si="140"/>
        <v>0</v>
      </c>
      <c r="BC80">
        <f t="shared" ca="1" si="140"/>
        <v>0</v>
      </c>
      <c r="BD80">
        <f t="shared" ca="1" si="140"/>
        <v>0</v>
      </c>
      <c r="BE80">
        <f t="shared" ca="1" si="140"/>
        <v>0</v>
      </c>
      <c r="BF80">
        <f t="shared" ca="1" si="140"/>
        <v>0</v>
      </c>
      <c r="BG80">
        <f t="shared" ca="1" si="140"/>
        <v>0</v>
      </c>
      <c r="BH80">
        <f t="shared" ca="1" si="140"/>
        <v>0</v>
      </c>
      <c r="BI80">
        <f t="shared" ca="1" si="140"/>
        <v>0</v>
      </c>
      <c r="BJ80">
        <f t="shared" ca="1" si="140"/>
        <v>0</v>
      </c>
      <c r="BK80">
        <f t="shared" ca="1" si="140"/>
        <v>0</v>
      </c>
      <c r="BL80">
        <f t="shared" ca="1" si="140"/>
        <v>0</v>
      </c>
      <c r="BM80">
        <f t="shared" ca="1" si="140"/>
        <v>0</v>
      </c>
      <c r="BN80" t="e">
        <f t="shared" ca="1" si="112"/>
        <v>#REF!</v>
      </c>
    </row>
    <row r="81" spans="1:66">
      <c r="A81" s="29">
        <v>43178</v>
      </c>
      <c r="B81">
        <v>1390</v>
      </c>
      <c r="C81">
        <v>19</v>
      </c>
      <c r="D81">
        <f t="shared" si="108"/>
        <v>570</v>
      </c>
      <c r="E81">
        <f t="shared" si="113"/>
        <v>1390</v>
      </c>
      <c r="F81">
        <f t="shared" ca="1" si="114"/>
        <v>1277</v>
      </c>
      <c r="G81">
        <f t="shared" ca="1" si="115"/>
        <v>1133</v>
      </c>
      <c r="H81">
        <f t="shared" ca="1" si="115"/>
        <v>1575</v>
      </c>
      <c r="I81">
        <f t="shared" ca="1" si="115"/>
        <v>1013</v>
      </c>
      <c r="J81">
        <f t="shared" ca="1" si="115"/>
        <v>1535</v>
      </c>
      <c r="K81">
        <f t="shared" ca="1" si="103"/>
        <v>1114</v>
      </c>
      <c r="L81">
        <f t="shared" ca="1" si="58"/>
        <v>1217</v>
      </c>
      <c r="M81">
        <f t="shared" ca="1" si="58"/>
        <v>1209</v>
      </c>
      <c r="N81">
        <f t="shared" ca="1" si="58"/>
        <v>1108</v>
      </c>
      <c r="O81">
        <f t="shared" ca="1" si="58"/>
        <v>1643</v>
      </c>
      <c r="P81">
        <f t="shared" ca="1" si="109"/>
        <v>1704</v>
      </c>
      <c r="Q81">
        <f t="shared" ca="1" si="109"/>
        <v>1624</v>
      </c>
      <c r="R81">
        <f t="shared" ca="1" si="109"/>
        <v>1738</v>
      </c>
      <c r="S81">
        <f t="shared" ca="1" si="109"/>
        <v>1491</v>
      </c>
      <c r="T81">
        <f t="shared" ca="1" si="109"/>
        <v>1420</v>
      </c>
      <c r="U81">
        <f t="shared" ca="1" si="110"/>
        <v>1459</v>
      </c>
      <c r="V81">
        <f t="shared" ca="1" si="116"/>
        <v>1637</v>
      </c>
      <c r="W81">
        <f t="shared" ca="1" si="117"/>
        <v>1125</v>
      </c>
      <c r="X81">
        <f t="shared" ca="1" si="118"/>
        <v>1238</v>
      </c>
      <c r="Y81">
        <f t="shared" ca="1" si="119"/>
        <v>1801</v>
      </c>
      <c r="Z81">
        <f t="shared" ca="1" si="120"/>
        <v>1031</v>
      </c>
      <c r="AA81">
        <f t="shared" ca="1" si="121"/>
        <v>1667</v>
      </c>
      <c r="AB81">
        <f t="shared" ca="1" si="122"/>
        <v>1187</v>
      </c>
      <c r="AC81">
        <f t="shared" ca="1" si="123"/>
        <v>1631</v>
      </c>
      <c r="AD81">
        <f t="shared" ca="1" si="124"/>
        <v>1970</v>
      </c>
      <c r="AE81">
        <f t="shared" ca="1" si="125"/>
        <v>1537</v>
      </c>
      <c r="AF81">
        <f t="shared" ca="1" si="126"/>
        <v>1269</v>
      </c>
      <c r="AG81">
        <f t="shared" ca="1" si="127"/>
        <v>1534</v>
      </c>
      <c r="AH81">
        <f t="shared" ca="1" si="128"/>
        <v>1085</v>
      </c>
      <c r="AI81">
        <f t="shared" ca="1" si="129"/>
        <v>1223</v>
      </c>
      <c r="AJ81">
        <f t="shared" ref="AJ81:BM81" ca="1" si="141">IF(IF(SUM(OFFSET(AJ81,0,-31,1,AJ$1))&lt;$D81,OFFSET(AJ81,0,-31,1,1),$D81-SUM(OFFSET(AK81,0,-31,1,AK$1)))&lt;0,0,IF(SUM(OFFSET(AJ81,0,-31,1,AJ$1))&lt;$D81,OFFSET(AJ81,0,-31,1,1),$D81-SUM(OFFSET(AK81,0,-31,1,AK$1))))</f>
        <v>0</v>
      </c>
      <c r="AK81">
        <f t="shared" ca="1" si="141"/>
        <v>0</v>
      </c>
      <c r="AL81">
        <f t="shared" ca="1" si="141"/>
        <v>0</v>
      </c>
      <c r="AM81">
        <f t="shared" ca="1" si="141"/>
        <v>0</v>
      </c>
      <c r="AN81">
        <f t="shared" ca="1" si="141"/>
        <v>0</v>
      </c>
      <c r="AO81">
        <f t="shared" ca="1" si="141"/>
        <v>0</v>
      </c>
      <c r="AP81">
        <f t="shared" ca="1" si="141"/>
        <v>0</v>
      </c>
      <c r="AQ81">
        <f t="shared" ca="1" si="141"/>
        <v>0</v>
      </c>
      <c r="AR81">
        <f t="shared" ca="1" si="141"/>
        <v>0</v>
      </c>
      <c r="AS81">
        <f t="shared" ca="1" si="141"/>
        <v>0</v>
      </c>
      <c r="AT81">
        <f t="shared" ca="1" si="141"/>
        <v>0</v>
      </c>
      <c r="AU81">
        <f t="shared" ca="1" si="141"/>
        <v>0</v>
      </c>
      <c r="AV81">
        <f t="shared" ca="1" si="141"/>
        <v>0</v>
      </c>
      <c r="AW81">
        <f t="shared" ca="1" si="141"/>
        <v>0</v>
      </c>
      <c r="AX81">
        <f t="shared" ca="1" si="141"/>
        <v>0</v>
      </c>
      <c r="AY81">
        <f t="shared" ca="1" si="141"/>
        <v>0</v>
      </c>
      <c r="AZ81">
        <f t="shared" ca="1" si="141"/>
        <v>0</v>
      </c>
      <c r="BA81">
        <f t="shared" ca="1" si="141"/>
        <v>0</v>
      </c>
      <c r="BB81">
        <f t="shared" ca="1" si="141"/>
        <v>0</v>
      </c>
      <c r="BC81">
        <f t="shared" ca="1" si="141"/>
        <v>0</v>
      </c>
      <c r="BD81">
        <f t="shared" ca="1" si="141"/>
        <v>0</v>
      </c>
      <c r="BE81">
        <f t="shared" ca="1" si="141"/>
        <v>0</v>
      </c>
      <c r="BF81">
        <f t="shared" ca="1" si="141"/>
        <v>0</v>
      </c>
      <c r="BG81">
        <f t="shared" ca="1" si="141"/>
        <v>0</v>
      </c>
      <c r="BH81">
        <f t="shared" ca="1" si="141"/>
        <v>0</v>
      </c>
      <c r="BI81">
        <f t="shared" ca="1" si="141"/>
        <v>0</v>
      </c>
      <c r="BJ81">
        <f t="shared" ca="1" si="141"/>
        <v>0</v>
      </c>
      <c r="BK81">
        <f t="shared" ca="1" si="141"/>
        <v>0</v>
      </c>
      <c r="BL81">
        <f t="shared" ca="1" si="141"/>
        <v>0</v>
      </c>
      <c r="BM81">
        <f t="shared" ca="1" si="141"/>
        <v>0</v>
      </c>
      <c r="BN81" t="e">
        <f t="shared" ca="1" si="112"/>
        <v>#REF!</v>
      </c>
    </row>
    <row r="82" spans="1:66">
      <c r="A82" s="29">
        <v>43179</v>
      </c>
      <c r="B82">
        <v>1455</v>
      </c>
      <c r="C82">
        <v>29</v>
      </c>
      <c r="D82">
        <f t="shared" si="108"/>
        <v>870</v>
      </c>
      <c r="E82">
        <f t="shared" si="113"/>
        <v>1455</v>
      </c>
      <c r="F82">
        <f t="shared" ca="1" si="114"/>
        <v>1390</v>
      </c>
      <c r="G82">
        <f t="shared" ca="1" si="115"/>
        <v>1277</v>
      </c>
      <c r="H82">
        <f t="shared" ca="1" si="115"/>
        <v>1133</v>
      </c>
      <c r="I82">
        <f t="shared" ca="1" si="115"/>
        <v>1575</v>
      </c>
      <c r="J82">
        <f t="shared" ca="1" si="115"/>
        <v>1013</v>
      </c>
      <c r="K82">
        <f t="shared" ca="1" si="103"/>
        <v>1535</v>
      </c>
      <c r="L82">
        <f t="shared" ca="1" si="58"/>
        <v>1114</v>
      </c>
      <c r="M82">
        <f t="shared" ca="1" si="58"/>
        <v>1217</v>
      </c>
      <c r="N82">
        <f t="shared" ca="1" si="58"/>
        <v>1209</v>
      </c>
      <c r="O82">
        <f t="shared" ca="1" si="58"/>
        <v>1108</v>
      </c>
      <c r="P82">
        <f t="shared" ca="1" si="109"/>
        <v>1643</v>
      </c>
      <c r="Q82">
        <f t="shared" ca="1" si="109"/>
        <v>1704</v>
      </c>
      <c r="R82">
        <f t="shared" ca="1" si="109"/>
        <v>1624</v>
      </c>
      <c r="S82">
        <f t="shared" ca="1" si="109"/>
        <v>1738</v>
      </c>
      <c r="T82">
        <f t="shared" ca="1" si="109"/>
        <v>1491</v>
      </c>
      <c r="U82">
        <f t="shared" ca="1" si="110"/>
        <v>1420</v>
      </c>
      <c r="V82">
        <f t="shared" ca="1" si="116"/>
        <v>1459</v>
      </c>
      <c r="W82">
        <f t="shared" ca="1" si="117"/>
        <v>1637</v>
      </c>
      <c r="X82">
        <f t="shared" ca="1" si="118"/>
        <v>1125</v>
      </c>
      <c r="Y82">
        <f t="shared" ca="1" si="119"/>
        <v>1238</v>
      </c>
      <c r="Z82">
        <f t="shared" ca="1" si="120"/>
        <v>1801</v>
      </c>
      <c r="AA82">
        <f t="shared" ca="1" si="121"/>
        <v>1031</v>
      </c>
      <c r="AB82">
        <f t="shared" ca="1" si="122"/>
        <v>1667</v>
      </c>
      <c r="AC82">
        <f t="shared" ca="1" si="123"/>
        <v>1187</v>
      </c>
      <c r="AD82">
        <f t="shared" ca="1" si="124"/>
        <v>1631</v>
      </c>
      <c r="AE82">
        <f t="shared" ca="1" si="125"/>
        <v>1970</v>
      </c>
      <c r="AF82">
        <f t="shared" ca="1" si="126"/>
        <v>1537</v>
      </c>
      <c r="AG82">
        <f t="shared" ca="1" si="127"/>
        <v>1269</v>
      </c>
      <c r="AH82">
        <f t="shared" ca="1" si="128"/>
        <v>1534</v>
      </c>
      <c r="AI82">
        <f t="shared" ca="1" si="129"/>
        <v>1085</v>
      </c>
      <c r="AJ82">
        <f t="shared" ref="AJ82:BM82" ca="1" si="142">IF(IF(SUM(OFFSET(AJ82,0,-31,1,AJ$1))&lt;$D82,OFFSET(AJ82,0,-31,1,1),$D82-SUM(OFFSET(AK82,0,-31,1,AK$1)))&lt;0,0,IF(SUM(OFFSET(AJ82,0,-31,1,AJ$1))&lt;$D82,OFFSET(AJ82,0,-31,1,1),$D82-SUM(OFFSET(AK82,0,-31,1,AK$1))))</f>
        <v>0</v>
      </c>
      <c r="AK82">
        <f t="shared" ca="1" si="142"/>
        <v>0</v>
      </c>
      <c r="AL82">
        <f t="shared" ca="1" si="142"/>
        <v>0</v>
      </c>
      <c r="AM82">
        <f t="shared" ca="1" si="142"/>
        <v>0</v>
      </c>
      <c r="AN82">
        <f t="shared" ca="1" si="142"/>
        <v>0</v>
      </c>
      <c r="AO82">
        <f t="shared" ca="1" si="142"/>
        <v>0</v>
      </c>
      <c r="AP82">
        <f t="shared" ca="1" si="142"/>
        <v>0</v>
      </c>
      <c r="AQ82">
        <f t="shared" ca="1" si="142"/>
        <v>0</v>
      </c>
      <c r="AR82">
        <f t="shared" ca="1" si="142"/>
        <v>0</v>
      </c>
      <c r="AS82">
        <f t="shared" ca="1" si="142"/>
        <v>0</v>
      </c>
      <c r="AT82">
        <f t="shared" ca="1" si="142"/>
        <v>0</v>
      </c>
      <c r="AU82">
        <f t="shared" ca="1" si="142"/>
        <v>0</v>
      </c>
      <c r="AV82">
        <f t="shared" ca="1" si="142"/>
        <v>0</v>
      </c>
      <c r="AW82">
        <f t="shared" ca="1" si="142"/>
        <v>0</v>
      </c>
      <c r="AX82">
        <f t="shared" ca="1" si="142"/>
        <v>0</v>
      </c>
      <c r="AY82">
        <f t="shared" ca="1" si="142"/>
        <v>0</v>
      </c>
      <c r="AZ82">
        <f t="shared" ca="1" si="142"/>
        <v>0</v>
      </c>
      <c r="BA82">
        <f t="shared" ca="1" si="142"/>
        <v>0</v>
      </c>
      <c r="BB82">
        <f t="shared" ca="1" si="142"/>
        <v>0</v>
      </c>
      <c r="BC82">
        <f t="shared" ca="1" si="142"/>
        <v>0</v>
      </c>
      <c r="BD82">
        <f t="shared" ca="1" si="142"/>
        <v>0</v>
      </c>
      <c r="BE82">
        <f t="shared" ca="1" si="142"/>
        <v>0</v>
      </c>
      <c r="BF82">
        <f t="shared" ca="1" si="142"/>
        <v>0</v>
      </c>
      <c r="BG82">
        <f t="shared" ca="1" si="142"/>
        <v>0</v>
      </c>
      <c r="BH82">
        <f t="shared" ca="1" si="142"/>
        <v>0</v>
      </c>
      <c r="BI82">
        <f t="shared" ca="1" si="142"/>
        <v>0</v>
      </c>
      <c r="BJ82">
        <f t="shared" ca="1" si="142"/>
        <v>0</v>
      </c>
      <c r="BK82">
        <f t="shared" ca="1" si="142"/>
        <v>0</v>
      </c>
      <c r="BL82">
        <f t="shared" ca="1" si="142"/>
        <v>0</v>
      </c>
      <c r="BM82">
        <f t="shared" ca="1" si="142"/>
        <v>0</v>
      </c>
      <c r="BN82" t="e">
        <f t="shared" ca="1" si="112"/>
        <v>#REF!</v>
      </c>
    </row>
    <row r="83" spans="1:66">
      <c r="A83" s="29">
        <v>43180</v>
      </c>
      <c r="B83">
        <v>1485</v>
      </c>
      <c r="C83">
        <v>20</v>
      </c>
      <c r="D83">
        <f t="shared" si="108"/>
        <v>600</v>
      </c>
      <c r="E83">
        <f t="shared" si="113"/>
        <v>1485</v>
      </c>
      <c r="F83">
        <f t="shared" ca="1" si="114"/>
        <v>1455</v>
      </c>
      <c r="G83">
        <f t="shared" ca="1" si="115"/>
        <v>1390</v>
      </c>
      <c r="H83">
        <f t="shared" ca="1" si="115"/>
        <v>1277</v>
      </c>
      <c r="I83">
        <f t="shared" ca="1" si="115"/>
        <v>1133</v>
      </c>
      <c r="J83">
        <f t="shared" ca="1" si="115"/>
        <v>1575</v>
      </c>
      <c r="K83">
        <f t="shared" ca="1" si="103"/>
        <v>1013</v>
      </c>
      <c r="L83">
        <f t="shared" ca="1" si="58"/>
        <v>1535</v>
      </c>
      <c r="M83">
        <f t="shared" ca="1" si="58"/>
        <v>1114</v>
      </c>
      <c r="N83">
        <f t="shared" ca="1" si="58"/>
        <v>1217</v>
      </c>
      <c r="O83">
        <f t="shared" ca="1" si="58"/>
        <v>1209</v>
      </c>
      <c r="P83">
        <f t="shared" ca="1" si="109"/>
        <v>1108</v>
      </c>
      <c r="Q83">
        <f t="shared" ca="1" si="109"/>
        <v>1643</v>
      </c>
      <c r="R83">
        <f t="shared" ca="1" si="109"/>
        <v>1704</v>
      </c>
      <c r="S83">
        <f t="shared" ca="1" si="109"/>
        <v>1624</v>
      </c>
      <c r="T83">
        <f t="shared" ca="1" si="109"/>
        <v>1738</v>
      </c>
      <c r="U83">
        <f t="shared" ca="1" si="110"/>
        <v>1491</v>
      </c>
      <c r="V83">
        <f t="shared" ca="1" si="116"/>
        <v>1420</v>
      </c>
      <c r="W83">
        <f t="shared" ca="1" si="117"/>
        <v>1459</v>
      </c>
      <c r="X83">
        <f t="shared" ca="1" si="118"/>
        <v>1637</v>
      </c>
      <c r="Y83">
        <f t="shared" ca="1" si="119"/>
        <v>1125</v>
      </c>
      <c r="Z83">
        <f t="shared" ca="1" si="120"/>
        <v>1238</v>
      </c>
      <c r="AA83">
        <f t="shared" ca="1" si="121"/>
        <v>1801</v>
      </c>
      <c r="AB83">
        <f t="shared" ca="1" si="122"/>
        <v>1031</v>
      </c>
      <c r="AC83">
        <f t="shared" ca="1" si="123"/>
        <v>1667</v>
      </c>
      <c r="AD83">
        <f t="shared" ca="1" si="124"/>
        <v>1187</v>
      </c>
      <c r="AE83">
        <f t="shared" ca="1" si="125"/>
        <v>1631</v>
      </c>
      <c r="AF83">
        <f t="shared" ca="1" si="126"/>
        <v>1970</v>
      </c>
      <c r="AG83">
        <f t="shared" ca="1" si="127"/>
        <v>1537</v>
      </c>
      <c r="AH83">
        <f t="shared" ca="1" si="128"/>
        <v>1269</v>
      </c>
      <c r="AI83">
        <f t="shared" ca="1" si="129"/>
        <v>1534</v>
      </c>
      <c r="AJ83">
        <f t="shared" ref="AJ83:BM83" ca="1" si="143">IF(IF(SUM(OFFSET(AJ83,0,-31,1,AJ$1))&lt;$D83,OFFSET(AJ83,0,-31,1,1),$D83-SUM(OFFSET(AK83,0,-31,1,AK$1)))&lt;0,0,IF(SUM(OFFSET(AJ83,0,-31,1,AJ$1))&lt;$D83,OFFSET(AJ83,0,-31,1,1),$D83-SUM(OFFSET(AK83,0,-31,1,AK$1))))</f>
        <v>0</v>
      </c>
      <c r="AK83">
        <f t="shared" ca="1" si="143"/>
        <v>0</v>
      </c>
      <c r="AL83">
        <f t="shared" ca="1" si="143"/>
        <v>0</v>
      </c>
      <c r="AM83">
        <f t="shared" ca="1" si="143"/>
        <v>0</v>
      </c>
      <c r="AN83">
        <f t="shared" ca="1" si="143"/>
        <v>0</v>
      </c>
      <c r="AO83">
        <f t="shared" ca="1" si="143"/>
        <v>0</v>
      </c>
      <c r="AP83">
        <f t="shared" ca="1" si="143"/>
        <v>0</v>
      </c>
      <c r="AQ83">
        <f t="shared" ca="1" si="143"/>
        <v>0</v>
      </c>
      <c r="AR83">
        <f t="shared" ca="1" si="143"/>
        <v>0</v>
      </c>
      <c r="AS83">
        <f t="shared" ca="1" si="143"/>
        <v>0</v>
      </c>
      <c r="AT83">
        <f t="shared" ca="1" si="143"/>
        <v>0</v>
      </c>
      <c r="AU83">
        <f t="shared" ca="1" si="143"/>
        <v>0</v>
      </c>
      <c r="AV83">
        <f t="shared" ca="1" si="143"/>
        <v>0</v>
      </c>
      <c r="AW83">
        <f t="shared" ca="1" si="143"/>
        <v>0</v>
      </c>
      <c r="AX83">
        <f t="shared" ca="1" si="143"/>
        <v>0</v>
      </c>
      <c r="AY83">
        <f t="shared" ca="1" si="143"/>
        <v>0</v>
      </c>
      <c r="AZ83">
        <f t="shared" ca="1" si="143"/>
        <v>0</v>
      </c>
      <c r="BA83">
        <f t="shared" ca="1" si="143"/>
        <v>0</v>
      </c>
      <c r="BB83">
        <f t="shared" ca="1" si="143"/>
        <v>0</v>
      </c>
      <c r="BC83">
        <f t="shared" ca="1" si="143"/>
        <v>0</v>
      </c>
      <c r="BD83">
        <f t="shared" ca="1" si="143"/>
        <v>0</v>
      </c>
      <c r="BE83">
        <f t="shared" ca="1" si="143"/>
        <v>0</v>
      </c>
      <c r="BF83">
        <f t="shared" ca="1" si="143"/>
        <v>0</v>
      </c>
      <c r="BG83">
        <f t="shared" ca="1" si="143"/>
        <v>0</v>
      </c>
      <c r="BH83">
        <f t="shared" ca="1" si="143"/>
        <v>0</v>
      </c>
      <c r="BI83">
        <f t="shared" ca="1" si="143"/>
        <v>0</v>
      </c>
      <c r="BJ83">
        <f t="shared" ca="1" si="143"/>
        <v>0</v>
      </c>
      <c r="BK83">
        <f t="shared" ca="1" si="143"/>
        <v>0</v>
      </c>
      <c r="BL83">
        <f t="shared" ca="1" si="143"/>
        <v>0</v>
      </c>
      <c r="BM83">
        <f t="shared" ca="1" si="143"/>
        <v>0</v>
      </c>
      <c r="BN83" t="e">
        <f t="shared" ca="1" si="112"/>
        <v>#REF!</v>
      </c>
    </row>
    <row r="84" spans="1:66">
      <c r="A84" s="29">
        <v>43181</v>
      </c>
      <c r="B84">
        <v>1256</v>
      </c>
      <c r="C84">
        <v>19</v>
      </c>
      <c r="D84">
        <f t="shared" si="108"/>
        <v>570</v>
      </c>
      <c r="E84">
        <f t="shared" si="113"/>
        <v>1256</v>
      </c>
      <c r="F84">
        <f t="shared" ca="1" si="114"/>
        <v>1485</v>
      </c>
      <c r="G84">
        <f t="shared" ca="1" si="115"/>
        <v>1455</v>
      </c>
      <c r="H84">
        <f t="shared" ca="1" si="115"/>
        <v>1390</v>
      </c>
      <c r="I84">
        <f t="shared" ca="1" si="115"/>
        <v>1277</v>
      </c>
      <c r="J84">
        <f t="shared" ca="1" si="115"/>
        <v>1133</v>
      </c>
      <c r="K84">
        <f t="shared" ca="1" si="103"/>
        <v>1575</v>
      </c>
      <c r="L84">
        <f t="shared" ca="1" si="58"/>
        <v>1013</v>
      </c>
      <c r="M84">
        <f t="shared" ca="1" si="58"/>
        <v>1535</v>
      </c>
      <c r="N84">
        <f t="shared" ca="1" si="58"/>
        <v>1114</v>
      </c>
      <c r="O84">
        <f t="shared" ref="O84:O120" ca="1" si="144">N83-AS83</f>
        <v>1217</v>
      </c>
      <c r="P84">
        <f t="shared" ca="1" si="109"/>
        <v>1209</v>
      </c>
      <c r="Q84">
        <f t="shared" ca="1" si="109"/>
        <v>1108</v>
      </c>
      <c r="R84">
        <f t="shared" ca="1" si="109"/>
        <v>1643</v>
      </c>
      <c r="S84">
        <f t="shared" ca="1" si="109"/>
        <v>1704</v>
      </c>
      <c r="T84">
        <f t="shared" ca="1" si="109"/>
        <v>1624</v>
      </c>
      <c r="U84">
        <f t="shared" ca="1" si="110"/>
        <v>1738</v>
      </c>
      <c r="V84">
        <f t="shared" ca="1" si="116"/>
        <v>1491</v>
      </c>
      <c r="W84">
        <f t="shared" ca="1" si="117"/>
        <v>1420</v>
      </c>
      <c r="X84">
        <f t="shared" ca="1" si="118"/>
        <v>1459</v>
      </c>
      <c r="Y84">
        <f t="shared" ca="1" si="119"/>
        <v>1637</v>
      </c>
      <c r="Z84">
        <f t="shared" ca="1" si="120"/>
        <v>1125</v>
      </c>
      <c r="AA84">
        <f t="shared" ca="1" si="121"/>
        <v>1238</v>
      </c>
      <c r="AB84">
        <f t="shared" ca="1" si="122"/>
        <v>1801</v>
      </c>
      <c r="AC84">
        <f t="shared" ca="1" si="123"/>
        <v>1031</v>
      </c>
      <c r="AD84">
        <f t="shared" ca="1" si="124"/>
        <v>1667</v>
      </c>
      <c r="AE84">
        <f t="shared" ca="1" si="125"/>
        <v>1187</v>
      </c>
      <c r="AF84">
        <f t="shared" ca="1" si="126"/>
        <v>1631</v>
      </c>
      <c r="AG84">
        <f t="shared" ca="1" si="127"/>
        <v>1970</v>
      </c>
      <c r="AH84">
        <f t="shared" ca="1" si="128"/>
        <v>1537</v>
      </c>
      <c r="AI84">
        <f t="shared" ca="1" si="129"/>
        <v>1269</v>
      </c>
      <c r="AJ84">
        <f t="shared" ref="AJ84:BM84" ca="1" si="145">IF(IF(SUM(OFFSET(AJ84,0,-31,1,AJ$1))&lt;$D84,OFFSET(AJ84,0,-31,1,1),$D84-SUM(OFFSET(AK84,0,-31,1,AK$1)))&lt;0,0,IF(SUM(OFFSET(AJ84,0,-31,1,AJ$1))&lt;$D84,OFFSET(AJ84,0,-31,1,1),$D84-SUM(OFFSET(AK84,0,-31,1,AK$1))))</f>
        <v>0</v>
      </c>
      <c r="AK84">
        <f t="shared" ca="1" si="145"/>
        <v>0</v>
      </c>
      <c r="AL84">
        <f t="shared" ca="1" si="145"/>
        <v>0</v>
      </c>
      <c r="AM84">
        <f t="shared" ca="1" si="145"/>
        <v>0</v>
      </c>
      <c r="AN84">
        <f t="shared" ca="1" si="145"/>
        <v>0</v>
      </c>
      <c r="AO84">
        <f t="shared" ca="1" si="145"/>
        <v>0</v>
      </c>
      <c r="AP84">
        <f t="shared" ca="1" si="145"/>
        <v>0</v>
      </c>
      <c r="AQ84">
        <f t="shared" ca="1" si="145"/>
        <v>0</v>
      </c>
      <c r="AR84">
        <f t="shared" ca="1" si="145"/>
        <v>0</v>
      </c>
      <c r="AS84">
        <f t="shared" ca="1" si="145"/>
        <v>0</v>
      </c>
      <c r="AT84">
        <f t="shared" ca="1" si="145"/>
        <v>0</v>
      </c>
      <c r="AU84">
        <f t="shared" ca="1" si="145"/>
        <v>0</v>
      </c>
      <c r="AV84">
        <f t="shared" ca="1" si="145"/>
        <v>0</v>
      </c>
      <c r="AW84">
        <f t="shared" ca="1" si="145"/>
        <v>0</v>
      </c>
      <c r="AX84">
        <f t="shared" ca="1" si="145"/>
        <v>0</v>
      </c>
      <c r="AY84">
        <f t="shared" ca="1" si="145"/>
        <v>0</v>
      </c>
      <c r="AZ84">
        <f t="shared" ca="1" si="145"/>
        <v>0</v>
      </c>
      <c r="BA84">
        <f t="shared" ca="1" si="145"/>
        <v>0</v>
      </c>
      <c r="BB84">
        <f t="shared" ca="1" si="145"/>
        <v>0</v>
      </c>
      <c r="BC84">
        <f t="shared" ca="1" si="145"/>
        <v>0</v>
      </c>
      <c r="BD84">
        <f t="shared" ca="1" si="145"/>
        <v>0</v>
      </c>
      <c r="BE84">
        <f t="shared" ca="1" si="145"/>
        <v>0</v>
      </c>
      <c r="BF84">
        <f t="shared" ca="1" si="145"/>
        <v>0</v>
      </c>
      <c r="BG84">
        <f t="shared" ca="1" si="145"/>
        <v>0</v>
      </c>
      <c r="BH84">
        <f t="shared" ca="1" si="145"/>
        <v>0</v>
      </c>
      <c r="BI84">
        <f t="shared" ca="1" si="145"/>
        <v>0</v>
      </c>
      <c r="BJ84">
        <f t="shared" ca="1" si="145"/>
        <v>0</v>
      </c>
      <c r="BK84">
        <f t="shared" ca="1" si="145"/>
        <v>0</v>
      </c>
      <c r="BL84">
        <f t="shared" ca="1" si="145"/>
        <v>0</v>
      </c>
      <c r="BM84">
        <f t="shared" ca="1" si="145"/>
        <v>0</v>
      </c>
      <c r="BN84" t="e">
        <f t="shared" ca="1" si="112"/>
        <v>#REF!</v>
      </c>
    </row>
    <row r="85" spans="1:66">
      <c r="A85" s="29">
        <v>43182</v>
      </c>
      <c r="B85">
        <v>1352</v>
      </c>
      <c r="C85">
        <v>22</v>
      </c>
      <c r="D85">
        <f t="shared" si="108"/>
        <v>660</v>
      </c>
      <c r="E85">
        <f t="shared" si="113"/>
        <v>1352</v>
      </c>
      <c r="F85">
        <f t="shared" ca="1" si="114"/>
        <v>1256</v>
      </c>
      <c r="G85">
        <f t="shared" ca="1" si="115"/>
        <v>1485</v>
      </c>
      <c r="H85">
        <f t="shared" ca="1" si="115"/>
        <v>1455</v>
      </c>
      <c r="I85">
        <f t="shared" ca="1" si="115"/>
        <v>1390</v>
      </c>
      <c r="J85">
        <f t="shared" ca="1" si="115"/>
        <v>1277</v>
      </c>
      <c r="K85">
        <f t="shared" ca="1" si="103"/>
        <v>1133</v>
      </c>
      <c r="L85">
        <f t="shared" ca="1" si="103"/>
        <v>1575</v>
      </c>
      <c r="M85">
        <f t="shared" ca="1" si="103"/>
        <v>1013</v>
      </c>
      <c r="N85">
        <f t="shared" ca="1" si="103"/>
        <v>1535</v>
      </c>
      <c r="O85">
        <f t="shared" ca="1" si="144"/>
        <v>1114</v>
      </c>
      <c r="P85">
        <f t="shared" ca="1" si="109"/>
        <v>1217</v>
      </c>
      <c r="Q85">
        <f t="shared" ca="1" si="109"/>
        <v>1209</v>
      </c>
      <c r="R85">
        <f t="shared" ca="1" si="109"/>
        <v>1108</v>
      </c>
      <c r="S85">
        <f t="shared" ca="1" si="109"/>
        <v>1643</v>
      </c>
      <c r="T85">
        <f t="shared" ca="1" si="109"/>
        <v>1704</v>
      </c>
      <c r="U85">
        <f t="shared" ca="1" si="110"/>
        <v>1624</v>
      </c>
      <c r="V85">
        <f t="shared" ca="1" si="116"/>
        <v>1738</v>
      </c>
      <c r="W85">
        <f t="shared" ca="1" si="117"/>
        <v>1491</v>
      </c>
      <c r="X85">
        <f t="shared" ca="1" si="118"/>
        <v>1420</v>
      </c>
      <c r="Y85">
        <f t="shared" ca="1" si="119"/>
        <v>1459</v>
      </c>
      <c r="Z85">
        <f t="shared" ca="1" si="120"/>
        <v>1637</v>
      </c>
      <c r="AA85">
        <f t="shared" ca="1" si="121"/>
        <v>1125</v>
      </c>
      <c r="AB85">
        <f t="shared" ca="1" si="122"/>
        <v>1238</v>
      </c>
      <c r="AC85">
        <f t="shared" ca="1" si="123"/>
        <v>1801</v>
      </c>
      <c r="AD85">
        <f t="shared" ca="1" si="124"/>
        <v>1031</v>
      </c>
      <c r="AE85">
        <f t="shared" ca="1" si="125"/>
        <v>1667</v>
      </c>
      <c r="AF85">
        <f t="shared" ca="1" si="126"/>
        <v>1187</v>
      </c>
      <c r="AG85">
        <f t="shared" ca="1" si="127"/>
        <v>1631</v>
      </c>
      <c r="AH85">
        <f t="shared" ca="1" si="128"/>
        <v>1970</v>
      </c>
      <c r="AI85">
        <f t="shared" ca="1" si="129"/>
        <v>1537</v>
      </c>
      <c r="AJ85">
        <f t="shared" ref="AJ85:BM85" ca="1" si="146">IF(IF(SUM(OFFSET(AJ85,0,-31,1,AJ$1))&lt;$D85,OFFSET(AJ85,0,-31,1,1),$D85-SUM(OFFSET(AK85,0,-31,1,AK$1)))&lt;0,0,IF(SUM(OFFSET(AJ85,0,-31,1,AJ$1))&lt;$D85,OFFSET(AJ85,0,-31,1,1),$D85-SUM(OFFSET(AK85,0,-31,1,AK$1))))</f>
        <v>0</v>
      </c>
      <c r="AK85">
        <f t="shared" ca="1" si="146"/>
        <v>0</v>
      </c>
      <c r="AL85">
        <f t="shared" ca="1" si="146"/>
        <v>0</v>
      </c>
      <c r="AM85">
        <f t="shared" ca="1" si="146"/>
        <v>0</v>
      </c>
      <c r="AN85">
        <f t="shared" ca="1" si="146"/>
        <v>0</v>
      </c>
      <c r="AO85">
        <f t="shared" ca="1" si="146"/>
        <v>0</v>
      </c>
      <c r="AP85">
        <f t="shared" ca="1" si="146"/>
        <v>0</v>
      </c>
      <c r="AQ85">
        <f t="shared" ca="1" si="146"/>
        <v>0</v>
      </c>
      <c r="AR85">
        <f t="shared" ca="1" si="146"/>
        <v>0</v>
      </c>
      <c r="AS85">
        <f t="shared" ca="1" si="146"/>
        <v>0</v>
      </c>
      <c r="AT85">
        <f t="shared" ca="1" si="146"/>
        <v>0</v>
      </c>
      <c r="AU85">
        <f t="shared" ca="1" si="146"/>
        <v>0</v>
      </c>
      <c r="AV85">
        <f t="shared" ca="1" si="146"/>
        <v>0</v>
      </c>
      <c r="AW85">
        <f t="shared" ca="1" si="146"/>
        <v>0</v>
      </c>
      <c r="AX85">
        <f t="shared" ca="1" si="146"/>
        <v>0</v>
      </c>
      <c r="AY85">
        <f t="shared" ca="1" si="146"/>
        <v>0</v>
      </c>
      <c r="AZ85">
        <f t="shared" ca="1" si="146"/>
        <v>0</v>
      </c>
      <c r="BA85">
        <f t="shared" ca="1" si="146"/>
        <v>0</v>
      </c>
      <c r="BB85">
        <f t="shared" ca="1" si="146"/>
        <v>0</v>
      </c>
      <c r="BC85">
        <f t="shared" ca="1" si="146"/>
        <v>0</v>
      </c>
      <c r="BD85">
        <f t="shared" ca="1" si="146"/>
        <v>0</v>
      </c>
      <c r="BE85">
        <f t="shared" ca="1" si="146"/>
        <v>0</v>
      </c>
      <c r="BF85">
        <f t="shared" ca="1" si="146"/>
        <v>0</v>
      </c>
      <c r="BG85">
        <f t="shared" ca="1" si="146"/>
        <v>0</v>
      </c>
      <c r="BH85">
        <f t="shared" ca="1" si="146"/>
        <v>0</v>
      </c>
      <c r="BI85">
        <f t="shared" ca="1" si="146"/>
        <v>0</v>
      </c>
      <c r="BJ85">
        <f t="shared" ca="1" si="146"/>
        <v>0</v>
      </c>
      <c r="BK85">
        <f t="shared" ca="1" si="146"/>
        <v>0</v>
      </c>
      <c r="BL85">
        <f t="shared" ca="1" si="146"/>
        <v>0</v>
      </c>
      <c r="BM85">
        <f t="shared" ca="1" si="146"/>
        <v>0</v>
      </c>
      <c r="BN85" t="e">
        <f t="shared" ca="1" si="112"/>
        <v>#REF!</v>
      </c>
    </row>
    <row r="86" spans="1:66">
      <c r="A86" s="29">
        <v>43183</v>
      </c>
      <c r="B86">
        <v>1393</v>
      </c>
      <c r="C86">
        <v>20</v>
      </c>
      <c r="D86">
        <f t="shared" si="108"/>
        <v>600</v>
      </c>
      <c r="E86">
        <f t="shared" si="113"/>
        <v>1393</v>
      </c>
      <c r="F86">
        <f t="shared" ca="1" si="114"/>
        <v>1352</v>
      </c>
      <c r="G86">
        <f t="shared" ca="1" si="115"/>
        <v>1256</v>
      </c>
      <c r="H86">
        <f t="shared" ca="1" si="115"/>
        <v>1485</v>
      </c>
      <c r="I86">
        <f t="shared" ca="1" si="115"/>
        <v>1455</v>
      </c>
      <c r="J86">
        <f t="shared" ca="1" si="115"/>
        <v>1390</v>
      </c>
      <c r="K86">
        <f t="shared" ca="1" si="103"/>
        <v>1277</v>
      </c>
      <c r="L86">
        <f t="shared" ca="1" si="103"/>
        <v>1133</v>
      </c>
      <c r="M86">
        <f t="shared" ca="1" si="103"/>
        <v>1575</v>
      </c>
      <c r="N86">
        <f t="shared" ca="1" si="103"/>
        <v>1013</v>
      </c>
      <c r="O86">
        <f t="shared" ca="1" si="144"/>
        <v>1535</v>
      </c>
      <c r="P86">
        <f t="shared" ca="1" si="109"/>
        <v>1114</v>
      </c>
      <c r="Q86">
        <f t="shared" ca="1" si="109"/>
        <v>1217</v>
      </c>
      <c r="R86">
        <f t="shared" ca="1" si="109"/>
        <v>1209</v>
      </c>
      <c r="S86">
        <f t="shared" ca="1" si="109"/>
        <v>1108</v>
      </c>
      <c r="T86">
        <f t="shared" ca="1" si="109"/>
        <v>1643</v>
      </c>
      <c r="U86">
        <f t="shared" ca="1" si="110"/>
        <v>1704</v>
      </c>
      <c r="V86">
        <f t="shared" ca="1" si="116"/>
        <v>1624</v>
      </c>
      <c r="W86">
        <f t="shared" ca="1" si="117"/>
        <v>1738</v>
      </c>
      <c r="X86">
        <f t="shared" ca="1" si="118"/>
        <v>1491</v>
      </c>
      <c r="Y86">
        <f t="shared" ca="1" si="119"/>
        <v>1420</v>
      </c>
      <c r="Z86">
        <f t="shared" ca="1" si="120"/>
        <v>1459</v>
      </c>
      <c r="AA86">
        <f t="shared" ca="1" si="121"/>
        <v>1637</v>
      </c>
      <c r="AB86">
        <f t="shared" ca="1" si="122"/>
        <v>1125</v>
      </c>
      <c r="AC86">
        <f t="shared" ca="1" si="123"/>
        <v>1238</v>
      </c>
      <c r="AD86">
        <f t="shared" ca="1" si="124"/>
        <v>1801</v>
      </c>
      <c r="AE86">
        <f t="shared" ca="1" si="125"/>
        <v>1031</v>
      </c>
      <c r="AF86">
        <f t="shared" ca="1" si="126"/>
        <v>1667</v>
      </c>
      <c r="AG86">
        <f t="shared" ca="1" si="127"/>
        <v>1187</v>
      </c>
      <c r="AH86">
        <f t="shared" ca="1" si="128"/>
        <v>1631</v>
      </c>
      <c r="AI86">
        <f t="shared" ca="1" si="129"/>
        <v>1970</v>
      </c>
      <c r="AJ86">
        <f t="shared" ref="AJ86:BM86" ca="1" si="147">IF(IF(SUM(OFFSET(AJ86,0,-31,1,AJ$1))&lt;$D86,OFFSET(AJ86,0,-31,1,1),$D86-SUM(OFFSET(AK86,0,-31,1,AK$1)))&lt;0,0,IF(SUM(OFFSET(AJ86,0,-31,1,AJ$1))&lt;$D86,OFFSET(AJ86,0,-31,1,1),$D86-SUM(OFFSET(AK86,0,-31,1,AK$1))))</f>
        <v>0</v>
      </c>
      <c r="AK86">
        <f t="shared" ca="1" si="147"/>
        <v>0</v>
      </c>
      <c r="AL86">
        <f t="shared" ca="1" si="147"/>
        <v>0</v>
      </c>
      <c r="AM86">
        <f t="shared" ca="1" si="147"/>
        <v>0</v>
      </c>
      <c r="AN86">
        <f t="shared" ca="1" si="147"/>
        <v>0</v>
      </c>
      <c r="AO86">
        <f t="shared" ca="1" si="147"/>
        <v>0</v>
      </c>
      <c r="AP86">
        <f t="shared" ca="1" si="147"/>
        <v>0</v>
      </c>
      <c r="AQ86">
        <f t="shared" ca="1" si="147"/>
        <v>0</v>
      </c>
      <c r="AR86">
        <f t="shared" ca="1" si="147"/>
        <v>0</v>
      </c>
      <c r="AS86">
        <f t="shared" ca="1" si="147"/>
        <v>0</v>
      </c>
      <c r="AT86">
        <f t="shared" ca="1" si="147"/>
        <v>0</v>
      </c>
      <c r="AU86">
        <f t="shared" ca="1" si="147"/>
        <v>0</v>
      </c>
      <c r="AV86">
        <f t="shared" ca="1" si="147"/>
        <v>0</v>
      </c>
      <c r="AW86">
        <f t="shared" ca="1" si="147"/>
        <v>0</v>
      </c>
      <c r="AX86">
        <f t="shared" ca="1" si="147"/>
        <v>0</v>
      </c>
      <c r="AY86">
        <f t="shared" ca="1" si="147"/>
        <v>0</v>
      </c>
      <c r="AZ86">
        <f t="shared" ca="1" si="147"/>
        <v>0</v>
      </c>
      <c r="BA86">
        <f t="shared" ca="1" si="147"/>
        <v>0</v>
      </c>
      <c r="BB86">
        <f t="shared" ca="1" si="147"/>
        <v>0</v>
      </c>
      <c r="BC86">
        <f t="shared" ca="1" si="147"/>
        <v>0</v>
      </c>
      <c r="BD86">
        <f t="shared" ca="1" si="147"/>
        <v>0</v>
      </c>
      <c r="BE86">
        <f t="shared" ca="1" si="147"/>
        <v>0</v>
      </c>
      <c r="BF86">
        <f t="shared" ca="1" si="147"/>
        <v>0</v>
      </c>
      <c r="BG86">
        <f t="shared" ca="1" si="147"/>
        <v>0</v>
      </c>
      <c r="BH86">
        <f t="shared" ca="1" si="147"/>
        <v>0</v>
      </c>
      <c r="BI86">
        <f t="shared" ca="1" si="147"/>
        <v>0</v>
      </c>
      <c r="BJ86">
        <f t="shared" ca="1" si="147"/>
        <v>0</v>
      </c>
      <c r="BK86">
        <f t="shared" ca="1" si="147"/>
        <v>0</v>
      </c>
      <c r="BL86">
        <f t="shared" ca="1" si="147"/>
        <v>0</v>
      </c>
      <c r="BM86">
        <f t="shared" ca="1" si="147"/>
        <v>0</v>
      </c>
      <c r="BN86" t="e">
        <f t="shared" ca="1" si="112"/>
        <v>#REF!</v>
      </c>
    </row>
    <row r="87" spans="1:66">
      <c r="A87" s="29">
        <v>43184</v>
      </c>
      <c r="B87">
        <v>1259</v>
      </c>
      <c r="C87">
        <v>24</v>
      </c>
      <c r="D87">
        <f t="shared" si="108"/>
        <v>720</v>
      </c>
      <c r="E87">
        <f t="shared" si="113"/>
        <v>1259</v>
      </c>
      <c r="F87">
        <f t="shared" ca="1" si="114"/>
        <v>1393</v>
      </c>
      <c r="G87">
        <f t="shared" ca="1" si="115"/>
        <v>1352</v>
      </c>
      <c r="H87">
        <f t="shared" ca="1" si="115"/>
        <v>1256</v>
      </c>
      <c r="I87">
        <f t="shared" ca="1" si="115"/>
        <v>1485</v>
      </c>
      <c r="J87">
        <f t="shared" ca="1" si="115"/>
        <v>1455</v>
      </c>
      <c r="K87">
        <f t="shared" ca="1" si="103"/>
        <v>1390</v>
      </c>
      <c r="L87">
        <f t="shared" ca="1" si="103"/>
        <v>1277</v>
      </c>
      <c r="M87">
        <f t="shared" ca="1" si="103"/>
        <v>1133</v>
      </c>
      <c r="N87">
        <f t="shared" ca="1" si="103"/>
        <v>1575</v>
      </c>
      <c r="O87">
        <f t="shared" ca="1" si="144"/>
        <v>1013</v>
      </c>
      <c r="P87">
        <f t="shared" ca="1" si="109"/>
        <v>1535</v>
      </c>
      <c r="Q87">
        <f t="shared" ca="1" si="109"/>
        <v>1114</v>
      </c>
      <c r="R87">
        <f t="shared" ca="1" si="109"/>
        <v>1217</v>
      </c>
      <c r="S87">
        <f t="shared" ca="1" si="109"/>
        <v>1209</v>
      </c>
      <c r="T87">
        <f t="shared" ca="1" si="109"/>
        <v>1108</v>
      </c>
      <c r="U87">
        <f t="shared" ca="1" si="110"/>
        <v>1643</v>
      </c>
      <c r="V87">
        <f t="shared" ca="1" si="116"/>
        <v>1704</v>
      </c>
      <c r="W87">
        <f t="shared" ca="1" si="117"/>
        <v>1624</v>
      </c>
      <c r="X87">
        <f t="shared" ca="1" si="118"/>
        <v>1738</v>
      </c>
      <c r="Y87">
        <f t="shared" ca="1" si="119"/>
        <v>1491</v>
      </c>
      <c r="Z87">
        <f t="shared" ca="1" si="120"/>
        <v>1420</v>
      </c>
      <c r="AA87">
        <f t="shared" ca="1" si="121"/>
        <v>1459</v>
      </c>
      <c r="AB87">
        <f t="shared" ca="1" si="122"/>
        <v>1637</v>
      </c>
      <c r="AC87">
        <f t="shared" ca="1" si="123"/>
        <v>1125</v>
      </c>
      <c r="AD87">
        <f t="shared" ca="1" si="124"/>
        <v>1238</v>
      </c>
      <c r="AE87">
        <f t="shared" ca="1" si="125"/>
        <v>1801</v>
      </c>
      <c r="AF87">
        <f t="shared" ca="1" si="126"/>
        <v>1031</v>
      </c>
      <c r="AG87">
        <f t="shared" ca="1" si="127"/>
        <v>1667</v>
      </c>
      <c r="AH87">
        <f t="shared" ca="1" si="128"/>
        <v>1187</v>
      </c>
      <c r="AI87">
        <f t="shared" ca="1" si="129"/>
        <v>1631</v>
      </c>
      <c r="AJ87">
        <f t="shared" ref="AJ87:BM87" ca="1" si="148">IF(IF(SUM(OFFSET(AJ87,0,-31,1,AJ$1))&lt;$D87,OFFSET(AJ87,0,-31,1,1),$D87-SUM(OFFSET(AK87,0,-31,1,AK$1)))&lt;0,0,IF(SUM(OFFSET(AJ87,0,-31,1,AJ$1))&lt;$D87,OFFSET(AJ87,0,-31,1,1),$D87-SUM(OFFSET(AK87,0,-31,1,AK$1))))</f>
        <v>0</v>
      </c>
      <c r="AK87">
        <f t="shared" ca="1" si="148"/>
        <v>0</v>
      </c>
      <c r="AL87">
        <f t="shared" ca="1" si="148"/>
        <v>0</v>
      </c>
      <c r="AM87">
        <f t="shared" ca="1" si="148"/>
        <v>0</v>
      </c>
      <c r="AN87">
        <f t="shared" ca="1" si="148"/>
        <v>0</v>
      </c>
      <c r="AO87">
        <f t="shared" ca="1" si="148"/>
        <v>0</v>
      </c>
      <c r="AP87">
        <f t="shared" ca="1" si="148"/>
        <v>0</v>
      </c>
      <c r="AQ87">
        <f t="shared" ca="1" si="148"/>
        <v>0</v>
      </c>
      <c r="AR87">
        <f t="shared" ca="1" si="148"/>
        <v>0</v>
      </c>
      <c r="AS87">
        <f t="shared" ca="1" si="148"/>
        <v>0</v>
      </c>
      <c r="AT87">
        <f t="shared" ca="1" si="148"/>
        <v>0</v>
      </c>
      <c r="AU87">
        <f t="shared" ca="1" si="148"/>
        <v>0</v>
      </c>
      <c r="AV87">
        <f t="shared" ca="1" si="148"/>
        <v>0</v>
      </c>
      <c r="AW87">
        <f t="shared" ca="1" si="148"/>
        <v>0</v>
      </c>
      <c r="AX87">
        <f t="shared" ca="1" si="148"/>
        <v>0</v>
      </c>
      <c r="AY87">
        <f t="shared" ca="1" si="148"/>
        <v>0</v>
      </c>
      <c r="AZ87">
        <f t="shared" ca="1" si="148"/>
        <v>0</v>
      </c>
      <c r="BA87">
        <f t="shared" ca="1" si="148"/>
        <v>0</v>
      </c>
      <c r="BB87">
        <f t="shared" ca="1" si="148"/>
        <v>0</v>
      </c>
      <c r="BC87">
        <f t="shared" ca="1" si="148"/>
        <v>0</v>
      </c>
      <c r="BD87">
        <f t="shared" ca="1" si="148"/>
        <v>0</v>
      </c>
      <c r="BE87">
        <f t="shared" ca="1" si="148"/>
        <v>0</v>
      </c>
      <c r="BF87">
        <f t="shared" ca="1" si="148"/>
        <v>0</v>
      </c>
      <c r="BG87">
        <f t="shared" ca="1" si="148"/>
        <v>0</v>
      </c>
      <c r="BH87">
        <f t="shared" ca="1" si="148"/>
        <v>0</v>
      </c>
      <c r="BI87">
        <f t="shared" ca="1" si="148"/>
        <v>0</v>
      </c>
      <c r="BJ87">
        <f t="shared" ca="1" si="148"/>
        <v>0</v>
      </c>
      <c r="BK87">
        <f t="shared" ca="1" si="148"/>
        <v>0</v>
      </c>
      <c r="BL87">
        <f t="shared" ca="1" si="148"/>
        <v>0</v>
      </c>
      <c r="BM87">
        <f t="shared" ca="1" si="148"/>
        <v>0</v>
      </c>
      <c r="BN87" t="e">
        <f t="shared" ca="1" si="112"/>
        <v>#REF!</v>
      </c>
    </row>
    <row r="88" spans="1:66">
      <c r="A88" s="29">
        <v>43185</v>
      </c>
      <c r="B88">
        <v>1812</v>
      </c>
      <c r="C88">
        <v>21</v>
      </c>
      <c r="D88">
        <f t="shared" si="108"/>
        <v>630</v>
      </c>
      <c r="E88">
        <f t="shared" si="113"/>
        <v>1812</v>
      </c>
      <c r="F88">
        <f t="shared" ca="1" si="114"/>
        <v>1259</v>
      </c>
      <c r="G88">
        <f t="shared" ca="1" si="115"/>
        <v>1393</v>
      </c>
      <c r="H88">
        <f t="shared" ca="1" si="115"/>
        <v>1352</v>
      </c>
      <c r="I88">
        <f t="shared" ca="1" si="115"/>
        <v>1256</v>
      </c>
      <c r="J88">
        <f t="shared" ca="1" si="115"/>
        <v>1485</v>
      </c>
      <c r="K88">
        <f t="shared" ca="1" si="103"/>
        <v>1455</v>
      </c>
      <c r="L88">
        <f t="shared" ca="1" si="103"/>
        <v>1390</v>
      </c>
      <c r="M88">
        <f t="shared" ca="1" si="103"/>
        <v>1277</v>
      </c>
      <c r="N88">
        <f t="shared" ca="1" si="103"/>
        <v>1133</v>
      </c>
      <c r="O88">
        <f t="shared" ca="1" si="144"/>
        <v>1575</v>
      </c>
      <c r="P88">
        <f t="shared" ca="1" si="109"/>
        <v>1013</v>
      </c>
      <c r="Q88">
        <f t="shared" ca="1" si="109"/>
        <v>1535</v>
      </c>
      <c r="R88">
        <f t="shared" ca="1" si="109"/>
        <v>1114</v>
      </c>
      <c r="S88">
        <f t="shared" ca="1" si="109"/>
        <v>1217</v>
      </c>
      <c r="T88">
        <f t="shared" ca="1" si="109"/>
        <v>1209</v>
      </c>
      <c r="U88">
        <f t="shared" ca="1" si="110"/>
        <v>1108</v>
      </c>
      <c r="V88">
        <f t="shared" ca="1" si="116"/>
        <v>1643</v>
      </c>
      <c r="W88">
        <f t="shared" ca="1" si="117"/>
        <v>1704</v>
      </c>
      <c r="X88">
        <f t="shared" ca="1" si="118"/>
        <v>1624</v>
      </c>
      <c r="Y88">
        <f t="shared" ca="1" si="119"/>
        <v>1738</v>
      </c>
      <c r="Z88">
        <f t="shared" ca="1" si="120"/>
        <v>1491</v>
      </c>
      <c r="AA88">
        <f t="shared" ca="1" si="121"/>
        <v>1420</v>
      </c>
      <c r="AB88">
        <f t="shared" ca="1" si="122"/>
        <v>1459</v>
      </c>
      <c r="AC88">
        <f t="shared" ca="1" si="123"/>
        <v>1637</v>
      </c>
      <c r="AD88">
        <f t="shared" ca="1" si="124"/>
        <v>1125</v>
      </c>
      <c r="AE88">
        <f t="shared" ca="1" si="125"/>
        <v>1238</v>
      </c>
      <c r="AF88">
        <f t="shared" ca="1" si="126"/>
        <v>1801</v>
      </c>
      <c r="AG88">
        <f t="shared" ca="1" si="127"/>
        <v>1031</v>
      </c>
      <c r="AH88">
        <f t="shared" ca="1" si="128"/>
        <v>1667</v>
      </c>
      <c r="AI88">
        <f t="shared" ca="1" si="129"/>
        <v>1187</v>
      </c>
      <c r="AJ88">
        <f t="shared" ref="AJ88:BM88" ca="1" si="149">IF(IF(SUM(OFFSET(AJ88,0,-31,1,AJ$1))&lt;$D88,OFFSET(AJ88,0,-31,1,1),$D88-SUM(OFFSET(AK88,0,-31,1,AK$1)))&lt;0,0,IF(SUM(OFFSET(AJ88,0,-31,1,AJ$1))&lt;$D88,OFFSET(AJ88,0,-31,1,1),$D88-SUM(OFFSET(AK88,0,-31,1,AK$1))))</f>
        <v>0</v>
      </c>
      <c r="AK88">
        <f t="shared" ca="1" si="149"/>
        <v>0</v>
      </c>
      <c r="AL88">
        <f t="shared" ca="1" si="149"/>
        <v>0</v>
      </c>
      <c r="AM88">
        <f t="shared" ca="1" si="149"/>
        <v>0</v>
      </c>
      <c r="AN88">
        <f t="shared" ca="1" si="149"/>
        <v>0</v>
      </c>
      <c r="AO88">
        <f t="shared" ca="1" si="149"/>
        <v>0</v>
      </c>
      <c r="AP88">
        <f t="shared" ca="1" si="149"/>
        <v>0</v>
      </c>
      <c r="AQ88">
        <f t="shared" ca="1" si="149"/>
        <v>0</v>
      </c>
      <c r="AR88">
        <f t="shared" ca="1" si="149"/>
        <v>0</v>
      </c>
      <c r="AS88">
        <f t="shared" ca="1" si="149"/>
        <v>0</v>
      </c>
      <c r="AT88">
        <f t="shared" ca="1" si="149"/>
        <v>0</v>
      </c>
      <c r="AU88">
        <f t="shared" ca="1" si="149"/>
        <v>0</v>
      </c>
      <c r="AV88">
        <f t="shared" ca="1" si="149"/>
        <v>0</v>
      </c>
      <c r="AW88">
        <f t="shared" ca="1" si="149"/>
        <v>0</v>
      </c>
      <c r="AX88">
        <f t="shared" ca="1" si="149"/>
        <v>0</v>
      </c>
      <c r="AY88">
        <f t="shared" ca="1" si="149"/>
        <v>0</v>
      </c>
      <c r="AZ88">
        <f t="shared" ca="1" si="149"/>
        <v>0</v>
      </c>
      <c r="BA88">
        <f t="shared" ca="1" si="149"/>
        <v>0</v>
      </c>
      <c r="BB88">
        <f t="shared" ca="1" si="149"/>
        <v>0</v>
      </c>
      <c r="BC88">
        <f t="shared" ca="1" si="149"/>
        <v>0</v>
      </c>
      <c r="BD88">
        <f t="shared" ca="1" si="149"/>
        <v>0</v>
      </c>
      <c r="BE88">
        <f t="shared" ca="1" si="149"/>
        <v>0</v>
      </c>
      <c r="BF88">
        <f t="shared" ca="1" si="149"/>
        <v>0</v>
      </c>
      <c r="BG88">
        <f t="shared" ca="1" si="149"/>
        <v>0</v>
      </c>
      <c r="BH88">
        <f t="shared" ca="1" si="149"/>
        <v>0</v>
      </c>
      <c r="BI88">
        <f t="shared" ca="1" si="149"/>
        <v>0</v>
      </c>
      <c r="BJ88">
        <f t="shared" ca="1" si="149"/>
        <v>0</v>
      </c>
      <c r="BK88">
        <f t="shared" ca="1" si="149"/>
        <v>0</v>
      </c>
      <c r="BL88">
        <f t="shared" ca="1" si="149"/>
        <v>0</v>
      </c>
      <c r="BM88">
        <f t="shared" ca="1" si="149"/>
        <v>0</v>
      </c>
      <c r="BN88" t="e">
        <f t="shared" ca="1" si="112"/>
        <v>#REF!</v>
      </c>
    </row>
    <row r="89" spans="1:66">
      <c r="A89" s="29">
        <v>43186</v>
      </c>
      <c r="B89">
        <v>1210</v>
      </c>
      <c r="C89">
        <v>21</v>
      </c>
      <c r="D89">
        <f t="shared" si="108"/>
        <v>630</v>
      </c>
      <c r="E89">
        <f t="shared" si="113"/>
        <v>1210</v>
      </c>
      <c r="F89">
        <f t="shared" ca="1" si="114"/>
        <v>1812</v>
      </c>
      <c r="G89">
        <f t="shared" ca="1" si="115"/>
        <v>1259</v>
      </c>
      <c r="H89">
        <f t="shared" ca="1" si="115"/>
        <v>1393</v>
      </c>
      <c r="I89">
        <f t="shared" ca="1" si="115"/>
        <v>1352</v>
      </c>
      <c r="J89">
        <f t="shared" ca="1" si="115"/>
        <v>1256</v>
      </c>
      <c r="K89">
        <f t="shared" ca="1" si="103"/>
        <v>1485</v>
      </c>
      <c r="L89">
        <f t="shared" ca="1" si="103"/>
        <v>1455</v>
      </c>
      <c r="M89">
        <f t="shared" ca="1" si="103"/>
        <v>1390</v>
      </c>
      <c r="N89">
        <f t="shared" ca="1" si="103"/>
        <v>1277</v>
      </c>
      <c r="O89">
        <f t="shared" ca="1" si="144"/>
        <v>1133</v>
      </c>
      <c r="P89">
        <f t="shared" ca="1" si="109"/>
        <v>1575</v>
      </c>
      <c r="Q89">
        <f t="shared" ca="1" si="109"/>
        <v>1013</v>
      </c>
      <c r="R89">
        <f t="shared" ca="1" si="109"/>
        <v>1535</v>
      </c>
      <c r="S89">
        <f t="shared" ca="1" si="109"/>
        <v>1114</v>
      </c>
      <c r="T89">
        <f t="shared" ca="1" si="109"/>
        <v>1217</v>
      </c>
      <c r="U89">
        <f t="shared" ca="1" si="110"/>
        <v>1209</v>
      </c>
      <c r="V89">
        <f t="shared" ca="1" si="116"/>
        <v>1108</v>
      </c>
      <c r="W89">
        <f t="shared" ca="1" si="117"/>
        <v>1643</v>
      </c>
      <c r="X89">
        <f t="shared" ca="1" si="118"/>
        <v>1704</v>
      </c>
      <c r="Y89">
        <f t="shared" ca="1" si="119"/>
        <v>1624</v>
      </c>
      <c r="Z89">
        <f t="shared" ca="1" si="120"/>
        <v>1738</v>
      </c>
      <c r="AA89">
        <f t="shared" ca="1" si="121"/>
        <v>1491</v>
      </c>
      <c r="AB89">
        <f t="shared" ca="1" si="122"/>
        <v>1420</v>
      </c>
      <c r="AC89">
        <f t="shared" ca="1" si="123"/>
        <v>1459</v>
      </c>
      <c r="AD89">
        <f t="shared" ca="1" si="124"/>
        <v>1637</v>
      </c>
      <c r="AE89">
        <f t="shared" ca="1" si="125"/>
        <v>1125</v>
      </c>
      <c r="AF89">
        <f t="shared" ca="1" si="126"/>
        <v>1238</v>
      </c>
      <c r="AG89">
        <f t="shared" ca="1" si="127"/>
        <v>1801</v>
      </c>
      <c r="AH89">
        <f t="shared" ca="1" si="128"/>
        <v>1031</v>
      </c>
      <c r="AI89">
        <f t="shared" ca="1" si="129"/>
        <v>1667</v>
      </c>
      <c r="AJ89">
        <f t="shared" ref="AJ89:BM89" ca="1" si="150">IF(IF(SUM(OFFSET(AJ89,0,-31,1,AJ$1))&lt;$D89,OFFSET(AJ89,0,-31,1,1),$D89-SUM(OFFSET(AK89,0,-31,1,AK$1)))&lt;0,0,IF(SUM(OFFSET(AJ89,0,-31,1,AJ$1))&lt;$D89,OFFSET(AJ89,0,-31,1,1),$D89-SUM(OFFSET(AK89,0,-31,1,AK$1))))</f>
        <v>0</v>
      </c>
      <c r="AK89">
        <f t="shared" ca="1" si="150"/>
        <v>0</v>
      </c>
      <c r="AL89">
        <f t="shared" ca="1" si="150"/>
        <v>0</v>
      </c>
      <c r="AM89">
        <f t="shared" ca="1" si="150"/>
        <v>0</v>
      </c>
      <c r="AN89">
        <f t="shared" ca="1" si="150"/>
        <v>0</v>
      </c>
      <c r="AO89">
        <f t="shared" ca="1" si="150"/>
        <v>0</v>
      </c>
      <c r="AP89">
        <f t="shared" ca="1" si="150"/>
        <v>0</v>
      </c>
      <c r="AQ89">
        <f t="shared" ca="1" si="150"/>
        <v>0</v>
      </c>
      <c r="AR89">
        <f t="shared" ca="1" si="150"/>
        <v>0</v>
      </c>
      <c r="AS89">
        <f t="shared" ca="1" si="150"/>
        <v>0</v>
      </c>
      <c r="AT89">
        <f t="shared" ca="1" si="150"/>
        <v>0</v>
      </c>
      <c r="AU89">
        <f t="shared" ca="1" si="150"/>
        <v>0</v>
      </c>
      <c r="AV89">
        <f t="shared" ca="1" si="150"/>
        <v>0</v>
      </c>
      <c r="AW89">
        <f t="shared" ca="1" si="150"/>
        <v>0</v>
      </c>
      <c r="AX89">
        <f t="shared" ca="1" si="150"/>
        <v>0</v>
      </c>
      <c r="AY89">
        <f t="shared" ca="1" si="150"/>
        <v>0</v>
      </c>
      <c r="AZ89">
        <f t="shared" ca="1" si="150"/>
        <v>0</v>
      </c>
      <c r="BA89">
        <f t="shared" ca="1" si="150"/>
        <v>0</v>
      </c>
      <c r="BB89">
        <f t="shared" ca="1" si="150"/>
        <v>0</v>
      </c>
      <c r="BC89">
        <f t="shared" ca="1" si="150"/>
        <v>0</v>
      </c>
      <c r="BD89">
        <f t="shared" ca="1" si="150"/>
        <v>0</v>
      </c>
      <c r="BE89">
        <f t="shared" ca="1" si="150"/>
        <v>0</v>
      </c>
      <c r="BF89">
        <f t="shared" ca="1" si="150"/>
        <v>0</v>
      </c>
      <c r="BG89">
        <f t="shared" ca="1" si="150"/>
        <v>0</v>
      </c>
      <c r="BH89">
        <f t="shared" ca="1" si="150"/>
        <v>0</v>
      </c>
      <c r="BI89">
        <f t="shared" ca="1" si="150"/>
        <v>0</v>
      </c>
      <c r="BJ89">
        <f t="shared" ca="1" si="150"/>
        <v>0</v>
      </c>
      <c r="BK89">
        <f t="shared" ca="1" si="150"/>
        <v>0</v>
      </c>
      <c r="BL89">
        <f t="shared" ca="1" si="150"/>
        <v>0</v>
      </c>
      <c r="BM89">
        <f t="shared" ca="1" si="150"/>
        <v>0</v>
      </c>
      <c r="BN89" t="e">
        <f t="shared" ca="1" si="112"/>
        <v>#REF!</v>
      </c>
    </row>
    <row r="90" spans="1:66">
      <c r="A90" s="29">
        <v>43187</v>
      </c>
      <c r="B90">
        <v>1458</v>
      </c>
      <c r="C90">
        <v>30</v>
      </c>
      <c r="D90">
        <f t="shared" si="108"/>
        <v>900</v>
      </c>
      <c r="E90">
        <f t="shared" si="113"/>
        <v>1458</v>
      </c>
      <c r="F90">
        <f t="shared" ca="1" si="114"/>
        <v>1210</v>
      </c>
      <c r="G90">
        <f t="shared" ca="1" si="115"/>
        <v>1812</v>
      </c>
      <c r="H90">
        <f t="shared" ca="1" si="115"/>
        <v>1259</v>
      </c>
      <c r="I90">
        <f t="shared" ca="1" si="115"/>
        <v>1393</v>
      </c>
      <c r="J90">
        <f t="shared" ca="1" si="115"/>
        <v>1352</v>
      </c>
      <c r="K90">
        <f t="shared" ca="1" si="103"/>
        <v>1256</v>
      </c>
      <c r="L90">
        <f t="shared" ca="1" si="103"/>
        <v>1485</v>
      </c>
      <c r="M90">
        <f t="shared" ca="1" si="103"/>
        <v>1455</v>
      </c>
      <c r="N90">
        <f t="shared" ca="1" si="103"/>
        <v>1390</v>
      </c>
      <c r="O90">
        <f t="shared" ca="1" si="144"/>
        <v>1277</v>
      </c>
      <c r="P90">
        <f t="shared" ca="1" si="109"/>
        <v>1133</v>
      </c>
      <c r="Q90">
        <f t="shared" ca="1" si="109"/>
        <v>1575</v>
      </c>
      <c r="R90">
        <f t="shared" ca="1" si="109"/>
        <v>1013</v>
      </c>
      <c r="S90">
        <f t="shared" ca="1" si="109"/>
        <v>1535</v>
      </c>
      <c r="T90">
        <f t="shared" ca="1" si="109"/>
        <v>1114</v>
      </c>
      <c r="U90">
        <f t="shared" ca="1" si="110"/>
        <v>1217</v>
      </c>
      <c r="V90">
        <f t="shared" ca="1" si="116"/>
        <v>1209</v>
      </c>
      <c r="W90">
        <f t="shared" ca="1" si="117"/>
        <v>1108</v>
      </c>
      <c r="X90">
        <f t="shared" ca="1" si="118"/>
        <v>1643</v>
      </c>
      <c r="Y90">
        <f t="shared" ca="1" si="119"/>
        <v>1704</v>
      </c>
      <c r="Z90">
        <f t="shared" ca="1" si="120"/>
        <v>1624</v>
      </c>
      <c r="AA90">
        <f t="shared" ca="1" si="121"/>
        <v>1738</v>
      </c>
      <c r="AB90">
        <f t="shared" ca="1" si="122"/>
        <v>1491</v>
      </c>
      <c r="AC90">
        <f t="shared" ca="1" si="123"/>
        <v>1420</v>
      </c>
      <c r="AD90">
        <f t="shared" ca="1" si="124"/>
        <v>1459</v>
      </c>
      <c r="AE90">
        <f t="shared" ca="1" si="125"/>
        <v>1637</v>
      </c>
      <c r="AF90">
        <f t="shared" ca="1" si="126"/>
        <v>1125</v>
      </c>
      <c r="AG90">
        <f t="shared" ca="1" si="127"/>
        <v>1238</v>
      </c>
      <c r="AH90">
        <f t="shared" ca="1" si="128"/>
        <v>1801</v>
      </c>
      <c r="AI90">
        <f t="shared" ca="1" si="129"/>
        <v>1031</v>
      </c>
      <c r="AJ90">
        <f t="shared" ref="AJ90:BM90" ca="1" si="151">IF(IF(SUM(OFFSET(AJ90,0,-31,1,AJ$1))&lt;$D90,OFFSET(AJ90,0,-31,1,1),$D90-SUM(OFFSET(AK90,0,-31,1,AK$1)))&lt;0,0,IF(SUM(OFFSET(AJ90,0,-31,1,AJ$1))&lt;$D90,OFFSET(AJ90,0,-31,1,1),$D90-SUM(OFFSET(AK90,0,-31,1,AK$1))))</f>
        <v>0</v>
      </c>
      <c r="AK90">
        <f t="shared" ca="1" si="151"/>
        <v>0</v>
      </c>
      <c r="AL90">
        <f t="shared" ca="1" si="151"/>
        <v>0</v>
      </c>
      <c r="AM90">
        <f t="shared" ca="1" si="151"/>
        <v>0</v>
      </c>
      <c r="AN90">
        <f t="shared" ca="1" si="151"/>
        <v>0</v>
      </c>
      <c r="AO90">
        <f t="shared" ca="1" si="151"/>
        <v>0</v>
      </c>
      <c r="AP90">
        <f t="shared" ca="1" si="151"/>
        <v>0</v>
      </c>
      <c r="AQ90">
        <f t="shared" ca="1" si="151"/>
        <v>0</v>
      </c>
      <c r="AR90">
        <f t="shared" ca="1" si="151"/>
        <v>0</v>
      </c>
      <c r="AS90">
        <f t="shared" ca="1" si="151"/>
        <v>0</v>
      </c>
      <c r="AT90">
        <f t="shared" ca="1" si="151"/>
        <v>0</v>
      </c>
      <c r="AU90">
        <f t="shared" ca="1" si="151"/>
        <v>0</v>
      </c>
      <c r="AV90">
        <f t="shared" ca="1" si="151"/>
        <v>0</v>
      </c>
      <c r="AW90">
        <f t="shared" ca="1" si="151"/>
        <v>0</v>
      </c>
      <c r="AX90">
        <f t="shared" ca="1" si="151"/>
        <v>0</v>
      </c>
      <c r="AY90">
        <f t="shared" ca="1" si="151"/>
        <v>0</v>
      </c>
      <c r="AZ90">
        <f t="shared" ca="1" si="151"/>
        <v>0</v>
      </c>
      <c r="BA90">
        <f t="shared" ca="1" si="151"/>
        <v>0</v>
      </c>
      <c r="BB90">
        <f t="shared" ca="1" si="151"/>
        <v>0</v>
      </c>
      <c r="BC90">
        <f t="shared" ca="1" si="151"/>
        <v>0</v>
      </c>
      <c r="BD90">
        <f t="shared" ca="1" si="151"/>
        <v>0</v>
      </c>
      <c r="BE90">
        <f t="shared" ca="1" si="151"/>
        <v>0</v>
      </c>
      <c r="BF90">
        <f t="shared" ca="1" si="151"/>
        <v>0</v>
      </c>
      <c r="BG90">
        <f t="shared" ca="1" si="151"/>
        <v>0</v>
      </c>
      <c r="BH90">
        <f t="shared" ca="1" si="151"/>
        <v>0</v>
      </c>
      <c r="BI90">
        <f t="shared" ca="1" si="151"/>
        <v>0</v>
      </c>
      <c r="BJ90">
        <f t="shared" ca="1" si="151"/>
        <v>0</v>
      </c>
      <c r="BK90">
        <f t="shared" ca="1" si="151"/>
        <v>0</v>
      </c>
      <c r="BL90">
        <f t="shared" ca="1" si="151"/>
        <v>0</v>
      </c>
      <c r="BM90">
        <f t="shared" ca="1" si="151"/>
        <v>0</v>
      </c>
      <c r="BN90" t="e">
        <f t="shared" ca="1" si="112"/>
        <v>#REF!</v>
      </c>
    </row>
    <row r="91" spans="1:66">
      <c r="A91" s="29">
        <v>43188</v>
      </c>
      <c r="B91">
        <v>1629</v>
      </c>
      <c r="C91">
        <v>15</v>
      </c>
      <c r="D91">
        <f t="shared" si="108"/>
        <v>450</v>
      </c>
      <c r="E91">
        <f t="shared" si="113"/>
        <v>1629</v>
      </c>
      <c r="F91">
        <f t="shared" ca="1" si="114"/>
        <v>1458</v>
      </c>
      <c r="G91">
        <f t="shared" ca="1" si="115"/>
        <v>1210</v>
      </c>
      <c r="H91">
        <f t="shared" ca="1" si="115"/>
        <v>1812</v>
      </c>
      <c r="I91">
        <f t="shared" ca="1" si="115"/>
        <v>1259</v>
      </c>
      <c r="J91">
        <f t="shared" ca="1" si="115"/>
        <v>1393</v>
      </c>
      <c r="K91">
        <f t="shared" ca="1" si="103"/>
        <v>1352</v>
      </c>
      <c r="L91">
        <f t="shared" ca="1" si="103"/>
        <v>1256</v>
      </c>
      <c r="M91">
        <f t="shared" ca="1" si="103"/>
        <v>1485</v>
      </c>
      <c r="N91">
        <f t="shared" ca="1" si="103"/>
        <v>1455</v>
      </c>
      <c r="O91">
        <f t="shared" ca="1" si="144"/>
        <v>1390</v>
      </c>
      <c r="P91">
        <f t="shared" ca="1" si="109"/>
        <v>1277</v>
      </c>
      <c r="Q91">
        <f t="shared" ca="1" si="109"/>
        <v>1133</v>
      </c>
      <c r="R91">
        <f t="shared" ca="1" si="109"/>
        <v>1575</v>
      </c>
      <c r="S91">
        <f t="shared" ca="1" si="109"/>
        <v>1013</v>
      </c>
      <c r="T91">
        <f t="shared" ca="1" si="109"/>
        <v>1535</v>
      </c>
      <c r="U91">
        <f t="shared" ca="1" si="110"/>
        <v>1114</v>
      </c>
      <c r="V91">
        <f t="shared" ca="1" si="116"/>
        <v>1217</v>
      </c>
      <c r="W91">
        <f t="shared" ca="1" si="117"/>
        <v>1209</v>
      </c>
      <c r="X91">
        <f t="shared" ca="1" si="118"/>
        <v>1108</v>
      </c>
      <c r="Y91">
        <f t="shared" ca="1" si="119"/>
        <v>1643</v>
      </c>
      <c r="Z91">
        <f t="shared" ca="1" si="120"/>
        <v>1704</v>
      </c>
      <c r="AA91">
        <f t="shared" ca="1" si="121"/>
        <v>1624</v>
      </c>
      <c r="AB91">
        <f t="shared" ca="1" si="122"/>
        <v>1738</v>
      </c>
      <c r="AC91">
        <f t="shared" ca="1" si="123"/>
        <v>1491</v>
      </c>
      <c r="AD91">
        <f t="shared" ca="1" si="124"/>
        <v>1420</v>
      </c>
      <c r="AE91">
        <f t="shared" ca="1" si="125"/>
        <v>1459</v>
      </c>
      <c r="AF91">
        <f t="shared" ca="1" si="126"/>
        <v>1637</v>
      </c>
      <c r="AG91">
        <f t="shared" ca="1" si="127"/>
        <v>1125</v>
      </c>
      <c r="AH91">
        <f t="shared" ca="1" si="128"/>
        <v>1238</v>
      </c>
      <c r="AI91">
        <f t="shared" ca="1" si="129"/>
        <v>1801</v>
      </c>
      <c r="AJ91">
        <f t="shared" ref="AJ91:BM91" ca="1" si="152">IF(IF(SUM(OFFSET(AJ91,0,-31,1,AJ$1))&lt;$D91,OFFSET(AJ91,0,-31,1,1),$D91-SUM(OFFSET(AK91,0,-31,1,AK$1)))&lt;0,0,IF(SUM(OFFSET(AJ91,0,-31,1,AJ$1))&lt;$D91,OFFSET(AJ91,0,-31,1,1),$D91-SUM(OFFSET(AK91,0,-31,1,AK$1))))</f>
        <v>0</v>
      </c>
      <c r="AK91">
        <f t="shared" ca="1" si="152"/>
        <v>0</v>
      </c>
      <c r="AL91">
        <f t="shared" ca="1" si="152"/>
        <v>0</v>
      </c>
      <c r="AM91">
        <f t="shared" ca="1" si="152"/>
        <v>0</v>
      </c>
      <c r="AN91">
        <f t="shared" ca="1" si="152"/>
        <v>0</v>
      </c>
      <c r="AO91">
        <f t="shared" ca="1" si="152"/>
        <v>0</v>
      </c>
      <c r="AP91">
        <f t="shared" ca="1" si="152"/>
        <v>0</v>
      </c>
      <c r="AQ91">
        <f t="shared" ca="1" si="152"/>
        <v>0</v>
      </c>
      <c r="AR91">
        <f t="shared" ca="1" si="152"/>
        <v>0</v>
      </c>
      <c r="AS91">
        <f t="shared" ca="1" si="152"/>
        <v>0</v>
      </c>
      <c r="AT91">
        <f t="shared" ca="1" si="152"/>
        <v>0</v>
      </c>
      <c r="AU91">
        <f t="shared" ca="1" si="152"/>
        <v>0</v>
      </c>
      <c r="AV91">
        <f t="shared" ca="1" si="152"/>
        <v>0</v>
      </c>
      <c r="AW91">
        <f t="shared" ca="1" si="152"/>
        <v>0</v>
      </c>
      <c r="AX91">
        <f t="shared" ca="1" si="152"/>
        <v>0</v>
      </c>
      <c r="AY91">
        <f t="shared" ca="1" si="152"/>
        <v>0</v>
      </c>
      <c r="AZ91">
        <f t="shared" ca="1" si="152"/>
        <v>0</v>
      </c>
      <c r="BA91">
        <f t="shared" ca="1" si="152"/>
        <v>0</v>
      </c>
      <c r="BB91">
        <f t="shared" ca="1" si="152"/>
        <v>0</v>
      </c>
      <c r="BC91">
        <f t="shared" ca="1" si="152"/>
        <v>0</v>
      </c>
      <c r="BD91">
        <f t="shared" ca="1" si="152"/>
        <v>0</v>
      </c>
      <c r="BE91">
        <f t="shared" ca="1" si="152"/>
        <v>0</v>
      </c>
      <c r="BF91">
        <f t="shared" ca="1" si="152"/>
        <v>0</v>
      </c>
      <c r="BG91">
        <f t="shared" ca="1" si="152"/>
        <v>0</v>
      </c>
      <c r="BH91">
        <f t="shared" ca="1" si="152"/>
        <v>0</v>
      </c>
      <c r="BI91">
        <f t="shared" ca="1" si="152"/>
        <v>0</v>
      </c>
      <c r="BJ91">
        <f t="shared" ca="1" si="152"/>
        <v>0</v>
      </c>
      <c r="BK91">
        <f t="shared" ca="1" si="152"/>
        <v>0</v>
      </c>
      <c r="BL91">
        <f t="shared" ca="1" si="152"/>
        <v>0</v>
      </c>
      <c r="BM91">
        <f t="shared" ca="1" si="152"/>
        <v>0</v>
      </c>
      <c r="BN91" t="e">
        <f t="shared" ca="1" si="112"/>
        <v>#REF!</v>
      </c>
    </row>
    <row r="92" spans="1:66">
      <c r="A92" s="29">
        <v>43189</v>
      </c>
      <c r="B92">
        <v>1782</v>
      </c>
      <c r="C92">
        <v>20</v>
      </c>
      <c r="D92">
        <f t="shared" si="108"/>
        <v>600</v>
      </c>
      <c r="E92">
        <f t="shared" si="113"/>
        <v>1782</v>
      </c>
      <c r="F92">
        <f t="shared" ca="1" si="114"/>
        <v>1629</v>
      </c>
      <c r="G92">
        <f t="shared" ca="1" si="115"/>
        <v>1458</v>
      </c>
      <c r="H92">
        <f t="shared" ca="1" si="115"/>
        <v>1210</v>
      </c>
      <c r="I92">
        <f t="shared" ca="1" si="115"/>
        <v>1812</v>
      </c>
      <c r="J92">
        <f t="shared" ca="1" si="115"/>
        <v>1259</v>
      </c>
      <c r="K92">
        <f t="shared" ca="1" si="103"/>
        <v>1393</v>
      </c>
      <c r="L92">
        <f t="shared" ca="1" si="103"/>
        <v>1352</v>
      </c>
      <c r="M92">
        <f t="shared" ca="1" si="103"/>
        <v>1256</v>
      </c>
      <c r="N92">
        <f t="shared" ca="1" si="103"/>
        <v>1485</v>
      </c>
      <c r="O92">
        <f t="shared" ca="1" si="144"/>
        <v>1455</v>
      </c>
      <c r="P92">
        <f t="shared" ca="1" si="109"/>
        <v>1390</v>
      </c>
      <c r="Q92">
        <f t="shared" ca="1" si="109"/>
        <v>1277</v>
      </c>
      <c r="R92">
        <f t="shared" ca="1" si="109"/>
        <v>1133</v>
      </c>
      <c r="S92">
        <f t="shared" ca="1" si="109"/>
        <v>1575</v>
      </c>
      <c r="T92">
        <f t="shared" ca="1" si="109"/>
        <v>1013</v>
      </c>
      <c r="U92">
        <f t="shared" ca="1" si="110"/>
        <v>1535</v>
      </c>
      <c r="V92">
        <f t="shared" ca="1" si="116"/>
        <v>1114</v>
      </c>
      <c r="W92">
        <f t="shared" ca="1" si="117"/>
        <v>1217</v>
      </c>
      <c r="X92">
        <f t="shared" ca="1" si="118"/>
        <v>1209</v>
      </c>
      <c r="Y92">
        <f t="shared" ca="1" si="119"/>
        <v>1108</v>
      </c>
      <c r="Z92">
        <f t="shared" ca="1" si="120"/>
        <v>1643</v>
      </c>
      <c r="AA92">
        <f t="shared" ca="1" si="121"/>
        <v>1704</v>
      </c>
      <c r="AB92">
        <f t="shared" ca="1" si="122"/>
        <v>1624</v>
      </c>
      <c r="AC92">
        <f t="shared" ca="1" si="123"/>
        <v>1738</v>
      </c>
      <c r="AD92">
        <f t="shared" ca="1" si="124"/>
        <v>1491</v>
      </c>
      <c r="AE92">
        <f t="shared" ca="1" si="125"/>
        <v>1420</v>
      </c>
      <c r="AF92">
        <f t="shared" ca="1" si="126"/>
        <v>1459</v>
      </c>
      <c r="AG92">
        <f t="shared" ca="1" si="127"/>
        <v>1637</v>
      </c>
      <c r="AH92">
        <f t="shared" ca="1" si="128"/>
        <v>1125</v>
      </c>
      <c r="AI92">
        <f t="shared" ca="1" si="129"/>
        <v>1238</v>
      </c>
      <c r="AJ92">
        <f t="shared" ref="AJ92:BM92" ca="1" si="153">IF(IF(SUM(OFFSET(AJ92,0,-31,1,AJ$1))&lt;$D92,OFFSET(AJ92,0,-31,1,1),$D92-SUM(OFFSET(AK92,0,-31,1,AK$1)))&lt;0,0,IF(SUM(OFFSET(AJ92,0,-31,1,AJ$1))&lt;$D92,OFFSET(AJ92,0,-31,1,1),$D92-SUM(OFFSET(AK92,0,-31,1,AK$1))))</f>
        <v>0</v>
      </c>
      <c r="AK92">
        <f t="shared" ca="1" si="153"/>
        <v>0</v>
      </c>
      <c r="AL92">
        <f t="shared" ca="1" si="153"/>
        <v>0</v>
      </c>
      <c r="AM92">
        <f t="shared" ca="1" si="153"/>
        <v>0</v>
      </c>
      <c r="AN92">
        <f t="shared" ca="1" si="153"/>
        <v>0</v>
      </c>
      <c r="AO92">
        <f t="shared" ca="1" si="153"/>
        <v>0</v>
      </c>
      <c r="AP92">
        <f t="shared" ca="1" si="153"/>
        <v>0</v>
      </c>
      <c r="AQ92">
        <f t="shared" ca="1" si="153"/>
        <v>0</v>
      </c>
      <c r="AR92">
        <f t="shared" ca="1" si="153"/>
        <v>0</v>
      </c>
      <c r="AS92">
        <f t="shared" ca="1" si="153"/>
        <v>0</v>
      </c>
      <c r="AT92">
        <f t="shared" ca="1" si="153"/>
        <v>0</v>
      </c>
      <c r="AU92">
        <f t="shared" ca="1" si="153"/>
        <v>0</v>
      </c>
      <c r="AV92">
        <f t="shared" ca="1" si="153"/>
        <v>0</v>
      </c>
      <c r="AW92">
        <f t="shared" ca="1" si="153"/>
        <v>0</v>
      </c>
      <c r="AX92">
        <f t="shared" ca="1" si="153"/>
        <v>0</v>
      </c>
      <c r="AY92">
        <f t="shared" ca="1" si="153"/>
        <v>0</v>
      </c>
      <c r="AZ92">
        <f t="shared" ca="1" si="153"/>
        <v>0</v>
      </c>
      <c r="BA92">
        <f t="shared" ca="1" si="153"/>
        <v>0</v>
      </c>
      <c r="BB92">
        <f t="shared" ca="1" si="153"/>
        <v>0</v>
      </c>
      <c r="BC92">
        <f t="shared" ca="1" si="153"/>
        <v>0</v>
      </c>
      <c r="BD92">
        <f t="shared" ca="1" si="153"/>
        <v>0</v>
      </c>
      <c r="BE92">
        <f t="shared" ca="1" si="153"/>
        <v>0</v>
      </c>
      <c r="BF92">
        <f t="shared" ca="1" si="153"/>
        <v>0</v>
      </c>
      <c r="BG92">
        <f t="shared" ca="1" si="153"/>
        <v>0</v>
      </c>
      <c r="BH92">
        <f t="shared" ca="1" si="153"/>
        <v>0</v>
      </c>
      <c r="BI92">
        <f t="shared" ca="1" si="153"/>
        <v>0</v>
      </c>
      <c r="BJ92">
        <f t="shared" ca="1" si="153"/>
        <v>0</v>
      </c>
      <c r="BK92">
        <f t="shared" ca="1" si="153"/>
        <v>0</v>
      </c>
      <c r="BL92">
        <f t="shared" ca="1" si="153"/>
        <v>0</v>
      </c>
      <c r="BM92">
        <f t="shared" ca="1" si="153"/>
        <v>0</v>
      </c>
      <c r="BN92" t="e">
        <f t="shared" ca="1" si="112"/>
        <v>#REF!</v>
      </c>
    </row>
    <row r="93" spans="1:66">
      <c r="A93" s="29">
        <v>43190</v>
      </c>
      <c r="B93">
        <v>1540</v>
      </c>
      <c r="C93">
        <v>8</v>
      </c>
      <c r="D93">
        <f t="shared" si="108"/>
        <v>240</v>
      </c>
      <c r="E93">
        <f t="shared" si="113"/>
        <v>1540</v>
      </c>
      <c r="F93">
        <f t="shared" ca="1" si="114"/>
        <v>1782</v>
      </c>
      <c r="G93">
        <f t="shared" ca="1" si="115"/>
        <v>1629</v>
      </c>
      <c r="H93">
        <f t="shared" ca="1" si="115"/>
        <v>1458</v>
      </c>
      <c r="I93">
        <f t="shared" ca="1" si="115"/>
        <v>1210</v>
      </c>
      <c r="J93">
        <f t="shared" ca="1" si="115"/>
        <v>1812</v>
      </c>
      <c r="K93">
        <f t="shared" ca="1" si="103"/>
        <v>1259</v>
      </c>
      <c r="L93">
        <f t="shared" ca="1" si="103"/>
        <v>1393</v>
      </c>
      <c r="M93">
        <f t="shared" ca="1" si="103"/>
        <v>1352</v>
      </c>
      <c r="N93">
        <f t="shared" ca="1" si="103"/>
        <v>1256</v>
      </c>
      <c r="O93">
        <f t="shared" ca="1" si="144"/>
        <v>1485</v>
      </c>
      <c r="P93">
        <f t="shared" ca="1" si="109"/>
        <v>1455</v>
      </c>
      <c r="Q93">
        <f t="shared" ca="1" si="109"/>
        <v>1390</v>
      </c>
      <c r="R93">
        <f t="shared" ca="1" si="109"/>
        <v>1277</v>
      </c>
      <c r="S93">
        <f t="shared" ca="1" si="109"/>
        <v>1133</v>
      </c>
      <c r="T93">
        <f t="shared" ca="1" si="109"/>
        <v>1575</v>
      </c>
      <c r="U93">
        <f t="shared" ca="1" si="110"/>
        <v>1013</v>
      </c>
      <c r="V93">
        <f t="shared" ca="1" si="116"/>
        <v>1535</v>
      </c>
      <c r="W93">
        <f t="shared" ca="1" si="117"/>
        <v>1114</v>
      </c>
      <c r="X93">
        <f t="shared" ca="1" si="118"/>
        <v>1217</v>
      </c>
      <c r="Y93">
        <f t="shared" ca="1" si="119"/>
        <v>1209</v>
      </c>
      <c r="Z93">
        <f t="shared" ca="1" si="120"/>
        <v>1108</v>
      </c>
      <c r="AA93">
        <f t="shared" ca="1" si="121"/>
        <v>1643</v>
      </c>
      <c r="AB93">
        <f t="shared" ca="1" si="122"/>
        <v>1704</v>
      </c>
      <c r="AC93">
        <f t="shared" ca="1" si="123"/>
        <v>1624</v>
      </c>
      <c r="AD93">
        <f t="shared" ca="1" si="124"/>
        <v>1738</v>
      </c>
      <c r="AE93">
        <f t="shared" ca="1" si="125"/>
        <v>1491</v>
      </c>
      <c r="AF93">
        <f t="shared" ca="1" si="126"/>
        <v>1420</v>
      </c>
      <c r="AG93">
        <f t="shared" ca="1" si="127"/>
        <v>1459</v>
      </c>
      <c r="AH93">
        <f t="shared" ca="1" si="128"/>
        <v>1637</v>
      </c>
      <c r="AI93">
        <f t="shared" ca="1" si="129"/>
        <v>1125</v>
      </c>
      <c r="AJ93">
        <f t="shared" ref="AJ93:BM93" ca="1" si="154">IF(IF(SUM(OFFSET(AJ93,0,-31,1,AJ$1))&lt;$D93,OFFSET(AJ93,0,-31,1,1),$D93-SUM(OFFSET(AK93,0,-31,1,AK$1)))&lt;0,0,IF(SUM(OFFSET(AJ93,0,-31,1,AJ$1))&lt;$D93,OFFSET(AJ93,0,-31,1,1),$D93-SUM(OFFSET(AK93,0,-31,1,AK$1))))</f>
        <v>0</v>
      </c>
      <c r="AK93">
        <f t="shared" ca="1" si="154"/>
        <v>0</v>
      </c>
      <c r="AL93">
        <f t="shared" ca="1" si="154"/>
        <v>0</v>
      </c>
      <c r="AM93">
        <f t="shared" ca="1" si="154"/>
        <v>0</v>
      </c>
      <c r="AN93">
        <f t="shared" ca="1" si="154"/>
        <v>0</v>
      </c>
      <c r="AO93">
        <f t="shared" ca="1" si="154"/>
        <v>0</v>
      </c>
      <c r="AP93">
        <f t="shared" ca="1" si="154"/>
        <v>0</v>
      </c>
      <c r="AQ93">
        <f t="shared" ca="1" si="154"/>
        <v>0</v>
      </c>
      <c r="AR93">
        <f t="shared" ca="1" si="154"/>
        <v>0</v>
      </c>
      <c r="AS93">
        <f t="shared" ca="1" si="154"/>
        <v>0</v>
      </c>
      <c r="AT93">
        <f t="shared" ca="1" si="154"/>
        <v>0</v>
      </c>
      <c r="AU93">
        <f t="shared" ca="1" si="154"/>
        <v>0</v>
      </c>
      <c r="AV93">
        <f t="shared" ca="1" si="154"/>
        <v>0</v>
      </c>
      <c r="AW93">
        <f t="shared" ca="1" si="154"/>
        <v>0</v>
      </c>
      <c r="AX93">
        <f t="shared" ca="1" si="154"/>
        <v>0</v>
      </c>
      <c r="AY93">
        <f t="shared" ca="1" si="154"/>
        <v>0</v>
      </c>
      <c r="AZ93">
        <f t="shared" ca="1" si="154"/>
        <v>0</v>
      </c>
      <c r="BA93">
        <f t="shared" ca="1" si="154"/>
        <v>0</v>
      </c>
      <c r="BB93">
        <f t="shared" ca="1" si="154"/>
        <v>0</v>
      </c>
      <c r="BC93">
        <f t="shared" ca="1" si="154"/>
        <v>0</v>
      </c>
      <c r="BD93">
        <f t="shared" ca="1" si="154"/>
        <v>0</v>
      </c>
      <c r="BE93">
        <f t="shared" ca="1" si="154"/>
        <v>0</v>
      </c>
      <c r="BF93">
        <f t="shared" ca="1" si="154"/>
        <v>0</v>
      </c>
      <c r="BG93">
        <f t="shared" ca="1" si="154"/>
        <v>0</v>
      </c>
      <c r="BH93">
        <f t="shared" ca="1" si="154"/>
        <v>0</v>
      </c>
      <c r="BI93">
        <f t="shared" ca="1" si="154"/>
        <v>0</v>
      </c>
      <c r="BJ93">
        <f t="shared" ca="1" si="154"/>
        <v>0</v>
      </c>
      <c r="BK93">
        <f t="shared" ca="1" si="154"/>
        <v>0</v>
      </c>
      <c r="BL93">
        <f t="shared" ca="1" si="154"/>
        <v>0</v>
      </c>
      <c r="BM93">
        <f t="shared" ca="1" si="154"/>
        <v>0</v>
      </c>
      <c r="BN93" t="e">
        <f t="shared" ca="1" si="112"/>
        <v>#REF!</v>
      </c>
    </row>
    <row r="94" spans="1:66">
      <c r="A94" s="29">
        <v>43191</v>
      </c>
      <c r="B94">
        <v>1249</v>
      </c>
      <c r="C94">
        <v>20</v>
      </c>
      <c r="D94">
        <f t="shared" si="108"/>
        <v>600</v>
      </c>
      <c r="E94">
        <f t="shared" si="113"/>
        <v>1249</v>
      </c>
      <c r="F94">
        <f t="shared" ca="1" si="114"/>
        <v>1540</v>
      </c>
      <c r="G94">
        <f t="shared" ca="1" si="115"/>
        <v>1782</v>
      </c>
      <c r="H94">
        <f t="shared" ca="1" si="115"/>
        <v>1629</v>
      </c>
      <c r="I94">
        <f t="shared" ca="1" si="115"/>
        <v>1458</v>
      </c>
      <c r="J94">
        <f t="shared" ca="1" si="115"/>
        <v>1210</v>
      </c>
      <c r="K94">
        <f t="shared" ca="1" si="103"/>
        <v>1812</v>
      </c>
      <c r="L94">
        <f t="shared" ca="1" si="103"/>
        <v>1259</v>
      </c>
      <c r="M94">
        <f t="shared" ca="1" si="103"/>
        <v>1393</v>
      </c>
      <c r="N94">
        <f t="shared" ca="1" si="103"/>
        <v>1352</v>
      </c>
      <c r="O94">
        <f t="shared" ca="1" si="144"/>
        <v>1256</v>
      </c>
      <c r="P94">
        <f t="shared" ca="1" si="109"/>
        <v>1485</v>
      </c>
      <c r="Q94">
        <f t="shared" ca="1" si="109"/>
        <v>1455</v>
      </c>
      <c r="R94">
        <f t="shared" ca="1" si="109"/>
        <v>1390</v>
      </c>
      <c r="S94">
        <f t="shared" ca="1" si="109"/>
        <v>1277</v>
      </c>
      <c r="T94">
        <f t="shared" ca="1" si="109"/>
        <v>1133</v>
      </c>
      <c r="U94">
        <f t="shared" ca="1" si="110"/>
        <v>1575</v>
      </c>
      <c r="V94">
        <f t="shared" ca="1" si="116"/>
        <v>1013</v>
      </c>
      <c r="W94">
        <f t="shared" ca="1" si="117"/>
        <v>1535</v>
      </c>
      <c r="X94">
        <f t="shared" ca="1" si="118"/>
        <v>1114</v>
      </c>
      <c r="Y94">
        <f t="shared" ca="1" si="119"/>
        <v>1217</v>
      </c>
      <c r="Z94">
        <f t="shared" ca="1" si="120"/>
        <v>1209</v>
      </c>
      <c r="AA94">
        <f t="shared" ca="1" si="121"/>
        <v>1108</v>
      </c>
      <c r="AB94">
        <f t="shared" ca="1" si="122"/>
        <v>1643</v>
      </c>
      <c r="AC94">
        <f t="shared" ca="1" si="123"/>
        <v>1704</v>
      </c>
      <c r="AD94">
        <f t="shared" ca="1" si="124"/>
        <v>1624</v>
      </c>
      <c r="AE94">
        <f t="shared" ca="1" si="125"/>
        <v>1738</v>
      </c>
      <c r="AF94">
        <f t="shared" ca="1" si="126"/>
        <v>1491</v>
      </c>
      <c r="AG94">
        <f t="shared" ca="1" si="127"/>
        <v>1420</v>
      </c>
      <c r="AH94">
        <f t="shared" ca="1" si="128"/>
        <v>1459</v>
      </c>
      <c r="AI94">
        <f t="shared" ca="1" si="129"/>
        <v>1637</v>
      </c>
      <c r="AJ94">
        <f t="shared" ref="AJ94:BM94" ca="1" si="155">IF(IF(SUM(OFFSET(AJ94,0,-31,1,AJ$1))&lt;$D94,OFFSET(AJ94,0,-31,1,1),$D94-SUM(OFFSET(AK94,0,-31,1,AK$1)))&lt;0,0,IF(SUM(OFFSET(AJ94,0,-31,1,AJ$1))&lt;$D94,OFFSET(AJ94,0,-31,1,1),$D94-SUM(OFFSET(AK94,0,-31,1,AK$1))))</f>
        <v>0</v>
      </c>
      <c r="AK94">
        <f t="shared" ca="1" si="155"/>
        <v>0</v>
      </c>
      <c r="AL94">
        <f t="shared" ca="1" si="155"/>
        <v>0</v>
      </c>
      <c r="AM94">
        <f t="shared" ca="1" si="155"/>
        <v>0</v>
      </c>
      <c r="AN94">
        <f t="shared" ca="1" si="155"/>
        <v>0</v>
      </c>
      <c r="AO94">
        <f t="shared" ca="1" si="155"/>
        <v>0</v>
      </c>
      <c r="AP94">
        <f t="shared" ca="1" si="155"/>
        <v>0</v>
      </c>
      <c r="AQ94">
        <f t="shared" ca="1" si="155"/>
        <v>0</v>
      </c>
      <c r="AR94">
        <f t="shared" ca="1" si="155"/>
        <v>0</v>
      </c>
      <c r="AS94">
        <f t="shared" ca="1" si="155"/>
        <v>0</v>
      </c>
      <c r="AT94">
        <f t="shared" ca="1" si="155"/>
        <v>0</v>
      </c>
      <c r="AU94">
        <f t="shared" ca="1" si="155"/>
        <v>0</v>
      </c>
      <c r="AV94">
        <f t="shared" ca="1" si="155"/>
        <v>0</v>
      </c>
      <c r="AW94">
        <f t="shared" ca="1" si="155"/>
        <v>0</v>
      </c>
      <c r="AX94">
        <f t="shared" ca="1" si="155"/>
        <v>0</v>
      </c>
      <c r="AY94">
        <f t="shared" ca="1" si="155"/>
        <v>0</v>
      </c>
      <c r="AZ94">
        <f t="shared" ca="1" si="155"/>
        <v>0</v>
      </c>
      <c r="BA94">
        <f t="shared" ca="1" si="155"/>
        <v>0</v>
      </c>
      <c r="BB94">
        <f t="shared" ca="1" si="155"/>
        <v>0</v>
      </c>
      <c r="BC94">
        <f t="shared" ca="1" si="155"/>
        <v>0</v>
      </c>
      <c r="BD94">
        <f t="shared" ca="1" si="155"/>
        <v>0</v>
      </c>
      <c r="BE94">
        <f t="shared" ca="1" si="155"/>
        <v>0</v>
      </c>
      <c r="BF94">
        <f t="shared" ca="1" si="155"/>
        <v>0</v>
      </c>
      <c r="BG94">
        <f t="shared" ca="1" si="155"/>
        <v>0</v>
      </c>
      <c r="BH94">
        <f t="shared" ca="1" si="155"/>
        <v>0</v>
      </c>
      <c r="BI94">
        <f t="shared" ca="1" si="155"/>
        <v>0</v>
      </c>
      <c r="BJ94">
        <f t="shared" ca="1" si="155"/>
        <v>0</v>
      </c>
      <c r="BK94">
        <f t="shared" ca="1" si="155"/>
        <v>0</v>
      </c>
      <c r="BL94">
        <f t="shared" ca="1" si="155"/>
        <v>0</v>
      </c>
      <c r="BM94">
        <f t="shared" ca="1" si="155"/>
        <v>0</v>
      </c>
      <c r="BN94" t="e">
        <f t="shared" ca="1" si="112"/>
        <v>#REF!</v>
      </c>
    </row>
    <row r="95" spans="1:66">
      <c r="A95" s="29">
        <v>43192</v>
      </c>
      <c r="B95">
        <v>1818</v>
      </c>
      <c r="C95">
        <v>16</v>
      </c>
      <c r="D95">
        <f t="shared" si="108"/>
        <v>480</v>
      </c>
      <c r="E95">
        <f t="shared" si="113"/>
        <v>1818</v>
      </c>
      <c r="F95">
        <f t="shared" ca="1" si="114"/>
        <v>1249</v>
      </c>
      <c r="G95">
        <f t="shared" ca="1" si="115"/>
        <v>1540</v>
      </c>
      <c r="H95">
        <f t="shared" ca="1" si="115"/>
        <v>1782</v>
      </c>
      <c r="I95">
        <f t="shared" ca="1" si="115"/>
        <v>1629</v>
      </c>
      <c r="J95">
        <f t="shared" ca="1" si="115"/>
        <v>1458</v>
      </c>
      <c r="K95">
        <f t="shared" ca="1" si="103"/>
        <v>1210</v>
      </c>
      <c r="L95">
        <f t="shared" ca="1" si="103"/>
        <v>1812</v>
      </c>
      <c r="M95">
        <f t="shared" ca="1" si="103"/>
        <v>1259</v>
      </c>
      <c r="N95">
        <f t="shared" ca="1" si="103"/>
        <v>1393</v>
      </c>
      <c r="O95">
        <f t="shared" ca="1" si="144"/>
        <v>1352</v>
      </c>
      <c r="P95">
        <f t="shared" ca="1" si="109"/>
        <v>1256</v>
      </c>
      <c r="Q95">
        <f t="shared" ca="1" si="109"/>
        <v>1485</v>
      </c>
      <c r="R95">
        <f t="shared" ca="1" si="109"/>
        <v>1455</v>
      </c>
      <c r="S95">
        <f t="shared" ca="1" si="109"/>
        <v>1390</v>
      </c>
      <c r="T95">
        <f t="shared" ca="1" si="109"/>
        <v>1277</v>
      </c>
      <c r="U95">
        <f t="shared" ca="1" si="110"/>
        <v>1133</v>
      </c>
      <c r="V95">
        <f t="shared" ca="1" si="116"/>
        <v>1575</v>
      </c>
      <c r="W95">
        <f t="shared" ca="1" si="117"/>
        <v>1013</v>
      </c>
      <c r="X95">
        <f t="shared" ca="1" si="118"/>
        <v>1535</v>
      </c>
      <c r="Y95">
        <f t="shared" ca="1" si="119"/>
        <v>1114</v>
      </c>
      <c r="Z95">
        <f t="shared" ca="1" si="120"/>
        <v>1217</v>
      </c>
      <c r="AA95">
        <f t="shared" ca="1" si="121"/>
        <v>1209</v>
      </c>
      <c r="AB95">
        <f t="shared" ca="1" si="122"/>
        <v>1108</v>
      </c>
      <c r="AC95">
        <f t="shared" ca="1" si="123"/>
        <v>1643</v>
      </c>
      <c r="AD95">
        <f t="shared" ca="1" si="124"/>
        <v>1704</v>
      </c>
      <c r="AE95">
        <f t="shared" ca="1" si="125"/>
        <v>1624</v>
      </c>
      <c r="AF95">
        <f t="shared" ca="1" si="126"/>
        <v>1738</v>
      </c>
      <c r="AG95">
        <f t="shared" ca="1" si="127"/>
        <v>1491</v>
      </c>
      <c r="AH95">
        <f t="shared" ca="1" si="128"/>
        <v>1420</v>
      </c>
      <c r="AI95">
        <f t="shared" ca="1" si="129"/>
        <v>1459</v>
      </c>
      <c r="AJ95">
        <f t="shared" ref="AJ95:BM95" ca="1" si="156">IF(IF(SUM(OFFSET(AJ95,0,-31,1,AJ$1))&lt;$D95,OFFSET(AJ95,0,-31,1,1),$D95-SUM(OFFSET(AK95,0,-31,1,AK$1)))&lt;0,0,IF(SUM(OFFSET(AJ95,0,-31,1,AJ$1))&lt;$D95,OFFSET(AJ95,0,-31,1,1),$D95-SUM(OFFSET(AK95,0,-31,1,AK$1))))</f>
        <v>0</v>
      </c>
      <c r="AK95">
        <f t="shared" ca="1" si="156"/>
        <v>0</v>
      </c>
      <c r="AL95">
        <f t="shared" ca="1" si="156"/>
        <v>0</v>
      </c>
      <c r="AM95">
        <f t="shared" ca="1" si="156"/>
        <v>0</v>
      </c>
      <c r="AN95">
        <f t="shared" ca="1" si="156"/>
        <v>0</v>
      </c>
      <c r="AO95">
        <f t="shared" ca="1" si="156"/>
        <v>0</v>
      </c>
      <c r="AP95">
        <f t="shared" ca="1" si="156"/>
        <v>0</v>
      </c>
      <c r="AQ95">
        <f t="shared" ca="1" si="156"/>
        <v>0</v>
      </c>
      <c r="AR95">
        <f t="shared" ca="1" si="156"/>
        <v>0</v>
      </c>
      <c r="AS95">
        <f t="shared" ca="1" si="156"/>
        <v>0</v>
      </c>
      <c r="AT95">
        <f t="shared" ca="1" si="156"/>
        <v>0</v>
      </c>
      <c r="AU95">
        <f t="shared" ca="1" si="156"/>
        <v>0</v>
      </c>
      <c r="AV95">
        <f t="shared" ca="1" si="156"/>
        <v>0</v>
      </c>
      <c r="AW95">
        <f t="shared" ca="1" si="156"/>
        <v>0</v>
      </c>
      <c r="AX95">
        <f t="shared" ca="1" si="156"/>
        <v>0</v>
      </c>
      <c r="AY95">
        <f t="shared" ca="1" si="156"/>
        <v>0</v>
      </c>
      <c r="AZ95">
        <f t="shared" ca="1" si="156"/>
        <v>0</v>
      </c>
      <c r="BA95">
        <f t="shared" ca="1" si="156"/>
        <v>0</v>
      </c>
      <c r="BB95">
        <f t="shared" ca="1" si="156"/>
        <v>0</v>
      </c>
      <c r="BC95">
        <f t="shared" ca="1" si="156"/>
        <v>0</v>
      </c>
      <c r="BD95">
        <f t="shared" ca="1" si="156"/>
        <v>0</v>
      </c>
      <c r="BE95">
        <f t="shared" ca="1" si="156"/>
        <v>0</v>
      </c>
      <c r="BF95">
        <f t="shared" ca="1" si="156"/>
        <v>0</v>
      </c>
      <c r="BG95">
        <f t="shared" ca="1" si="156"/>
        <v>0</v>
      </c>
      <c r="BH95">
        <f t="shared" ca="1" si="156"/>
        <v>0</v>
      </c>
      <c r="BI95">
        <f t="shared" ca="1" si="156"/>
        <v>0</v>
      </c>
      <c r="BJ95">
        <f t="shared" ca="1" si="156"/>
        <v>0</v>
      </c>
      <c r="BK95">
        <f t="shared" ca="1" si="156"/>
        <v>0</v>
      </c>
      <c r="BL95">
        <f t="shared" ca="1" si="156"/>
        <v>0</v>
      </c>
      <c r="BM95">
        <f t="shared" ca="1" si="156"/>
        <v>0</v>
      </c>
      <c r="BN95" t="e">
        <f t="shared" ca="1" si="112"/>
        <v>#REF!</v>
      </c>
    </row>
    <row r="96" spans="1:66">
      <c r="A96" s="29">
        <v>43193</v>
      </c>
      <c r="B96">
        <v>1403</v>
      </c>
      <c r="C96">
        <v>24</v>
      </c>
      <c r="D96">
        <f t="shared" si="108"/>
        <v>720</v>
      </c>
      <c r="E96">
        <f t="shared" si="113"/>
        <v>1403</v>
      </c>
      <c r="F96">
        <f t="shared" ca="1" si="114"/>
        <v>1818</v>
      </c>
      <c r="G96">
        <f t="shared" ca="1" si="115"/>
        <v>1249</v>
      </c>
      <c r="H96">
        <f t="shared" ca="1" si="115"/>
        <v>1540</v>
      </c>
      <c r="I96">
        <f t="shared" ca="1" si="115"/>
        <v>1782</v>
      </c>
      <c r="J96">
        <f t="shared" ca="1" si="115"/>
        <v>1629</v>
      </c>
      <c r="K96">
        <f t="shared" ca="1" si="103"/>
        <v>1458</v>
      </c>
      <c r="L96">
        <f t="shared" ca="1" si="103"/>
        <v>1210</v>
      </c>
      <c r="M96">
        <f t="shared" ca="1" si="103"/>
        <v>1812</v>
      </c>
      <c r="N96">
        <f t="shared" ca="1" si="103"/>
        <v>1259</v>
      </c>
      <c r="O96">
        <f t="shared" ca="1" si="144"/>
        <v>1393</v>
      </c>
      <c r="P96">
        <f t="shared" ca="1" si="109"/>
        <v>1352</v>
      </c>
      <c r="Q96">
        <f t="shared" ca="1" si="109"/>
        <v>1256</v>
      </c>
      <c r="R96">
        <f t="shared" ca="1" si="109"/>
        <v>1485</v>
      </c>
      <c r="S96">
        <f t="shared" ca="1" si="109"/>
        <v>1455</v>
      </c>
      <c r="T96">
        <f t="shared" ca="1" si="109"/>
        <v>1390</v>
      </c>
      <c r="U96">
        <f t="shared" ca="1" si="110"/>
        <v>1277</v>
      </c>
      <c r="V96">
        <f t="shared" ca="1" si="116"/>
        <v>1133</v>
      </c>
      <c r="W96">
        <f t="shared" ca="1" si="117"/>
        <v>1575</v>
      </c>
      <c r="X96">
        <f t="shared" ca="1" si="118"/>
        <v>1013</v>
      </c>
      <c r="Y96">
        <f t="shared" ca="1" si="119"/>
        <v>1535</v>
      </c>
      <c r="Z96">
        <f t="shared" ca="1" si="120"/>
        <v>1114</v>
      </c>
      <c r="AA96">
        <f t="shared" ca="1" si="121"/>
        <v>1217</v>
      </c>
      <c r="AB96">
        <f t="shared" ca="1" si="122"/>
        <v>1209</v>
      </c>
      <c r="AC96">
        <f t="shared" ca="1" si="123"/>
        <v>1108</v>
      </c>
      <c r="AD96">
        <f t="shared" ca="1" si="124"/>
        <v>1643</v>
      </c>
      <c r="AE96">
        <f t="shared" ca="1" si="125"/>
        <v>1704</v>
      </c>
      <c r="AF96">
        <f t="shared" ca="1" si="126"/>
        <v>1624</v>
      </c>
      <c r="AG96">
        <f t="shared" ca="1" si="127"/>
        <v>1738</v>
      </c>
      <c r="AH96">
        <f t="shared" ca="1" si="128"/>
        <v>1491</v>
      </c>
      <c r="AI96">
        <f t="shared" ca="1" si="129"/>
        <v>1420</v>
      </c>
      <c r="AJ96">
        <f t="shared" ref="AJ96:BM96" ca="1" si="157">IF(IF(SUM(OFFSET(AJ96,0,-31,1,AJ$1))&lt;$D96,OFFSET(AJ96,0,-31,1,1),$D96-SUM(OFFSET(AK96,0,-31,1,AK$1)))&lt;0,0,IF(SUM(OFFSET(AJ96,0,-31,1,AJ$1))&lt;$D96,OFFSET(AJ96,0,-31,1,1),$D96-SUM(OFFSET(AK96,0,-31,1,AK$1))))</f>
        <v>0</v>
      </c>
      <c r="AK96">
        <f t="shared" ca="1" si="157"/>
        <v>0</v>
      </c>
      <c r="AL96">
        <f t="shared" ca="1" si="157"/>
        <v>0</v>
      </c>
      <c r="AM96">
        <f t="shared" ca="1" si="157"/>
        <v>0</v>
      </c>
      <c r="AN96">
        <f t="shared" ca="1" si="157"/>
        <v>0</v>
      </c>
      <c r="AO96">
        <f t="shared" ca="1" si="157"/>
        <v>0</v>
      </c>
      <c r="AP96">
        <f t="shared" ca="1" si="157"/>
        <v>0</v>
      </c>
      <c r="AQ96">
        <f t="shared" ca="1" si="157"/>
        <v>0</v>
      </c>
      <c r="AR96">
        <f t="shared" ca="1" si="157"/>
        <v>0</v>
      </c>
      <c r="AS96">
        <f t="shared" ca="1" si="157"/>
        <v>0</v>
      </c>
      <c r="AT96">
        <f t="shared" ca="1" si="157"/>
        <v>0</v>
      </c>
      <c r="AU96">
        <f t="shared" ca="1" si="157"/>
        <v>0</v>
      </c>
      <c r="AV96">
        <f t="shared" ca="1" si="157"/>
        <v>0</v>
      </c>
      <c r="AW96">
        <f t="shared" ca="1" si="157"/>
        <v>0</v>
      </c>
      <c r="AX96">
        <f t="shared" ca="1" si="157"/>
        <v>0</v>
      </c>
      <c r="AY96">
        <f t="shared" ca="1" si="157"/>
        <v>0</v>
      </c>
      <c r="AZ96">
        <f t="shared" ca="1" si="157"/>
        <v>0</v>
      </c>
      <c r="BA96">
        <f t="shared" ca="1" si="157"/>
        <v>0</v>
      </c>
      <c r="BB96">
        <f t="shared" ca="1" si="157"/>
        <v>0</v>
      </c>
      <c r="BC96">
        <f t="shared" ca="1" si="157"/>
        <v>0</v>
      </c>
      <c r="BD96">
        <f t="shared" ca="1" si="157"/>
        <v>0</v>
      </c>
      <c r="BE96">
        <f t="shared" ca="1" si="157"/>
        <v>0</v>
      </c>
      <c r="BF96">
        <f t="shared" ca="1" si="157"/>
        <v>0</v>
      </c>
      <c r="BG96">
        <f t="shared" ca="1" si="157"/>
        <v>0</v>
      </c>
      <c r="BH96">
        <f t="shared" ca="1" si="157"/>
        <v>0</v>
      </c>
      <c r="BI96">
        <f t="shared" ca="1" si="157"/>
        <v>0</v>
      </c>
      <c r="BJ96">
        <f t="shared" ca="1" si="157"/>
        <v>0</v>
      </c>
      <c r="BK96">
        <f t="shared" ca="1" si="157"/>
        <v>0</v>
      </c>
      <c r="BL96">
        <f t="shared" ca="1" si="157"/>
        <v>0</v>
      </c>
      <c r="BM96">
        <f t="shared" ca="1" si="157"/>
        <v>0</v>
      </c>
      <c r="BN96" t="e">
        <f t="shared" ca="1" si="112"/>
        <v>#REF!</v>
      </c>
    </row>
    <row r="97" spans="1:66">
      <c r="A97" s="29">
        <v>43194</v>
      </c>
      <c r="B97">
        <v>1345</v>
      </c>
      <c r="C97">
        <v>9</v>
      </c>
      <c r="D97">
        <f t="shared" si="108"/>
        <v>270</v>
      </c>
      <c r="E97">
        <f t="shared" si="113"/>
        <v>1345</v>
      </c>
      <c r="F97">
        <f t="shared" ca="1" si="114"/>
        <v>1403</v>
      </c>
      <c r="G97">
        <f t="shared" ca="1" si="115"/>
        <v>1818</v>
      </c>
      <c r="H97">
        <f t="shared" ca="1" si="115"/>
        <v>1249</v>
      </c>
      <c r="I97">
        <f t="shared" ca="1" si="115"/>
        <v>1540</v>
      </c>
      <c r="J97">
        <f t="shared" ca="1" si="115"/>
        <v>1782</v>
      </c>
      <c r="K97">
        <f t="shared" ca="1" si="103"/>
        <v>1629</v>
      </c>
      <c r="L97">
        <f t="shared" ca="1" si="103"/>
        <v>1458</v>
      </c>
      <c r="M97">
        <f t="shared" ca="1" si="103"/>
        <v>1210</v>
      </c>
      <c r="N97">
        <f t="shared" ca="1" si="103"/>
        <v>1812</v>
      </c>
      <c r="O97">
        <f t="shared" ca="1" si="144"/>
        <v>1259</v>
      </c>
      <c r="P97">
        <f t="shared" ca="1" si="109"/>
        <v>1393</v>
      </c>
      <c r="Q97">
        <f t="shared" ca="1" si="109"/>
        <v>1352</v>
      </c>
      <c r="R97">
        <f t="shared" ca="1" si="109"/>
        <v>1256</v>
      </c>
      <c r="S97">
        <f t="shared" ca="1" si="109"/>
        <v>1485</v>
      </c>
      <c r="T97">
        <f t="shared" ca="1" si="109"/>
        <v>1455</v>
      </c>
      <c r="U97">
        <f t="shared" ca="1" si="110"/>
        <v>1390</v>
      </c>
      <c r="V97">
        <f t="shared" ca="1" si="116"/>
        <v>1277</v>
      </c>
      <c r="W97">
        <f t="shared" ca="1" si="117"/>
        <v>1133</v>
      </c>
      <c r="X97">
        <f t="shared" ca="1" si="118"/>
        <v>1575</v>
      </c>
      <c r="Y97">
        <f t="shared" ca="1" si="119"/>
        <v>1013</v>
      </c>
      <c r="Z97">
        <f t="shared" ca="1" si="120"/>
        <v>1535</v>
      </c>
      <c r="AA97">
        <f t="shared" ca="1" si="121"/>
        <v>1114</v>
      </c>
      <c r="AB97">
        <f t="shared" ca="1" si="122"/>
        <v>1217</v>
      </c>
      <c r="AC97">
        <f t="shared" ca="1" si="123"/>
        <v>1209</v>
      </c>
      <c r="AD97">
        <f t="shared" ca="1" si="124"/>
        <v>1108</v>
      </c>
      <c r="AE97">
        <f t="shared" ca="1" si="125"/>
        <v>1643</v>
      </c>
      <c r="AF97">
        <f t="shared" ca="1" si="126"/>
        <v>1704</v>
      </c>
      <c r="AG97">
        <f t="shared" ca="1" si="127"/>
        <v>1624</v>
      </c>
      <c r="AH97">
        <f t="shared" ca="1" si="128"/>
        <v>1738</v>
      </c>
      <c r="AI97">
        <f t="shared" ca="1" si="129"/>
        <v>1491</v>
      </c>
      <c r="AJ97">
        <f t="shared" ref="AJ97:BM97" ca="1" si="158">IF(IF(SUM(OFFSET(AJ97,0,-31,1,AJ$1))&lt;$D97,OFFSET(AJ97,0,-31,1,1),$D97-SUM(OFFSET(AK97,0,-31,1,AK$1)))&lt;0,0,IF(SUM(OFFSET(AJ97,0,-31,1,AJ$1))&lt;$D97,OFFSET(AJ97,0,-31,1,1),$D97-SUM(OFFSET(AK97,0,-31,1,AK$1))))</f>
        <v>0</v>
      </c>
      <c r="AK97">
        <f t="shared" ca="1" si="158"/>
        <v>0</v>
      </c>
      <c r="AL97">
        <f t="shared" ca="1" si="158"/>
        <v>0</v>
      </c>
      <c r="AM97">
        <f t="shared" ca="1" si="158"/>
        <v>0</v>
      </c>
      <c r="AN97">
        <f t="shared" ca="1" si="158"/>
        <v>0</v>
      </c>
      <c r="AO97">
        <f t="shared" ca="1" si="158"/>
        <v>0</v>
      </c>
      <c r="AP97">
        <f t="shared" ca="1" si="158"/>
        <v>0</v>
      </c>
      <c r="AQ97">
        <f t="shared" ca="1" si="158"/>
        <v>0</v>
      </c>
      <c r="AR97">
        <f t="shared" ca="1" si="158"/>
        <v>0</v>
      </c>
      <c r="AS97">
        <f t="shared" ca="1" si="158"/>
        <v>0</v>
      </c>
      <c r="AT97">
        <f t="shared" ca="1" si="158"/>
        <v>0</v>
      </c>
      <c r="AU97">
        <f t="shared" ca="1" si="158"/>
        <v>0</v>
      </c>
      <c r="AV97">
        <f t="shared" ca="1" si="158"/>
        <v>0</v>
      </c>
      <c r="AW97">
        <f t="shared" ca="1" si="158"/>
        <v>0</v>
      </c>
      <c r="AX97">
        <f t="shared" ca="1" si="158"/>
        <v>0</v>
      </c>
      <c r="AY97">
        <f t="shared" ca="1" si="158"/>
        <v>0</v>
      </c>
      <c r="AZ97">
        <f t="shared" ca="1" si="158"/>
        <v>0</v>
      </c>
      <c r="BA97">
        <f t="shared" ca="1" si="158"/>
        <v>0</v>
      </c>
      <c r="BB97">
        <f t="shared" ca="1" si="158"/>
        <v>0</v>
      </c>
      <c r="BC97">
        <f t="shared" ca="1" si="158"/>
        <v>0</v>
      </c>
      <c r="BD97">
        <f t="shared" ca="1" si="158"/>
        <v>0</v>
      </c>
      <c r="BE97">
        <f t="shared" ca="1" si="158"/>
        <v>0</v>
      </c>
      <c r="BF97">
        <f t="shared" ca="1" si="158"/>
        <v>0</v>
      </c>
      <c r="BG97">
        <f t="shared" ca="1" si="158"/>
        <v>0</v>
      </c>
      <c r="BH97">
        <f t="shared" ca="1" si="158"/>
        <v>0</v>
      </c>
      <c r="BI97">
        <f t="shared" ca="1" si="158"/>
        <v>0</v>
      </c>
      <c r="BJ97">
        <f t="shared" ca="1" si="158"/>
        <v>0</v>
      </c>
      <c r="BK97">
        <f t="shared" ca="1" si="158"/>
        <v>0</v>
      </c>
      <c r="BL97">
        <f t="shared" ca="1" si="158"/>
        <v>0</v>
      </c>
      <c r="BM97">
        <f t="shared" ca="1" si="158"/>
        <v>0</v>
      </c>
      <c r="BN97" t="e">
        <f t="shared" ca="1" si="112"/>
        <v>#REF!</v>
      </c>
    </row>
    <row r="98" spans="1:66">
      <c r="A98" s="29">
        <v>43195</v>
      </c>
      <c r="B98">
        <v>1707</v>
      </c>
      <c r="C98">
        <v>14</v>
      </c>
      <c r="D98">
        <f t="shared" si="108"/>
        <v>420</v>
      </c>
      <c r="E98">
        <f t="shared" si="113"/>
        <v>1707</v>
      </c>
      <c r="F98">
        <f t="shared" ca="1" si="114"/>
        <v>1345</v>
      </c>
      <c r="G98">
        <f t="shared" ca="1" si="115"/>
        <v>1403</v>
      </c>
      <c r="H98">
        <f t="shared" ca="1" si="115"/>
        <v>1818</v>
      </c>
      <c r="I98">
        <f t="shared" ca="1" si="115"/>
        <v>1249</v>
      </c>
      <c r="J98">
        <f t="shared" ca="1" si="115"/>
        <v>1540</v>
      </c>
      <c r="K98">
        <f t="shared" ca="1" si="103"/>
        <v>1782</v>
      </c>
      <c r="L98">
        <f t="shared" ca="1" si="103"/>
        <v>1629</v>
      </c>
      <c r="M98">
        <f t="shared" ca="1" si="103"/>
        <v>1458</v>
      </c>
      <c r="N98">
        <f t="shared" ca="1" si="103"/>
        <v>1210</v>
      </c>
      <c r="O98">
        <f t="shared" ca="1" si="144"/>
        <v>1812</v>
      </c>
      <c r="P98">
        <f t="shared" ca="1" si="109"/>
        <v>1259</v>
      </c>
      <c r="Q98">
        <f t="shared" ca="1" si="109"/>
        <v>1393</v>
      </c>
      <c r="R98">
        <f t="shared" ca="1" si="109"/>
        <v>1352</v>
      </c>
      <c r="S98">
        <f t="shared" ca="1" si="109"/>
        <v>1256</v>
      </c>
      <c r="T98">
        <f t="shared" ca="1" si="109"/>
        <v>1485</v>
      </c>
      <c r="U98">
        <f t="shared" ca="1" si="110"/>
        <v>1455</v>
      </c>
      <c r="V98">
        <f t="shared" ca="1" si="116"/>
        <v>1390</v>
      </c>
      <c r="W98">
        <f t="shared" ca="1" si="117"/>
        <v>1277</v>
      </c>
      <c r="X98">
        <f t="shared" ca="1" si="118"/>
        <v>1133</v>
      </c>
      <c r="Y98">
        <f t="shared" ca="1" si="119"/>
        <v>1575</v>
      </c>
      <c r="Z98">
        <f t="shared" ca="1" si="120"/>
        <v>1013</v>
      </c>
      <c r="AA98">
        <f t="shared" ca="1" si="121"/>
        <v>1535</v>
      </c>
      <c r="AB98">
        <f t="shared" ca="1" si="122"/>
        <v>1114</v>
      </c>
      <c r="AC98">
        <f t="shared" ca="1" si="123"/>
        <v>1217</v>
      </c>
      <c r="AD98">
        <f t="shared" ca="1" si="124"/>
        <v>1209</v>
      </c>
      <c r="AE98">
        <f t="shared" ca="1" si="125"/>
        <v>1108</v>
      </c>
      <c r="AF98">
        <f t="shared" ca="1" si="126"/>
        <v>1643</v>
      </c>
      <c r="AG98">
        <f t="shared" ca="1" si="127"/>
        <v>1704</v>
      </c>
      <c r="AH98">
        <f t="shared" ca="1" si="128"/>
        <v>1624</v>
      </c>
      <c r="AI98">
        <f t="shared" ca="1" si="129"/>
        <v>1738</v>
      </c>
      <c r="AJ98">
        <f t="shared" ref="AJ98:BM98" ca="1" si="159">IF(IF(SUM(OFFSET(AJ98,0,-31,1,AJ$1))&lt;$D98,OFFSET(AJ98,0,-31,1,1),$D98-SUM(OFFSET(AK98,0,-31,1,AK$1)))&lt;0,0,IF(SUM(OFFSET(AJ98,0,-31,1,AJ$1))&lt;$D98,OFFSET(AJ98,0,-31,1,1),$D98-SUM(OFFSET(AK98,0,-31,1,AK$1))))</f>
        <v>0</v>
      </c>
      <c r="AK98">
        <f t="shared" ca="1" si="159"/>
        <v>0</v>
      </c>
      <c r="AL98">
        <f t="shared" ca="1" si="159"/>
        <v>0</v>
      </c>
      <c r="AM98">
        <f t="shared" ca="1" si="159"/>
        <v>0</v>
      </c>
      <c r="AN98">
        <f t="shared" ca="1" si="159"/>
        <v>0</v>
      </c>
      <c r="AO98">
        <f t="shared" ca="1" si="159"/>
        <v>0</v>
      </c>
      <c r="AP98">
        <f t="shared" ca="1" si="159"/>
        <v>0</v>
      </c>
      <c r="AQ98">
        <f t="shared" ca="1" si="159"/>
        <v>0</v>
      </c>
      <c r="AR98">
        <f t="shared" ca="1" si="159"/>
        <v>0</v>
      </c>
      <c r="AS98">
        <f t="shared" ca="1" si="159"/>
        <v>0</v>
      </c>
      <c r="AT98">
        <f t="shared" ca="1" si="159"/>
        <v>0</v>
      </c>
      <c r="AU98">
        <f t="shared" ca="1" si="159"/>
        <v>0</v>
      </c>
      <c r="AV98">
        <f t="shared" ca="1" si="159"/>
        <v>0</v>
      </c>
      <c r="AW98">
        <f t="shared" ca="1" si="159"/>
        <v>0</v>
      </c>
      <c r="AX98">
        <f t="shared" ca="1" si="159"/>
        <v>0</v>
      </c>
      <c r="AY98">
        <f t="shared" ca="1" si="159"/>
        <v>0</v>
      </c>
      <c r="AZ98">
        <f t="shared" ca="1" si="159"/>
        <v>0</v>
      </c>
      <c r="BA98">
        <f t="shared" ca="1" si="159"/>
        <v>0</v>
      </c>
      <c r="BB98">
        <f t="shared" ca="1" si="159"/>
        <v>0</v>
      </c>
      <c r="BC98">
        <f t="shared" ca="1" si="159"/>
        <v>0</v>
      </c>
      <c r="BD98">
        <f t="shared" ca="1" si="159"/>
        <v>0</v>
      </c>
      <c r="BE98">
        <f t="shared" ca="1" si="159"/>
        <v>0</v>
      </c>
      <c r="BF98">
        <f t="shared" ca="1" si="159"/>
        <v>0</v>
      </c>
      <c r="BG98">
        <f t="shared" ca="1" si="159"/>
        <v>0</v>
      </c>
      <c r="BH98">
        <f t="shared" ca="1" si="159"/>
        <v>0</v>
      </c>
      <c r="BI98">
        <f t="shared" ca="1" si="159"/>
        <v>0</v>
      </c>
      <c r="BJ98">
        <f t="shared" ca="1" si="159"/>
        <v>0</v>
      </c>
      <c r="BK98">
        <f t="shared" ca="1" si="159"/>
        <v>0</v>
      </c>
      <c r="BL98">
        <f t="shared" ca="1" si="159"/>
        <v>0</v>
      </c>
      <c r="BM98">
        <f t="shared" ca="1" si="159"/>
        <v>0</v>
      </c>
      <c r="BN98" t="e">
        <f t="shared" ca="1" si="112"/>
        <v>#REF!</v>
      </c>
    </row>
    <row r="99" spans="1:66">
      <c r="A99" s="29">
        <v>43196</v>
      </c>
      <c r="B99">
        <v>1168</v>
      </c>
      <c r="C99">
        <v>26</v>
      </c>
      <c r="D99">
        <f t="shared" si="108"/>
        <v>780</v>
      </c>
      <c r="E99">
        <f t="shared" si="113"/>
        <v>1168</v>
      </c>
      <c r="F99">
        <f t="shared" ca="1" si="114"/>
        <v>1707</v>
      </c>
      <c r="G99">
        <f t="shared" ca="1" si="115"/>
        <v>1345</v>
      </c>
      <c r="H99">
        <f t="shared" ca="1" si="115"/>
        <v>1403</v>
      </c>
      <c r="I99">
        <f t="shared" ca="1" si="115"/>
        <v>1818</v>
      </c>
      <c r="J99">
        <f t="shared" ca="1" si="115"/>
        <v>1249</v>
      </c>
      <c r="K99">
        <f t="shared" ca="1" si="103"/>
        <v>1540</v>
      </c>
      <c r="L99">
        <f t="shared" ca="1" si="103"/>
        <v>1782</v>
      </c>
      <c r="M99">
        <f t="shared" ca="1" si="103"/>
        <v>1629</v>
      </c>
      <c r="N99">
        <f t="shared" ca="1" si="103"/>
        <v>1458</v>
      </c>
      <c r="O99">
        <f t="shared" ca="1" si="144"/>
        <v>1210</v>
      </c>
      <c r="P99">
        <f t="shared" ca="1" si="109"/>
        <v>1812</v>
      </c>
      <c r="Q99">
        <f t="shared" ca="1" si="109"/>
        <v>1259</v>
      </c>
      <c r="R99">
        <f t="shared" ca="1" si="109"/>
        <v>1393</v>
      </c>
      <c r="S99">
        <f t="shared" ca="1" si="109"/>
        <v>1352</v>
      </c>
      <c r="T99">
        <f t="shared" ca="1" si="109"/>
        <v>1256</v>
      </c>
      <c r="U99">
        <f t="shared" ca="1" si="110"/>
        <v>1485</v>
      </c>
      <c r="V99">
        <f t="shared" ca="1" si="116"/>
        <v>1455</v>
      </c>
      <c r="W99">
        <f t="shared" ca="1" si="117"/>
        <v>1390</v>
      </c>
      <c r="X99">
        <f t="shared" ca="1" si="118"/>
        <v>1277</v>
      </c>
      <c r="Y99">
        <f t="shared" ca="1" si="119"/>
        <v>1133</v>
      </c>
      <c r="Z99">
        <f t="shared" ca="1" si="120"/>
        <v>1575</v>
      </c>
      <c r="AA99">
        <f t="shared" ca="1" si="121"/>
        <v>1013</v>
      </c>
      <c r="AB99">
        <f t="shared" ca="1" si="122"/>
        <v>1535</v>
      </c>
      <c r="AC99">
        <f t="shared" ca="1" si="123"/>
        <v>1114</v>
      </c>
      <c r="AD99">
        <f t="shared" ca="1" si="124"/>
        <v>1217</v>
      </c>
      <c r="AE99">
        <f t="shared" ca="1" si="125"/>
        <v>1209</v>
      </c>
      <c r="AF99">
        <f t="shared" ca="1" si="126"/>
        <v>1108</v>
      </c>
      <c r="AG99">
        <f t="shared" ca="1" si="127"/>
        <v>1643</v>
      </c>
      <c r="AH99">
        <f t="shared" ca="1" si="128"/>
        <v>1704</v>
      </c>
      <c r="AI99">
        <f t="shared" ca="1" si="129"/>
        <v>1624</v>
      </c>
      <c r="AJ99">
        <f t="shared" ref="AJ99:BM99" ca="1" si="160">IF(IF(SUM(OFFSET(AJ99,0,-31,1,AJ$1))&lt;$D99,OFFSET(AJ99,0,-31,1,1),$D99-SUM(OFFSET(AK99,0,-31,1,AK$1)))&lt;0,0,IF(SUM(OFFSET(AJ99,0,-31,1,AJ$1))&lt;$D99,OFFSET(AJ99,0,-31,1,1),$D99-SUM(OFFSET(AK99,0,-31,1,AK$1))))</f>
        <v>0</v>
      </c>
      <c r="AK99">
        <f t="shared" ca="1" si="160"/>
        <v>0</v>
      </c>
      <c r="AL99">
        <f t="shared" ca="1" si="160"/>
        <v>0</v>
      </c>
      <c r="AM99">
        <f t="shared" ca="1" si="160"/>
        <v>0</v>
      </c>
      <c r="AN99">
        <f t="shared" ca="1" si="160"/>
        <v>0</v>
      </c>
      <c r="AO99">
        <f t="shared" ca="1" si="160"/>
        <v>0</v>
      </c>
      <c r="AP99">
        <f t="shared" ca="1" si="160"/>
        <v>0</v>
      </c>
      <c r="AQ99">
        <f t="shared" ca="1" si="160"/>
        <v>0</v>
      </c>
      <c r="AR99">
        <f t="shared" ca="1" si="160"/>
        <v>0</v>
      </c>
      <c r="AS99">
        <f t="shared" ca="1" si="160"/>
        <v>0</v>
      </c>
      <c r="AT99">
        <f t="shared" ca="1" si="160"/>
        <v>0</v>
      </c>
      <c r="AU99">
        <f t="shared" ca="1" si="160"/>
        <v>0</v>
      </c>
      <c r="AV99">
        <f t="shared" ca="1" si="160"/>
        <v>0</v>
      </c>
      <c r="AW99">
        <f t="shared" ca="1" si="160"/>
        <v>0</v>
      </c>
      <c r="AX99">
        <f t="shared" ca="1" si="160"/>
        <v>0</v>
      </c>
      <c r="AY99">
        <f t="shared" ca="1" si="160"/>
        <v>0</v>
      </c>
      <c r="AZ99">
        <f t="shared" ca="1" si="160"/>
        <v>0</v>
      </c>
      <c r="BA99">
        <f t="shared" ca="1" si="160"/>
        <v>0</v>
      </c>
      <c r="BB99">
        <f t="shared" ca="1" si="160"/>
        <v>0</v>
      </c>
      <c r="BC99">
        <f t="shared" ca="1" si="160"/>
        <v>0</v>
      </c>
      <c r="BD99">
        <f t="shared" ca="1" si="160"/>
        <v>0</v>
      </c>
      <c r="BE99">
        <f t="shared" ca="1" si="160"/>
        <v>0</v>
      </c>
      <c r="BF99">
        <f t="shared" ca="1" si="160"/>
        <v>0</v>
      </c>
      <c r="BG99">
        <f t="shared" ca="1" si="160"/>
        <v>0</v>
      </c>
      <c r="BH99">
        <f t="shared" ca="1" si="160"/>
        <v>0</v>
      </c>
      <c r="BI99">
        <f t="shared" ca="1" si="160"/>
        <v>0</v>
      </c>
      <c r="BJ99">
        <f t="shared" ca="1" si="160"/>
        <v>0</v>
      </c>
      <c r="BK99">
        <f t="shared" ca="1" si="160"/>
        <v>0</v>
      </c>
      <c r="BL99">
        <f t="shared" ca="1" si="160"/>
        <v>0</v>
      </c>
      <c r="BM99">
        <f t="shared" ca="1" si="160"/>
        <v>0</v>
      </c>
      <c r="BN99" t="e">
        <f t="shared" ca="1" si="112"/>
        <v>#REF!</v>
      </c>
    </row>
    <row r="100" spans="1:66">
      <c r="A100" s="29">
        <v>43197</v>
      </c>
      <c r="B100">
        <v>1871</v>
      </c>
      <c r="C100">
        <v>24</v>
      </c>
      <c r="D100">
        <f t="shared" si="108"/>
        <v>720</v>
      </c>
      <c r="E100">
        <f t="shared" si="113"/>
        <v>1871</v>
      </c>
      <c r="F100">
        <f t="shared" ca="1" si="114"/>
        <v>1168</v>
      </c>
      <c r="G100">
        <f t="shared" ca="1" si="115"/>
        <v>1707</v>
      </c>
      <c r="H100">
        <f t="shared" ca="1" si="115"/>
        <v>1345</v>
      </c>
      <c r="I100">
        <f t="shared" ca="1" si="115"/>
        <v>1403</v>
      </c>
      <c r="J100">
        <f t="shared" ca="1" si="115"/>
        <v>1818</v>
      </c>
      <c r="K100">
        <f t="shared" ca="1" si="103"/>
        <v>1249</v>
      </c>
      <c r="L100">
        <f t="shared" ca="1" si="103"/>
        <v>1540</v>
      </c>
      <c r="M100">
        <f t="shared" ca="1" si="103"/>
        <v>1782</v>
      </c>
      <c r="N100">
        <f t="shared" ca="1" si="103"/>
        <v>1629</v>
      </c>
      <c r="O100">
        <f t="shared" ca="1" si="144"/>
        <v>1458</v>
      </c>
      <c r="P100">
        <f t="shared" ca="1" si="109"/>
        <v>1210</v>
      </c>
      <c r="Q100">
        <f t="shared" ca="1" si="109"/>
        <v>1812</v>
      </c>
      <c r="R100">
        <f t="shared" ca="1" si="109"/>
        <v>1259</v>
      </c>
      <c r="S100">
        <f t="shared" ca="1" si="109"/>
        <v>1393</v>
      </c>
      <c r="T100">
        <f t="shared" ca="1" si="109"/>
        <v>1352</v>
      </c>
      <c r="U100">
        <f t="shared" ca="1" si="110"/>
        <v>1256</v>
      </c>
      <c r="V100">
        <f t="shared" ca="1" si="116"/>
        <v>1485</v>
      </c>
      <c r="W100">
        <f t="shared" ca="1" si="117"/>
        <v>1455</v>
      </c>
      <c r="X100">
        <f t="shared" ca="1" si="118"/>
        <v>1390</v>
      </c>
      <c r="Y100">
        <f t="shared" ca="1" si="119"/>
        <v>1277</v>
      </c>
      <c r="Z100">
        <f t="shared" ca="1" si="120"/>
        <v>1133</v>
      </c>
      <c r="AA100">
        <f t="shared" ca="1" si="121"/>
        <v>1575</v>
      </c>
      <c r="AB100">
        <f t="shared" ca="1" si="122"/>
        <v>1013</v>
      </c>
      <c r="AC100">
        <f t="shared" ca="1" si="123"/>
        <v>1535</v>
      </c>
      <c r="AD100">
        <f t="shared" ca="1" si="124"/>
        <v>1114</v>
      </c>
      <c r="AE100">
        <f t="shared" ca="1" si="125"/>
        <v>1217</v>
      </c>
      <c r="AF100">
        <f t="shared" ca="1" si="126"/>
        <v>1209</v>
      </c>
      <c r="AG100">
        <f t="shared" ca="1" si="127"/>
        <v>1108</v>
      </c>
      <c r="AH100">
        <f t="shared" ca="1" si="128"/>
        <v>1643</v>
      </c>
      <c r="AI100">
        <f t="shared" ca="1" si="129"/>
        <v>1704</v>
      </c>
      <c r="AJ100">
        <f t="shared" ref="AJ100:BM100" ca="1" si="161">IF(IF(SUM(OFFSET(AJ100,0,-31,1,AJ$1))&lt;$D100,OFFSET(AJ100,0,-31,1,1),$D100-SUM(OFFSET(AK100,0,-31,1,AK$1)))&lt;0,0,IF(SUM(OFFSET(AJ100,0,-31,1,AJ$1))&lt;$D100,OFFSET(AJ100,0,-31,1,1),$D100-SUM(OFFSET(AK100,0,-31,1,AK$1))))</f>
        <v>0</v>
      </c>
      <c r="AK100">
        <f t="shared" ca="1" si="161"/>
        <v>0</v>
      </c>
      <c r="AL100">
        <f t="shared" ca="1" si="161"/>
        <v>0</v>
      </c>
      <c r="AM100">
        <f t="shared" ca="1" si="161"/>
        <v>0</v>
      </c>
      <c r="AN100">
        <f t="shared" ca="1" si="161"/>
        <v>0</v>
      </c>
      <c r="AO100">
        <f t="shared" ca="1" si="161"/>
        <v>0</v>
      </c>
      <c r="AP100">
        <f t="shared" ca="1" si="161"/>
        <v>0</v>
      </c>
      <c r="AQ100">
        <f t="shared" ca="1" si="161"/>
        <v>0</v>
      </c>
      <c r="AR100">
        <f t="shared" ca="1" si="161"/>
        <v>0</v>
      </c>
      <c r="AS100">
        <f t="shared" ca="1" si="161"/>
        <v>0</v>
      </c>
      <c r="AT100">
        <f t="shared" ca="1" si="161"/>
        <v>0</v>
      </c>
      <c r="AU100">
        <f t="shared" ca="1" si="161"/>
        <v>0</v>
      </c>
      <c r="AV100">
        <f t="shared" ca="1" si="161"/>
        <v>0</v>
      </c>
      <c r="AW100">
        <f t="shared" ca="1" si="161"/>
        <v>0</v>
      </c>
      <c r="AX100">
        <f t="shared" ca="1" si="161"/>
        <v>0</v>
      </c>
      <c r="AY100">
        <f t="shared" ca="1" si="161"/>
        <v>0</v>
      </c>
      <c r="AZ100">
        <f t="shared" ca="1" si="161"/>
        <v>0</v>
      </c>
      <c r="BA100">
        <f t="shared" ca="1" si="161"/>
        <v>0</v>
      </c>
      <c r="BB100">
        <f t="shared" ca="1" si="161"/>
        <v>0</v>
      </c>
      <c r="BC100">
        <f t="shared" ca="1" si="161"/>
        <v>0</v>
      </c>
      <c r="BD100">
        <f t="shared" ca="1" si="161"/>
        <v>0</v>
      </c>
      <c r="BE100">
        <f t="shared" ca="1" si="161"/>
        <v>0</v>
      </c>
      <c r="BF100">
        <f t="shared" ca="1" si="161"/>
        <v>0</v>
      </c>
      <c r="BG100">
        <f t="shared" ca="1" si="161"/>
        <v>0</v>
      </c>
      <c r="BH100">
        <f t="shared" ca="1" si="161"/>
        <v>0</v>
      </c>
      <c r="BI100">
        <f t="shared" ca="1" si="161"/>
        <v>0</v>
      </c>
      <c r="BJ100">
        <f t="shared" ca="1" si="161"/>
        <v>0</v>
      </c>
      <c r="BK100">
        <f t="shared" ca="1" si="161"/>
        <v>0</v>
      </c>
      <c r="BL100">
        <f t="shared" ca="1" si="161"/>
        <v>0</v>
      </c>
      <c r="BM100">
        <f t="shared" ca="1" si="161"/>
        <v>0</v>
      </c>
      <c r="BN100" t="e">
        <f t="shared" ca="1" si="112"/>
        <v>#REF!</v>
      </c>
    </row>
    <row r="101" spans="1:66">
      <c r="A101" s="29">
        <v>43198</v>
      </c>
      <c r="B101">
        <v>1410</v>
      </c>
      <c r="C101">
        <v>7</v>
      </c>
      <c r="D101">
        <f t="shared" si="108"/>
        <v>210</v>
      </c>
      <c r="E101">
        <f t="shared" si="113"/>
        <v>1410</v>
      </c>
      <c r="F101">
        <f t="shared" ca="1" si="114"/>
        <v>1871</v>
      </c>
      <c r="G101">
        <f t="shared" ca="1" si="115"/>
        <v>1168</v>
      </c>
      <c r="H101">
        <f t="shared" ca="1" si="115"/>
        <v>1707</v>
      </c>
      <c r="I101">
        <f t="shared" ca="1" si="115"/>
        <v>1345</v>
      </c>
      <c r="J101">
        <f t="shared" ca="1" si="115"/>
        <v>1403</v>
      </c>
      <c r="K101">
        <f t="shared" ca="1" si="103"/>
        <v>1818</v>
      </c>
      <c r="L101">
        <f t="shared" ca="1" si="103"/>
        <v>1249</v>
      </c>
      <c r="M101">
        <f t="shared" ca="1" si="103"/>
        <v>1540</v>
      </c>
      <c r="N101">
        <f t="shared" ca="1" si="103"/>
        <v>1782</v>
      </c>
      <c r="O101">
        <f t="shared" ca="1" si="144"/>
        <v>1629</v>
      </c>
      <c r="P101">
        <f t="shared" ca="1" si="109"/>
        <v>1458</v>
      </c>
      <c r="Q101">
        <f t="shared" ca="1" si="109"/>
        <v>1210</v>
      </c>
      <c r="R101">
        <f t="shared" ca="1" si="109"/>
        <v>1812</v>
      </c>
      <c r="S101">
        <f t="shared" ca="1" si="109"/>
        <v>1259</v>
      </c>
      <c r="T101">
        <f t="shared" ca="1" si="109"/>
        <v>1393</v>
      </c>
      <c r="U101">
        <f t="shared" ca="1" si="110"/>
        <v>1352</v>
      </c>
      <c r="V101">
        <f t="shared" ca="1" si="116"/>
        <v>1256</v>
      </c>
      <c r="W101">
        <f t="shared" ca="1" si="117"/>
        <v>1485</v>
      </c>
      <c r="X101">
        <f t="shared" ca="1" si="118"/>
        <v>1455</v>
      </c>
      <c r="Y101">
        <f t="shared" ca="1" si="119"/>
        <v>1390</v>
      </c>
      <c r="Z101">
        <f t="shared" ca="1" si="120"/>
        <v>1277</v>
      </c>
      <c r="AA101">
        <f t="shared" ca="1" si="121"/>
        <v>1133</v>
      </c>
      <c r="AB101">
        <f t="shared" ca="1" si="122"/>
        <v>1575</v>
      </c>
      <c r="AC101">
        <f t="shared" ca="1" si="123"/>
        <v>1013</v>
      </c>
      <c r="AD101">
        <f t="shared" ca="1" si="124"/>
        <v>1535</v>
      </c>
      <c r="AE101">
        <f t="shared" ca="1" si="125"/>
        <v>1114</v>
      </c>
      <c r="AF101">
        <f t="shared" ca="1" si="126"/>
        <v>1217</v>
      </c>
      <c r="AG101">
        <f t="shared" ca="1" si="127"/>
        <v>1209</v>
      </c>
      <c r="AH101">
        <f t="shared" ca="1" si="128"/>
        <v>1108</v>
      </c>
      <c r="AI101">
        <f t="shared" ca="1" si="129"/>
        <v>1643</v>
      </c>
      <c r="AJ101">
        <f t="shared" ref="AJ101:BM101" ca="1" si="162">IF(IF(SUM(OFFSET(AJ101,0,-31,1,AJ$1))&lt;$D101,OFFSET(AJ101,0,-31,1,1),$D101-SUM(OFFSET(AK101,0,-31,1,AK$1)))&lt;0,0,IF(SUM(OFFSET(AJ101,0,-31,1,AJ$1))&lt;$D101,OFFSET(AJ101,0,-31,1,1),$D101-SUM(OFFSET(AK101,0,-31,1,AK$1))))</f>
        <v>0</v>
      </c>
      <c r="AK101">
        <f t="shared" ca="1" si="162"/>
        <v>0</v>
      </c>
      <c r="AL101">
        <f t="shared" ca="1" si="162"/>
        <v>0</v>
      </c>
      <c r="AM101">
        <f t="shared" ca="1" si="162"/>
        <v>0</v>
      </c>
      <c r="AN101">
        <f t="shared" ca="1" si="162"/>
        <v>0</v>
      </c>
      <c r="AO101">
        <f t="shared" ca="1" si="162"/>
        <v>0</v>
      </c>
      <c r="AP101">
        <f t="shared" ca="1" si="162"/>
        <v>0</v>
      </c>
      <c r="AQ101">
        <f t="shared" ca="1" si="162"/>
        <v>0</v>
      </c>
      <c r="AR101">
        <f t="shared" ca="1" si="162"/>
        <v>0</v>
      </c>
      <c r="AS101">
        <f t="shared" ca="1" si="162"/>
        <v>0</v>
      </c>
      <c r="AT101">
        <f t="shared" ca="1" si="162"/>
        <v>0</v>
      </c>
      <c r="AU101">
        <f t="shared" ca="1" si="162"/>
        <v>0</v>
      </c>
      <c r="AV101">
        <f t="shared" ca="1" si="162"/>
        <v>0</v>
      </c>
      <c r="AW101">
        <f t="shared" ca="1" si="162"/>
        <v>0</v>
      </c>
      <c r="AX101">
        <f t="shared" ca="1" si="162"/>
        <v>0</v>
      </c>
      <c r="AY101">
        <f t="shared" ca="1" si="162"/>
        <v>0</v>
      </c>
      <c r="AZ101">
        <f t="shared" ca="1" si="162"/>
        <v>0</v>
      </c>
      <c r="BA101">
        <f t="shared" ca="1" si="162"/>
        <v>0</v>
      </c>
      <c r="BB101">
        <f t="shared" ca="1" si="162"/>
        <v>0</v>
      </c>
      <c r="BC101">
        <f t="shared" ca="1" si="162"/>
        <v>0</v>
      </c>
      <c r="BD101">
        <f t="shared" ca="1" si="162"/>
        <v>0</v>
      </c>
      <c r="BE101">
        <f t="shared" ca="1" si="162"/>
        <v>0</v>
      </c>
      <c r="BF101">
        <f t="shared" ca="1" si="162"/>
        <v>0</v>
      </c>
      <c r="BG101">
        <f t="shared" ca="1" si="162"/>
        <v>0</v>
      </c>
      <c r="BH101">
        <f t="shared" ca="1" si="162"/>
        <v>0</v>
      </c>
      <c r="BI101">
        <f t="shared" ca="1" si="162"/>
        <v>0</v>
      </c>
      <c r="BJ101">
        <f t="shared" ca="1" si="162"/>
        <v>0</v>
      </c>
      <c r="BK101">
        <f t="shared" ca="1" si="162"/>
        <v>0</v>
      </c>
      <c r="BL101">
        <f t="shared" ca="1" si="162"/>
        <v>0</v>
      </c>
      <c r="BM101">
        <f t="shared" ca="1" si="162"/>
        <v>0</v>
      </c>
      <c r="BN101" t="e">
        <f t="shared" ca="1" si="112"/>
        <v>#REF!</v>
      </c>
    </row>
    <row r="102" spans="1:66">
      <c r="A102" s="29">
        <v>43199</v>
      </c>
      <c r="B102">
        <v>1929</v>
      </c>
      <c r="C102">
        <v>7</v>
      </c>
      <c r="D102">
        <f t="shared" si="108"/>
        <v>210</v>
      </c>
      <c r="E102">
        <f t="shared" si="113"/>
        <v>1929</v>
      </c>
      <c r="F102">
        <f t="shared" ca="1" si="114"/>
        <v>1410</v>
      </c>
      <c r="G102">
        <f t="shared" ca="1" si="115"/>
        <v>1871</v>
      </c>
      <c r="H102">
        <f t="shared" ca="1" si="115"/>
        <v>1168</v>
      </c>
      <c r="I102">
        <f t="shared" ca="1" si="115"/>
        <v>1707</v>
      </c>
      <c r="J102">
        <f t="shared" ca="1" si="115"/>
        <v>1345</v>
      </c>
      <c r="K102">
        <f t="shared" ca="1" si="103"/>
        <v>1403</v>
      </c>
      <c r="L102">
        <f t="shared" ca="1" si="103"/>
        <v>1818</v>
      </c>
      <c r="M102">
        <f t="shared" ca="1" si="103"/>
        <v>1249</v>
      </c>
      <c r="N102">
        <f t="shared" ca="1" si="103"/>
        <v>1540</v>
      </c>
      <c r="O102">
        <f t="shared" ca="1" si="144"/>
        <v>1782</v>
      </c>
      <c r="P102">
        <f t="shared" ca="1" si="109"/>
        <v>1629</v>
      </c>
      <c r="Q102">
        <f t="shared" ca="1" si="109"/>
        <v>1458</v>
      </c>
      <c r="R102">
        <f t="shared" ca="1" si="109"/>
        <v>1210</v>
      </c>
      <c r="S102">
        <f t="shared" ca="1" si="109"/>
        <v>1812</v>
      </c>
      <c r="T102">
        <f t="shared" ca="1" si="109"/>
        <v>1259</v>
      </c>
      <c r="U102">
        <f t="shared" ca="1" si="110"/>
        <v>1393</v>
      </c>
      <c r="V102">
        <f t="shared" ca="1" si="116"/>
        <v>1352</v>
      </c>
      <c r="W102">
        <f t="shared" ca="1" si="117"/>
        <v>1256</v>
      </c>
      <c r="X102">
        <f t="shared" ca="1" si="118"/>
        <v>1485</v>
      </c>
      <c r="Y102">
        <f t="shared" ca="1" si="119"/>
        <v>1455</v>
      </c>
      <c r="Z102">
        <f t="shared" ca="1" si="120"/>
        <v>1390</v>
      </c>
      <c r="AA102">
        <f t="shared" ca="1" si="121"/>
        <v>1277</v>
      </c>
      <c r="AB102">
        <f t="shared" ca="1" si="122"/>
        <v>1133</v>
      </c>
      <c r="AC102">
        <f t="shared" ca="1" si="123"/>
        <v>1575</v>
      </c>
      <c r="AD102">
        <f t="shared" ca="1" si="124"/>
        <v>1013</v>
      </c>
      <c r="AE102">
        <f t="shared" ca="1" si="125"/>
        <v>1535</v>
      </c>
      <c r="AF102">
        <f t="shared" ca="1" si="126"/>
        <v>1114</v>
      </c>
      <c r="AG102">
        <f t="shared" ca="1" si="127"/>
        <v>1217</v>
      </c>
      <c r="AH102">
        <f t="shared" ca="1" si="128"/>
        <v>1209</v>
      </c>
      <c r="AI102">
        <f t="shared" ca="1" si="129"/>
        <v>1108</v>
      </c>
      <c r="AJ102">
        <f t="shared" ref="AJ102:BM102" ca="1" si="163">IF(IF(SUM(OFFSET(AJ102,0,-31,1,AJ$1))&lt;$D102,OFFSET(AJ102,0,-31,1,1),$D102-SUM(OFFSET(AK102,0,-31,1,AK$1)))&lt;0,0,IF(SUM(OFFSET(AJ102,0,-31,1,AJ$1))&lt;$D102,OFFSET(AJ102,0,-31,1,1),$D102-SUM(OFFSET(AK102,0,-31,1,AK$1))))</f>
        <v>0</v>
      </c>
      <c r="AK102">
        <f t="shared" ca="1" si="163"/>
        <v>0</v>
      </c>
      <c r="AL102">
        <f t="shared" ca="1" si="163"/>
        <v>0</v>
      </c>
      <c r="AM102">
        <f t="shared" ca="1" si="163"/>
        <v>0</v>
      </c>
      <c r="AN102">
        <f t="shared" ca="1" si="163"/>
        <v>0</v>
      </c>
      <c r="AO102">
        <f t="shared" ca="1" si="163"/>
        <v>0</v>
      </c>
      <c r="AP102">
        <f t="shared" ca="1" si="163"/>
        <v>0</v>
      </c>
      <c r="AQ102">
        <f t="shared" ca="1" si="163"/>
        <v>0</v>
      </c>
      <c r="AR102">
        <f t="shared" ca="1" si="163"/>
        <v>0</v>
      </c>
      <c r="AS102">
        <f t="shared" ca="1" si="163"/>
        <v>0</v>
      </c>
      <c r="AT102">
        <f t="shared" ca="1" si="163"/>
        <v>0</v>
      </c>
      <c r="AU102">
        <f t="shared" ca="1" si="163"/>
        <v>0</v>
      </c>
      <c r="AV102">
        <f t="shared" ca="1" si="163"/>
        <v>0</v>
      </c>
      <c r="AW102">
        <f t="shared" ca="1" si="163"/>
        <v>0</v>
      </c>
      <c r="AX102">
        <f t="shared" ca="1" si="163"/>
        <v>0</v>
      </c>
      <c r="AY102">
        <f t="shared" ca="1" si="163"/>
        <v>0</v>
      </c>
      <c r="AZ102">
        <f t="shared" ca="1" si="163"/>
        <v>0</v>
      </c>
      <c r="BA102">
        <f t="shared" ca="1" si="163"/>
        <v>0</v>
      </c>
      <c r="BB102">
        <f t="shared" ca="1" si="163"/>
        <v>0</v>
      </c>
      <c r="BC102">
        <f t="shared" ca="1" si="163"/>
        <v>0</v>
      </c>
      <c r="BD102">
        <f t="shared" ca="1" si="163"/>
        <v>0</v>
      </c>
      <c r="BE102">
        <f t="shared" ca="1" si="163"/>
        <v>0</v>
      </c>
      <c r="BF102">
        <f t="shared" ca="1" si="163"/>
        <v>0</v>
      </c>
      <c r="BG102">
        <f t="shared" ca="1" si="163"/>
        <v>0</v>
      </c>
      <c r="BH102">
        <f t="shared" ca="1" si="163"/>
        <v>0</v>
      </c>
      <c r="BI102">
        <f t="shared" ca="1" si="163"/>
        <v>0</v>
      </c>
      <c r="BJ102">
        <f t="shared" ca="1" si="163"/>
        <v>0</v>
      </c>
      <c r="BK102">
        <f t="shared" ca="1" si="163"/>
        <v>0</v>
      </c>
      <c r="BL102">
        <f t="shared" ca="1" si="163"/>
        <v>0</v>
      </c>
      <c r="BM102">
        <f t="shared" ca="1" si="163"/>
        <v>0</v>
      </c>
      <c r="BN102" t="e">
        <f t="shared" ca="1" si="112"/>
        <v>#REF!</v>
      </c>
    </row>
    <row r="103" spans="1:66">
      <c r="A103" s="29">
        <v>43200</v>
      </c>
      <c r="B103">
        <v>1041</v>
      </c>
      <c r="C103">
        <v>21</v>
      </c>
      <c r="D103">
        <f t="shared" si="108"/>
        <v>630</v>
      </c>
      <c r="E103">
        <f t="shared" si="113"/>
        <v>1041</v>
      </c>
      <c r="F103">
        <f t="shared" ca="1" si="114"/>
        <v>1929</v>
      </c>
      <c r="G103">
        <f t="shared" ca="1" si="115"/>
        <v>1410</v>
      </c>
      <c r="H103">
        <f t="shared" ca="1" si="115"/>
        <v>1871</v>
      </c>
      <c r="I103">
        <f t="shared" ca="1" si="115"/>
        <v>1168</v>
      </c>
      <c r="J103">
        <f t="shared" ca="1" si="115"/>
        <v>1707</v>
      </c>
      <c r="K103">
        <f t="shared" ca="1" si="103"/>
        <v>1345</v>
      </c>
      <c r="L103">
        <f t="shared" ca="1" si="103"/>
        <v>1403</v>
      </c>
      <c r="M103">
        <f t="shared" ca="1" si="103"/>
        <v>1818</v>
      </c>
      <c r="N103">
        <f t="shared" ca="1" si="103"/>
        <v>1249</v>
      </c>
      <c r="O103">
        <f t="shared" ca="1" si="144"/>
        <v>1540</v>
      </c>
      <c r="P103">
        <f t="shared" ca="1" si="109"/>
        <v>1782</v>
      </c>
      <c r="Q103">
        <f t="shared" ca="1" si="109"/>
        <v>1629</v>
      </c>
      <c r="R103">
        <f t="shared" ca="1" si="109"/>
        <v>1458</v>
      </c>
      <c r="S103">
        <f t="shared" ca="1" si="109"/>
        <v>1210</v>
      </c>
      <c r="T103">
        <f t="shared" ca="1" si="109"/>
        <v>1812</v>
      </c>
      <c r="U103">
        <f t="shared" ca="1" si="110"/>
        <v>1259</v>
      </c>
      <c r="V103">
        <f t="shared" ca="1" si="116"/>
        <v>1393</v>
      </c>
      <c r="W103">
        <f t="shared" ca="1" si="117"/>
        <v>1352</v>
      </c>
      <c r="X103">
        <f t="shared" ca="1" si="118"/>
        <v>1256</v>
      </c>
      <c r="Y103">
        <f t="shared" ca="1" si="119"/>
        <v>1485</v>
      </c>
      <c r="Z103">
        <f t="shared" ca="1" si="120"/>
        <v>1455</v>
      </c>
      <c r="AA103">
        <f t="shared" ca="1" si="121"/>
        <v>1390</v>
      </c>
      <c r="AB103">
        <f t="shared" ca="1" si="122"/>
        <v>1277</v>
      </c>
      <c r="AC103">
        <f t="shared" ca="1" si="123"/>
        <v>1133</v>
      </c>
      <c r="AD103">
        <f t="shared" ca="1" si="124"/>
        <v>1575</v>
      </c>
      <c r="AE103">
        <f t="shared" ca="1" si="125"/>
        <v>1013</v>
      </c>
      <c r="AF103">
        <f t="shared" ca="1" si="126"/>
        <v>1535</v>
      </c>
      <c r="AG103">
        <f t="shared" ca="1" si="127"/>
        <v>1114</v>
      </c>
      <c r="AH103">
        <f t="shared" ca="1" si="128"/>
        <v>1217</v>
      </c>
      <c r="AI103">
        <f t="shared" ca="1" si="129"/>
        <v>1209</v>
      </c>
      <c r="AJ103">
        <f t="shared" ref="AJ103:BM103" ca="1" si="164">IF(IF(SUM(OFFSET(AJ103,0,-31,1,AJ$1))&lt;$D103,OFFSET(AJ103,0,-31,1,1),$D103-SUM(OFFSET(AK103,0,-31,1,AK$1)))&lt;0,0,IF(SUM(OFFSET(AJ103,0,-31,1,AJ$1))&lt;$D103,OFFSET(AJ103,0,-31,1,1),$D103-SUM(OFFSET(AK103,0,-31,1,AK$1))))</f>
        <v>0</v>
      </c>
      <c r="AK103">
        <f t="shared" ca="1" si="164"/>
        <v>0</v>
      </c>
      <c r="AL103">
        <f t="shared" ca="1" si="164"/>
        <v>0</v>
      </c>
      <c r="AM103">
        <f t="shared" ca="1" si="164"/>
        <v>0</v>
      </c>
      <c r="AN103">
        <f t="shared" ca="1" si="164"/>
        <v>0</v>
      </c>
      <c r="AO103">
        <f t="shared" ca="1" si="164"/>
        <v>0</v>
      </c>
      <c r="AP103">
        <f t="shared" ca="1" si="164"/>
        <v>0</v>
      </c>
      <c r="AQ103">
        <f t="shared" ca="1" si="164"/>
        <v>0</v>
      </c>
      <c r="AR103">
        <f t="shared" ca="1" si="164"/>
        <v>0</v>
      </c>
      <c r="AS103">
        <f t="shared" ca="1" si="164"/>
        <v>0</v>
      </c>
      <c r="AT103">
        <f t="shared" ca="1" si="164"/>
        <v>0</v>
      </c>
      <c r="AU103">
        <f t="shared" ca="1" si="164"/>
        <v>0</v>
      </c>
      <c r="AV103">
        <f t="shared" ca="1" si="164"/>
        <v>0</v>
      </c>
      <c r="AW103">
        <f t="shared" ca="1" si="164"/>
        <v>0</v>
      </c>
      <c r="AX103">
        <f t="shared" ca="1" si="164"/>
        <v>0</v>
      </c>
      <c r="AY103">
        <f t="shared" ca="1" si="164"/>
        <v>0</v>
      </c>
      <c r="AZ103">
        <f t="shared" ca="1" si="164"/>
        <v>0</v>
      </c>
      <c r="BA103">
        <f t="shared" ca="1" si="164"/>
        <v>0</v>
      </c>
      <c r="BB103">
        <f t="shared" ca="1" si="164"/>
        <v>0</v>
      </c>
      <c r="BC103">
        <f t="shared" ca="1" si="164"/>
        <v>0</v>
      </c>
      <c r="BD103">
        <f t="shared" ca="1" si="164"/>
        <v>0</v>
      </c>
      <c r="BE103">
        <f t="shared" ca="1" si="164"/>
        <v>0</v>
      </c>
      <c r="BF103">
        <f t="shared" ca="1" si="164"/>
        <v>0</v>
      </c>
      <c r="BG103">
        <f t="shared" ca="1" si="164"/>
        <v>0</v>
      </c>
      <c r="BH103">
        <f t="shared" ca="1" si="164"/>
        <v>0</v>
      </c>
      <c r="BI103">
        <f t="shared" ca="1" si="164"/>
        <v>0</v>
      </c>
      <c r="BJ103">
        <f t="shared" ca="1" si="164"/>
        <v>0</v>
      </c>
      <c r="BK103">
        <f t="shared" ca="1" si="164"/>
        <v>0</v>
      </c>
      <c r="BL103">
        <f t="shared" ca="1" si="164"/>
        <v>0</v>
      </c>
      <c r="BM103">
        <f t="shared" ca="1" si="164"/>
        <v>0</v>
      </c>
      <c r="BN103" t="e">
        <f t="shared" ca="1" si="112"/>
        <v>#REF!</v>
      </c>
    </row>
    <row r="104" spans="1:66">
      <c r="A104" s="29">
        <v>43201</v>
      </c>
      <c r="B104">
        <v>1369</v>
      </c>
      <c r="C104">
        <v>17</v>
      </c>
      <c r="D104">
        <f t="shared" si="108"/>
        <v>510</v>
      </c>
      <c r="E104">
        <f t="shared" si="113"/>
        <v>1369</v>
      </c>
      <c r="F104">
        <f t="shared" ca="1" si="114"/>
        <v>1041</v>
      </c>
      <c r="G104">
        <f t="shared" ca="1" si="115"/>
        <v>1929</v>
      </c>
      <c r="H104">
        <f t="shared" ca="1" si="115"/>
        <v>1410</v>
      </c>
      <c r="I104">
        <f t="shared" ca="1" si="115"/>
        <v>1871</v>
      </c>
      <c r="J104">
        <f t="shared" ca="1" si="115"/>
        <v>1168</v>
      </c>
      <c r="K104">
        <f t="shared" ca="1" si="103"/>
        <v>1707</v>
      </c>
      <c r="L104">
        <f t="shared" ca="1" si="103"/>
        <v>1345</v>
      </c>
      <c r="M104">
        <f t="shared" ca="1" si="103"/>
        <v>1403</v>
      </c>
      <c r="N104">
        <f t="shared" ca="1" si="103"/>
        <v>1818</v>
      </c>
      <c r="O104">
        <f t="shared" ca="1" si="144"/>
        <v>1249</v>
      </c>
      <c r="P104">
        <f t="shared" ca="1" si="109"/>
        <v>1540</v>
      </c>
      <c r="Q104">
        <f t="shared" ca="1" si="109"/>
        <v>1782</v>
      </c>
      <c r="R104">
        <f t="shared" ca="1" si="109"/>
        <v>1629</v>
      </c>
      <c r="S104">
        <f t="shared" ca="1" si="109"/>
        <v>1458</v>
      </c>
      <c r="T104">
        <f t="shared" ca="1" si="109"/>
        <v>1210</v>
      </c>
      <c r="U104">
        <f t="shared" ca="1" si="110"/>
        <v>1812</v>
      </c>
      <c r="V104">
        <f t="shared" ca="1" si="116"/>
        <v>1259</v>
      </c>
      <c r="W104">
        <f t="shared" ca="1" si="117"/>
        <v>1393</v>
      </c>
      <c r="X104">
        <f t="shared" ca="1" si="118"/>
        <v>1352</v>
      </c>
      <c r="Y104">
        <f t="shared" ca="1" si="119"/>
        <v>1256</v>
      </c>
      <c r="Z104">
        <f t="shared" ca="1" si="120"/>
        <v>1485</v>
      </c>
      <c r="AA104">
        <f t="shared" ca="1" si="121"/>
        <v>1455</v>
      </c>
      <c r="AB104">
        <f t="shared" ca="1" si="122"/>
        <v>1390</v>
      </c>
      <c r="AC104">
        <f t="shared" ca="1" si="123"/>
        <v>1277</v>
      </c>
      <c r="AD104">
        <f t="shared" ca="1" si="124"/>
        <v>1133</v>
      </c>
      <c r="AE104">
        <f t="shared" ca="1" si="125"/>
        <v>1575</v>
      </c>
      <c r="AF104">
        <f t="shared" ca="1" si="126"/>
        <v>1013</v>
      </c>
      <c r="AG104">
        <f t="shared" ca="1" si="127"/>
        <v>1535</v>
      </c>
      <c r="AH104">
        <f t="shared" ca="1" si="128"/>
        <v>1114</v>
      </c>
      <c r="AI104">
        <f t="shared" ca="1" si="129"/>
        <v>1217</v>
      </c>
      <c r="AJ104">
        <f t="shared" ref="AJ104:BM104" ca="1" si="165">IF(IF(SUM(OFFSET(AJ104,0,-31,1,AJ$1))&lt;$D104,OFFSET(AJ104,0,-31,1,1),$D104-SUM(OFFSET(AK104,0,-31,1,AK$1)))&lt;0,0,IF(SUM(OFFSET(AJ104,0,-31,1,AJ$1))&lt;$D104,OFFSET(AJ104,0,-31,1,1),$D104-SUM(OFFSET(AK104,0,-31,1,AK$1))))</f>
        <v>0</v>
      </c>
      <c r="AK104">
        <f t="shared" ca="1" si="165"/>
        <v>0</v>
      </c>
      <c r="AL104">
        <f t="shared" ca="1" si="165"/>
        <v>0</v>
      </c>
      <c r="AM104">
        <f t="shared" ca="1" si="165"/>
        <v>0</v>
      </c>
      <c r="AN104">
        <f t="shared" ca="1" si="165"/>
        <v>0</v>
      </c>
      <c r="AO104">
        <f t="shared" ca="1" si="165"/>
        <v>0</v>
      </c>
      <c r="AP104">
        <f t="shared" ca="1" si="165"/>
        <v>0</v>
      </c>
      <c r="AQ104">
        <f t="shared" ca="1" si="165"/>
        <v>0</v>
      </c>
      <c r="AR104">
        <f t="shared" ca="1" si="165"/>
        <v>0</v>
      </c>
      <c r="AS104">
        <f t="shared" ca="1" si="165"/>
        <v>0</v>
      </c>
      <c r="AT104">
        <f t="shared" ca="1" si="165"/>
        <v>0</v>
      </c>
      <c r="AU104">
        <f t="shared" ca="1" si="165"/>
        <v>0</v>
      </c>
      <c r="AV104">
        <f t="shared" ca="1" si="165"/>
        <v>0</v>
      </c>
      <c r="AW104">
        <f t="shared" ca="1" si="165"/>
        <v>0</v>
      </c>
      <c r="AX104">
        <f t="shared" ca="1" si="165"/>
        <v>0</v>
      </c>
      <c r="AY104">
        <f t="shared" ca="1" si="165"/>
        <v>0</v>
      </c>
      <c r="AZ104">
        <f t="shared" ca="1" si="165"/>
        <v>0</v>
      </c>
      <c r="BA104">
        <f t="shared" ca="1" si="165"/>
        <v>0</v>
      </c>
      <c r="BB104">
        <f t="shared" ca="1" si="165"/>
        <v>0</v>
      </c>
      <c r="BC104">
        <f t="shared" ca="1" si="165"/>
        <v>0</v>
      </c>
      <c r="BD104">
        <f t="shared" ca="1" si="165"/>
        <v>0</v>
      </c>
      <c r="BE104">
        <f t="shared" ca="1" si="165"/>
        <v>0</v>
      </c>
      <c r="BF104">
        <f t="shared" ca="1" si="165"/>
        <v>0</v>
      </c>
      <c r="BG104">
        <f t="shared" ca="1" si="165"/>
        <v>0</v>
      </c>
      <c r="BH104">
        <f t="shared" ca="1" si="165"/>
        <v>0</v>
      </c>
      <c r="BI104">
        <f t="shared" ca="1" si="165"/>
        <v>0</v>
      </c>
      <c r="BJ104">
        <f t="shared" ca="1" si="165"/>
        <v>0</v>
      </c>
      <c r="BK104">
        <f t="shared" ca="1" si="165"/>
        <v>0</v>
      </c>
      <c r="BL104">
        <f t="shared" ca="1" si="165"/>
        <v>0</v>
      </c>
      <c r="BM104">
        <f t="shared" ca="1" si="165"/>
        <v>0</v>
      </c>
      <c r="BN104" t="e">
        <f t="shared" ca="1" si="112"/>
        <v>#REF!</v>
      </c>
    </row>
    <row r="105" spans="1:66">
      <c r="A105" s="29">
        <v>43202</v>
      </c>
      <c r="B105">
        <v>1072</v>
      </c>
      <c r="C105">
        <v>31</v>
      </c>
      <c r="D105">
        <f t="shared" si="108"/>
        <v>930</v>
      </c>
      <c r="E105">
        <f t="shared" si="113"/>
        <v>1072</v>
      </c>
      <c r="F105">
        <f t="shared" ca="1" si="114"/>
        <v>1369</v>
      </c>
      <c r="G105">
        <f t="shared" ca="1" si="115"/>
        <v>1041</v>
      </c>
      <c r="H105">
        <f t="shared" ca="1" si="115"/>
        <v>1929</v>
      </c>
      <c r="I105">
        <f t="shared" ca="1" si="115"/>
        <v>1410</v>
      </c>
      <c r="J105">
        <f t="shared" ca="1" si="115"/>
        <v>1871</v>
      </c>
      <c r="K105">
        <f t="shared" ca="1" si="103"/>
        <v>1168</v>
      </c>
      <c r="L105">
        <f t="shared" ca="1" si="103"/>
        <v>1707</v>
      </c>
      <c r="M105">
        <f t="shared" ca="1" si="103"/>
        <v>1345</v>
      </c>
      <c r="N105">
        <f t="shared" ca="1" si="103"/>
        <v>1403</v>
      </c>
      <c r="O105">
        <f t="shared" ca="1" si="144"/>
        <v>1818</v>
      </c>
      <c r="P105">
        <f t="shared" ca="1" si="109"/>
        <v>1249</v>
      </c>
      <c r="Q105">
        <f t="shared" ca="1" si="109"/>
        <v>1540</v>
      </c>
      <c r="R105">
        <f t="shared" ca="1" si="109"/>
        <v>1782</v>
      </c>
      <c r="S105">
        <f t="shared" ca="1" si="109"/>
        <v>1629</v>
      </c>
      <c r="T105">
        <f t="shared" ca="1" si="109"/>
        <v>1458</v>
      </c>
      <c r="U105">
        <f t="shared" ca="1" si="110"/>
        <v>1210</v>
      </c>
      <c r="V105">
        <f t="shared" ca="1" si="116"/>
        <v>1812</v>
      </c>
      <c r="W105">
        <f t="shared" ca="1" si="117"/>
        <v>1259</v>
      </c>
      <c r="X105">
        <f t="shared" ca="1" si="118"/>
        <v>1393</v>
      </c>
      <c r="Y105">
        <f t="shared" ca="1" si="119"/>
        <v>1352</v>
      </c>
      <c r="Z105">
        <f t="shared" ca="1" si="120"/>
        <v>1256</v>
      </c>
      <c r="AA105">
        <f t="shared" ca="1" si="121"/>
        <v>1485</v>
      </c>
      <c r="AB105">
        <f t="shared" ca="1" si="122"/>
        <v>1455</v>
      </c>
      <c r="AC105">
        <f t="shared" ca="1" si="123"/>
        <v>1390</v>
      </c>
      <c r="AD105">
        <f t="shared" ca="1" si="124"/>
        <v>1277</v>
      </c>
      <c r="AE105">
        <f t="shared" ca="1" si="125"/>
        <v>1133</v>
      </c>
      <c r="AF105">
        <f t="shared" ca="1" si="126"/>
        <v>1575</v>
      </c>
      <c r="AG105">
        <f t="shared" ca="1" si="127"/>
        <v>1013</v>
      </c>
      <c r="AH105">
        <f t="shared" ca="1" si="128"/>
        <v>1535</v>
      </c>
      <c r="AI105">
        <f t="shared" ca="1" si="129"/>
        <v>1114</v>
      </c>
      <c r="AJ105">
        <f t="shared" ref="AJ105:BM105" ca="1" si="166">IF(IF(SUM(OFFSET(AJ105,0,-31,1,AJ$1))&lt;$D105,OFFSET(AJ105,0,-31,1,1),$D105-SUM(OFFSET(AK105,0,-31,1,AK$1)))&lt;0,0,IF(SUM(OFFSET(AJ105,0,-31,1,AJ$1))&lt;$D105,OFFSET(AJ105,0,-31,1,1),$D105-SUM(OFFSET(AK105,0,-31,1,AK$1))))</f>
        <v>0</v>
      </c>
      <c r="AK105">
        <f t="shared" ca="1" si="166"/>
        <v>0</v>
      </c>
      <c r="AL105">
        <f t="shared" ca="1" si="166"/>
        <v>0</v>
      </c>
      <c r="AM105">
        <f t="shared" ca="1" si="166"/>
        <v>0</v>
      </c>
      <c r="AN105">
        <f t="shared" ca="1" si="166"/>
        <v>0</v>
      </c>
      <c r="AO105">
        <f t="shared" ca="1" si="166"/>
        <v>0</v>
      </c>
      <c r="AP105">
        <f t="shared" ca="1" si="166"/>
        <v>0</v>
      </c>
      <c r="AQ105">
        <f t="shared" ca="1" si="166"/>
        <v>0</v>
      </c>
      <c r="AR105">
        <f t="shared" ca="1" si="166"/>
        <v>0</v>
      </c>
      <c r="AS105">
        <f t="shared" ca="1" si="166"/>
        <v>0</v>
      </c>
      <c r="AT105">
        <f t="shared" ca="1" si="166"/>
        <v>0</v>
      </c>
      <c r="AU105">
        <f t="shared" ca="1" si="166"/>
        <v>0</v>
      </c>
      <c r="AV105">
        <f t="shared" ca="1" si="166"/>
        <v>0</v>
      </c>
      <c r="AW105">
        <f t="shared" ca="1" si="166"/>
        <v>0</v>
      </c>
      <c r="AX105">
        <f t="shared" ca="1" si="166"/>
        <v>0</v>
      </c>
      <c r="AY105">
        <f t="shared" ca="1" si="166"/>
        <v>0</v>
      </c>
      <c r="AZ105">
        <f t="shared" ca="1" si="166"/>
        <v>0</v>
      </c>
      <c r="BA105">
        <f t="shared" ca="1" si="166"/>
        <v>0</v>
      </c>
      <c r="BB105">
        <f t="shared" ca="1" si="166"/>
        <v>0</v>
      </c>
      <c r="BC105">
        <f t="shared" ca="1" si="166"/>
        <v>0</v>
      </c>
      <c r="BD105">
        <f t="shared" ca="1" si="166"/>
        <v>0</v>
      </c>
      <c r="BE105">
        <f t="shared" ca="1" si="166"/>
        <v>0</v>
      </c>
      <c r="BF105">
        <f t="shared" ca="1" si="166"/>
        <v>0</v>
      </c>
      <c r="BG105">
        <f t="shared" ca="1" si="166"/>
        <v>0</v>
      </c>
      <c r="BH105">
        <f t="shared" ca="1" si="166"/>
        <v>0</v>
      </c>
      <c r="BI105">
        <f t="shared" ca="1" si="166"/>
        <v>0</v>
      </c>
      <c r="BJ105">
        <f t="shared" ca="1" si="166"/>
        <v>0</v>
      </c>
      <c r="BK105">
        <f t="shared" ca="1" si="166"/>
        <v>0</v>
      </c>
      <c r="BL105">
        <f t="shared" ca="1" si="166"/>
        <v>0</v>
      </c>
      <c r="BM105">
        <f t="shared" ca="1" si="166"/>
        <v>0</v>
      </c>
      <c r="BN105" t="e">
        <f t="shared" ca="1" si="112"/>
        <v>#REF!</v>
      </c>
    </row>
    <row r="106" spans="1:66">
      <c r="A106" s="29">
        <v>43203</v>
      </c>
      <c r="B106">
        <v>1432</v>
      </c>
      <c r="C106">
        <v>10</v>
      </c>
      <c r="D106">
        <f t="shared" si="108"/>
        <v>300</v>
      </c>
      <c r="E106">
        <f t="shared" si="113"/>
        <v>1432</v>
      </c>
      <c r="F106">
        <f t="shared" ca="1" si="114"/>
        <v>1072</v>
      </c>
      <c r="G106">
        <f t="shared" ca="1" si="115"/>
        <v>1369</v>
      </c>
      <c r="H106">
        <f t="shared" ca="1" si="115"/>
        <v>1041</v>
      </c>
      <c r="I106">
        <f t="shared" ca="1" si="115"/>
        <v>1929</v>
      </c>
      <c r="J106">
        <f t="shared" ca="1" si="115"/>
        <v>1410</v>
      </c>
      <c r="K106">
        <f t="shared" ca="1" si="103"/>
        <v>1871</v>
      </c>
      <c r="L106">
        <f t="shared" ca="1" si="103"/>
        <v>1168</v>
      </c>
      <c r="M106">
        <f t="shared" ca="1" si="103"/>
        <v>1707</v>
      </c>
      <c r="N106">
        <f t="shared" ca="1" si="103"/>
        <v>1345</v>
      </c>
      <c r="O106">
        <f t="shared" ca="1" si="144"/>
        <v>1403</v>
      </c>
      <c r="P106">
        <f t="shared" ca="1" si="109"/>
        <v>1818</v>
      </c>
      <c r="Q106">
        <f t="shared" ca="1" si="109"/>
        <v>1249</v>
      </c>
      <c r="R106">
        <f t="shared" ca="1" si="109"/>
        <v>1540</v>
      </c>
      <c r="S106">
        <f t="shared" ca="1" si="109"/>
        <v>1782</v>
      </c>
      <c r="T106">
        <f t="shared" ca="1" si="109"/>
        <v>1629</v>
      </c>
      <c r="U106">
        <f t="shared" ca="1" si="110"/>
        <v>1458</v>
      </c>
      <c r="V106">
        <f t="shared" ca="1" si="116"/>
        <v>1210</v>
      </c>
      <c r="W106">
        <f t="shared" ca="1" si="117"/>
        <v>1812</v>
      </c>
      <c r="X106">
        <f t="shared" ca="1" si="118"/>
        <v>1259</v>
      </c>
      <c r="Y106">
        <f t="shared" ca="1" si="119"/>
        <v>1393</v>
      </c>
      <c r="Z106">
        <f t="shared" ca="1" si="120"/>
        <v>1352</v>
      </c>
      <c r="AA106">
        <f t="shared" ca="1" si="121"/>
        <v>1256</v>
      </c>
      <c r="AB106">
        <f t="shared" ca="1" si="122"/>
        <v>1485</v>
      </c>
      <c r="AC106">
        <f t="shared" ca="1" si="123"/>
        <v>1455</v>
      </c>
      <c r="AD106">
        <f t="shared" ca="1" si="124"/>
        <v>1390</v>
      </c>
      <c r="AE106">
        <f t="shared" ca="1" si="125"/>
        <v>1277</v>
      </c>
      <c r="AF106">
        <f t="shared" ca="1" si="126"/>
        <v>1133</v>
      </c>
      <c r="AG106">
        <f t="shared" ca="1" si="127"/>
        <v>1575</v>
      </c>
      <c r="AH106">
        <f t="shared" ca="1" si="128"/>
        <v>1013</v>
      </c>
      <c r="AI106">
        <f t="shared" ca="1" si="129"/>
        <v>1535</v>
      </c>
      <c r="AJ106">
        <f t="shared" ref="AJ106:BM106" ca="1" si="167">IF(IF(SUM(OFFSET(AJ106,0,-31,1,AJ$1))&lt;$D106,OFFSET(AJ106,0,-31,1,1),$D106-SUM(OFFSET(AK106,0,-31,1,AK$1)))&lt;0,0,IF(SUM(OFFSET(AJ106,0,-31,1,AJ$1))&lt;$D106,OFFSET(AJ106,0,-31,1,1),$D106-SUM(OFFSET(AK106,0,-31,1,AK$1))))</f>
        <v>0</v>
      </c>
      <c r="AK106">
        <f t="shared" ca="1" si="167"/>
        <v>0</v>
      </c>
      <c r="AL106">
        <f t="shared" ca="1" si="167"/>
        <v>0</v>
      </c>
      <c r="AM106">
        <f t="shared" ca="1" si="167"/>
        <v>0</v>
      </c>
      <c r="AN106">
        <f t="shared" ca="1" si="167"/>
        <v>0</v>
      </c>
      <c r="AO106">
        <f t="shared" ca="1" si="167"/>
        <v>0</v>
      </c>
      <c r="AP106">
        <f t="shared" ca="1" si="167"/>
        <v>0</v>
      </c>
      <c r="AQ106">
        <f t="shared" ca="1" si="167"/>
        <v>0</v>
      </c>
      <c r="AR106">
        <f t="shared" ca="1" si="167"/>
        <v>0</v>
      </c>
      <c r="AS106">
        <f t="shared" ca="1" si="167"/>
        <v>0</v>
      </c>
      <c r="AT106">
        <f t="shared" ca="1" si="167"/>
        <v>0</v>
      </c>
      <c r="AU106">
        <f t="shared" ca="1" si="167"/>
        <v>0</v>
      </c>
      <c r="AV106">
        <f t="shared" ca="1" si="167"/>
        <v>0</v>
      </c>
      <c r="AW106">
        <f t="shared" ca="1" si="167"/>
        <v>0</v>
      </c>
      <c r="AX106">
        <f t="shared" ca="1" si="167"/>
        <v>0</v>
      </c>
      <c r="AY106">
        <f t="shared" ca="1" si="167"/>
        <v>0</v>
      </c>
      <c r="AZ106">
        <f t="shared" ca="1" si="167"/>
        <v>0</v>
      </c>
      <c r="BA106">
        <f t="shared" ca="1" si="167"/>
        <v>0</v>
      </c>
      <c r="BB106">
        <f t="shared" ca="1" si="167"/>
        <v>0</v>
      </c>
      <c r="BC106">
        <f t="shared" ca="1" si="167"/>
        <v>0</v>
      </c>
      <c r="BD106">
        <f t="shared" ca="1" si="167"/>
        <v>0</v>
      </c>
      <c r="BE106">
        <f t="shared" ca="1" si="167"/>
        <v>0</v>
      </c>
      <c r="BF106">
        <f t="shared" ca="1" si="167"/>
        <v>0</v>
      </c>
      <c r="BG106">
        <f t="shared" ca="1" si="167"/>
        <v>0</v>
      </c>
      <c r="BH106">
        <f t="shared" ca="1" si="167"/>
        <v>0</v>
      </c>
      <c r="BI106">
        <f t="shared" ca="1" si="167"/>
        <v>0</v>
      </c>
      <c r="BJ106">
        <f t="shared" ca="1" si="167"/>
        <v>0</v>
      </c>
      <c r="BK106">
        <f t="shared" ca="1" si="167"/>
        <v>0</v>
      </c>
      <c r="BL106">
        <f t="shared" ca="1" si="167"/>
        <v>0</v>
      </c>
      <c r="BM106">
        <f t="shared" ca="1" si="167"/>
        <v>0</v>
      </c>
      <c r="BN106" t="e">
        <f t="shared" ca="1" si="112"/>
        <v>#REF!</v>
      </c>
    </row>
    <row r="107" spans="1:66">
      <c r="A107" s="29">
        <v>43204</v>
      </c>
      <c r="B107">
        <v>1392</v>
      </c>
      <c r="C107">
        <v>29</v>
      </c>
      <c r="D107">
        <f t="shared" si="108"/>
        <v>870</v>
      </c>
      <c r="E107">
        <f t="shared" si="113"/>
        <v>1392</v>
      </c>
      <c r="F107">
        <f t="shared" ca="1" si="114"/>
        <v>1432</v>
      </c>
      <c r="G107">
        <f t="shared" ca="1" si="115"/>
        <v>1072</v>
      </c>
      <c r="H107">
        <f t="shared" ca="1" si="115"/>
        <v>1369</v>
      </c>
      <c r="I107">
        <f t="shared" ca="1" si="115"/>
        <v>1041</v>
      </c>
      <c r="J107">
        <f t="shared" ca="1" si="115"/>
        <v>1929</v>
      </c>
      <c r="K107">
        <f t="shared" ca="1" si="103"/>
        <v>1410</v>
      </c>
      <c r="L107">
        <f t="shared" ca="1" si="103"/>
        <v>1871</v>
      </c>
      <c r="M107">
        <f t="shared" ca="1" si="103"/>
        <v>1168</v>
      </c>
      <c r="N107">
        <f t="shared" ca="1" si="103"/>
        <v>1707</v>
      </c>
      <c r="O107">
        <f t="shared" ca="1" si="144"/>
        <v>1345</v>
      </c>
      <c r="P107">
        <f t="shared" ca="1" si="109"/>
        <v>1403</v>
      </c>
      <c r="Q107">
        <f t="shared" ca="1" si="109"/>
        <v>1818</v>
      </c>
      <c r="R107">
        <f t="shared" ca="1" si="109"/>
        <v>1249</v>
      </c>
      <c r="S107">
        <f t="shared" ca="1" si="109"/>
        <v>1540</v>
      </c>
      <c r="T107">
        <f t="shared" ca="1" si="109"/>
        <v>1782</v>
      </c>
      <c r="U107">
        <f t="shared" ca="1" si="110"/>
        <v>1629</v>
      </c>
      <c r="V107">
        <f t="shared" ca="1" si="116"/>
        <v>1458</v>
      </c>
      <c r="W107">
        <f t="shared" ca="1" si="117"/>
        <v>1210</v>
      </c>
      <c r="X107">
        <f t="shared" ca="1" si="118"/>
        <v>1812</v>
      </c>
      <c r="Y107">
        <f t="shared" ca="1" si="119"/>
        <v>1259</v>
      </c>
      <c r="Z107">
        <f t="shared" ca="1" si="120"/>
        <v>1393</v>
      </c>
      <c r="AA107">
        <f t="shared" ca="1" si="121"/>
        <v>1352</v>
      </c>
      <c r="AB107">
        <f t="shared" ca="1" si="122"/>
        <v>1256</v>
      </c>
      <c r="AC107">
        <f t="shared" ca="1" si="123"/>
        <v>1485</v>
      </c>
      <c r="AD107">
        <f t="shared" ca="1" si="124"/>
        <v>1455</v>
      </c>
      <c r="AE107">
        <f t="shared" ca="1" si="125"/>
        <v>1390</v>
      </c>
      <c r="AF107">
        <f t="shared" ca="1" si="126"/>
        <v>1277</v>
      </c>
      <c r="AG107">
        <f t="shared" ca="1" si="127"/>
        <v>1133</v>
      </c>
      <c r="AH107">
        <f t="shared" ca="1" si="128"/>
        <v>1575</v>
      </c>
      <c r="AI107">
        <f t="shared" ca="1" si="129"/>
        <v>1013</v>
      </c>
      <c r="AJ107">
        <f t="shared" ref="AJ107:BM107" ca="1" si="168">IF(IF(SUM(OFFSET(AJ107,0,-31,1,AJ$1))&lt;$D107,OFFSET(AJ107,0,-31,1,1),$D107-SUM(OFFSET(AK107,0,-31,1,AK$1)))&lt;0,0,IF(SUM(OFFSET(AJ107,0,-31,1,AJ$1))&lt;$D107,OFFSET(AJ107,0,-31,1,1),$D107-SUM(OFFSET(AK107,0,-31,1,AK$1))))</f>
        <v>0</v>
      </c>
      <c r="AK107">
        <f t="shared" ca="1" si="168"/>
        <v>0</v>
      </c>
      <c r="AL107">
        <f t="shared" ca="1" si="168"/>
        <v>0</v>
      </c>
      <c r="AM107">
        <f t="shared" ca="1" si="168"/>
        <v>0</v>
      </c>
      <c r="AN107">
        <f t="shared" ca="1" si="168"/>
        <v>0</v>
      </c>
      <c r="AO107">
        <f t="shared" ca="1" si="168"/>
        <v>0</v>
      </c>
      <c r="AP107">
        <f t="shared" ca="1" si="168"/>
        <v>0</v>
      </c>
      <c r="AQ107">
        <f t="shared" ca="1" si="168"/>
        <v>0</v>
      </c>
      <c r="AR107">
        <f t="shared" ca="1" si="168"/>
        <v>0</v>
      </c>
      <c r="AS107">
        <f t="shared" ca="1" si="168"/>
        <v>0</v>
      </c>
      <c r="AT107">
        <f t="shared" ca="1" si="168"/>
        <v>0</v>
      </c>
      <c r="AU107">
        <f t="shared" ca="1" si="168"/>
        <v>0</v>
      </c>
      <c r="AV107">
        <f t="shared" ca="1" si="168"/>
        <v>0</v>
      </c>
      <c r="AW107">
        <f t="shared" ca="1" si="168"/>
        <v>0</v>
      </c>
      <c r="AX107">
        <f t="shared" ca="1" si="168"/>
        <v>0</v>
      </c>
      <c r="AY107">
        <f t="shared" ca="1" si="168"/>
        <v>0</v>
      </c>
      <c r="AZ107">
        <f t="shared" ca="1" si="168"/>
        <v>0</v>
      </c>
      <c r="BA107">
        <f t="shared" ca="1" si="168"/>
        <v>0</v>
      </c>
      <c r="BB107">
        <f t="shared" ca="1" si="168"/>
        <v>0</v>
      </c>
      <c r="BC107">
        <f t="shared" ca="1" si="168"/>
        <v>0</v>
      </c>
      <c r="BD107">
        <f t="shared" ca="1" si="168"/>
        <v>0</v>
      </c>
      <c r="BE107">
        <f t="shared" ca="1" si="168"/>
        <v>0</v>
      </c>
      <c r="BF107">
        <f t="shared" ca="1" si="168"/>
        <v>0</v>
      </c>
      <c r="BG107">
        <f t="shared" ca="1" si="168"/>
        <v>0</v>
      </c>
      <c r="BH107">
        <f t="shared" ca="1" si="168"/>
        <v>0</v>
      </c>
      <c r="BI107">
        <f t="shared" ca="1" si="168"/>
        <v>0</v>
      </c>
      <c r="BJ107">
        <f t="shared" ca="1" si="168"/>
        <v>0</v>
      </c>
      <c r="BK107">
        <f t="shared" ca="1" si="168"/>
        <v>0</v>
      </c>
      <c r="BL107">
        <f t="shared" ca="1" si="168"/>
        <v>0</v>
      </c>
      <c r="BM107">
        <f t="shared" ca="1" si="168"/>
        <v>0</v>
      </c>
      <c r="BN107" t="e">
        <f t="shared" ca="1" si="112"/>
        <v>#REF!</v>
      </c>
    </row>
    <row r="108" spans="1:66">
      <c r="A108" s="29">
        <v>43205</v>
      </c>
      <c r="B108">
        <v>1999</v>
      </c>
      <c r="C108">
        <v>22</v>
      </c>
      <c r="D108">
        <f t="shared" si="108"/>
        <v>660</v>
      </c>
      <c r="E108">
        <f t="shared" si="113"/>
        <v>1999</v>
      </c>
      <c r="F108">
        <f t="shared" ca="1" si="114"/>
        <v>1392</v>
      </c>
      <c r="G108">
        <f t="shared" ca="1" si="115"/>
        <v>1432</v>
      </c>
      <c r="H108">
        <f t="shared" ca="1" si="115"/>
        <v>1072</v>
      </c>
      <c r="I108">
        <f t="shared" ca="1" si="115"/>
        <v>1369</v>
      </c>
      <c r="J108">
        <f t="shared" ca="1" si="115"/>
        <v>1041</v>
      </c>
      <c r="K108">
        <f t="shared" ca="1" si="103"/>
        <v>1929</v>
      </c>
      <c r="L108">
        <f t="shared" ca="1" si="103"/>
        <v>1410</v>
      </c>
      <c r="M108">
        <f t="shared" ca="1" si="103"/>
        <v>1871</v>
      </c>
      <c r="N108">
        <f t="shared" ca="1" si="103"/>
        <v>1168</v>
      </c>
      <c r="O108">
        <f t="shared" ca="1" si="144"/>
        <v>1707</v>
      </c>
      <c r="P108">
        <f t="shared" ca="1" si="109"/>
        <v>1345</v>
      </c>
      <c r="Q108">
        <f t="shared" ca="1" si="109"/>
        <v>1403</v>
      </c>
      <c r="R108">
        <f t="shared" ca="1" si="109"/>
        <v>1818</v>
      </c>
      <c r="S108">
        <f t="shared" ca="1" si="109"/>
        <v>1249</v>
      </c>
      <c r="T108">
        <f t="shared" ca="1" si="109"/>
        <v>1540</v>
      </c>
      <c r="U108">
        <f t="shared" ca="1" si="110"/>
        <v>1782</v>
      </c>
      <c r="V108">
        <f t="shared" ca="1" si="116"/>
        <v>1629</v>
      </c>
      <c r="W108">
        <f t="shared" ca="1" si="117"/>
        <v>1458</v>
      </c>
      <c r="X108">
        <f t="shared" ca="1" si="118"/>
        <v>1210</v>
      </c>
      <c r="Y108">
        <f t="shared" ca="1" si="119"/>
        <v>1812</v>
      </c>
      <c r="Z108">
        <f t="shared" ca="1" si="120"/>
        <v>1259</v>
      </c>
      <c r="AA108">
        <f t="shared" ca="1" si="121"/>
        <v>1393</v>
      </c>
      <c r="AB108">
        <f t="shared" ca="1" si="122"/>
        <v>1352</v>
      </c>
      <c r="AC108">
        <f t="shared" ca="1" si="123"/>
        <v>1256</v>
      </c>
      <c r="AD108">
        <f t="shared" ca="1" si="124"/>
        <v>1485</v>
      </c>
      <c r="AE108">
        <f t="shared" ca="1" si="125"/>
        <v>1455</v>
      </c>
      <c r="AF108">
        <f t="shared" ca="1" si="126"/>
        <v>1390</v>
      </c>
      <c r="AG108">
        <f t="shared" ca="1" si="127"/>
        <v>1277</v>
      </c>
      <c r="AH108">
        <f t="shared" ca="1" si="128"/>
        <v>1133</v>
      </c>
      <c r="AI108">
        <f t="shared" ca="1" si="129"/>
        <v>1575</v>
      </c>
      <c r="AJ108">
        <f t="shared" ref="AJ108:BM108" ca="1" si="169">IF(IF(SUM(OFFSET(AJ108,0,-31,1,AJ$1))&lt;$D108,OFFSET(AJ108,0,-31,1,1),$D108-SUM(OFFSET(AK108,0,-31,1,AK$1)))&lt;0,0,IF(SUM(OFFSET(AJ108,0,-31,1,AJ$1))&lt;$D108,OFFSET(AJ108,0,-31,1,1),$D108-SUM(OFFSET(AK108,0,-31,1,AK$1))))</f>
        <v>0</v>
      </c>
      <c r="AK108">
        <f t="shared" ca="1" si="169"/>
        <v>0</v>
      </c>
      <c r="AL108">
        <f t="shared" ca="1" si="169"/>
        <v>0</v>
      </c>
      <c r="AM108">
        <f t="shared" ca="1" si="169"/>
        <v>0</v>
      </c>
      <c r="AN108">
        <f t="shared" ca="1" si="169"/>
        <v>0</v>
      </c>
      <c r="AO108">
        <f t="shared" ca="1" si="169"/>
        <v>0</v>
      </c>
      <c r="AP108">
        <f t="shared" ca="1" si="169"/>
        <v>0</v>
      </c>
      <c r="AQ108">
        <f t="shared" ca="1" si="169"/>
        <v>0</v>
      </c>
      <c r="AR108">
        <f t="shared" ca="1" si="169"/>
        <v>0</v>
      </c>
      <c r="AS108">
        <f t="shared" ca="1" si="169"/>
        <v>0</v>
      </c>
      <c r="AT108">
        <f t="shared" ca="1" si="169"/>
        <v>0</v>
      </c>
      <c r="AU108">
        <f t="shared" ca="1" si="169"/>
        <v>0</v>
      </c>
      <c r="AV108">
        <f t="shared" ca="1" si="169"/>
        <v>0</v>
      </c>
      <c r="AW108">
        <f t="shared" ca="1" si="169"/>
        <v>0</v>
      </c>
      <c r="AX108">
        <f t="shared" ca="1" si="169"/>
        <v>0</v>
      </c>
      <c r="AY108">
        <f t="shared" ca="1" si="169"/>
        <v>0</v>
      </c>
      <c r="AZ108">
        <f t="shared" ca="1" si="169"/>
        <v>0</v>
      </c>
      <c r="BA108">
        <f t="shared" ca="1" si="169"/>
        <v>0</v>
      </c>
      <c r="BB108">
        <f t="shared" ca="1" si="169"/>
        <v>0</v>
      </c>
      <c r="BC108">
        <f t="shared" ca="1" si="169"/>
        <v>0</v>
      </c>
      <c r="BD108">
        <f t="shared" ca="1" si="169"/>
        <v>0</v>
      </c>
      <c r="BE108">
        <f t="shared" ca="1" si="169"/>
        <v>0</v>
      </c>
      <c r="BF108">
        <f t="shared" ca="1" si="169"/>
        <v>0</v>
      </c>
      <c r="BG108">
        <f t="shared" ca="1" si="169"/>
        <v>0</v>
      </c>
      <c r="BH108">
        <f t="shared" ca="1" si="169"/>
        <v>0</v>
      </c>
      <c r="BI108">
        <f t="shared" ca="1" si="169"/>
        <v>0</v>
      </c>
      <c r="BJ108">
        <f t="shared" ca="1" si="169"/>
        <v>0</v>
      </c>
      <c r="BK108">
        <f t="shared" ca="1" si="169"/>
        <v>0</v>
      </c>
      <c r="BL108">
        <f t="shared" ca="1" si="169"/>
        <v>0</v>
      </c>
      <c r="BM108">
        <f t="shared" ca="1" si="169"/>
        <v>0</v>
      </c>
      <c r="BN108" t="e">
        <f t="shared" ca="1" si="112"/>
        <v>#REF!</v>
      </c>
    </row>
    <row r="109" spans="1:66">
      <c r="A109" s="29">
        <v>43206</v>
      </c>
      <c r="B109">
        <v>1338</v>
      </c>
      <c r="C109">
        <v>30</v>
      </c>
      <c r="D109">
        <f t="shared" si="108"/>
        <v>900</v>
      </c>
      <c r="E109">
        <f t="shared" si="113"/>
        <v>1338</v>
      </c>
      <c r="F109">
        <f t="shared" ca="1" si="114"/>
        <v>1999</v>
      </c>
      <c r="G109">
        <f t="shared" ca="1" si="115"/>
        <v>1392</v>
      </c>
      <c r="H109">
        <f t="shared" ca="1" si="115"/>
        <v>1432</v>
      </c>
      <c r="I109">
        <f t="shared" ca="1" si="115"/>
        <v>1072</v>
      </c>
      <c r="J109">
        <f t="shared" ca="1" si="115"/>
        <v>1369</v>
      </c>
      <c r="K109">
        <f t="shared" ca="1" si="103"/>
        <v>1041</v>
      </c>
      <c r="L109">
        <f t="shared" ca="1" si="103"/>
        <v>1929</v>
      </c>
      <c r="M109">
        <f t="shared" ca="1" si="103"/>
        <v>1410</v>
      </c>
      <c r="N109">
        <f t="shared" ca="1" si="103"/>
        <v>1871</v>
      </c>
      <c r="O109">
        <f t="shared" ca="1" si="144"/>
        <v>1168</v>
      </c>
      <c r="P109">
        <f t="shared" ca="1" si="109"/>
        <v>1707</v>
      </c>
      <c r="Q109">
        <f t="shared" ca="1" si="109"/>
        <v>1345</v>
      </c>
      <c r="R109">
        <f t="shared" ca="1" si="109"/>
        <v>1403</v>
      </c>
      <c r="S109">
        <f t="shared" ca="1" si="109"/>
        <v>1818</v>
      </c>
      <c r="T109">
        <f t="shared" ca="1" si="109"/>
        <v>1249</v>
      </c>
      <c r="U109">
        <f t="shared" ca="1" si="110"/>
        <v>1540</v>
      </c>
      <c r="V109">
        <f t="shared" ca="1" si="116"/>
        <v>1782</v>
      </c>
      <c r="W109">
        <f t="shared" ca="1" si="117"/>
        <v>1629</v>
      </c>
      <c r="X109">
        <f t="shared" ca="1" si="118"/>
        <v>1458</v>
      </c>
      <c r="Y109">
        <f t="shared" ca="1" si="119"/>
        <v>1210</v>
      </c>
      <c r="Z109">
        <f t="shared" ca="1" si="120"/>
        <v>1812</v>
      </c>
      <c r="AA109">
        <f t="shared" ca="1" si="121"/>
        <v>1259</v>
      </c>
      <c r="AB109">
        <f t="shared" ca="1" si="122"/>
        <v>1393</v>
      </c>
      <c r="AC109">
        <f t="shared" ca="1" si="123"/>
        <v>1352</v>
      </c>
      <c r="AD109">
        <f t="shared" ca="1" si="124"/>
        <v>1256</v>
      </c>
      <c r="AE109">
        <f t="shared" ca="1" si="125"/>
        <v>1485</v>
      </c>
      <c r="AF109">
        <f t="shared" ca="1" si="126"/>
        <v>1455</v>
      </c>
      <c r="AG109">
        <f t="shared" ca="1" si="127"/>
        <v>1390</v>
      </c>
      <c r="AH109">
        <f t="shared" ca="1" si="128"/>
        <v>1277</v>
      </c>
      <c r="AI109">
        <f t="shared" ca="1" si="129"/>
        <v>1133</v>
      </c>
      <c r="AJ109">
        <f t="shared" ref="AJ109:BM109" ca="1" si="170">IF(IF(SUM(OFFSET(AJ109,0,-31,1,AJ$1))&lt;$D109,OFFSET(AJ109,0,-31,1,1),$D109-SUM(OFFSET(AK109,0,-31,1,AK$1)))&lt;0,0,IF(SUM(OFFSET(AJ109,0,-31,1,AJ$1))&lt;$D109,OFFSET(AJ109,0,-31,1,1),$D109-SUM(OFFSET(AK109,0,-31,1,AK$1))))</f>
        <v>0</v>
      </c>
      <c r="AK109">
        <f t="shared" ca="1" si="170"/>
        <v>0</v>
      </c>
      <c r="AL109">
        <f t="shared" ca="1" si="170"/>
        <v>0</v>
      </c>
      <c r="AM109">
        <f t="shared" ca="1" si="170"/>
        <v>0</v>
      </c>
      <c r="AN109">
        <f t="shared" ca="1" si="170"/>
        <v>0</v>
      </c>
      <c r="AO109">
        <f t="shared" ca="1" si="170"/>
        <v>0</v>
      </c>
      <c r="AP109">
        <f t="shared" ca="1" si="170"/>
        <v>0</v>
      </c>
      <c r="AQ109">
        <f t="shared" ca="1" si="170"/>
        <v>0</v>
      </c>
      <c r="AR109">
        <f t="shared" ca="1" si="170"/>
        <v>0</v>
      </c>
      <c r="AS109">
        <f t="shared" ca="1" si="170"/>
        <v>0</v>
      </c>
      <c r="AT109">
        <f t="shared" ca="1" si="170"/>
        <v>0</v>
      </c>
      <c r="AU109">
        <f t="shared" ca="1" si="170"/>
        <v>0</v>
      </c>
      <c r="AV109">
        <f t="shared" ca="1" si="170"/>
        <v>0</v>
      </c>
      <c r="AW109">
        <f t="shared" ca="1" si="170"/>
        <v>0</v>
      </c>
      <c r="AX109">
        <f t="shared" ca="1" si="170"/>
        <v>0</v>
      </c>
      <c r="AY109">
        <f t="shared" ca="1" si="170"/>
        <v>0</v>
      </c>
      <c r="AZ109">
        <f t="shared" ca="1" si="170"/>
        <v>0</v>
      </c>
      <c r="BA109">
        <f t="shared" ca="1" si="170"/>
        <v>0</v>
      </c>
      <c r="BB109">
        <f t="shared" ca="1" si="170"/>
        <v>0</v>
      </c>
      <c r="BC109">
        <f t="shared" ca="1" si="170"/>
        <v>0</v>
      </c>
      <c r="BD109">
        <f t="shared" ca="1" si="170"/>
        <v>0</v>
      </c>
      <c r="BE109">
        <f t="shared" ca="1" si="170"/>
        <v>0</v>
      </c>
      <c r="BF109">
        <f t="shared" ca="1" si="170"/>
        <v>0</v>
      </c>
      <c r="BG109">
        <f t="shared" ca="1" si="170"/>
        <v>0</v>
      </c>
      <c r="BH109">
        <f t="shared" ca="1" si="170"/>
        <v>0</v>
      </c>
      <c r="BI109">
        <f t="shared" ca="1" si="170"/>
        <v>0</v>
      </c>
      <c r="BJ109">
        <f t="shared" ca="1" si="170"/>
        <v>0</v>
      </c>
      <c r="BK109">
        <f t="shared" ca="1" si="170"/>
        <v>0</v>
      </c>
      <c r="BL109">
        <f t="shared" ca="1" si="170"/>
        <v>0</v>
      </c>
      <c r="BM109">
        <f t="shared" ca="1" si="170"/>
        <v>0</v>
      </c>
      <c r="BN109" t="e">
        <f t="shared" ca="1" si="112"/>
        <v>#REF!</v>
      </c>
    </row>
    <row r="110" spans="1:66">
      <c r="A110" s="29">
        <v>43207</v>
      </c>
      <c r="B110">
        <v>1534</v>
      </c>
      <c r="C110">
        <v>12</v>
      </c>
      <c r="D110">
        <f t="shared" si="108"/>
        <v>360</v>
      </c>
      <c r="E110">
        <f t="shared" si="113"/>
        <v>1534</v>
      </c>
      <c r="F110">
        <f t="shared" ca="1" si="114"/>
        <v>1338</v>
      </c>
      <c r="G110">
        <f t="shared" ca="1" si="115"/>
        <v>1999</v>
      </c>
      <c r="H110">
        <f t="shared" ca="1" si="115"/>
        <v>1392</v>
      </c>
      <c r="I110">
        <f t="shared" ca="1" si="115"/>
        <v>1432</v>
      </c>
      <c r="J110">
        <f t="shared" ca="1" si="115"/>
        <v>1072</v>
      </c>
      <c r="K110">
        <f t="shared" ca="1" si="103"/>
        <v>1369</v>
      </c>
      <c r="L110">
        <f t="shared" ca="1" si="103"/>
        <v>1041</v>
      </c>
      <c r="M110">
        <f t="shared" ca="1" si="103"/>
        <v>1929</v>
      </c>
      <c r="N110">
        <f t="shared" ca="1" si="103"/>
        <v>1410</v>
      </c>
      <c r="O110">
        <f t="shared" ca="1" si="144"/>
        <v>1871</v>
      </c>
      <c r="P110">
        <f t="shared" ca="1" si="109"/>
        <v>1168</v>
      </c>
      <c r="Q110">
        <f t="shared" ca="1" si="109"/>
        <v>1707</v>
      </c>
      <c r="R110">
        <f t="shared" ca="1" si="109"/>
        <v>1345</v>
      </c>
      <c r="S110">
        <f t="shared" ca="1" si="109"/>
        <v>1403</v>
      </c>
      <c r="T110">
        <f t="shared" ca="1" si="109"/>
        <v>1818</v>
      </c>
      <c r="U110">
        <f t="shared" ca="1" si="110"/>
        <v>1249</v>
      </c>
      <c r="V110">
        <f t="shared" ca="1" si="116"/>
        <v>1540</v>
      </c>
      <c r="W110">
        <f t="shared" ca="1" si="117"/>
        <v>1782</v>
      </c>
      <c r="X110">
        <f t="shared" ca="1" si="118"/>
        <v>1629</v>
      </c>
      <c r="Y110">
        <f t="shared" ca="1" si="119"/>
        <v>1458</v>
      </c>
      <c r="Z110">
        <f t="shared" ca="1" si="120"/>
        <v>1210</v>
      </c>
      <c r="AA110">
        <f t="shared" ca="1" si="121"/>
        <v>1812</v>
      </c>
      <c r="AB110">
        <f t="shared" ca="1" si="122"/>
        <v>1259</v>
      </c>
      <c r="AC110">
        <f t="shared" ca="1" si="123"/>
        <v>1393</v>
      </c>
      <c r="AD110">
        <f t="shared" ca="1" si="124"/>
        <v>1352</v>
      </c>
      <c r="AE110">
        <f t="shared" ca="1" si="125"/>
        <v>1256</v>
      </c>
      <c r="AF110">
        <f t="shared" ca="1" si="126"/>
        <v>1485</v>
      </c>
      <c r="AG110">
        <f t="shared" ca="1" si="127"/>
        <v>1455</v>
      </c>
      <c r="AH110">
        <f t="shared" ca="1" si="128"/>
        <v>1390</v>
      </c>
      <c r="AI110">
        <f t="shared" ca="1" si="129"/>
        <v>1277</v>
      </c>
      <c r="AJ110">
        <f t="shared" ref="AJ110:BM110" ca="1" si="171">IF(IF(SUM(OFFSET(AJ110,0,-31,1,AJ$1))&lt;$D110,OFFSET(AJ110,0,-31,1,1),$D110-SUM(OFFSET(AK110,0,-31,1,AK$1)))&lt;0,0,IF(SUM(OFFSET(AJ110,0,-31,1,AJ$1))&lt;$D110,OFFSET(AJ110,0,-31,1,1),$D110-SUM(OFFSET(AK110,0,-31,1,AK$1))))</f>
        <v>0</v>
      </c>
      <c r="AK110">
        <f t="shared" ca="1" si="171"/>
        <v>0</v>
      </c>
      <c r="AL110">
        <f t="shared" ca="1" si="171"/>
        <v>0</v>
      </c>
      <c r="AM110">
        <f t="shared" ca="1" si="171"/>
        <v>0</v>
      </c>
      <c r="AN110">
        <f t="shared" ca="1" si="171"/>
        <v>0</v>
      </c>
      <c r="AO110">
        <f t="shared" ca="1" si="171"/>
        <v>0</v>
      </c>
      <c r="AP110">
        <f t="shared" ca="1" si="171"/>
        <v>0</v>
      </c>
      <c r="AQ110">
        <f t="shared" ca="1" si="171"/>
        <v>0</v>
      </c>
      <c r="AR110">
        <f t="shared" ca="1" si="171"/>
        <v>0</v>
      </c>
      <c r="AS110">
        <f t="shared" ca="1" si="171"/>
        <v>0</v>
      </c>
      <c r="AT110">
        <f t="shared" ca="1" si="171"/>
        <v>0</v>
      </c>
      <c r="AU110">
        <f t="shared" ca="1" si="171"/>
        <v>0</v>
      </c>
      <c r="AV110">
        <f t="shared" ca="1" si="171"/>
        <v>0</v>
      </c>
      <c r="AW110">
        <f t="shared" ca="1" si="171"/>
        <v>0</v>
      </c>
      <c r="AX110">
        <f t="shared" ca="1" si="171"/>
        <v>0</v>
      </c>
      <c r="AY110">
        <f t="shared" ca="1" si="171"/>
        <v>0</v>
      </c>
      <c r="AZ110">
        <f t="shared" ca="1" si="171"/>
        <v>0</v>
      </c>
      <c r="BA110">
        <f t="shared" ca="1" si="171"/>
        <v>0</v>
      </c>
      <c r="BB110">
        <f t="shared" ca="1" si="171"/>
        <v>0</v>
      </c>
      <c r="BC110">
        <f t="shared" ca="1" si="171"/>
        <v>0</v>
      </c>
      <c r="BD110">
        <f t="shared" ca="1" si="171"/>
        <v>0</v>
      </c>
      <c r="BE110">
        <f t="shared" ca="1" si="171"/>
        <v>0</v>
      </c>
      <c r="BF110">
        <f t="shared" ca="1" si="171"/>
        <v>0</v>
      </c>
      <c r="BG110">
        <f t="shared" ca="1" si="171"/>
        <v>0</v>
      </c>
      <c r="BH110">
        <f t="shared" ca="1" si="171"/>
        <v>0</v>
      </c>
      <c r="BI110">
        <f t="shared" ca="1" si="171"/>
        <v>0</v>
      </c>
      <c r="BJ110">
        <f t="shared" ca="1" si="171"/>
        <v>0</v>
      </c>
      <c r="BK110">
        <f t="shared" ca="1" si="171"/>
        <v>0</v>
      </c>
      <c r="BL110">
        <f t="shared" ca="1" si="171"/>
        <v>0</v>
      </c>
      <c r="BM110">
        <f t="shared" ca="1" si="171"/>
        <v>0</v>
      </c>
      <c r="BN110" t="e">
        <f t="shared" ca="1" si="112"/>
        <v>#REF!</v>
      </c>
    </row>
    <row r="111" spans="1:66">
      <c r="A111" s="29">
        <v>43208</v>
      </c>
      <c r="B111">
        <v>1956</v>
      </c>
      <c r="C111">
        <v>22</v>
      </c>
      <c r="D111">
        <f t="shared" si="108"/>
        <v>660</v>
      </c>
      <c r="E111">
        <f t="shared" si="113"/>
        <v>1956</v>
      </c>
      <c r="F111">
        <f t="shared" ca="1" si="114"/>
        <v>1534</v>
      </c>
      <c r="G111">
        <f t="shared" ca="1" si="115"/>
        <v>1338</v>
      </c>
      <c r="H111">
        <f t="shared" ca="1" si="115"/>
        <v>1999</v>
      </c>
      <c r="I111">
        <f t="shared" ca="1" si="115"/>
        <v>1392</v>
      </c>
      <c r="J111">
        <f t="shared" ca="1" si="115"/>
        <v>1432</v>
      </c>
      <c r="K111">
        <f t="shared" ca="1" si="103"/>
        <v>1072</v>
      </c>
      <c r="L111">
        <f t="shared" ca="1" si="103"/>
        <v>1369</v>
      </c>
      <c r="M111">
        <f t="shared" ca="1" si="103"/>
        <v>1041</v>
      </c>
      <c r="N111">
        <f t="shared" ca="1" si="103"/>
        <v>1929</v>
      </c>
      <c r="O111">
        <f t="shared" ca="1" si="144"/>
        <v>1410</v>
      </c>
      <c r="P111">
        <f t="shared" ca="1" si="109"/>
        <v>1871</v>
      </c>
      <c r="Q111">
        <f t="shared" ca="1" si="109"/>
        <v>1168</v>
      </c>
      <c r="R111">
        <f t="shared" ca="1" si="109"/>
        <v>1707</v>
      </c>
      <c r="S111">
        <f t="shared" ca="1" si="109"/>
        <v>1345</v>
      </c>
      <c r="T111">
        <f t="shared" ca="1" si="109"/>
        <v>1403</v>
      </c>
      <c r="U111">
        <f t="shared" ca="1" si="110"/>
        <v>1818</v>
      </c>
      <c r="V111">
        <f t="shared" ca="1" si="116"/>
        <v>1249</v>
      </c>
      <c r="W111">
        <f t="shared" ca="1" si="117"/>
        <v>1540</v>
      </c>
      <c r="X111">
        <f t="shared" ca="1" si="118"/>
        <v>1782</v>
      </c>
      <c r="Y111">
        <f t="shared" ca="1" si="119"/>
        <v>1629</v>
      </c>
      <c r="Z111">
        <f t="shared" ca="1" si="120"/>
        <v>1458</v>
      </c>
      <c r="AA111">
        <f t="shared" ca="1" si="121"/>
        <v>1210</v>
      </c>
      <c r="AB111">
        <f t="shared" ca="1" si="122"/>
        <v>1812</v>
      </c>
      <c r="AC111">
        <f t="shared" ca="1" si="123"/>
        <v>1259</v>
      </c>
      <c r="AD111">
        <f t="shared" ca="1" si="124"/>
        <v>1393</v>
      </c>
      <c r="AE111">
        <f t="shared" ca="1" si="125"/>
        <v>1352</v>
      </c>
      <c r="AF111">
        <f t="shared" ca="1" si="126"/>
        <v>1256</v>
      </c>
      <c r="AG111">
        <f t="shared" ca="1" si="127"/>
        <v>1485</v>
      </c>
      <c r="AH111">
        <f t="shared" ca="1" si="128"/>
        <v>1455</v>
      </c>
      <c r="AI111">
        <f t="shared" ca="1" si="129"/>
        <v>1390</v>
      </c>
      <c r="AJ111">
        <f t="shared" ref="AJ111:BM111" ca="1" si="172">IF(IF(SUM(OFFSET(AJ111,0,-31,1,AJ$1))&lt;$D111,OFFSET(AJ111,0,-31,1,1),$D111-SUM(OFFSET(AK111,0,-31,1,AK$1)))&lt;0,0,IF(SUM(OFFSET(AJ111,0,-31,1,AJ$1))&lt;$D111,OFFSET(AJ111,0,-31,1,1),$D111-SUM(OFFSET(AK111,0,-31,1,AK$1))))</f>
        <v>0</v>
      </c>
      <c r="AK111">
        <f t="shared" ca="1" si="172"/>
        <v>0</v>
      </c>
      <c r="AL111">
        <f t="shared" ca="1" si="172"/>
        <v>0</v>
      </c>
      <c r="AM111">
        <f t="shared" ca="1" si="172"/>
        <v>0</v>
      </c>
      <c r="AN111">
        <f t="shared" ca="1" si="172"/>
        <v>0</v>
      </c>
      <c r="AO111">
        <f t="shared" ca="1" si="172"/>
        <v>0</v>
      </c>
      <c r="AP111">
        <f t="shared" ca="1" si="172"/>
        <v>0</v>
      </c>
      <c r="AQ111">
        <f t="shared" ca="1" si="172"/>
        <v>0</v>
      </c>
      <c r="AR111">
        <f t="shared" ca="1" si="172"/>
        <v>0</v>
      </c>
      <c r="AS111">
        <f t="shared" ca="1" si="172"/>
        <v>0</v>
      </c>
      <c r="AT111">
        <f t="shared" ca="1" si="172"/>
        <v>0</v>
      </c>
      <c r="AU111">
        <f t="shared" ca="1" si="172"/>
        <v>0</v>
      </c>
      <c r="AV111">
        <f t="shared" ca="1" si="172"/>
        <v>0</v>
      </c>
      <c r="AW111">
        <f t="shared" ca="1" si="172"/>
        <v>0</v>
      </c>
      <c r="AX111">
        <f t="shared" ca="1" si="172"/>
        <v>0</v>
      </c>
      <c r="AY111">
        <f t="shared" ca="1" si="172"/>
        <v>0</v>
      </c>
      <c r="AZ111">
        <f t="shared" ca="1" si="172"/>
        <v>0</v>
      </c>
      <c r="BA111">
        <f t="shared" ca="1" si="172"/>
        <v>0</v>
      </c>
      <c r="BB111">
        <f t="shared" ca="1" si="172"/>
        <v>0</v>
      </c>
      <c r="BC111">
        <f t="shared" ca="1" si="172"/>
        <v>0</v>
      </c>
      <c r="BD111">
        <f t="shared" ca="1" si="172"/>
        <v>0</v>
      </c>
      <c r="BE111">
        <f t="shared" ca="1" si="172"/>
        <v>0</v>
      </c>
      <c r="BF111">
        <f t="shared" ca="1" si="172"/>
        <v>0</v>
      </c>
      <c r="BG111">
        <f t="shared" ca="1" si="172"/>
        <v>0</v>
      </c>
      <c r="BH111">
        <f t="shared" ca="1" si="172"/>
        <v>0</v>
      </c>
      <c r="BI111">
        <f t="shared" ca="1" si="172"/>
        <v>0</v>
      </c>
      <c r="BJ111">
        <f t="shared" ca="1" si="172"/>
        <v>0</v>
      </c>
      <c r="BK111">
        <f t="shared" ca="1" si="172"/>
        <v>0</v>
      </c>
      <c r="BL111">
        <f t="shared" ca="1" si="172"/>
        <v>0</v>
      </c>
      <c r="BM111">
        <f t="shared" ca="1" si="172"/>
        <v>0</v>
      </c>
      <c r="BN111" t="e">
        <f t="shared" ca="1" si="112"/>
        <v>#REF!</v>
      </c>
    </row>
    <row r="112" spans="1:66">
      <c r="A112" s="29">
        <v>43209</v>
      </c>
      <c r="B112">
        <v>1751</v>
      </c>
      <c r="C112">
        <v>15</v>
      </c>
      <c r="D112">
        <f t="shared" si="108"/>
        <v>450</v>
      </c>
      <c r="E112">
        <f t="shared" si="113"/>
        <v>1751</v>
      </c>
      <c r="F112">
        <f t="shared" ca="1" si="114"/>
        <v>1956</v>
      </c>
      <c r="G112">
        <f t="shared" ca="1" si="115"/>
        <v>1534</v>
      </c>
      <c r="H112">
        <f t="shared" ca="1" si="115"/>
        <v>1338</v>
      </c>
      <c r="I112">
        <f t="shared" ca="1" si="115"/>
        <v>1999</v>
      </c>
      <c r="J112">
        <f t="shared" ca="1" si="115"/>
        <v>1392</v>
      </c>
      <c r="K112">
        <f t="shared" ca="1" si="103"/>
        <v>1432</v>
      </c>
      <c r="L112">
        <f t="shared" ca="1" si="103"/>
        <v>1072</v>
      </c>
      <c r="M112">
        <f t="shared" ca="1" si="103"/>
        <v>1369</v>
      </c>
      <c r="N112">
        <f t="shared" ca="1" si="103"/>
        <v>1041</v>
      </c>
      <c r="O112">
        <f t="shared" ca="1" si="144"/>
        <v>1929</v>
      </c>
      <c r="P112">
        <f t="shared" ca="1" si="109"/>
        <v>1410</v>
      </c>
      <c r="Q112">
        <f t="shared" ca="1" si="109"/>
        <v>1871</v>
      </c>
      <c r="R112">
        <f t="shared" ca="1" si="109"/>
        <v>1168</v>
      </c>
      <c r="S112">
        <f t="shared" ca="1" si="109"/>
        <v>1707</v>
      </c>
      <c r="T112">
        <f t="shared" ca="1" si="109"/>
        <v>1345</v>
      </c>
      <c r="U112">
        <f t="shared" ca="1" si="110"/>
        <v>1403</v>
      </c>
      <c r="V112">
        <f t="shared" ca="1" si="116"/>
        <v>1818</v>
      </c>
      <c r="W112">
        <f t="shared" ca="1" si="117"/>
        <v>1249</v>
      </c>
      <c r="X112">
        <f t="shared" ca="1" si="118"/>
        <v>1540</v>
      </c>
      <c r="Y112">
        <f t="shared" ca="1" si="119"/>
        <v>1782</v>
      </c>
      <c r="Z112">
        <f t="shared" ca="1" si="120"/>
        <v>1629</v>
      </c>
      <c r="AA112">
        <f t="shared" ca="1" si="121"/>
        <v>1458</v>
      </c>
      <c r="AB112">
        <f t="shared" ca="1" si="122"/>
        <v>1210</v>
      </c>
      <c r="AC112">
        <f t="shared" ca="1" si="123"/>
        <v>1812</v>
      </c>
      <c r="AD112">
        <f t="shared" ca="1" si="124"/>
        <v>1259</v>
      </c>
      <c r="AE112">
        <f t="shared" ca="1" si="125"/>
        <v>1393</v>
      </c>
      <c r="AF112">
        <f t="shared" ca="1" si="126"/>
        <v>1352</v>
      </c>
      <c r="AG112">
        <f t="shared" ca="1" si="127"/>
        <v>1256</v>
      </c>
      <c r="AH112">
        <f t="shared" ca="1" si="128"/>
        <v>1485</v>
      </c>
      <c r="AI112">
        <f t="shared" ca="1" si="129"/>
        <v>1455</v>
      </c>
      <c r="AJ112">
        <f t="shared" ref="AJ112:BM112" ca="1" si="173">IF(IF(SUM(OFFSET(AJ112,0,-31,1,AJ$1))&lt;$D112,OFFSET(AJ112,0,-31,1,1),$D112-SUM(OFFSET(AK112,0,-31,1,AK$1)))&lt;0,0,IF(SUM(OFFSET(AJ112,0,-31,1,AJ$1))&lt;$D112,OFFSET(AJ112,0,-31,1,1),$D112-SUM(OFFSET(AK112,0,-31,1,AK$1))))</f>
        <v>0</v>
      </c>
      <c r="AK112">
        <f t="shared" ca="1" si="173"/>
        <v>0</v>
      </c>
      <c r="AL112">
        <f t="shared" ca="1" si="173"/>
        <v>0</v>
      </c>
      <c r="AM112">
        <f t="shared" ca="1" si="173"/>
        <v>0</v>
      </c>
      <c r="AN112">
        <f t="shared" ca="1" si="173"/>
        <v>0</v>
      </c>
      <c r="AO112">
        <f t="shared" ca="1" si="173"/>
        <v>0</v>
      </c>
      <c r="AP112">
        <f t="shared" ca="1" si="173"/>
        <v>0</v>
      </c>
      <c r="AQ112">
        <f t="shared" ca="1" si="173"/>
        <v>0</v>
      </c>
      <c r="AR112">
        <f t="shared" ca="1" si="173"/>
        <v>0</v>
      </c>
      <c r="AS112">
        <f t="shared" ca="1" si="173"/>
        <v>0</v>
      </c>
      <c r="AT112">
        <f t="shared" ca="1" si="173"/>
        <v>0</v>
      </c>
      <c r="AU112">
        <f t="shared" ca="1" si="173"/>
        <v>0</v>
      </c>
      <c r="AV112">
        <f t="shared" ca="1" si="173"/>
        <v>0</v>
      </c>
      <c r="AW112">
        <f t="shared" ca="1" si="173"/>
        <v>0</v>
      </c>
      <c r="AX112">
        <f t="shared" ca="1" si="173"/>
        <v>0</v>
      </c>
      <c r="AY112">
        <f t="shared" ca="1" si="173"/>
        <v>0</v>
      </c>
      <c r="AZ112">
        <f t="shared" ca="1" si="173"/>
        <v>0</v>
      </c>
      <c r="BA112">
        <f t="shared" ca="1" si="173"/>
        <v>0</v>
      </c>
      <c r="BB112">
        <f t="shared" ca="1" si="173"/>
        <v>0</v>
      </c>
      <c r="BC112">
        <f t="shared" ca="1" si="173"/>
        <v>0</v>
      </c>
      <c r="BD112">
        <f t="shared" ca="1" si="173"/>
        <v>0</v>
      </c>
      <c r="BE112">
        <f t="shared" ca="1" si="173"/>
        <v>0</v>
      </c>
      <c r="BF112">
        <f t="shared" ca="1" si="173"/>
        <v>0</v>
      </c>
      <c r="BG112">
        <f t="shared" ca="1" si="173"/>
        <v>0</v>
      </c>
      <c r="BH112">
        <f t="shared" ca="1" si="173"/>
        <v>0</v>
      </c>
      <c r="BI112">
        <f t="shared" ca="1" si="173"/>
        <v>0</v>
      </c>
      <c r="BJ112">
        <f t="shared" ca="1" si="173"/>
        <v>0</v>
      </c>
      <c r="BK112">
        <f t="shared" ca="1" si="173"/>
        <v>0</v>
      </c>
      <c r="BL112">
        <f t="shared" ca="1" si="173"/>
        <v>0</v>
      </c>
      <c r="BM112">
        <f t="shared" ca="1" si="173"/>
        <v>0</v>
      </c>
      <c r="BN112" t="e">
        <f t="shared" ca="1" si="112"/>
        <v>#REF!</v>
      </c>
    </row>
    <row r="113" spans="1:66">
      <c r="A113" s="29">
        <v>43210</v>
      </c>
      <c r="B113">
        <v>1371</v>
      </c>
      <c r="C113">
        <v>16</v>
      </c>
      <c r="D113">
        <f t="shared" si="108"/>
        <v>480</v>
      </c>
      <c r="E113">
        <f t="shared" si="113"/>
        <v>1371</v>
      </c>
      <c r="F113">
        <f t="shared" ca="1" si="114"/>
        <v>1751</v>
      </c>
      <c r="G113">
        <f t="shared" ca="1" si="115"/>
        <v>1956</v>
      </c>
      <c r="H113">
        <f t="shared" ca="1" si="115"/>
        <v>1534</v>
      </c>
      <c r="I113">
        <f t="shared" ca="1" si="115"/>
        <v>1338</v>
      </c>
      <c r="J113">
        <f t="shared" ca="1" si="115"/>
        <v>1999</v>
      </c>
      <c r="K113">
        <f t="shared" ca="1" si="103"/>
        <v>1392</v>
      </c>
      <c r="L113">
        <f t="shared" ca="1" si="103"/>
        <v>1432</v>
      </c>
      <c r="M113">
        <f t="shared" ca="1" si="103"/>
        <v>1072</v>
      </c>
      <c r="N113">
        <f t="shared" ca="1" si="103"/>
        <v>1369</v>
      </c>
      <c r="O113">
        <f t="shared" ca="1" si="144"/>
        <v>1041</v>
      </c>
      <c r="P113">
        <f t="shared" ca="1" si="109"/>
        <v>1929</v>
      </c>
      <c r="Q113">
        <f t="shared" ca="1" si="109"/>
        <v>1410</v>
      </c>
      <c r="R113">
        <f t="shared" ca="1" si="109"/>
        <v>1871</v>
      </c>
      <c r="S113">
        <f t="shared" ca="1" si="109"/>
        <v>1168</v>
      </c>
      <c r="T113">
        <f t="shared" ca="1" si="109"/>
        <v>1707</v>
      </c>
      <c r="U113">
        <f t="shared" ca="1" si="110"/>
        <v>1345</v>
      </c>
      <c r="V113">
        <f t="shared" ca="1" si="116"/>
        <v>1403</v>
      </c>
      <c r="W113">
        <f t="shared" ca="1" si="117"/>
        <v>1818</v>
      </c>
      <c r="X113">
        <f t="shared" ca="1" si="118"/>
        <v>1249</v>
      </c>
      <c r="Y113">
        <f t="shared" ca="1" si="119"/>
        <v>1540</v>
      </c>
      <c r="Z113">
        <f t="shared" ca="1" si="120"/>
        <v>1782</v>
      </c>
      <c r="AA113">
        <f t="shared" ca="1" si="121"/>
        <v>1629</v>
      </c>
      <c r="AB113">
        <f t="shared" ca="1" si="122"/>
        <v>1458</v>
      </c>
      <c r="AC113">
        <f t="shared" ca="1" si="123"/>
        <v>1210</v>
      </c>
      <c r="AD113">
        <f t="shared" ca="1" si="124"/>
        <v>1812</v>
      </c>
      <c r="AE113">
        <f t="shared" ca="1" si="125"/>
        <v>1259</v>
      </c>
      <c r="AF113">
        <f t="shared" ca="1" si="126"/>
        <v>1393</v>
      </c>
      <c r="AG113">
        <f t="shared" ca="1" si="127"/>
        <v>1352</v>
      </c>
      <c r="AH113">
        <f t="shared" ca="1" si="128"/>
        <v>1256</v>
      </c>
      <c r="AI113">
        <f t="shared" ca="1" si="129"/>
        <v>1485</v>
      </c>
      <c r="AJ113">
        <f t="shared" ref="AJ113:BM113" ca="1" si="174">IF(IF(SUM(OFFSET(AJ113,0,-31,1,AJ$1))&lt;$D113,OFFSET(AJ113,0,-31,1,1),$D113-SUM(OFFSET(AK113,0,-31,1,AK$1)))&lt;0,0,IF(SUM(OFFSET(AJ113,0,-31,1,AJ$1))&lt;$D113,OFFSET(AJ113,0,-31,1,1),$D113-SUM(OFFSET(AK113,0,-31,1,AK$1))))</f>
        <v>0</v>
      </c>
      <c r="AK113">
        <f t="shared" ca="1" si="174"/>
        <v>0</v>
      </c>
      <c r="AL113">
        <f t="shared" ca="1" si="174"/>
        <v>0</v>
      </c>
      <c r="AM113">
        <f t="shared" ca="1" si="174"/>
        <v>0</v>
      </c>
      <c r="AN113">
        <f t="shared" ca="1" si="174"/>
        <v>0</v>
      </c>
      <c r="AO113">
        <f t="shared" ca="1" si="174"/>
        <v>0</v>
      </c>
      <c r="AP113">
        <f t="shared" ca="1" si="174"/>
        <v>0</v>
      </c>
      <c r="AQ113">
        <f t="shared" ca="1" si="174"/>
        <v>0</v>
      </c>
      <c r="AR113">
        <f t="shared" ca="1" si="174"/>
        <v>0</v>
      </c>
      <c r="AS113">
        <f t="shared" ca="1" si="174"/>
        <v>0</v>
      </c>
      <c r="AT113">
        <f t="shared" ca="1" si="174"/>
        <v>0</v>
      </c>
      <c r="AU113">
        <f t="shared" ca="1" si="174"/>
        <v>0</v>
      </c>
      <c r="AV113">
        <f t="shared" ca="1" si="174"/>
        <v>0</v>
      </c>
      <c r="AW113">
        <f t="shared" ca="1" si="174"/>
        <v>0</v>
      </c>
      <c r="AX113">
        <f t="shared" ca="1" si="174"/>
        <v>0</v>
      </c>
      <c r="AY113">
        <f t="shared" ca="1" si="174"/>
        <v>0</v>
      </c>
      <c r="AZ113">
        <f t="shared" ca="1" si="174"/>
        <v>0</v>
      </c>
      <c r="BA113">
        <f t="shared" ca="1" si="174"/>
        <v>0</v>
      </c>
      <c r="BB113">
        <f t="shared" ca="1" si="174"/>
        <v>0</v>
      </c>
      <c r="BC113">
        <f t="shared" ca="1" si="174"/>
        <v>0</v>
      </c>
      <c r="BD113">
        <f t="shared" ca="1" si="174"/>
        <v>0</v>
      </c>
      <c r="BE113">
        <f t="shared" ca="1" si="174"/>
        <v>0</v>
      </c>
      <c r="BF113">
        <f t="shared" ca="1" si="174"/>
        <v>0</v>
      </c>
      <c r="BG113">
        <f t="shared" ca="1" si="174"/>
        <v>0</v>
      </c>
      <c r="BH113">
        <f t="shared" ca="1" si="174"/>
        <v>0</v>
      </c>
      <c r="BI113">
        <f t="shared" ca="1" si="174"/>
        <v>0</v>
      </c>
      <c r="BJ113">
        <f t="shared" ca="1" si="174"/>
        <v>0</v>
      </c>
      <c r="BK113">
        <f t="shared" ca="1" si="174"/>
        <v>0</v>
      </c>
      <c r="BL113">
        <f t="shared" ca="1" si="174"/>
        <v>0</v>
      </c>
      <c r="BM113">
        <f t="shared" ca="1" si="174"/>
        <v>0</v>
      </c>
      <c r="BN113" t="e">
        <f t="shared" ca="1" si="112"/>
        <v>#REF!</v>
      </c>
    </row>
    <row r="114" spans="1:66">
      <c r="A114" s="29">
        <v>43211</v>
      </c>
      <c r="B114">
        <v>1940</v>
      </c>
      <c r="C114">
        <v>14</v>
      </c>
      <c r="D114">
        <f t="shared" si="108"/>
        <v>420</v>
      </c>
      <c r="E114">
        <f t="shared" si="113"/>
        <v>1940</v>
      </c>
      <c r="F114">
        <f t="shared" ca="1" si="114"/>
        <v>1371</v>
      </c>
      <c r="G114">
        <f t="shared" ca="1" si="115"/>
        <v>1751</v>
      </c>
      <c r="H114">
        <f t="shared" ca="1" si="115"/>
        <v>1956</v>
      </c>
      <c r="I114">
        <f t="shared" ca="1" si="115"/>
        <v>1534</v>
      </c>
      <c r="J114">
        <f t="shared" ca="1" si="115"/>
        <v>1338</v>
      </c>
      <c r="K114">
        <f t="shared" ca="1" si="103"/>
        <v>1999</v>
      </c>
      <c r="L114">
        <f t="shared" ca="1" si="103"/>
        <v>1392</v>
      </c>
      <c r="M114">
        <f t="shared" ca="1" si="103"/>
        <v>1432</v>
      </c>
      <c r="N114">
        <f t="shared" ca="1" si="103"/>
        <v>1072</v>
      </c>
      <c r="O114">
        <f t="shared" ca="1" si="144"/>
        <v>1369</v>
      </c>
      <c r="P114">
        <f t="shared" ca="1" si="109"/>
        <v>1041</v>
      </c>
      <c r="Q114">
        <f t="shared" ca="1" si="109"/>
        <v>1929</v>
      </c>
      <c r="R114">
        <f t="shared" ca="1" si="109"/>
        <v>1410</v>
      </c>
      <c r="S114">
        <f t="shared" ca="1" si="109"/>
        <v>1871</v>
      </c>
      <c r="T114">
        <f t="shared" ca="1" si="109"/>
        <v>1168</v>
      </c>
      <c r="U114">
        <f t="shared" ca="1" si="110"/>
        <v>1707</v>
      </c>
      <c r="V114">
        <f t="shared" ca="1" si="116"/>
        <v>1345</v>
      </c>
      <c r="W114">
        <f t="shared" ca="1" si="117"/>
        <v>1403</v>
      </c>
      <c r="X114">
        <f t="shared" ca="1" si="118"/>
        <v>1818</v>
      </c>
      <c r="Y114">
        <f t="shared" ca="1" si="119"/>
        <v>1249</v>
      </c>
      <c r="Z114">
        <f t="shared" ca="1" si="120"/>
        <v>1540</v>
      </c>
      <c r="AA114">
        <f t="shared" ca="1" si="121"/>
        <v>1782</v>
      </c>
      <c r="AB114">
        <f t="shared" ca="1" si="122"/>
        <v>1629</v>
      </c>
      <c r="AC114">
        <f t="shared" ca="1" si="123"/>
        <v>1458</v>
      </c>
      <c r="AD114">
        <f t="shared" ca="1" si="124"/>
        <v>1210</v>
      </c>
      <c r="AE114">
        <f t="shared" ca="1" si="125"/>
        <v>1812</v>
      </c>
      <c r="AF114">
        <f t="shared" ca="1" si="126"/>
        <v>1259</v>
      </c>
      <c r="AG114">
        <f t="shared" ca="1" si="127"/>
        <v>1393</v>
      </c>
      <c r="AH114">
        <f t="shared" ca="1" si="128"/>
        <v>1352</v>
      </c>
      <c r="AI114">
        <f t="shared" ca="1" si="129"/>
        <v>1256</v>
      </c>
      <c r="AJ114">
        <f t="shared" ref="AJ114:BM114" ca="1" si="175">IF(IF(SUM(OFFSET(AJ114,0,-31,1,AJ$1))&lt;$D114,OFFSET(AJ114,0,-31,1,1),$D114-SUM(OFFSET(AK114,0,-31,1,AK$1)))&lt;0,0,IF(SUM(OFFSET(AJ114,0,-31,1,AJ$1))&lt;$D114,OFFSET(AJ114,0,-31,1,1),$D114-SUM(OFFSET(AK114,0,-31,1,AK$1))))</f>
        <v>0</v>
      </c>
      <c r="AK114">
        <f t="shared" ca="1" si="175"/>
        <v>0</v>
      </c>
      <c r="AL114">
        <f t="shared" ca="1" si="175"/>
        <v>0</v>
      </c>
      <c r="AM114">
        <f t="shared" ca="1" si="175"/>
        <v>0</v>
      </c>
      <c r="AN114">
        <f t="shared" ca="1" si="175"/>
        <v>0</v>
      </c>
      <c r="AO114">
        <f t="shared" ca="1" si="175"/>
        <v>0</v>
      </c>
      <c r="AP114">
        <f t="shared" ca="1" si="175"/>
        <v>0</v>
      </c>
      <c r="AQ114">
        <f t="shared" ca="1" si="175"/>
        <v>0</v>
      </c>
      <c r="AR114">
        <f t="shared" ca="1" si="175"/>
        <v>0</v>
      </c>
      <c r="AS114">
        <f t="shared" ca="1" si="175"/>
        <v>0</v>
      </c>
      <c r="AT114">
        <f t="shared" ca="1" si="175"/>
        <v>0</v>
      </c>
      <c r="AU114">
        <f t="shared" ca="1" si="175"/>
        <v>0</v>
      </c>
      <c r="AV114">
        <f t="shared" ca="1" si="175"/>
        <v>0</v>
      </c>
      <c r="AW114">
        <f t="shared" ca="1" si="175"/>
        <v>0</v>
      </c>
      <c r="AX114">
        <f t="shared" ca="1" si="175"/>
        <v>0</v>
      </c>
      <c r="AY114">
        <f t="shared" ca="1" si="175"/>
        <v>0</v>
      </c>
      <c r="AZ114">
        <f t="shared" ca="1" si="175"/>
        <v>0</v>
      </c>
      <c r="BA114">
        <f t="shared" ca="1" si="175"/>
        <v>0</v>
      </c>
      <c r="BB114">
        <f t="shared" ca="1" si="175"/>
        <v>0</v>
      </c>
      <c r="BC114">
        <f t="shared" ca="1" si="175"/>
        <v>0</v>
      </c>
      <c r="BD114">
        <f t="shared" ca="1" si="175"/>
        <v>0</v>
      </c>
      <c r="BE114">
        <f t="shared" ca="1" si="175"/>
        <v>0</v>
      </c>
      <c r="BF114">
        <f t="shared" ca="1" si="175"/>
        <v>0</v>
      </c>
      <c r="BG114">
        <f t="shared" ca="1" si="175"/>
        <v>0</v>
      </c>
      <c r="BH114">
        <f t="shared" ca="1" si="175"/>
        <v>0</v>
      </c>
      <c r="BI114">
        <f t="shared" ca="1" si="175"/>
        <v>0</v>
      </c>
      <c r="BJ114">
        <f t="shared" ca="1" si="175"/>
        <v>0</v>
      </c>
      <c r="BK114">
        <f t="shared" ca="1" si="175"/>
        <v>0</v>
      </c>
      <c r="BL114">
        <f t="shared" ca="1" si="175"/>
        <v>0</v>
      </c>
      <c r="BM114">
        <f t="shared" ca="1" si="175"/>
        <v>0</v>
      </c>
      <c r="BN114" t="e">
        <f t="shared" ca="1" si="112"/>
        <v>#REF!</v>
      </c>
    </row>
    <row r="115" spans="1:66">
      <c r="A115" s="29">
        <v>43212</v>
      </c>
      <c r="B115">
        <v>1301</v>
      </c>
      <c r="C115">
        <v>19</v>
      </c>
      <c r="D115">
        <f t="shared" si="108"/>
        <v>570</v>
      </c>
      <c r="E115">
        <f t="shared" si="113"/>
        <v>1301</v>
      </c>
      <c r="F115">
        <f t="shared" ca="1" si="114"/>
        <v>1940</v>
      </c>
      <c r="G115">
        <f t="shared" ca="1" si="115"/>
        <v>1371</v>
      </c>
      <c r="H115">
        <f t="shared" ca="1" si="115"/>
        <v>1751</v>
      </c>
      <c r="I115">
        <f t="shared" ca="1" si="115"/>
        <v>1956</v>
      </c>
      <c r="J115">
        <f t="shared" ca="1" si="115"/>
        <v>1534</v>
      </c>
      <c r="K115">
        <f t="shared" ca="1" si="103"/>
        <v>1338</v>
      </c>
      <c r="L115">
        <f t="shared" ca="1" si="103"/>
        <v>1999</v>
      </c>
      <c r="M115">
        <f t="shared" ca="1" si="103"/>
        <v>1392</v>
      </c>
      <c r="N115">
        <f t="shared" ca="1" si="103"/>
        <v>1432</v>
      </c>
      <c r="O115">
        <f t="shared" ca="1" si="144"/>
        <v>1072</v>
      </c>
      <c r="P115">
        <f t="shared" ca="1" si="109"/>
        <v>1369</v>
      </c>
      <c r="Q115">
        <f t="shared" ca="1" si="109"/>
        <v>1041</v>
      </c>
      <c r="R115">
        <f t="shared" ca="1" si="109"/>
        <v>1929</v>
      </c>
      <c r="S115">
        <f t="shared" ca="1" si="109"/>
        <v>1410</v>
      </c>
      <c r="T115">
        <f t="shared" ca="1" si="109"/>
        <v>1871</v>
      </c>
      <c r="U115">
        <f t="shared" ca="1" si="110"/>
        <v>1168</v>
      </c>
      <c r="V115">
        <f t="shared" ca="1" si="116"/>
        <v>1707</v>
      </c>
      <c r="W115">
        <f t="shared" ca="1" si="117"/>
        <v>1345</v>
      </c>
      <c r="X115">
        <f t="shared" ca="1" si="118"/>
        <v>1403</v>
      </c>
      <c r="Y115">
        <f t="shared" ca="1" si="119"/>
        <v>1818</v>
      </c>
      <c r="Z115">
        <f t="shared" ca="1" si="120"/>
        <v>1249</v>
      </c>
      <c r="AA115">
        <f t="shared" ca="1" si="121"/>
        <v>1540</v>
      </c>
      <c r="AB115">
        <f t="shared" ca="1" si="122"/>
        <v>1782</v>
      </c>
      <c r="AC115">
        <f t="shared" ca="1" si="123"/>
        <v>1629</v>
      </c>
      <c r="AD115">
        <f t="shared" ca="1" si="124"/>
        <v>1458</v>
      </c>
      <c r="AE115">
        <f t="shared" ca="1" si="125"/>
        <v>1210</v>
      </c>
      <c r="AF115">
        <f t="shared" ca="1" si="126"/>
        <v>1812</v>
      </c>
      <c r="AG115">
        <f t="shared" ca="1" si="127"/>
        <v>1259</v>
      </c>
      <c r="AH115">
        <f t="shared" ca="1" si="128"/>
        <v>1393</v>
      </c>
      <c r="AI115">
        <f t="shared" ca="1" si="129"/>
        <v>1352</v>
      </c>
      <c r="AJ115">
        <f t="shared" ref="AJ115:BM115" ca="1" si="176">IF(IF(SUM(OFFSET(AJ115,0,-31,1,AJ$1))&lt;$D115,OFFSET(AJ115,0,-31,1,1),$D115-SUM(OFFSET(AK115,0,-31,1,AK$1)))&lt;0,0,IF(SUM(OFFSET(AJ115,0,-31,1,AJ$1))&lt;$D115,OFFSET(AJ115,0,-31,1,1),$D115-SUM(OFFSET(AK115,0,-31,1,AK$1))))</f>
        <v>0</v>
      </c>
      <c r="AK115">
        <f t="shared" ca="1" si="176"/>
        <v>0</v>
      </c>
      <c r="AL115">
        <f t="shared" ca="1" si="176"/>
        <v>0</v>
      </c>
      <c r="AM115">
        <f t="shared" ca="1" si="176"/>
        <v>0</v>
      </c>
      <c r="AN115">
        <f t="shared" ca="1" si="176"/>
        <v>0</v>
      </c>
      <c r="AO115">
        <f t="shared" ca="1" si="176"/>
        <v>0</v>
      </c>
      <c r="AP115">
        <f t="shared" ca="1" si="176"/>
        <v>0</v>
      </c>
      <c r="AQ115">
        <f t="shared" ca="1" si="176"/>
        <v>0</v>
      </c>
      <c r="AR115">
        <f t="shared" ca="1" si="176"/>
        <v>0</v>
      </c>
      <c r="AS115">
        <f t="shared" ca="1" si="176"/>
        <v>0</v>
      </c>
      <c r="AT115">
        <f t="shared" ca="1" si="176"/>
        <v>0</v>
      </c>
      <c r="AU115">
        <f t="shared" ca="1" si="176"/>
        <v>0</v>
      </c>
      <c r="AV115">
        <f t="shared" ca="1" si="176"/>
        <v>0</v>
      </c>
      <c r="AW115">
        <f t="shared" ca="1" si="176"/>
        <v>0</v>
      </c>
      <c r="AX115">
        <f t="shared" ca="1" si="176"/>
        <v>0</v>
      </c>
      <c r="AY115">
        <f t="shared" ca="1" si="176"/>
        <v>0</v>
      </c>
      <c r="AZ115">
        <f t="shared" ca="1" si="176"/>
        <v>0</v>
      </c>
      <c r="BA115">
        <f t="shared" ca="1" si="176"/>
        <v>0</v>
      </c>
      <c r="BB115">
        <f t="shared" ca="1" si="176"/>
        <v>0</v>
      </c>
      <c r="BC115">
        <f t="shared" ca="1" si="176"/>
        <v>0</v>
      </c>
      <c r="BD115">
        <f t="shared" ca="1" si="176"/>
        <v>0</v>
      </c>
      <c r="BE115">
        <f t="shared" ca="1" si="176"/>
        <v>0</v>
      </c>
      <c r="BF115">
        <f t="shared" ca="1" si="176"/>
        <v>0</v>
      </c>
      <c r="BG115">
        <f t="shared" ca="1" si="176"/>
        <v>0</v>
      </c>
      <c r="BH115">
        <f t="shared" ca="1" si="176"/>
        <v>0</v>
      </c>
      <c r="BI115">
        <f t="shared" ca="1" si="176"/>
        <v>0</v>
      </c>
      <c r="BJ115">
        <f t="shared" ca="1" si="176"/>
        <v>0</v>
      </c>
      <c r="BK115">
        <f t="shared" ca="1" si="176"/>
        <v>0</v>
      </c>
      <c r="BL115">
        <f t="shared" ca="1" si="176"/>
        <v>0</v>
      </c>
      <c r="BM115">
        <f t="shared" ca="1" si="176"/>
        <v>0</v>
      </c>
      <c r="BN115" t="e">
        <f t="shared" ca="1" si="112"/>
        <v>#REF!</v>
      </c>
    </row>
    <row r="116" spans="1:66">
      <c r="A116" s="29">
        <v>43213</v>
      </c>
      <c r="B116">
        <v>1460</v>
      </c>
      <c r="C116">
        <v>22</v>
      </c>
      <c r="D116">
        <f t="shared" si="108"/>
        <v>660</v>
      </c>
      <c r="E116">
        <f t="shared" si="113"/>
        <v>1460</v>
      </c>
      <c r="F116">
        <f t="shared" ca="1" si="114"/>
        <v>1301</v>
      </c>
      <c r="G116">
        <f t="shared" ca="1" si="115"/>
        <v>1940</v>
      </c>
      <c r="H116">
        <f t="shared" ca="1" si="115"/>
        <v>1371</v>
      </c>
      <c r="I116">
        <f t="shared" ca="1" si="115"/>
        <v>1751</v>
      </c>
      <c r="J116">
        <f t="shared" ca="1" si="115"/>
        <v>1956</v>
      </c>
      <c r="K116">
        <f t="shared" ca="1" si="103"/>
        <v>1534</v>
      </c>
      <c r="L116">
        <f t="shared" ca="1" si="103"/>
        <v>1338</v>
      </c>
      <c r="M116">
        <f t="shared" ca="1" si="103"/>
        <v>1999</v>
      </c>
      <c r="N116">
        <f t="shared" ca="1" si="103"/>
        <v>1392</v>
      </c>
      <c r="O116">
        <f t="shared" ca="1" si="144"/>
        <v>1432</v>
      </c>
      <c r="P116">
        <f t="shared" ca="1" si="109"/>
        <v>1072</v>
      </c>
      <c r="Q116">
        <f t="shared" ca="1" si="109"/>
        <v>1369</v>
      </c>
      <c r="R116">
        <f t="shared" ca="1" si="109"/>
        <v>1041</v>
      </c>
      <c r="S116">
        <f t="shared" ca="1" si="109"/>
        <v>1929</v>
      </c>
      <c r="T116">
        <f t="shared" ref="T116:T120" ca="1" si="177">S115-AX115</f>
        <v>1410</v>
      </c>
      <c r="U116">
        <f t="shared" ca="1" si="110"/>
        <v>1871</v>
      </c>
      <c r="V116">
        <f t="shared" ca="1" si="116"/>
        <v>1168</v>
      </c>
      <c r="W116">
        <f t="shared" ca="1" si="117"/>
        <v>1707</v>
      </c>
      <c r="X116">
        <f t="shared" ca="1" si="118"/>
        <v>1345</v>
      </c>
      <c r="Y116">
        <f t="shared" ca="1" si="119"/>
        <v>1403</v>
      </c>
      <c r="Z116">
        <f t="shared" ca="1" si="120"/>
        <v>1818</v>
      </c>
      <c r="AA116">
        <f t="shared" ca="1" si="121"/>
        <v>1249</v>
      </c>
      <c r="AB116">
        <f t="shared" ca="1" si="122"/>
        <v>1540</v>
      </c>
      <c r="AC116">
        <f t="shared" ca="1" si="123"/>
        <v>1782</v>
      </c>
      <c r="AD116">
        <f t="shared" ca="1" si="124"/>
        <v>1629</v>
      </c>
      <c r="AE116">
        <f t="shared" ca="1" si="125"/>
        <v>1458</v>
      </c>
      <c r="AF116">
        <f t="shared" ca="1" si="126"/>
        <v>1210</v>
      </c>
      <c r="AG116">
        <f t="shared" ca="1" si="127"/>
        <v>1812</v>
      </c>
      <c r="AH116">
        <f t="shared" ca="1" si="128"/>
        <v>1259</v>
      </c>
      <c r="AI116">
        <f t="shared" ca="1" si="129"/>
        <v>1393</v>
      </c>
      <c r="AJ116">
        <f t="shared" ref="AJ116:BM116" ca="1" si="178">IF(IF(SUM(OFFSET(AJ116,0,-31,1,AJ$1))&lt;$D116,OFFSET(AJ116,0,-31,1,1),$D116-SUM(OFFSET(AK116,0,-31,1,AK$1)))&lt;0,0,IF(SUM(OFFSET(AJ116,0,-31,1,AJ$1))&lt;$D116,OFFSET(AJ116,0,-31,1,1),$D116-SUM(OFFSET(AK116,0,-31,1,AK$1))))</f>
        <v>0</v>
      </c>
      <c r="AK116">
        <f t="shared" ca="1" si="178"/>
        <v>0</v>
      </c>
      <c r="AL116">
        <f t="shared" ca="1" si="178"/>
        <v>0</v>
      </c>
      <c r="AM116">
        <f t="shared" ca="1" si="178"/>
        <v>0</v>
      </c>
      <c r="AN116">
        <f t="shared" ca="1" si="178"/>
        <v>0</v>
      </c>
      <c r="AO116">
        <f t="shared" ca="1" si="178"/>
        <v>0</v>
      </c>
      <c r="AP116">
        <f t="shared" ca="1" si="178"/>
        <v>0</v>
      </c>
      <c r="AQ116">
        <f t="shared" ca="1" si="178"/>
        <v>0</v>
      </c>
      <c r="AR116">
        <f t="shared" ca="1" si="178"/>
        <v>0</v>
      </c>
      <c r="AS116">
        <f t="shared" ca="1" si="178"/>
        <v>0</v>
      </c>
      <c r="AT116">
        <f t="shared" ca="1" si="178"/>
        <v>0</v>
      </c>
      <c r="AU116">
        <f t="shared" ca="1" si="178"/>
        <v>0</v>
      </c>
      <c r="AV116">
        <f t="shared" ca="1" si="178"/>
        <v>0</v>
      </c>
      <c r="AW116">
        <f t="shared" ca="1" si="178"/>
        <v>0</v>
      </c>
      <c r="AX116">
        <f t="shared" ca="1" si="178"/>
        <v>0</v>
      </c>
      <c r="AY116">
        <f t="shared" ca="1" si="178"/>
        <v>0</v>
      </c>
      <c r="AZ116">
        <f t="shared" ca="1" si="178"/>
        <v>0</v>
      </c>
      <c r="BA116">
        <f t="shared" ca="1" si="178"/>
        <v>0</v>
      </c>
      <c r="BB116">
        <f t="shared" ca="1" si="178"/>
        <v>0</v>
      </c>
      <c r="BC116">
        <f t="shared" ca="1" si="178"/>
        <v>0</v>
      </c>
      <c r="BD116">
        <f t="shared" ca="1" si="178"/>
        <v>0</v>
      </c>
      <c r="BE116">
        <f t="shared" ca="1" si="178"/>
        <v>0</v>
      </c>
      <c r="BF116">
        <f t="shared" ca="1" si="178"/>
        <v>0</v>
      </c>
      <c r="BG116">
        <f t="shared" ca="1" si="178"/>
        <v>0</v>
      </c>
      <c r="BH116">
        <f t="shared" ca="1" si="178"/>
        <v>0</v>
      </c>
      <c r="BI116">
        <f t="shared" ca="1" si="178"/>
        <v>0</v>
      </c>
      <c r="BJ116">
        <f t="shared" ca="1" si="178"/>
        <v>0</v>
      </c>
      <c r="BK116">
        <f t="shared" ca="1" si="178"/>
        <v>0</v>
      </c>
      <c r="BL116">
        <f t="shared" ca="1" si="178"/>
        <v>0</v>
      </c>
      <c r="BM116">
        <f t="shared" ca="1" si="178"/>
        <v>0</v>
      </c>
      <c r="BN116" t="e">
        <f t="shared" ca="1" si="112"/>
        <v>#REF!</v>
      </c>
    </row>
    <row r="117" spans="1:66">
      <c r="A117" s="29">
        <v>43214</v>
      </c>
      <c r="B117">
        <v>1013</v>
      </c>
      <c r="C117">
        <v>12</v>
      </c>
      <c r="D117">
        <f t="shared" si="108"/>
        <v>360</v>
      </c>
      <c r="E117">
        <f t="shared" si="113"/>
        <v>1013</v>
      </c>
      <c r="F117">
        <f t="shared" ca="1" si="114"/>
        <v>1460</v>
      </c>
      <c r="G117">
        <f t="shared" ca="1" si="115"/>
        <v>1301</v>
      </c>
      <c r="H117">
        <f t="shared" ca="1" si="115"/>
        <v>1940</v>
      </c>
      <c r="I117">
        <f t="shared" ca="1" si="115"/>
        <v>1371</v>
      </c>
      <c r="J117">
        <f t="shared" ca="1" si="115"/>
        <v>1751</v>
      </c>
      <c r="K117">
        <f t="shared" ca="1" si="103"/>
        <v>1956</v>
      </c>
      <c r="L117">
        <f t="shared" ca="1" si="103"/>
        <v>1534</v>
      </c>
      <c r="M117">
        <f t="shared" ca="1" si="103"/>
        <v>1338</v>
      </c>
      <c r="N117">
        <f t="shared" ca="1" si="103"/>
        <v>1999</v>
      </c>
      <c r="O117">
        <f t="shared" ca="1" si="144"/>
        <v>1392</v>
      </c>
      <c r="P117">
        <f t="shared" ca="1" si="109"/>
        <v>1432</v>
      </c>
      <c r="Q117">
        <f t="shared" ca="1" si="109"/>
        <v>1072</v>
      </c>
      <c r="R117">
        <f t="shared" ca="1" si="109"/>
        <v>1369</v>
      </c>
      <c r="S117">
        <f t="shared" ca="1" si="109"/>
        <v>1041</v>
      </c>
      <c r="T117">
        <f t="shared" ca="1" si="177"/>
        <v>1929</v>
      </c>
      <c r="U117">
        <f t="shared" ca="1" si="110"/>
        <v>1410</v>
      </c>
      <c r="V117">
        <f t="shared" ca="1" si="116"/>
        <v>1871</v>
      </c>
      <c r="W117">
        <f t="shared" ca="1" si="117"/>
        <v>1168</v>
      </c>
      <c r="X117">
        <f t="shared" ca="1" si="118"/>
        <v>1707</v>
      </c>
      <c r="Y117">
        <f t="shared" ca="1" si="119"/>
        <v>1345</v>
      </c>
      <c r="Z117">
        <f t="shared" ca="1" si="120"/>
        <v>1403</v>
      </c>
      <c r="AA117">
        <f t="shared" ca="1" si="121"/>
        <v>1818</v>
      </c>
      <c r="AB117">
        <f t="shared" ca="1" si="122"/>
        <v>1249</v>
      </c>
      <c r="AC117">
        <f t="shared" ca="1" si="123"/>
        <v>1540</v>
      </c>
      <c r="AD117">
        <f t="shared" ca="1" si="124"/>
        <v>1782</v>
      </c>
      <c r="AE117">
        <f t="shared" ca="1" si="125"/>
        <v>1629</v>
      </c>
      <c r="AF117">
        <f t="shared" ca="1" si="126"/>
        <v>1458</v>
      </c>
      <c r="AG117">
        <f t="shared" ca="1" si="127"/>
        <v>1210</v>
      </c>
      <c r="AH117">
        <f t="shared" ca="1" si="128"/>
        <v>1812</v>
      </c>
      <c r="AI117">
        <f t="shared" ca="1" si="129"/>
        <v>1259</v>
      </c>
      <c r="AJ117">
        <f t="shared" ref="AJ117:BM117" ca="1" si="179">IF(IF(SUM(OFFSET(AJ117,0,-31,1,AJ$1))&lt;$D117,OFFSET(AJ117,0,-31,1,1),$D117-SUM(OFFSET(AK117,0,-31,1,AK$1)))&lt;0,0,IF(SUM(OFFSET(AJ117,0,-31,1,AJ$1))&lt;$D117,OFFSET(AJ117,0,-31,1,1),$D117-SUM(OFFSET(AK117,0,-31,1,AK$1))))</f>
        <v>0</v>
      </c>
      <c r="AK117">
        <f t="shared" ca="1" si="179"/>
        <v>0</v>
      </c>
      <c r="AL117">
        <f t="shared" ca="1" si="179"/>
        <v>0</v>
      </c>
      <c r="AM117">
        <f t="shared" ca="1" si="179"/>
        <v>0</v>
      </c>
      <c r="AN117">
        <f t="shared" ca="1" si="179"/>
        <v>0</v>
      </c>
      <c r="AO117">
        <f t="shared" ca="1" si="179"/>
        <v>0</v>
      </c>
      <c r="AP117">
        <f t="shared" ca="1" si="179"/>
        <v>0</v>
      </c>
      <c r="AQ117">
        <f t="shared" ca="1" si="179"/>
        <v>0</v>
      </c>
      <c r="AR117">
        <f t="shared" ca="1" si="179"/>
        <v>0</v>
      </c>
      <c r="AS117">
        <f t="shared" ca="1" si="179"/>
        <v>0</v>
      </c>
      <c r="AT117">
        <f t="shared" ca="1" si="179"/>
        <v>0</v>
      </c>
      <c r="AU117">
        <f t="shared" ca="1" si="179"/>
        <v>0</v>
      </c>
      <c r="AV117">
        <f t="shared" ca="1" si="179"/>
        <v>0</v>
      </c>
      <c r="AW117">
        <f t="shared" ca="1" si="179"/>
        <v>0</v>
      </c>
      <c r="AX117">
        <f t="shared" ca="1" si="179"/>
        <v>0</v>
      </c>
      <c r="AY117">
        <f t="shared" ca="1" si="179"/>
        <v>0</v>
      </c>
      <c r="AZ117">
        <f t="shared" ca="1" si="179"/>
        <v>0</v>
      </c>
      <c r="BA117">
        <f t="shared" ca="1" si="179"/>
        <v>0</v>
      </c>
      <c r="BB117">
        <f t="shared" ca="1" si="179"/>
        <v>0</v>
      </c>
      <c r="BC117">
        <f t="shared" ca="1" si="179"/>
        <v>0</v>
      </c>
      <c r="BD117">
        <f t="shared" ca="1" si="179"/>
        <v>0</v>
      </c>
      <c r="BE117">
        <f t="shared" ca="1" si="179"/>
        <v>0</v>
      </c>
      <c r="BF117">
        <f t="shared" ca="1" si="179"/>
        <v>0</v>
      </c>
      <c r="BG117">
        <f t="shared" ca="1" si="179"/>
        <v>0</v>
      </c>
      <c r="BH117">
        <f t="shared" ca="1" si="179"/>
        <v>0</v>
      </c>
      <c r="BI117">
        <f t="shared" ca="1" si="179"/>
        <v>0</v>
      </c>
      <c r="BJ117">
        <f t="shared" ca="1" si="179"/>
        <v>0</v>
      </c>
      <c r="BK117">
        <f t="shared" ca="1" si="179"/>
        <v>0</v>
      </c>
      <c r="BL117">
        <f t="shared" ca="1" si="179"/>
        <v>0</v>
      </c>
      <c r="BM117">
        <f t="shared" ca="1" si="179"/>
        <v>0</v>
      </c>
      <c r="BN117" t="e">
        <f t="shared" ca="1" si="112"/>
        <v>#REF!</v>
      </c>
    </row>
    <row r="118" spans="1:66">
      <c r="A118" s="29">
        <v>43215</v>
      </c>
      <c r="B118">
        <v>1018</v>
      </c>
      <c r="C118">
        <v>15</v>
      </c>
      <c r="D118">
        <f t="shared" si="108"/>
        <v>450</v>
      </c>
      <c r="E118">
        <f t="shared" si="113"/>
        <v>1018</v>
      </c>
      <c r="F118">
        <f t="shared" ca="1" si="114"/>
        <v>1013</v>
      </c>
      <c r="G118">
        <f t="shared" ca="1" si="115"/>
        <v>1460</v>
      </c>
      <c r="H118">
        <f t="shared" ca="1" si="115"/>
        <v>1301</v>
      </c>
      <c r="I118">
        <f t="shared" ca="1" si="115"/>
        <v>1940</v>
      </c>
      <c r="J118">
        <f t="shared" ca="1" si="115"/>
        <v>1371</v>
      </c>
      <c r="K118">
        <f t="shared" ca="1" si="103"/>
        <v>1751</v>
      </c>
      <c r="L118">
        <f t="shared" ca="1" si="103"/>
        <v>1956</v>
      </c>
      <c r="M118">
        <f t="shared" ca="1" si="103"/>
        <v>1534</v>
      </c>
      <c r="N118">
        <f t="shared" ca="1" si="103"/>
        <v>1338</v>
      </c>
      <c r="O118">
        <f t="shared" ca="1" si="144"/>
        <v>1999</v>
      </c>
      <c r="P118">
        <f t="shared" ca="1" si="109"/>
        <v>1392</v>
      </c>
      <c r="Q118">
        <f t="shared" ca="1" si="109"/>
        <v>1432</v>
      </c>
      <c r="R118">
        <f t="shared" ca="1" si="109"/>
        <v>1072</v>
      </c>
      <c r="S118">
        <f t="shared" ca="1" si="109"/>
        <v>1369</v>
      </c>
      <c r="T118">
        <f t="shared" ca="1" si="177"/>
        <v>1041</v>
      </c>
      <c r="U118">
        <f t="shared" ca="1" si="110"/>
        <v>1929</v>
      </c>
      <c r="V118">
        <f t="shared" ca="1" si="116"/>
        <v>1410</v>
      </c>
      <c r="W118">
        <f t="shared" ca="1" si="117"/>
        <v>1871</v>
      </c>
      <c r="X118">
        <f t="shared" ca="1" si="118"/>
        <v>1168</v>
      </c>
      <c r="Y118">
        <f t="shared" ca="1" si="119"/>
        <v>1707</v>
      </c>
      <c r="Z118">
        <f t="shared" ca="1" si="120"/>
        <v>1345</v>
      </c>
      <c r="AA118">
        <f t="shared" ca="1" si="121"/>
        <v>1403</v>
      </c>
      <c r="AB118">
        <f t="shared" ca="1" si="122"/>
        <v>1818</v>
      </c>
      <c r="AC118">
        <f t="shared" ca="1" si="123"/>
        <v>1249</v>
      </c>
      <c r="AD118">
        <f t="shared" ca="1" si="124"/>
        <v>1540</v>
      </c>
      <c r="AE118">
        <f t="shared" ca="1" si="125"/>
        <v>1782</v>
      </c>
      <c r="AF118">
        <f t="shared" ca="1" si="126"/>
        <v>1629</v>
      </c>
      <c r="AG118">
        <f t="shared" ca="1" si="127"/>
        <v>1458</v>
      </c>
      <c r="AH118">
        <f t="shared" ca="1" si="128"/>
        <v>1210</v>
      </c>
      <c r="AI118">
        <f t="shared" ca="1" si="129"/>
        <v>1812</v>
      </c>
      <c r="AJ118">
        <f t="shared" ref="AJ118:BM118" ca="1" si="180">IF(IF(SUM(OFFSET(AJ118,0,-31,1,AJ$1))&lt;$D118,OFFSET(AJ118,0,-31,1,1),$D118-SUM(OFFSET(AK118,0,-31,1,AK$1)))&lt;0,0,IF(SUM(OFFSET(AJ118,0,-31,1,AJ$1))&lt;$D118,OFFSET(AJ118,0,-31,1,1),$D118-SUM(OFFSET(AK118,0,-31,1,AK$1))))</f>
        <v>0</v>
      </c>
      <c r="AK118">
        <f t="shared" ca="1" si="180"/>
        <v>0</v>
      </c>
      <c r="AL118">
        <f t="shared" ca="1" si="180"/>
        <v>0</v>
      </c>
      <c r="AM118">
        <f t="shared" ca="1" si="180"/>
        <v>0</v>
      </c>
      <c r="AN118">
        <f t="shared" ca="1" si="180"/>
        <v>0</v>
      </c>
      <c r="AO118">
        <f t="shared" ca="1" si="180"/>
        <v>0</v>
      </c>
      <c r="AP118">
        <f t="shared" ca="1" si="180"/>
        <v>0</v>
      </c>
      <c r="AQ118">
        <f t="shared" ca="1" si="180"/>
        <v>0</v>
      </c>
      <c r="AR118">
        <f t="shared" ca="1" si="180"/>
        <v>0</v>
      </c>
      <c r="AS118">
        <f t="shared" ca="1" si="180"/>
        <v>0</v>
      </c>
      <c r="AT118">
        <f t="shared" ca="1" si="180"/>
        <v>0</v>
      </c>
      <c r="AU118">
        <f t="shared" ca="1" si="180"/>
        <v>0</v>
      </c>
      <c r="AV118">
        <f t="shared" ca="1" si="180"/>
        <v>0</v>
      </c>
      <c r="AW118">
        <f t="shared" ca="1" si="180"/>
        <v>0</v>
      </c>
      <c r="AX118">
        <f t="shared" ca="1" si="180"/>
        <v>0</v>
      </c>
      <c r="AY118">
        <f t="shared" ca="1" si="180"/>
        <v>0</v>
      </c>
      <c r="AZ118">
        <f t="shared" ca="1" si="180"/>
        <v>0</v>
      </c>
      <c r="BA118">
        <f t="shared" ca="1" si="180"/>
        <v>0</v>
      </c>
      <c r="BB118">
        <f t="shared" ca="1" si="180"/>
        <v>0</v>
      </c>
      <c r="BC118">
        <f t="shared" ca="1" si="180"/>
        <v>0</v>
      </c>
      <c r="BD118">
        <f t="shared" ca="1" si="180"/>
        <v>0</v>
      </c>
      <c r="BE118">
        <f t="shared" ca="1" si="180"/>
        <v>0</v>
      </c>
      <c r="BF118">
        <f t="shared" ca="1" si="180"/>
        <v>0</v>
      </c>
      <c r="BG118">
        <f t="shared" ca="1" si="180"/>
        <v>0</v>
      </c>
      <c r="BH118">
        <f t="shared" ca="1" si="180"/>
        <v>0</v>
      </c>
      <c r="BI118">
        <f t="shared" ca="1" si="180"/>
        <v>0</v>
      </c>
      <c r="BJ118">
        <f t="shared" ca="1" si="180"/>
        <v>0</v>
      </c>
      <c r="BK118">
        <f t="shared" ca="1" si="180"/>
        <v>0</v>
      </c>
      <c r="BL118">
        <f t="shared" ca="1" si="180"/>
        <v>0</v>
      </c>
      <c r="BM118">
        <f t="shared" ca="1" si="180"/>
        <v>0</v>
      </c>
      <c r="BN118" t="e">
        <f t="shared" ca="1" si="112"/>
        <v>#REF!</v>
      </c>
    </row>
    <row r="119" spans="1:66">
      <c r="A119" s="29">
        <v>43216</v>
      </c>
      <c r="B119">
        <v>1527</v>
      </c>
      <c r="C119">
        <v>26</v>
      </c>
      <c r="D119">
        <f t="shared" si="108"/>
        <v>780</v>
      </c>
      <c r="E119">
        <f t="shared" si="113"/>
        <v>1527</v>
      </c>
      <c r="F119">
        <f t="shared" ca="1" si="114"/>
        <v>1018</v>
      </c>
      <c r="G119">
        <f t="shared" ca="1" si="115"/>
        <v>1013</v>
      </c>
      <c r="H119">
        <f t="shared" ca="1" si="115"/>
        <v>1460</v>
      </c>
      <c r="I119">
        <f t="shared" ca="1" si="115"/>
        <v>1301</v>
      </c>
      <c r="J119">
        <f t="shared" ca="1" si="115"/>
        <v>1940</v>
      </c>
      <c r="K119">
        <f t="shared" ca="1" si="103"/>
        <v>1371</v>
      </c>
      <c r="L119">
        <f t="shared" ca="1" si="103"/>
        <v>1751</v>
      </c>
      <c r="M119">
        <f t="shared" ca="1" si="103"/>
        <v>1956</v>
      </c>
      <c r="N119">
        <f t="shared" ca="1" si="103"/>
        <v>1534</v>
      </c>
      <c r="O119">
        <f t="shared" ca="1" si="144"/>
        <v>1338</v>
      </c>
      <c r="P119">
        <f t="shared" ca="1" si="109"/>
        <v>1999</v>
      </c>
      <c r="Q119">
        <f t="shared" ca="1" si="109"/>
        <v>1392</v>
      </c>
      <c r="R119">
        <f t="shared" ca="1" si="109"/>
        <v>1432</v>
      </c>
      <c r="S119">
        <f t="shared" ca="1" si="109"/>
        <v>1072</v>
      </c>
      <c r="T119">
        <f t="shared" ca="1" si="177"/>
        <v>1369</v>
      </c>
      <c r="U119">
        <f t="shared" ca="1" si="110"/>
        <v>1041</v>
      </c>
      <c r="V119">
        <f t="shared" ca="1" si="116"/>
        <v>1929</v>
      </c>
      <c r="W119">
        <f t="shared" ca="1" si="117"/>
        <v>1410</v>
      </c>
      <c r="X119">
        <f t="shared" ca="1" si="118"/>
        <v>1871</v>
      </c>
      <c r="Y119">
        <f t="shared" ca="1" si="119"/>
        <v>1168</v>
      </c>
      <c r="Z119">
        <f t="shared" ca="1" si="120"/>
        <v>1707</v>
      </c>
      <c r="AA119">
        <f t="shared" ca="1" si="121"/>
        <v>1345</v>
      </c>
      <c r="AB119">
        <f t="shared" ca="1" si="122"/>
        <v>1403</v>
      </c>
      <c r="AC119">
        <f t="shared" ca="1" si="123"/>
        <v>1818</v>
      </c>
      <c r="AD119">
        <f t="shared" ca="1" si="124"/>
        <v>1249</v>
      </c>
      <c r="AE119">
        <f t="shared" ca="1" si="125"/>
        <v>1540</v>
      </c>
      <c r="AF119">
        <f t="shared" ca="1" si="126"/>
        <v>1782</v>
      </c>
      <c r="AG119">
        <f t="shared" ca="1" si="127"/>
        <v>1629</v>
      </c>
      <c r="AH119">
        <f t="shared" ca="1" si="128"/>
        <v>1458</v>
      </c>
      <c r="AI119">
        <f t="shared" ca="1" si="129"/>
        <v>1210</v>
      </c>
      <c r="AJ119">
        <f t="shared" ref="AJ119:BM119" ca="1" si="181">IF(IF(SUM(OFFSET(AJ119,0,-31,1,AJ$1))&lt;$D119,OFFSET(AJ119,0,-31,1,1),$D119-SUM(OFFSET(AK119,0,-31,1,AK$1)))&lt;0,0,IF(SUM(OFFSET(AJ119,0,-31,1,AJ$1))&lt;$D119,OFFSET(AJ119,0,-31,1,1),$D119-SUM(OFFSET(AK119,0,-31,1,AK$1))))</f>
        <v>0</v>
      </c>
      <c r="AK119">
        <f t="shared" ca="1" si="181"/>
        <v>0</v>
      </c>
      <c r="AL119">
        <f t="shared" ca="1" si="181"/>
        <v>0</v>
      </c>
      <c r="AM119">
        <f t="shared" ca="1" si="181"/>
        <v>0</v>
      </c>
      <c r="AN119">
        <f t="shared" ca="1" si="181"/>
        <v>0</v>
      </c>
      <c r="AO119">
        <f t="shared" ca="1" si="181"/>
        <v>0</v>
      </c>
      <c r="AP119">
        <f t="shared" ca="1" si="181"/>
        <v>0</v>
      </c>
      <c r="AQ119">
        <f t="shared" ca="1" si="181"/>
        <v>0</v>
      </c>
      <c r="AR119">
        <f t="shared" ca="1" si="181"/>
        <v>0</v>
      </c>
      <c r="AS119">
        <f t="shared" ca="1" si="181"/>
        <v>0</v>
      </c>
      <c r="AT119">
        <f t="shared" ca="1" si="181"/>
        <v>0</v>
      </c>
      <c r="AU119">
        <f t="shared" ca="1" si="181"/>
        <v>0</v>
      </c>
      <c r="AV119">
        <f t="shared" ca="1" si="181"/>
        <v>0</v>
      </c>
      <c r="AW119">
        <f t="shared" ca="1" si="181"/>
        <v>0</v>
      </c>
      <c r="AX119">
        <f t="shared" ca="1" si="181"/>
        <v>0</v>
      </c>
      <c r="AY119">
        <f t="shared" ca="1" si="181"/>
        <v>0</v>
      </c>
      <c r="AZ119">
        <f t="shared" ca="1" si="181"/>
        <v>0</v>
      </c>
      <c r="BA119">
        <f t="shared" ca="1" si="181"/>
        <v>0</v>
      </c>
      <c r="BB119">
        <f t="shared" ca="1" si="181"/>
        <v>0</v>
      </c>
      <c r="BC119">
        <f t="shared" ca="1" si="181"/>
        <v>0</v>
      </c>
      <c r="BD119">
        <f t="shared" ca="1" si="181"/>
        <v>0</v>
      </c>
      <c r="BE119">
        <f t="shared" ca="1" si="181"/>
        <v>0</v>
      </c>
      <c r="BF119">
        <f t="shared" ca="1" si="181"/>
        <v>0</v>
      </c>
      <c r="BG119">
        <f t="shared" ca="1" si="181"/>
        <v>0</v>
      </c>
      <c r="BH119">
        <f t="shared" ca="1" si="181"/>
        <v>0</v>
      </c>
      <c r="BI119">
        <f t="shared" ca="1" si="181"/>
        <v>0</v>
      </c>
      <c r="BJ119">
        <f t="shared" ca="1" si="181"/>
        <v>0</v>
      </c>
      <c r="BK119">
        <f t="shared" ca="1" si="181"/>
        <v>0</v>
      </c>
      <c r="BL119">
        <f t="shared" ca="1" si="181"/>
        <v>0</v>
      </c>
      <c r="BM119">
        <f t="shared" ca="1" si="181"/>
        <v>0</v>
      </c>
      <c r="BN119" t="e">
        <f t="shared" ca="1" si="112"/>
        <v>#REF!</v>
      </c>
    </row>
    <row r="120" spans="1:66">
      <c r="A120" s="29">
        <v>43217</v>
      </c>
      <c r="B120">
        <v>1781</v>
      </c>
      <c r="C120">
        <v>31</v>
      </c>
      <c r="D120">
        <f t="shared" si="108"/>
        <v>930</v>
      </c>
      <c r="E120">
        <f t="shared" si="113"/>
        <v>1781</v>
      </c>
      <c r="F120">
        <f t="shared" ca="1" si="114"/>
        <v>1527</v>
      </c>
      <c r="G120">
        <f t="shared" ca="1" si="115"/>
        <v>1018</v>
      </c>
      <c r="H120">
        <f t="shared" ca="1" si="115"/>
        <v>1013</v>
      </c>
      <c r="I120">
        <f t="shared" ca="1" si="115"/>
        <v>1460</v>
      </c>
      <c r="J120">
        <f t="shared" ca="1" si="115"/>
        <v>1301</v>
      </c>
      <c r="K120">
        <f t="shared" ca="1" si="103"/>
        <v>1940</v>
      </c>
      <c r="L120">
        <f t="shared" ca="1" si="103"/>
        <v>1371</v>
      </c>
      <c r="M120">
        <f t="shared" ca="1" si="103"/>
        <v>1751</v>
      </c>
      <c r="N120">
        <f t="shared" ca="1" si="103"/>
        <v>1956</v>
      </c>
      <c r="O120">
        <f t="shared" ca="1" si="144"/>
        <v>1534</v>
      </c>
      <c r="P120">
        <f t="shared" ca="1" si="109"/>
        <v>1338</v>
      </c>
      <c r="Q120">
        <f t="shared" ca="1" si="109"/>
        <v>1999</v>
      </c>
      <c r="R120">
        <f t="shared" ca="1" si="109"/>
        <v>1392</v>
      </c>
      <c r="S120">
        <f t="shared" ca="1" si="109"/>
        <v>1432</v>
      </c>
      <c r="T120">
        <f t="shared" ca="1" si="177"/>
        <v>1072</v>
      </c>
      <c r="U120">
        <f t="shared" ca="1" si="110"/>
        <v>1369</v>
      </c>
      <c r="V120">
        <f t="shared" ca="1" si="116"/>
        <v>1041</v>
      </c>
      <c r="W120">
        <f t="shared" ca="1" si="117"/>
        <v>1929</v>
      </c>
      <c r="X120">
        <f t="shared" ca="1" si="118"/>
        <v>1410</v>
      </c>
      <c r="Y120">
        <f t="shared" ca="1" si="119"/>
        <v>1871</v>
      </c>
      <c r="Z120">
        <f t="shared" ca="1" si="120"/>
        <v>1168</v>
      </c>
      <c r="AA120">
        <f t="shared" ca="1" si="121"/>
        <v>1707</v>
      </c>
      <c r="AB120">
        <f t="shared" ca="1" si="122"/>
        <v>1345</v>
      </c>
      <c r="AC120">
        <f t="shared" ca="1" si="123"/>
        <v>1403</v>
      </c>
      <c r="AD120">
        <f t="shared" ca="1" si="124"/>
        <v>1818</v>
      </c>
      <c r="AE120">
        <f t="shared" ca="1" si="125"/>
        <v>1249</v>
      </c>
      <c r="AF120">
        <f t="shared" ca="1" si="126"/>
        <v>1540</v>
      </c>
      <c r="AG120">
        <f t="shared" ca="1" si="127"/>
        <v>1782</v>
      </c>
      <c r="AH120">
        <f t="shared" ca="1" si="128"/>
        <v>1629</v>
      </c>
      <c r="AI120">
        <f t="shared" ca="1" si="129"/>
        <v>1458</v>
      </c>
      <c r="AJ120">
        <f t="shared" ref="AJ120:BH120" ca="1" si="182">IF(IF(SUM(OFFSET(AJ120,0,-31,1,AJ$1))&lt;$D$4,OFFSET(AJ120,0,-31,1,1),$D$4-SUM(OFFSET(AK120,0,-31,1,AK$1)))&lt;0,0,IF(SUM(OFFSET(AJ120,0,-31,1,AJ$1))&lt;$D$4,OFFSET(AJ120,0,-31,1,1),$D$4-SUM(OFFSET(AK120,0,-31,1,AK$1))))</f>
        <v>0</v>
      </c>
      <c r="AK120">
        <f t="shared" ca="1" si="182"/>
        <v>0</v>
      </c>
      <c r="AL120">
        <f t="shared" ca="1" si="182"/>
        <v>0</v>
      </c>
      <c r="AM120">
        <f t="shared" ca="1" si="182"/>
        <v>0</v>
      </c>
      <c r="AN120">
        <f t="shared" ca="1" si="182"/>
        <v>0</v>
      </c>
      <c r="AO120">
        <f t="shared" ca="1" si="182"/>
        <v>0</v>
      </c>
      <c r="AP120">
        <f t="shared" ca="1" si="182"/>
        <v>0</v>
      </c>
      <c r="AQ120">
        <f t="shared" ca="1" si="182"/>
        <v>0</v>
      </c>
      <c r="AR120">
        <f t="shared" ca="1" si="182"/>
        <v>0</v>
      </c>
      <c r="AS120">
        <f t="shared" ca="1" si="182"/>
        <v>0</v>
      </c>
      <c r="AT120">
        <f t="shared" ca="1" si="182"/>
        <v>0</v>
      </c>
      <c r="AU120">
        <f t="shared" ca="1" si="182"/>
        <v>0</v>
      </c>
      <c r="AV120">
        <f t="shared" ca="1" si="182"/>
        <v>0</v>
      </c>
      <c r="AW120">
        <f t="shared" ca="1" si="182"/>
        <v>0</v>
      </c>
      <c r="AX120">
        <f t="shared" ca="1" si="182"/>
        <v>0</v>
      </c>
      <c r="AY120">
        <f t="shared" ca="1" si="182"/>
        <v>0</v>
      </c>
      <c r="AZ120">
        <f t="shared" ca="1" si="182"/>
        <v>0</v>
      </c>
      <c r="BA120">
        <f t="shared" ca="1" si="182"/>
        <v>0</v>
      </c>
      <c r="BB120">
        <f t="shared" ca="1" si="182"/>
        <v>0</v>
      </c>
      <c r="BC120">
        <f t="shared" ca="1" si="182"/>
        <v>0</v>
      </c>
      <c r="BD120">
        <f t="shared" ca="1" si="182"/>
        <v>0</v>
      </c>
      <c r="BE120">
        <f t="shared" ca="1" si="182"/>
        <v>0</v>
      </c>
      <c r="BF120">
        <f t="shared" ca="1" si="182"/>
        <v>0</v>
      </c>
      <c r="BG120">
        <f t="shared" ca="1" si="182"/>
        <v>0</v>
      </c>
      <c r="BH120">
        <f t="shared" ca="1" si="182"/>
        <v>0</v>
      </c>
      <c r="BI120">
        <f t="shared" ref="BI120:BM120" ca="1" si="183">IF(SUM(OFFSET(BI120,0,-31,1,BI$1))&lt;$D$4,OFFSET(BI120,0,-31,1,1),$D$4-SUM(OFFSET(BJ120,0,-31,1,BJ$1)))</f>
        <v>-7448</v>
      </c>
      <c r="BJ120">
        <f t="shared" ca="1" si="183"/>
        <v>-6199</v>
      </c>
      <c r="BK120">
        <f t="shared" ca="1" si="183"/>
        <v>-4659</v>
      </c>
      <c r="BL120">
        <f t="shared" ca="1" si="183"/>
        <v>-2877</v>
      </c>
      <c r="BM120">
        <f t="shared" ca="1" si="183"/>
        <v>-1248</v>
      </c>
      <c r="BN120" t="e">
        <f t="shared" ca="1" si="112"/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DD97-C701-0A4B-8BB3-55DAE304A396}">
  <dimension ref="A2:AE42"/>
  <sheetViews>
    <sheetView topLeftCell="A24" workbookViewId="0">
      <selection activeCell="G33" sqref="G33"/>
    </sheetView>
  </sheetViews>
  <sheetFormatPr baseColWidth="10" defaultRowHeight="16"/>
  <sheetData>
    <row r="2" spans="1:31">
      <c r="B2">
        <v>1</v>
      </c>
      <c r="C2">
        <f>B2+1</f>
        <v>2</v>
      </c>
      <c r="D2">
        <f t="shared" ref="D2:AE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</row>
    <row r="3" spans="1:31">
      <c r="B3" s="11">
        <v>2003</v>
      </c>
      <c r="C3" s="11">
        <v>2003</v>
      </c>
      <c r="D3" s="11">
        <v>2003</v>
      </c>
      <c r="E3" s="11">
        <v>2003</v>
      </c>
      <c r="F3" s="11">
        <v>2003</v>
      </c>
      <c r="G3" s="11">
        <v>2003</v>
      </c>
      <c r="H3" s="11">
        <v>2003</v>
      </c>
      <c r="I3" s="11">
        <v>2003</v>
      </c>
      <c r="J3" s="11">
        <v>2003</v>
      </c>
      <c r="K3" s="11">
        <v>2003</v>
      </c>
      <c r="L3" s="11">
        <v>2003</v>
      </c>
      <c r="M3" s="11">
        <v>2003</v>
      </c>
      <c r="N3" s="11">
        <v>2004</v>
      </c>
      <c r="O3" s="11">
        <v>2004</v>
      </c>
      <c r="P3" s="11">
        <v>2004</v>
      </c>
      <c r="Q3" s="11">
        <v>2004</v>
      </c>
      <c r="R3" s="11">
        <v>2004</v>
      </c>
      <c r="S3" s="11">
        <v>2004</v>
      </c>
      <c r="T3" s="11">
        <v>2004</v>
      </c>
      <c r="U3" s="11">
        <v>2004</v>
      </c>
      <c r="V3" s="11">
        <v>2004</v>
      </c>
      <c r="W3" s="11">
        <v>2004</v>
      </c>
      <c r="X3" s="11">
        <v>2004</v>
      </c>
      <c r="Y3" s="11">
        <v>2004</v>
      </c>
      <c r="Z3" s="11">
        <v>2005</v>
      </c>
      <c r="AA3" s="11">
        <v>2005</v>
      </c>
      <c r="AB3" s="11">
        <v>2005</v>
      </c>
      <c r="AC3" s="11">
        <v>2005</v>
      </c>
      <c r="AD3" s="11">
        <v>2005</v>
      </c>
      <c r="AE3" s="11">
        <v>2005</v>
      </c>
    </row>
    <row r="4" spans="1:31">
      <c r="A4" s="11" t="s">
        <v>165</v>
      </c>
      <c r="B4" s="11" t="s">
        <v>153</v>
      </c>
      <c r="C4" s="11" t="s">
        <v>154</v>
      </c>
      <c r="D4" s="11" t="s">
        <v>155</v>
      </c>
      <c r="E4" s="11" t="s">
        <v>156</v>
      </c>
      <c r="F4" s="11" t="s">
        <v>157</v>
      </c>
      <c r="G4" s="11" t="s">
        <v>158</v>
      </c>
      <c r="H4" s="11" t="s">
        <v>159</v>
      </c>
      <c r="I4" s="11" t="s">
        <v>160</v>
      </c>
      <c r="J4" s="11" t="s">
        <v>161</v>
      </c>
      <c r="K4" s="11" t="s">
        <v>162</v>
      </c>
      <c r="L4" s="11" t="s">
        <v>163</v>
      </c>
      <c r="M4" s="11" t="s">
        <v>164</v>
      </c>
      <c r="N4" s="11" t="s">
        <v>153</v>
      </c>
      <c r="O4" s="11" t="s">
        <v>154</v>
      </c>
      <c r="P4" s="11" t="s">
        <v>155</v>
      </c>
      <c r="Q4" s="11" t="s">
        <v>156</v>
      </c>
      <c r="R4" s="11" t="s">
        <v>157</v>
      </c>
      <c r="S4" s="11" t="s">
        <v>158</v>
      </c>
      <c r="T4" s="11" t="s">
        <v>159</v>
      </c>
      <c r="U4" s="11" t="s">
        <v>160</v>
      </c>
      <c r="V4" s="11" t="s">
        <v>161</v>
      </c>
      <c r="W4" s="11" t="s">
        <v>162</v>
      </c>
      <c r="X4" s="11" t="s">
        <v>163</v>
      </c>
      <c r="Y4" s="11" t="s">
        <v>164</v>
      </c>
      <c r="Z4" s="11" t="s">
        <v>153</v>
      </c>
      <c r="AA4" s="11" t="s">
        <v>154</v>
      </c>
      <c r="AB4" s="11" t="s">
        <v>155</v>
      </c>
      <c r="AC4" s="11" t="s">
        <v>156</v>
      </c>
      <c r="AD4" s="11" t="s">
        <v>157</v>
      </c>
      <c r="AE4" s="11" t="s">
        <v>158</v>
      </c>
    </row>
    <row r="5" spans="1:31">
      <c r="A5" s="8">
        <v>1</v>
      </c>
      <c r="B5">
        <v>6431</v>
      </c>
      <c r="C5">
        <v>1829</v>
      </c>
      <c r="D5">
        <v>1414</v>
      </c>
      <c r="E5">
        <v>528</v>
      </c>
      <c r="F5">
        <v>590</v>
      </c>
      <c r="G5">
        <v>551</v>
      </c>
      <c r="H5">
        <v>-85</v>
      </c>
      <c r="I5">
        <v>8</v>
      </c>
      <c r="J5">
        <v>-251</v>
      </c>
      <c r="K5">
        <v>-377</v>
      </c>
      <c r="L5">
        <v>-55</v>
      </c>
      <c r="M5">
        <v>246</v>
      </c>
      <c r="N5">
        <v>-11</v>
      </c>
      <c r="O5">
        <v>-17</v>
      </c>
      <c r="P5">
        <v>-31</v>
      </c>
      <c r="Q5">
        <v>741</v>
      </c>
      <c r="R5">
        <v>298</v>
      </c>
      <c r="S5">
        <v>209</v>
      </c>
      <c r="T5">
        <v>8</v>
      </c>
      <c r="U5">
        <v>98</v>
      </c>
      <c r="V5">
        <v>293</v>
      </c>
      <c r="W5">
        <v>133</v>
      </c>
      <c r="X5">
        <v>221</v>
      </c>
      <c r="Y5">
        <v>184</v>
      </c>
      <c r="Z5">
        <v>80</v>
      </c>
      <c r="AA5">
        <v>169</v>
      </c>
      <c r="AB5">
        <v>214</v>
      </c>
      <c r="AC5">
        <v>124</v>
      </c>
      <c r="AD5">
        <v>104</v>
      </c>
      <c r="AE5">
        <v>129</v>
      </c>
    </row>
    <row r="6" spans="1:31">
      <c r="A6" s="8">
        <f>A5+1</f>
        <v>2</v>
      </c>
      <c r="B6">
        <v>833</v>
      </c>
      <c r="C6">
        <v>1643</v>
      </c>
      <c r="D6">
        <v>719</v>
      </c>
      <c r="E6">
        <v>351</v>
      </c>
      <c r="F6">
        <v>185</v>
      </c>
      <c r="G6">
        <v>391</v>
      </c>
      <c r="H6">
        <v>577</v>
      </c>
      <c r="I6">
        <v>362</v>
      </c>
      <c r="J6">
        <v>369</v>
      </c>
      <c r="K6">
        <v>261</v>
      </c>
      <c r="L6">
        <v>107</v>
      </c>
      <c r="M6">
        <v>-32</v>
      </c>
      <c r="N6">
        <v>142</v>
      </c>
      <c r="O6">
        <v>114</v>
      </c>
      <c r="P6">
        <v>328</v>
      </c>
      <c r="Q6">
        <v>100</v>
      </c>
      <c r="R6">
        <v>148</v>
      </c>
      <c r="S6">
        <v>154</v>
      </c>
      <c r="T6">
        <v>103</v>
      </c>
      <c r="U6">
        <v>58</v>
      </c>
      <c r="V6">
        <v>115</v>
      </c>
      <c r="W6">
        <v>113</v>
      </c>
      <c r="X6">
        <v>179</v>
      </c>
      <c r="Y6">
        <v>109</v>
      </c>
      <c r="Z6">
        <v>118</v>
      </c>
      <c r="AA6">
        <v>107</v>
      </c>
      <c r="AB6">
        <v>209</v>
      </c>
      <c r="AC6">
        <v>3</v>
      </c>
      <c r="AD6">
        <v>22</v>
      </c>
      <c r="AE6">
        <v>110</v>
      </c>
    </row>
    <row r="7" spans="1:31">
      <c r="A7" s="8">
        <f t="shared" ref="A7:A21" si="1">A6+1</f>
        <v>3</v>
      </c>
      <c r="B7">
        <v>1420</v>
      </c>
      <c r="C7">
        <v>1903</v>
      </c>
      <c r="D7">
        <v>336</v>
      </c>
      <c r="E7">
        <v>268</v>
      </c>
      <c r="F7">
        <v>140</v>
      </c>
      <c r="G7">
        <v>170</v>
      </c>
      <c r="H7">
        <v>95</v>
      </c>
      <c r="I7">
        <v>45</v>
      </c>
      <c r="J7">
        <v>93</v>
      </c>
      <c r="K7">
        <v>31</v>
      </c>
      <c r="L7">
        <v>25</v>
      </c>
      <c r="M7">
        <v>-136</v>
      </c>
      <c r="N7">
        <v>94</v>
      </c>
      <c r="O7">
        <v>-20</v>
      </c>
      <c r="P7">
        <v>168</v>
      </c>
      <c r="Q7">
        <v>-51</v>
      </c>
      <c r="R7">
        <v>21</v>
      </c>
      <c r="S7">
        <v>121</v>
      </c>
      <c r="T7">
        <v>110</v>
      </c>
      <c r="U7">
        <v>50</v>
      </c>
      <c r="V7">
        <v>55</v>
      </c>
      <c r="W7">
        <v>47</v>
      </c>
      <c r="X7">
        <v>165</v>
      </c>
      <c r="Y7">
        <v>92</v>
      </c>
      <c r="Z7">
        <v>31</v>
      </c>
      <c r="AA7">
        <v>110</v>
      </c>
      <c r="AB7">
        <v>-49</v>
      </c>
      <c r="AC7">
        <v>-47</v>
      </c>
      <c r="AD7">
        <v>5</v>
      </c>
      <c r="AE7">
        <v>22</v>
      </c>
    </row>
    <row r="8" spans="1:31">
      <c r="A8" s="8">
        <f t="shared" si="1"/>
        <v>4</v>
      </c>
      <c r="B8">
        <v>778</v>
      </c>
      <c r="C8">
        <v>1449</v>
      </c>
      <c r="D8">
        <v>421</v>
      </c>
      <c r="E8">
        <v>304</v>
      </c>
      <c r="F8">
        <v>210</v>
      </c>
      <c r="G8">
        <v>261</v>
      </c>
      <c r="H8">
        <v>48</v>
      </c>
      <c r="I8">
        <v>94</v>
      </c>
      <c r="J8">
        <v>141</v>
      </c>
      <c r="K8">
        <v>123</v>
      </c>
      <c r="L8">
        <v>8</v>
      </c>
      <c r="M8">
        <v>-157</v>
      </c>
      <c r="N8">
        <v>48</v>
      </c>
      <c r="O8">
        <v>80</v>
      </c>
      <c r="P8">
        <v>95</v>
      </c>
      <c r="Q8">
        <v>93</v>
      </c>
      <c r="R8">
        <v>53</v>
      </c>
      <c r="S8">
        <v>60</v>
      </c>
      <c r="T8">
        <v>89</v>
      </c>
      <c r="U8">
        <v>28</v>
      </c>
      <c r="V8">
        <v>60</v>
      </c>
      <c r="W8">
        <v>24</v>
      </c>
      <c r="X8">
        <v>147</v>
      </c>
      <c r="Y8">
        <v>68</v>
      </c>
      <c r="Z8">
        <v>-1</v>
      </c>
      <c r="AA8">
        <v>-1</v>
      </c>
      <c r="AB8">
        <v>-6</v>
      </c>
      <c r="AC8">
        <v>-18</v>
      </c>
      <c r="AD8">
        <v>-6</v>
      </c>
      <c r="AE8">
        <v>-10</v>
      </c>
    </row>
    <row r="9" spans="1:31">
      <c r="A9" s="8">
        <f t="shared" si="1"/>
        <v>5</v>
      </c>
      <c r="E9">
        <v>4309</v>
      </c>
      <c r="F9">
        <v>1637</v>
      </c>
      <c r="G9">
        <v>960</v>
      </c>
      <c r="H9">
        <v>483</v>
      </c>
      <c r="I9">
        <v>661</v>
      </c>
      <c r="J9">
        <v>583</v>
      </c>
      <c r="K9">
        <v>82</v>
      </c>
      <c r="L9">
        <v>111</v>
      </c>
      <c r="M9">
        <v>-552</v>
      </c>
      <c r="N9">
        <v>166</v>
      </c>
      <c r="O9">
        <v>-995</v>
      </c>
      <c r="P9">
        <v>-116</v>
      </c>
      <c r="Q9">
        <v>-215</v>
      </c>
      <c r="R9">
        <v>-183</v>
      </c>
      <c r="S9">
        <v>-16</v>
      </c>
      <c r="T9">
        <v>-97</v>
      </c>
      <c r="U9">
        <v>-250</v>
      </c>
      <c r="V9">
        <v>-204</v>
      </c>
      <c r="W9">
        <v>4</v>
      </c>
      <c r="X9">
        <v>104</v>
      </c>
      <c r="Y9">
        <v>0</v>
      </c>
      <c r="Z9">
        <v>74</v>
      </c>
      <c r="AA9">
        <v>23</v>
      </c>
      <c r="AB9">
        <v>20</v>
      </c>
      <c r="AC9">
        <v>21</v>
      </c>
      <c r="AD9">
        <v>-12</v>
      </c>
      <c r="AE9">
        <v>63</v>
      </c>
    </row>
    <row r="10" spans="1:31">
      <c r="A10" s="8">
        <f t="shared" si="1"/>
        <v>6</v>
      </c>
      <c r="C10">
        <v>2782</v>
      </c>
      <c r="D10">
        <v>685</v>
      </c>
      <c r="E10">
        <v>167</v>
      </c>
      <c r="F10">
        <v>180</v>
      </c>
      <c r="G10">
        <v>321</v>
      </c>
      <c r="H10">
        <v>173</v>
      </c>
      <c r="I10">
        <v>113</v>
      </c>
      <c r="J10">
        <v>404</v>
      </c>
      <c r="K10">
        <v>102</v>
      </c>
      <c r="L10">
        <v>163</v>
      </c>
      <c r="M10">
        <v>147</v>
      </c>
      <c r="N10">
        <v>188</v>
      </c>
      <c r="O10">
        <v>76</v>
      </c>
      <c r="P10">
        <v>271</v>
      </c>
      <c r="Q10">
        <v>215</v>
      </c>
      <c r="R10">
        <v>120</v>
      </c>
      <c r="S10">
        <v>215</v>
      </c>
      <c r="T10">
        <v>258</v>
      </c>
      <c r="U10">
        <v>177</v>
      </c>
      <c r="V10">
        <v>400</v>
      </c>
      <c r="W10">
        <v>694</v>
      </c>
      <c r="X10">
        <v>297</v>
      </c>
      <c r="Y10">
        <v>73</v>
      </c>
      <c r="Z10">
        <v>153</v>
      </c>
      <c r="AA10">
        <v>171</v>
      </c>
      <c r="AB10">
        <v>297</v>
      </c>
      <c r="AC10">
        <v>166</v>
      </c>
      <c r="AD10">
        <v>47</v>
      </c>
      <c r="AE10">
        <v>-8</v>
      </c>
    </row>
    <row r="11" spans="1:31">
      <c r="A11" s="8">
        <f t="shared" si="1"/>
        <v>7</v>
      </c>
      <c r="C11">
        <v>2272</v>
      </c>
      <c r="D11">
        <v>427</v>
      </c>
      <c r="E11">
        <v>76</v>
      </c>
      <c r="F11">
        <v>120</v>
      </c>
      <c r="G11">
        <v>120</v>
      </c>
      <c r="H11">
        <v>65</v>
      </c>
      <c r="I11">
        <v>-117</v>
      </c>
      <c r="J11">
        <v>-17</v>
      </c>
      <c r="K11">
        <v>-98</v>
      </c>
      <c r="L11">
        <v>-75</v>
      </c>
      <c r="M11">
        <v>-270</v>
      </c>
      <c r="N11">
        <v>-1</v>
      </c>
      <c r="O11">
        <v>-123</v>
      </c>
      <c r="P11">
        <v>-157</v>
      </c>
      <c r="Q11">
        <v>-19</v>
      </c>
      <c r="R11">
        <v>-19</v>
      </c>
      <c r="S11">
        <v>-37</v>
      </c>
      <c r="T11">
        <v>-17</v>
      </c>
      <c r="U11">
        <v>-75</v>
      </c>
      <c r="V11">
        <v>-94</v>
      </c>
      <c r="W11">
        <v>-45</v>
      </c>
      <c r="X11">
        <v>-17</v>
      </c>
      <c r="Y11">
        <v>-40</v>
      </c>
      <c r="Z11">
        <v>-5</v>
      </c>
      <c r="AA11">
        <v>0</v>
      </c>
      <c r="AB11">
        <v>-51</v>
      </c>
      <c r="AC11">
        <v>-10</v>
      </c>
      <c r="AD11">
        <v>-25</v>
      </c>
      <c r="AE11">
        <v>-46</v>
      </c>
    </row>
    <row r="12" spans="1:31">
      <c r="A12" s="8">
        <f t="shared" si="1"/>
        <v>8</v>
      </c>
      <c r="F12">
        <v>113</v>
      </c>
      <c r="G12">
        <v>104</v>
      </c>
      <c r="H12">
        <v>21</v>
      </c>
      <c r="I12">
        <v>2</v>
      </c>
      <c r="J12">
        <v>-73</v>
      </c>
      <c r="K12">
        <v>-22</v>
      </c>
      <c r="L12">
        <v>-38</v>
      </c>
      <c r="M12">
        <v>-315</v>
      </c>
      <c r="N12">
        <v>-16</v>
      </c>
      <c r="O12">
        <v>-11</v>
      </c>
      <c r="P12">
        <v>-13</v>
      </c>
      <c r="Q12">
        <v>-52</v>
      </c>
      <c r="R12">
        <v>-19</v>
      </c>
      <c r="S12">
        <v>-11</v>
      </c>
      <c r="T12">
        <v>-1</v>
      </c>
      <c r="U12">
        <v>-10</v>
      </c>
      <c r="V12">
        <v>-64</v>
      </c>
      <c r="W12">
        <v>-3</v>
      </c>
      <c r="X12">
        <v>24</v>
      </c>
      <c r="Y12">
        <v>5</v>
      </c>
      <c r="Z12">
        <v>8</v>
      </c>
      <c r="AA12">
        <v>-2</v>
      </c>
      <c r="AB12">
        <v>-3</v>
      </c>
      <c r="AC12">
        <v>1</v>
      </c>
      <c r="AD12">
        <v>3</v>
      </c>
      <c r="AE12">
        <v>-10</v>
      </c>
    </row>
    <row r="13" spans="1:31">
      <c r="A13" s="8">
        <f t="shared" si="1"/>
        <v>9</v>
      </c>
      <c r="C13">
        <v>5598</v>
      </c>
      <c r="D13">
        <v>1283</v>
      </c>
      <c r="E13">
        <v>1539</v>
      </c>
      <c r="F13">
        <v>1012</v>
      </c>
      <c r="G13">
        <v>270</v>
      </c>
      <c r="H13">
        <v>55</v>
      </c>
      <c r="I13">
        <v>-115</v>
      </c>
      <c r="J13">
        <v>-348</v>
      </c>
      <c r="K13">
        <v>-569</v>
      </c>
      <c r="L13">
        <v>-367</v>
      </c>
      <c r="M13">
        <v>-529</v>
      </c>
      <c r="N13">
        <v>59</v>
      </c>
      <c r="O13">
        <v>-190</v>
      </c>
      <c r="P13">
        <v>-283</v>
      </c>
      <c r="Q13">
        <v>0</v>
      </c>
      <c r="R13">
        <v>-49</v>
      </c>
      <c r="S13">
        <v>171</v>
      </c>
      <c r="T13">
        <v>51</v>
      </c>
      <c r="U13">
        <v>-40</v>
      </c>
      <c r="V13">
        <v>-121</v>
      </c>
      <c r="W13">
        <v>-35</v>
      </c>
      <c r="X13">
        <v>46</v>
      </c>
      <c r="Y13">
        <v>-98</v>
      </c>
      <c r="Z13">
        <v>76</v>
      </c>
      <c r="AA13">
        <v>16</v>
      </c>
      <c r="AB13">
        <v>86</v>
      </c>
      <c r="AC13">
        <v>39</v>
      </c>
      <c r="AD13">
        <v>-78</v>
      </c>
      <c r="AE13">
        <v>-24</v>
      </c>
    </row>
    <row r="14" spans="1:31">
      <c r="A14" s="8">
        <f t="shared" si="1"/>
        <v>10</v>
      </c>
      <c r="C14">
        <v>2340</v>
      </c>
      <c r="D14">
        <v>722</v>
      </c>
      <c r="E14">
        <v>226</v>
      </c>
      <c r="F14">
        <v>161</v>
      </c>
      <c r="G14">
        <v>564</v>
      </c>
      <c r="H14">
        <v>175</v>
      </c>
      <c r="I14">
        <v>126</v>
      </c>
      <c r="J14">
        <v>206</v>
      </c>
      <c r="K14">
        <v>99</v>
      </c>
      <c r="L14">
        <v>152</v>
      </c>
      <c r="M14">
        <v>-43</v>
      </c>
      <c r="N14">
        <v>-17</v>
      </c>
      <c r="O14">
        <v>26</v>
      </c>
      <c r="P14">
        <v>49</v>
      </c>
      <c r="Q14">
        <v>67</v>
      </c>
      <c r="R14">
        <v>74</v>
      </c>
      <c r="S14">
        <v>96</v>
      </c>
      <c r="T14">
        <v>40</v>
      </c>
      <c r="U14">
        <v>59</v>
      </c>
      <c r="V14">
        <v>97</v>
      </c>
      <c r="W14">
        <v>46</v>
      </c>
      <c r="X14">
        <v>82</v>
      </c>
      <c r="Y14">
        <v>14</v>
      </c>
      <c r="Z14">
        <v>40</v>
      </c>
      <c r="AA14">
        <v>-8</v>
      </c>
      <c r="AB14">
        <v>-35</v>
      </c>
      <c r="AC14">
        <v>-34</v>
      </c>
      <c r="AD14">
        <v>-18</v>
      </c>
      <c r="AE14">
        <v>-51</v>
      </c>
    </row>
    <row r="15" spans="1:31">
      <c r="A15" s="8">
        <f t="shared" si="1"/>
        <v>11</v>
      </c>
      <c r="C15">
        <v>2803</v>
      </c>
      <c r="D15">
        <v>2458</v>
      </c>
      <c r="E15">
        <v>550</v>
      </c>
      <c r="F15">
        <v>463</v>
      </c>
      <c r="G15">
        <v>1397</v>
      </c>
      <c r="H15">
        <v>269</v>
      </c>
      <c r="I15">
        <v>349</v>
      </c>
      <c r="J15">
        <v>-23</v>
      </c>
      <c r="K15">
        <v>168</v>
      </c>
      <c r="L15">
        <v>21</v>
      </c>
      <c r="M15">
        <v>-358</v>
      </c>
      <c r="N15">
        <v>216</v>
      </c>
      <c r="O15">
        <v>442</v>
      </c>
      <c r="P15">
        <v>164</v>
      </c>
      <c r="Q15">
        <v>-418</v>
      </c>
      <c r="R15">
        <v>196</v>
      </c>
      <c r="S15">
        <v>-186</v>
      </c>
      <c r="T15">
        <v>42</v>
      </c>
      <c r="U15">
        <v>51</v>
      </c>
      <c r="V15">
        <v>34</v>
      </c>
      <c r="W15">
        <v>-73</v>
      </c>
      <c r="X15">
        <v>-194</v>
      </c>
      <c r="Y15">
        <v>-8</v>
      </c>
      <c r="Z15">
        <v>-10</v>
      </c>
      <c r="AA15">
        <v>-331</v>
      </c>
      <c r="AB15">
        <v>-107</v>
      </c>
      <c r="AC15">
        <v>-33</v>
      </c>
      <c r="AD15">
        <v>-28</v>
      </c>
      <c r="AE15">
        <v>-72</v>
      </c>
    </row>
    <row r="16" spans="1:31">
      <c r="A16" s="8">
        <f t="shared" si="1"/>
        <v>12</v>
      </c>
      <c r="G16">
        <v>163</v>
      </c>
      <c r="H16">
        <v>-46</v>
      </c>
      <c r="I16">
        <v>-146</v>
      </c>
      <c r="J16">
        <v>-15</v>
      </c>
      <c r="K16">
        <v>-15</v>
      </c>
      <c r="L16">
        <v>17</v>
      </c>
      <c r="M16">
        <v>-323</v>
      </c>
      <c r="N16">
        <v>120</v>
      </c>
      <c r="O16">
        <v>-16</v>
      </c>
      <c r="P16">
        <v>52</v>
      </c>
      <c r="Q16">
        <v>65</v>
      </c>
      <c r="R16">
        <v>36</v>
      </c>
      <c r="S16">
        <v>-82</v>
      </c>
      <c r="T16">
        <v>39</v>
      </c>
      <c r="U16">
        <v>62</v>
      </c>
      <c r="V16">
        <v>64</v>
      </c>
      <c r="W16">
        <v>74</v>
      </c>
      <c r="X16">
        <v>140</v>
      </c>
      <c r="Y16">
        <v>117</v>
      </c>
      <c r="Z16">
        <v>51</v>
      </c>
      <c r="AA16">
        <v>110</v>
      </c>
      <c r="AB16">
        <v>-148</v>
      </c>
      <c r="AC16">
        <v>-100</v>
      </c>
      <c r="AD16">
        <v>-47</v>
      </c>
      <c r="AE16">
        <v>-45</v>
      </c>
    </row>
    <row r="17" spans="1:31">
      <c r="A17" s="8">
        <f t="shared" si="1"/>
        <v>13</v>
      </c>
      <c r="C17">
        <v>1545</v>
      </c>
      <c r="D17">
        <v>477</v>
      </c>
      <c r="E17">
        <v>396</v>
      </c>
      <c r="F17">
        <v>141</v>
      </c>
      <c r="G17">
        <v>290</v>
      </c>
      <c r="H17">
        <v>145</v>
      </c>
      <c r="I17">
        <v>227</v>
      </c>
      <c r="J17">
        <v>444</v>
      </c>
      <c r="K17">
        <v>345</v>
      </c>
      <c r="L17">
        <v>223</v>
      </c>
      <c r="M17">
        <v>86</v>
      </c>
      <c r="N17">
        <v>316</v>
      </c>
      <c r="O17">
        <v>83</v>
      </c>
      <c r="P17">
        <v>160</v>
      </c>
      <c r="Q17">
        <v>143</v>
      </c>
      <c r="R17">
        <v>110</v>
      </c>
      <c r="S17">
        <v>109</v>
      </c>
      <c r="T17">
        <v>162</v>
      </c>
      <c r="U17">
        <v>36</v>
      </c>
      <c r="V17">
        <v>76</v>
      </c>
      <c r="W17">
        <v>68</v>
      </c>
      <c r="X17">
        <v>140</v>
      </c>
      <c r="Y17">
        <v>98</v>
      </c>
      <c r="Z17">
        <v>54</v>
      </c>
      <c r="AA17">
        <v>85</v>
      </c>
      <c r="AB17">
        <v>196</v>
      </c>
      <c r="AC17">
        <v>45</v>
      </c>
      <c r="AD17">
        <v>37</v>
      </c>
      <c r="AE17">
        <v>50</v>
      </c>
    </row>
    <row r="18" spans="1:31">
      <c r="A18" s="8">
        <f t="shared" si="1"/>
        <v>14</v>
      </c>
      <c r="D18">
        <v>3527</v>
      </c>
      <c r="E18">
        <v>381</v>
      </c>
      <c r="F18">
        <v>582</v>
      </c>
      <c r="G18">
        <v>346</v>
      </c>
      <c r="H18">
        <v>303</v>
      </c>
      <c r="I18">
        <v>233</v>
      </c>
      <c r="J18">
        <v>269</v>
      </c>
      <c r="K18">
        <v>32</v>
      </c>
      <c r="L18">
        <v>52</v>
      </c>
      <c r="M18">
        <v>-20</v>
      </c>
      <c r="N18">
        <v>179</v>
      </c>
      <c r="O18">
        <v>81</v>
      </c>
      <c r="P18">
        <v>0</v>
      </c>
      <c r="Q18">
        <v>-31</v>
      </c>
      <c r="R18">
        <v>60</v>
      </c>
      <c r="S18">
        <v>103</v>
      </c>
      <c r="T18">
        <v>-14</v>
      </c>
      <c r="U18">
        <v>-4</v>
      </c>
      <c r="V18">
        <v>-134</v>
      </c>
      <c r="W18">
        <v>-47</v>
      </c>
      <c r="X18">
        <v>194</v>
      </c>
      <c r="Y18">
        <v>-30</v>
      </c>
      <c r="Z18">
        <v>-37</v>
      </c>
      <c r="AA18">
        <v>0</v>
      </c>
      <c r="AB18">
        <v>38</v>
      </c>
      <c r="AC18">
        <v>-25</v>
      </c>
      <c r="AD18">
        <v>16</v>
      </c>
      <c r="AE18">
        <v>34</v>
      </c>
    </row>
    <row r="19" spans="1:31">
      <c r="A19" s="8">
        <f t="shared" si="1"/>
        <v>15</v>
      </c>
      <c r="H19">
        <v>73</v>
      </c>
      <c r="I19">
        <v>-44</v>
      </c>
      <c r="J19">
        <v>-26</v>
      </c>
      <c r="K19">
        <v>-38</v>
      </c>
      <c r="L19">
        <v>3</v>
      </c>
      <c r="M19">
        <v>-131</v>
      </c>
      <c r="N19">
        <v>28</v>
      </c>
      <c r="O19">
        <v>16</v>
      </c>
      <c r="P19">
        <v>33</v>
      </c>
      <c r="Q19">
        <v>32</v>
      </c>
      <c r="R19">
        <v>43</v>
      </c>
      <c r="S19">
        <v>-2</v>
      </c>
      <c r="T19">
        <v>73</v>
      </c>
      <c r="U19">
        <v>5</v>
      </c>
      <c r="V19">
        <v>48</v>
      </c>
      <c r="W19">
        <v>51</v>
      </c>
      <c r="X19">
        <v>62</v>
      </c>
      <c r="Y19">
        <v>65</v>
      </c>
      <c r="Z19">
        <v>30</v>
      </c>
      <c r="AA19">
        <v>70</v>
      </c>
      <c r="AB19">
        <v>68</v>
      </c>
      <c r="AC19">
        <v>24</v>
      </c>
      <c r="AD19">
        <v>41</v>
      </c>
      <c r="AE19">
        <v>27</v>
      </c>
    </row>
    <row r="20" spans="1:31">
      <c r="A20" s="8">
        <f t="shared" si="1"/>
        <v>16</v>
      </c>
      <c r="C20">
        <v>262</v>
      </c>
      <c r="D20">
        <v>3650</v>
      </c>
      <c r="E20">
        <v>1498</v>
      </c>
      <c r="F20">
        <v>743</v>
      </c>
      <c r="G20">
        <v>1030</v>
      </c>
      <c r="H20">
        <v>822</v>
      </c>
      <c r="I20">
        <v>662</v>
      </c>
      <c r="J20">
        <v>726</v>
      </c>
      <c r="K20">
        <v>480</v>
      </c>
      <c r="L20">
        <v>877</v>
      </c>
      <c r="M20">
        <v>272</v>
      </c>
      <c r="N20">
        <v>912</v>
      </c>
      <c r="O20">
        <v>709</v>
      </c>
      <c r="P20">
        <v>464</v>
      </c>
      <c r="Q20">
        <v>727</v>
      </c>
      <c r="R20">
        <v>837</v>
      </c>
      <c r="S20">
        <v>449</v>
      </c>
      <c r="T20">
        <v>803</v>
      </c>
      <c r="U20">
        <v>596</v>
      </c>
      <c r="V20">
        <v>1001</v>
      </c>
      <c r="W20">
        <v>785</v>
      </c>
      <c r="X20">
        <v>907</v>
      </c>
      <c r="Y20">
        <v>644</v>
      </c>
      <c r="Z20">
        <v>239</v>
      </c>
      <c r="AA20">
        <v>878</v>
      </c>
      <c r="AB20">
        <v>779</v>
      </c>
      <c r="AC20">
        <v>475</v>
      </c>
      <c r="AD20">
        <v>379</v>
      </c>
      <c r="AE20">
        <v>601</v>
      </c>
    </row>
    <row r="21" spans="1:31">
      <c r="A21" s="8">
        <f t="shared" si="1"/>
        <v>17</v>
      </c>
      <c r="D21">
        <v>6583</v>
      </c>
      <c r="E21">
        <v>3587</v>
      </c>
      <c r="F21">
        <v>2102</v>
      </c>
      <c r="G21">
        <v>3279</v>
      </c>
      <c r="H21">
        <v>1068</v>
      </c>
      <c r="I21">
        <v>2024</v>
      </c>
      <c r="J21">
        <v>2453</v>
      </c>
      <c r="K21">
        <v>2842</v>
      </c>
      <c r="L21">
        <v>1016</v>
      </c>
      <c r="M21">
        <v>970</v>
      </c>
      <c r="N21">
        <v>2578</v>
      </c>
      <c r="O21">
        <v>1947</v>
      </c>
      <c r="P21">
        <v>2621</v>
      </c>
      <c r="Q21">
        <v>2711</v>
      </c>
      <c r="R21">
        <v>1817</v>
      </c>
      <c r="S21">
        <v>2757</v>
      </c>
      <c r="T21">
        <v>1006</v>
      </c>
      <c r="U21">
        <v>1506</v>
      </c>
      <c r="V21">
        <v>2063</v>
      </c>
      <c r="W21">
        <v>1631</v>
      </c>
      <c r="X21">
        <v>1541</v>
      </c>
      <c r="Y21">
        <v>2230</v>
      </c>
      <c r="Z21">
        <v>938</v>
      </c>
      <c r="AA21">
        <v>1729</v>
      </c>
      <c r="AB21">
        <v>3017</v>
      </c>
      <c r="AC21">
        <v>835</v>
      </c>
      <c r="AD21">
        <v>1343</v>
      </c>
      <c r="AE21">
        <v>1369</v>
      </c>
    </row>
    <row r="23" spans="1:31">
      <c r="A23" t="s">
        <v>166</v>
      </c>
    </row>
    <row r="24" spans="1:31">
      <c r="B24" s="11">
        <v>2003</v>
      </c>
      <c r="C24" s="11">
        <v>2003</v>
      </c>
      <c r="D24" s="11">
        <v>2003</v>
      </c>
      <c r="E24" s="11">
        <v>2003</v>
      </c>
      <c r="F24" s="11">
        <v>2003</v>
      </c>
      <c r="G24" s="11">
        <v>2003</v>
      </c>
      <c r="H24" s="11">
        <v>2003</v>
      </c>
      <c r="I24" s="11">
        <v>2003</v>
      </c>
      <c r="J24" s="11">
        <v>2003</v>
      </c>
      <c r="K24" s="11">
        <v>2003</v>
      </c>
      <c r="L24" s="11">
        <v>2003</v>
      </c>
      <c r="M24" s="11">
        <v>2003</v>
      </c>
      <c r="N24" s="11">
        <v>2004</v>
      </c>
      <c r="O24" s="11">
        <v>2004</v>
      </c>
      <c r="P24" s="11">
        <v>2004</v>
      </c>
      <c r="Q24" s="11">
        <v>2004</v>
      </c>
      <c r="R24" s="11">
        <v>2004</v>
      </c>
      <c r="S24" s="11">
        <v>2004</v>
      </c>
      <c r="T24" s="11">
        <v>2004</v>
      </c>
      <c r="U24" s="11">
        <v>2004</v>
      </c>
      <c r="V24" s="11">
        <v>2004</v>
      </c>
      <c r="W24" s="11">
        <v>2004</v>
      </c>
      <c r="X24" s="11">
        <v>2004</v>
      </c>
      <c r="Y24" s="11">
        <v>2004</v>
      </c>
      <c r="Z24" s="11">
        <v>2005</v>
      </c>
      <c r="AA24" s="11">
        <v>2005</v>
      </c>
      <c r="AB24" s="11">
        <v>2005</v>
      </c>
      <c r="AC24" s="11">
        <v>2005</v>
      </c>
      <c r="AD24" s="11">
        <v>2005</v>
      </c>
      <c r="AE24" s="11">
        <v>2005</v>
      </c>
    </row>
    <row r="25" spans="1:31">
      <c r="A25" s="11" t="s">
        <v>165</v>
      </c>
      <c r="B25" s="11" t="s">
        <v>153</v>
      </c>
      <c r="C25" s="11" t="s">
        <v>154</v>
      </c>
      <c r="D25" s="11" t="s">
        <v>155</v>
      </c>
      <c r="E25" s="11" t="s">
        <v>156</v>
      </c>
      <c r="F25" s="11" t="s">
        <v>157</v>
      </c>
      <c r="G25" s="11" t="s">
        <v>158</v>
      </c>
      <c r="H25" s="11" t="s">
        <v>159</v>
      </c>
      <c r="I25" s="11" t="s">
        <v>160</v>
      </c>
      <c r="J25" s="11" t="s">
        <v>161</v>
      </c>
      <c r="K25" s="11" t="s">
        <v>162</v>
      </c>
      <c r="L25" s="11" t="s">
        <v>163</v>
      </c>
      <c r="M25" s="11" t="s">
        <v>164</v>
      </c>
      <c r="N25" s="11" t="s">
        <v>153</v>
      </c>
      <c r="O25" s="11" t="s">
        <v>154</v>
      </c>
      <c r="P25" s="11" t="s">
        <v>155</v>
      </c>
      <c r="Q25" s="11" t="s">
        <v>156</v>
      </c>
      <c r="R25" s="11" t="s">
        <v>157</v>
      </c>
      <c r="S25" s="11" t="s">
        <v>158</v>
      </c>
      <c r="T25" s="11" t="s">
        <v>159</v>
      </c>
      <c r="U25" s="11" t="s">
        <v>160</v>
      </c>
      <c r="V25" s="11" t="s">
        <v>161</v>
      </c>
      <c r="W25" s="11" t="s">
        <v>162</v>
      </c>
      <c r="X25" s="11" t="s">
        <v>163</v>
      </c>
      <c r="Y25" s="11" t="s">
        <v>164</v>
      </c>
      <c r="Z25" s="11" t="s">
        <v>153</v>
      </c>
      <c r="AA25" s="11" t="s">
        <v>154</v>
      </c>
      <c r="AB25" s="11" t="s">
        <v>155</v>
      </c>
      <c r="AC25" s="11" t="s">
        <v>156</v>
      </c>
      <c r="AD25" s="11" t="s">
        <v>157</v>
      </c>
      <c r="AE25" s="11" t="s">
        <v>158</v>
      </c>
    </row>
    <row r="26" spans="1:31">
      <c r="A26" s="8">
        <v>1</v>
      </c>
      <c r="B26">
        <f ca="1">SUM(OFFSET($B5,0,0,1,B$2))</f>
        <v>6431</v>
      </c>
      <c r="C26">
        <f t="shared" ref="C26" ca="1" si="2">SUM(OFFSET($B5,0,0,1,C$2))</f>
        <v>8260</v>
      </c>
      <c r="D26">
        <f t="shared" ref="D26:AE26" ca="1" si="3">SUM(OFFSET($B5,0,0,1,D$2))</f>
        <v>9674</v>
      </c>
      <c r="E26">
        <f t="shared" ca="1" si="3"/>
        <v>10202</v>
      </c>
      <c r="F26">
        <f t="shared" ca="1" si="3"/>
        <v>10792</v>
      </c>
      <c r="G26" s="12">
        <f t="shared" ca="1" si="3"/>
        <v>11343</v>
      </c>
      <c r="H26">
        <f t="shared" ca="1" si="3"/>
        <v>11258</v>
      </c>
      <c r="I26">
        <f t="shared" ca="1" si="3"/>
        <v>11266</v>
      </c>
      <c r="J26">
        <f t="shared" ca="1" si="3"/>
        <v>11015</v>
      </c>
      <c r="K26">
        <f t="shared" ca="1" si="3"/>
        <v>10638</v>
      </c>
      <c r="L26">
        <f t="shared" ca="1" si="3"/>
        <v>10583</v>
      </c>
      <c r="M26">
        <f t="shared" ca="1" si="3"/>
        <v>10829</v>
      </c>
      <c r="N26">
        <f t="shared" ca="1" si="3"/>
        <v>10818</v>
      </c>
      <c r="O26">
        <f t="shared" ca="1" si="3"/>
        <v>10801</v>
      </c>
      <c r="P26">
        <f t="shared" ca="1" si="3"/>
        <v>10770</v>
      </c>
      <c r="Q26">
        <f t="shared" ca="1" si="3"/>
        <v>11511</v>
      </c>
      <c r="R26">
        <f t="shared" ca="1" si="3"/>
        <v>11809</v>
      </c>
      <c r="S26">
        <f t="shared" ca="1" si="3"/>
        <v>12018</v>
      </c>
      <c r="T26">
        <f t="shared" ca="1" si="3"/>
        <v>12026</v>
      </c>
      <c r="U26">
        <f t="shared" ca="1" si="3"/>
        <v>12124</v>
      </c>
      <c r="V26">
        <f t="shared" ca="1" si="3"/>
        <v>12417</v>
      </c>
      <c r="W26">
        <f t="shared" ca="1" si="3"/>
        <v>12550</v>
      </c>
      <c r="X26">
        <f t="shared" ca="1" si="3"/>
        <v>12771</v>
      </c>
      <c r="Y26">
        <f t="shared" ca="1" si="3"/>
        <v>12955</v>
      </c>
      <c r="Z26">
        <f t="shared" ca="1" si="3"/>
        <v>13035</v>
      </c>
      <c r="AA26">
        <f t="shared" ca="1" si="3"/>
        <v>13204</v>
      </c>
      <c r="AB26">
        <f t="shared" ca="1" si="3"/>
        <v>13418</v>
      </c>
      <c r="AC26">
        <f t="shared" ca="1" si="3"/>
        <v>13542</v>
      </c>
      <c r="AD26">
        <f t="shared" ca="1" si="3"/>
        <v>13646</v>
      </c>
      <c r="AE26">
        <f t="shared" ca="1" si="3"/>
        <v>13775</v>
      </c>
    </row>
    <row r="27" spans="1:31">
      <c r="A27" s="8">
        <f>A26+1</f>
        <v>2</v>
      </c>
      <c r="B27">
        <f t="shared" ref="B27:C42" ca="1" si="4">SUM(OFFSET($B6,0,0,1,B$2))</f>
        <v>833</v>
      </c>
      <c r="C27">
        <f t="shared" ca="1" si="4"/>
        <v>2476</v>
      </c>
      <c r="D27">
        <f t="shared" ref="D27:AE27" ca="1" si="5">SUM(OFFSET($B6,0,0,1,D$2))</f>
        <v>3195</v>
      </c>
      <c r="E27">
        <f t="shared" ca="1" si="5"/>
        <v>3546</v>
      </c>
      <c r="F27">
        <f t="shared" ca="1" si="5"/>
        <v>3731</v>
      </c>
      <c r="G27" s="12">
        <f t="shared" ca="1" si="5"/>
        <v>4122</v>
      </c>
      <c r="H27">
        <f t="shared" ca="1" si="5"/>
        <v>4699</v>
      </c>
      <c r="I27">
        <f t="shared" ca="1" si="5"/>
        <v>5061</v>
      </c>
      <c r="J27">
        <f t="shared" ca="1" si="5"/>
        <v>5430</v>
      </c>
      <c r="K27">
        <f t="shared" ca="1" si="5"/>
        <v>5691</v>
      </c>
      <c r="L27">
        <f t="shared" ca="1" si="5"/>
        <v>5798</v>
      </c>
      <c r="M27">
        <f t="shared" ca="1" si="5"/>
        <v>5766</v>
      </c>
      <c r="N27">
        <f t="shared" ca="1" si="5"/>
        <v>5908</v>
      </c>
      <c r="O27">
        <f t="shared" ca="1" si="5"/>
        <v>6022</v>
      </c>
      <c r="P27">
        <f t="shared" ca="1" si="5"/>
        <v>6350</v>
      </c>
      <c r="Q27">
        <f t="shared" ca="1" si="5"/>
        <v>6450</v>
      </c>
      <c r="R27">
        <f t="shared" ca="1" si="5"/>
        <v>6598</v>
      </c>
      <c r="S27">
        <f t="shared" ca="1" si="5"/>
        <v>6752</v>
      </c>
      <c r="T27">
        <f t="shared" ca="1" si="5"/>
        <v>6855</v>
      </c>
      <c r="U27">
        <f t="shared" ca="1" si="5"/>
        <v>6913</v>
      </c>
      <c r="V27">
        <f t="shared" ca="1" si="5"/>
        <v>7028</v>
      </c>
      <c r="W27">
        <f t="shared" ca="1" si="5"/>
        <v>7141</v>
      </c>
      <c r="X27">
        <f t="shared" ca="1" si="5"/>
        <v>7320</v>
      </c>
      <c r="Y27">
        <f t="shared" ca="1" si="5"/>
        <v>7429</v>
      </c>
      <c r="Z27">
        <f t="shared" ca="1" si="5"/>
        <v>7547</v>
      </c>
      <c r="AA27">
        <f t="shared" ca="1" si="5"/>
        <v>7654</v>
      </c>
      <c r="AB27">
        <f t="shared" ca="1" si="5"/>
        <v>7863</v>
      </c>
      <c r="AC27">
        <f t="shared" ca="1" si="5"/>
        <v>7866</v>
      </c>
      <c r="AD27">
        <f t="shared" ca="1" si="5"/>
        <v>7888</v>
      </c>
      <c r="AE27">
        <f t="shared" ca="1" si="5"/>
        <v>7998</v>
      </c>
    </row>
    <row r="28" spans="1:31">
      <c r="A28" s="8">
        <f t="shared" ref="A28:A42" si="6">A27+1</f>
        <v>3</v>
      </c>
      <c r="B28">
        <f t="shared" ca="1" si="4"/>
        <v>1420</v>
      </c>
      <c r="C28">
        <f t="shared" ca="1" si="4"/>
        <v>3323</v>
      </c>
      <c r="D28">
        <f t="shared" ref="D28:AE28" ca="1" si="7">SUM(OFFSET($B7,0,0,1,D$2))</f>
        <v>3659</v>
      </c>
      <c r="E28">
        <f t="shared" ca="1" si="7"/>
        <v>3927</v>
      </c>
      <c r="F28">
        <f t="shared" ca="1" si="7"/>
        <v>4067</v>
      </c>
      <c r="G28" s="12">
        <f t="shared" ca="1" si="7"/>
        <v>4237</v>
      </c>
      <c r="H28">
        <f t="shared" ca="1" si="7"/>
        <v>4332</v>
      </c>
      <c r="I28">
        <f t="shared" ca="1" si="7"/>
        <v>4377</v>
      </c>
      <c r="J28">
        <f t="shared" ca="1" si="7"/>
        <v>4470</v>
      </c>
      <c r="K28">
        <f t="shared" ca="1" si="7"/>
        <v>4501</v>
      </c>
      <c r="L28">
        <f t="shared" ca="1" si="7"/>
        <v>4526</v>
      </c>
      <c r="M28">
        <f t="shared" ca="1" si="7"/>
        <v>4390</v>
      </c>
      <c r="N28">
        <f t="shared" ca="1" si="7"/>
        <v>4484</v>
      </c>
      <c r="O28">
        <f t="shared" ca="1" si="7"/>
        <v>4464</v>
      </c>
      <c r="P28">
        <f t="shared" ca="1" si="7"/>
        <v>4632</v>
      </c>
      <c r="Q28">
        <f t="shared" ca="1" si="7"/>
        <v>4581</v>
      </c>
      <c r="R28">
        <f t="shared" ca="1" si="7"/>
        <v>4602</v>
      </c>
      <c r="S28">
        <f t="shared" ca="1" si="7"/>
        <v>4723</v>
      </c>
      <c r="T28">
        <f t="shared" ca="1" si="7"/>
        <v>4833</v>
      </c>
      <c r="U28">
        <f t="shared" ca="1" si="7"/>
        <v>4883</v>
      </c>
      <c r="V28">
        <f t="shared" ca="1" si="7"/>
        <v>4938</v>
      </c>
      <c r="W28">
        <f t="shared" ca="1" si="7"/>
        <v>4985</v>
      </c>
      <c r="X28">
        <f t="shared" ca="1" si="7"/>
        <v>5150</v>
      </c>
      <c r="Y28">
        <f t="shared" ca="1" si="7"/>
        <v>5242</v>
      </c>
      <c r="Z28">
        <f t="shared" ca="1" si="7"/>
        <v>5273</v>
      </c>
      <c r="AA28">
        <f t="shared" ca="1" si="7"/>
        <v>5383</v>
      </c>
      <c r="AB28">
        <f t="shared" ca="1" si="7"/>
        <v>5334</v>
      </c>
      <c r="AC28">
        <f t="shared" ca="1" si="7"/>
        <v>5287</v>
      </c>
      <c r="AD28">
        <f t="shared" ca="1" si="7"/>
        <v>5292</v>
      </c>
      <c r="AE28">
        <f t="shared" ca="1" si="7"/>
        <v>5314</v>
      </c>
    </row>
    <row r="29" spans="1:31">
      <c r="A29" s="8">
        <f t="shared" si="6"/>
        <v>4</v>
      </c>
      <c r="B29">
        <f t="shared" ca="1" si="4"/>
        <v>778</v>
      </c>
      <c r="C29">
        <f t="shared" ca="1" si="4"/>
        <v>2227</v>
      </c>
      <c r="D29">
        <f t="shared" ref="D29:AE29" ca="1" si="8">SUM(OFFSET($B8,0,0,1,D$2))</f>
        <v>2648</v>
      </c>
      <c r="E29">
        <f t="shared" ca="1" si="8"/>
        <v>2952</v>
      </c>
      <c r="F29">
        <f t="shared" ca="1" si="8"/>
        <v>3162</v>
      </c>
      <c r="G29" s="12">
        <f t="shared" ca="1" si="8"/>
        <v>3423</v>
      </c>
      <c r="H29">
        <f t="shared" ca="1" si="8"/>
        <v>3471</v>
      </c>
      <c r="I29">
        <f t="shared" ca="1" si="8"/>
        <v>3565</v>
      </c>
      <c r="J29">
        <f t="shared" ca="1" si="8"/>
        <v>3706</v>
      </c>
      <c r="K29">
        <f t="shared" ca="1" si="8"/>
        <v>3829</v>
      </c>
      <c r="L29">
        <f t="shared" ca="1" si="8"/>
        <v>3837</v>
      </c>
      <c r="M29">
        <f t="shared" ca="1" si="8"/>
        <v>3680</v>
      </c>
      <c r="N29">
        <f t="shared" ca="1" si="8"/>
        <v>3728</v>
      </c>
      <c r="O29">
        <f t="shared" ca="1" si="8"/>
        <v>3808</v>
      </c>
      <c r="P29">
        <f t="shared" ca="1" si="8"/>
        <v>3903</v>
      </c>
      <c r="Q29">
        <f t="shared" ca="1" si="8"/>
        <v>3996</v>
      </c>
      <c r="R29">
        <f t="shared" ca="1" si="8"/>
        <v>4049</v>
      </c>
      <c r="S29">
        <f t="shared" ca="1" si="8"/>
        <v>4109</v>
      </c>
      <c r="T29">
        <f t="shared" ca="1" si="8"/>
        <v>4198</v>
      </c>
      <c r="U29">
        <f t="shared" ca="1" si="8"/>
        <v>4226</v>
      </c>
      <c r="V29">
        <f t="shared" ca="1" si="8"/>
        <v>4286</v>
      </c>
      <c r="W29">
        <f t="shared" ca="1" si="8"/>
        <v>4310</v>
      </c>
      <c r="X29">
        <f t="shared" ca="1" si="8"/>
        <v>4457</v>
      </c>
      <c r="Y29">
        <f t="shared" ca="1" si="8"/>
        <v>4525</v>
      </c>
      <c r="Z29">
        <f t="shared" ca="1" si="8"/>
        <v>4524</v>
      </c>
      <c r="AA29">
        <f t="shared" ca="1" si="8"/>
        <v>4523</v>
      </c>
      <c r="AB29">
        <f t="shared" ca="1" si="8"/>
        <v>4517</v>
      </c>
      <c r="AC29">
        <f t="shared" ca="1" si="8"/>
        <v>4499</v>
      </c>
      <c r="AD29">
        <f t="shared" ca="1" si="8"/>
        <v>4493</v>
      </c>
      <c r="AE29">
        <f t="shared" ca="1" si="8"/>
        <v>4483</v>
      </c>
    </row>
    <row r="30" spans="1:31">
      <c r="A30" s="8">
        <f t="shared" si="6"/>
        <v>5</v>
      </c>
      <c r="B30">
        <f t="shared" ca="1" si="4"/>
        <v>0</v>
      </c>
      <c r="C30">
        <f t="shared" ca="1" si="4"/>
        <v>0</v>
      </c>
      <c r="D30">
        <f t="shared" ref="D30:AE30" ca="1" si="9">SUM(OFFSET($B9,0,0,1,D$2))</f>
        <v>0</v>
      </c>
      <c r="E30">
        <f t="shared" ca="1" si="9"/>
        <v>4309</v>
      </c>
      <c r="F30">
        <f t="shared" ca="1" si="9"/>
        <v>5946</v>
      </c>
      <c r="G30" s="12">
        <f t="shared" ca="1" si="9"/>
        <v>6906</v>
      </c>
      <c r="H30">
        <f t="shared" ca="1" si="9"/>
        <v>7389</v>
      </c>
      <c r="I30">
        <f t="shared" ca="1" si="9"/>
        <v>8050</v>
      </c>
      <c r="J30">
        <f t="shared" ca="1" si="9"/>
        <v>8633</v>
      </c>
      <c r="K30">
        <f t="shared" ca="1" si="9"/>
        <v>8715</v>
      </c>
      <c r="L30">
        <f t="shared" ca="1" si="9"/>
        <v>8826</v>
      </c>
      <c r="M30">
        <f t="shared" ca="1" si="9"/>
        <v>8274</v>
      </c>
      <c r="N30">
        <f t="shared" ca="1" si="9"/>
        <v>8440</v>
      </c>
      <c r="O30">
        <f t="shared" ca="1" si="9"/>
        <v>7445</v>
      </c>
      <c r="P30">
        <f t="shared" ca="1" si="9"/>
        <v>7329</v>
      </c>
      <c r="Q30">
        <f t="shared" ca="1" si="9"/>
        <v>7114</v>
      </c>
      <c r="R30">
        <f t="shared" ca="1" si="9"/>
        <v>6931</v>
      </c>
      <c r="S30">
        <f t="shared" ca="1" si="9"/>
        <v>6915</v>
      </c>
      <c r="T30">
        <f t="shared" ca="1" si="9"/>
        <v>6818</v>
      </c>
      <c r="U30">
        <f t="shared" ca="1" si="9"/>
        <v>6568</v>
      </c>
      <c r="V30">
        <f t="shared" ca="1" si="9"/>
        <v>6364</v>
      </c>
      <c r="W30">
        <f t="shared" ca="1" si="9"/>
        <v>6368</v>
      </c>
      <c r="X30">
        <f t="shared" ca="1" si="9"/>
        <v>6472</v>
      </c>
      <c r="Y30">
        <f t="shared" ca="1" si="9"/>
        <v>6472</v>
      </c>
      <c r="Z30">
        <f t="shared" ca="1" si="9"/>
        <v>6546</v>
      </c>
      <c r="AA30">
        <f t="shared" ca="1" si="9"/>
        <v>6569</v>
      </c>
      <c r="AB30">
        <f t="shared" ca="1" si="9"/>
        <v>6589</v>
      </c>
      <c r="AC30">
        <f t="shared" ca="1" si="9"/>
        <v>6610</v>
      </c>
      <c r="AD30">
        <f t="shared" ca="1" si="9"/>
        <v>6598</v>
      </c>
      <c r="AE30">
        <f t="shared" ca="1" si="9"/>
        <v>6661</v>
      </c>
    </row>
    <row r="31" spans="1:31">
      <c r="A31" s="8">
        <f t="shared" si="6"/>
        <v>6</v>
      </c>
      <c r="B31">
        <f t="shared" ca="1" si="4"/>
        <v>0</v>
      </c>
      <c r="C31">
        <f t="shared" ca="1" si="4"/>
        <v>2782</v>
      </c>
      <c r="D31">
        <f t="shared" ref="D31:AE31" ca="1" si="10">SUM(OFFSET($B10,0,0,1,D$2))</f>
        <v>3467</v>
      </c>
      <c r="E31">
        <f t="shared" ca="1" si="10"/>
        <v>3634</v>
      </c>
      <c r="F31">
        <f t="shared" ca="1" si="10"/>
        <v>3814</v>
      </c>
      <c r="G31" s="12">
        <f t="shared" ca="1" si="10"/>
        <v>4135</v>
      </c>
      <c r="H31">
        <f t="shared" ca="1" si="10"/>
        <v>4308</v>
      </c>
      <c r="I31">
        <f t="shared" ca="1" si="10"/>
        <v>4421</v>
      </c>
      <c r="J31">
        <f t="shared" ca="1" si="10"/>
        <v>4825</v>
      </c>
      <c r="K31">
        <f t="shared" ca="1" si="10"/>
        <v>4927</v>
      </c>
      <c r="L31">
        <f t="shared" ca="1" si="10"/>
        <v>5090</v>
      </c>
      <c r="M31">
        <f t="shared" ca="1" si="10"/>
        <v>5237</v>
      </c>
      <c r="N31">
        <f t="shared" ca="1" si="10"/>
        <v>5425</v>
      </c>
      <c r="O31">
        <f t="shared" ca="1" si="10"/>
        <v>5501</v>
      </c>
      <c r="P31">
        <f t="shared" ca="1" si="10"/>
        <v>5772</v>
      </c>
      <c r="Q31">
        <f t="shared" ca="1" si="10"/>
        <v>5987</v>
      </c>
      <c r="R31">
        <f t="shared" ca="1" si="10"/>
        <v>6107</v>
      </c>
      <c r="S31">
        <f t="shared" ca="1" si="10"/>
        <v>6322</v>
      </c>
      <c r="T31">
        <f t="shared" ca="1" si="10"/>
        <v>6580</v>
      </c>
      <c r="U31">
        <f t="shared" ca="1" si="10"/>
        <v>6757</v>
      </c>
      <c r="V31">
        <f t="shared" ca="1" si="10"/>
        <v>7157</v>
      </c>
      <c r="W31">
        <f t="shared" ca="1" si="10"/>
        <v>7851</v>
      </c>
      <c r="X31">
        <f t="shared" ca="1" si="10"/>
        <v>8148</v>
      </c>
      <c r="Y31">
        <f t="shared" ca="1" si="10"/>
        <v>8221</v>
      </c>
      <c r="Z31">
        <f t="shared" ca="1" si="10"/>
        <v>8374</v>
      </c>
      <c r="AA31">
        <f t="shared" ca="1" si="10"/>
        <v>8545</v>
      </c>
      <c r="AB31">
        <f t="shared" ca="1" si="10"/>
        <v>8842</v>
      </c>
      <c r="AC31">
        <f t="shared" ca="1" si="10"/>
        <v>9008</v>
      </c>
      <c r="AD31">
        <f t="shared" ca="1" si="10"/>
        <v>9055</v>
      </c>
      <c r="AE31">
        <f t="shared" ca="1" si="10"/>
        <v>9047</v>
      </c>
    </row>
    <row r="32" spans="1:31">
      <c r="A32" s="8">
        <f t="shared" si="6"/>
        <v>7</v>
      </c>
      <c r="B32">
        <f t="shared" ca="1" si="4"/>
        <v>0</v>
      </c>
      <c r="C32">
        <f t="shared" ca="1" si="4"/>
        <v>2272</v>
      </c>
      <c r="D32">
        <f t="shared" ref="D32:AE32" ca="1" si="11">SUM(OFFSET($B11,0,0,1,D$2))</f>
        <v>2699</v>
      </c>
      <c r="E32">
        <f t="shared" ca="1" si="11"/>
        <v>2775</v>
      </c>
      <c r="F32">
        <f t="shared" ca="1" si="11"/>
        <v>2895</v>
      </c>
      <c r="G32" s="12">
        <f t="shared" ca="1" si="11"/>
        <v>3015</v>
      </c>
      <c r="H32">
        <f t="shared" ca="1" si="11"/>
        <v>3080</v>
      </c>
      <c r="I32">
        <f t="shared" ca="1" si="11"/>
        <v>2963</v>
      </c>
      <c r="J32">
        <f t="shared" ca="1" si="11"/>
        <v>2946</v>
      </c>
      <c r="K32">
        <f t="shared" ca="1" si="11"/>
        <v>2848</v>
      </c>
      <c r="L32">
        <f t="shared" ca="1" si="11"/>
        <v>2773</v>
      </c>
      <c r="M32">
        <f t="shared" ca="1" si="11"/>
        <v>2503</v>
      </c>
      <c r="N32">
        <f t="shared" ca="1" si="11"/>
        <v>2502</v>
      </c>
      <c r="O32">
        <f t="shared" ca="1" si="11"/>
        <v>2379</v>
      </c>
      <c r="P32">
        <f t="shared" ca="1" si="11"/>
        <v>2222</v>
      </c>
      <c r="Q32">
        <f t="shared" ca="1" si="11"/>
        <v>2203</v>
      </c>
      <c r="R32">
        <f t="shared" ca="1" si="11"/>
        <v>2184</v>
      </c>
      <c r="S32">
        <f t="shared" ca="1" si="11"/>
        <v>2147</v>
      </c>
      <c r="T32">
        <f t="shared" ca="1" si="11"/>
        <v>2130</v>
      </c>
      <c r="U32">
        <f t="shared" ca="1" si="11"/>
        <v>2055</v>
      </c>
      <c r="V32">
        <f t="shared" ca="1" si="11"/>
        <v>1961</v>
      </c>
      <c r="W32">
        <f t="shared" ca="1" si="11"/>
        <v>1916</v>
      </c>
      <c r="X32">
        <f t="shared" ca="1" si="11"/>
        <v>1899</v>
      </c>
      <c r="Y32">
        <f t="shared" ca="1" si="11"/>
        <v>1859</v>
      </c>
      <c r="Z32">
        <f t="shared" ca="1" si="11"/>
        <v>1854</v>
      </c>
      <c r="AA32">
        <f t="shared" ca="1" si="11"/>
        <v>1854</v>
      </c>
      <c r="AB32">
        <f t="shared" ca="1" si="11"/>
        <v>1803</v>
      </c>
      <c r="AC32">
        <f t="shared" ca="1" si="11"/>
        <v>1793</v>
      </c>
      <c r="AD32">
        <f t="shared" ca="1" si="11"/>
        <v>1768</v>
      </c>
      <c r="AE32">
        <f t="shared" ca="1" si="11"/>
        <v>1722</v>
      </c>
    </row>
    <row r="33" spans="1:31">
      <c r="A33" s="8">
        <f t="shared" si="6"/>
        <v>8</v>
      </c>
      <c r="B33">
        <f t="shared" ca="1" si="4"/>
        <v>0</v>
      </c>
      <c r="C33">
        <f t="shared" ca="1" si="4"/>
        <v>0</v>
      </c>
      <c r="D33">
        <f t="shared" ref="D33:AE33" ca="1" si="12">SUM(OFFSET($B12,0,0,1,D$2))</f>
        <v>0</v>
      </c>
      <c r="E33">
        <f t="shared" ca="1" si="12"/>
        <v>0</v>
      </c>
      <c r="F33">
        <f t="shared" ca="1" si="12"/>
        <v>113</v>
      </c>
      <c r="G33" s="12">
        <f t="shared" ca="1" si="12"/>
        <v>217</v>
      </c>
      <c r="H33">
        <f t="shared" ca="1" si="12"/>
        <v>238</v>
      </c>
      <c r="I33">
        <f t="shared" ca="1" si="12"/>
        <v>240</v>
      </c>
      <c r="J33">
        <f t="shared" ca="1" si="12"/>
        <v>167</v>
      </c>
      <c r="K33">
        <f t="shared" ca="1" si="12"/>
        <v>145</v>
      </c>
      <c r="L33">
        <f t="shared" ca="1" si="12"/>
        <v>107</v>
      </c>
      <c r="M33">
        <f t="shared" ca="1" si="12"/>
        <v>-208</v>
      </c>
      <c r="N33">
        <f t="shared" ca="1" si="12"/>
        <v>-224</v>
      </c>
      <c r="O33">
        <f t="shared" ca="1" si="12"/>
        <v>-235</v>
      </c>
      <c r="P33">
        <f t="shared" ca="1" si="12"/>
        <v>-248</v>
      </c>
      <c r="Q33">
        <f t="shared" ca="1" si="12"/>
        <v>-300</v>
      </c>
      <c r="R33">
        <f t="shared" ca="1" si="12"/>
        <v>-319</v>
      </c>
      <c r="S33">
        <f t="shared" ca="1" si="12"/>
        <v>-330</v>
      </c>
      <c r="T33">
        <f t="shared" ca="1" si="12"/>
        <v>-331</v>
      </c>
      <c r="U33">
        <f t="shared" ca="1" si="12"/>
        <v>-341</v>
      </c>
      <c r="V33">
        <f t="shared" ca="1" si="12"/>
        <v>-405</v>
      </c>
      <c r="W33">
        <f t="shared" ca="1" si="12"/>
        <v>-408</v>
      </c>
      <c r="X33">
        <f t="shared" ca="1" si="12"/>
        <v>-384</v>
      </c>
      <c r="Y33">
        <f t="shared" ca="1" si="12"/>
        <v>-379</v>
      </c>
      <c r="Z33">
        <f t="shared" ca="1" si="12"/>
        <v>-371</v>
      </c>
      <c r="AA33">
        <f t="shared" ca="1" si="12"/>
        <v>-373</v>
      </c>
      <c r="AB33">
        <f t="shared" ca="1" si="12"/>
        <v>-376</v>
      </c>
      <c r="AC33">
        <f t="shared" ca="1" si="12"/>
        <v>-375</v>
      </c>
      <c r="AD33">
        <f t="shared" ca="1" si="12"/>
        <v>-372</v>
      </c>
      <c r="AE33">
        <f t="shared" ca="1" si="12"/>
        <v>-382</v>
      </c>
    </row>
    <row r="34" spans="1:31">
      <c r="A34" s="8">
        <f t="shared" si="6"/>
        <v>9</v>
      </c>
      <c r="B34">
        <f t="shared" ca="1" si="4"/>
        <v>0</v>
      </c>
      <c r="C34">
        <f t="shared" ca="1" si="4"/>
        <v>5598</v>
      </c>
      <c r="D34">
        <f t="shared" ref="D34:AE34" ca="1" si="13">SUM(OFFSET($B13,0,0,1,D$2))</f>
        <v>6881</v>
      </c>
      <c r="E34">
        <f t="shared" ca="1" si="13"/>
        <v>8420</v>
      </c>
      <c r="F34">
        <f t="shared" ca="1" si="13"/>
        <v>9432</v>
      </c>
      <c r="G34" s="12">
        <f t="shared" ca="1" si="13"/>
        <v>9702</v>
      </c>
      <c r="H34">
        <f t="shared" ca="1" si="13"/>
        <v>9757</v>
      </c>
      <c r="I34">
        <f t="shared" ca="1" si="13"/>
        <v>9642</v>
      </c>
      <c r="J34">
        <f t="shared" ca="1" si="13"/>
        <v>9294</v>
      </c>
      <c r="K34">
        <f t="shared" ca="1" si="13"/>
        <v>8725</v>
      </c>
      <c r="L34">
        <f t="shared" ca="1" si="13"/>
        <v>8358</v>
      </c>
      <c r="M34">
        <f t="shared" ca="1" si="13"/>
        <v>7829</v>
      </c>
      <c r="N34">
        <f t="shared" ca="1" si="13"/>
        <v>7888</v>
      </c>
      <c r="O34">
        <f t="shared" ca="1" si="13"/>
        <v>7698</v>
      </c>
      <c r="P34">
        <f t="shared" ca="1" si="13"/>
        <v>7415</v>
      </c>
      <c r="Q34">
        <f t="shared" ca="1" si="13"/>
        <v>7415</v>
      </c>
      <c r="R34">
        <f t="shared" ca="1" si="13"/>
        <v>7366</v>
      </c>
      <c r="S34">
        <f t="shared" ca="1" si="13"/>
        <v>7537</v>
      </c>
      <c r="T34">
        <f t="shared" ca="1" si="13"/>
        <v>7588</v>
      </c>
      <c r="U34">
        <f t="shared" ca="1" si="13"/>
        <v>7548</v>
      </c>
      <c r="V34">
        <f t="shared" ca="1" si="13"/>
        <v>7427</v>
      </c>
      <c r="W34">
        <f t="shared" ca="1" si="13"/>
        <v>7392</v>
      </c>
      <c r="X34">
        <f t="shared" ca="1" si="13"/>
        <v>7438</v>
      </c>
      <c r="Y34">
        <f t="shared" ca="1" si="13"/>
        <v>7340</v>
      </c>
      <c r="Z34">
        <f t="shared" ca="1" si="13"/>
        <v>7416</v>
      </c>
      <c r="AA34">
        <f t="shared" ca="1" si="13"/>
        <v>7432</v>
      </c>
      <c r="AB34">
        <f t="shared" ca="1" si="13"/>
        <v>7518</v>
      </c>
      <c r="AC34">
        <f t="shared" ca="1" si="13"/>
        <v>7557</v>
      </c>
      <c r="AD34">
        <f t="shared" ca="1" si="13"/>
        <v>7479</v>
      </c>
      <c r="AE34">
        <f t="shared" ca="1" si="13"/>
        <v>7455</v>
      </c>
    </row>
    <row r="35" spans="1:31">
      <c r="A35" s="8">
        <f t="shared" si="6"/>
        <v>10</v>
      </c>
      <c r="B35">
        <f t="shared" ca="1" si="4"/>
        <v>0</v>
      </c>
      <c r="C35">
        <f t="shared" ca="1" si="4"/>
        <v>2340</v>
      </c>
      <c r="D35">
        <f t="shared" ref="D35:AE35" ca="1" si="14">SUM(OFFSET($B14,0,0,1,D$2))</f>
        <v>3062</v>
      </c>
      <c r="E35">
        <f t="shared" ca="1" si="14"/>
        <v>3288</v>
      </c>
      <c r="F35">
        <f t="shared" ca="1" si="14"/>
        <v>3449</v>
      </c>
      <c r="G35" s="12">
        <f t="shared" ca="1" si="14"/>
        <v>4013</v>
      </c>
      <c r="H35">
        <f t="shared" ca="1" si="14"/>
        <v>4188</v>
      </c>
      <c r="I35">
        <f t="shared" ca="1" si="14"/>
        <v>4314</v>
      </c>
      <c r="J35">
        <f t="shared" ca="1" si="14"/>
        <v>4520</v>
      </c>
      <c r="K35">
        <f t="shared" ca="1" si="14"/>
        <v>4619</v>
      </c>
      <c r="L35">
        <f t="shared" ca="1" si="14"/>
        <v>4771</v>
      </c>
      <c r="M35">
        <f t="shared" ca="1" si="14"/>
        <v>4728</v>
      </c>
      <c r="N35">
        <f t="shared" ca="1" si="14"/>
        <v>4711</v>
      </c>
      <c r="O35">
        <f t="shared" ca="1" si="14"/>
        <v>4737</v>
      </c>
      <c r="P35">
        <f t="shared" ca="1" si="14"/>
        <v>4786</v>
      </c>
      <c r="Q35">
        <f t="shared" ca="1" si="14"/>
        <v>4853</v>
      </c>
      <c r="R35">
        <f t="shared" ca="1" si="14"/>
        <v>4927</v>
      </c>
      <c r="S35">
        <f t="shared" ca="1" si="14"/>
        <v>5023</v>
      </c>
      <c r="T35">
        <f t="shared" ca="1" si="14"/>
        <v>5063</v>
      </c>
      <c r="U35">
        <f t="shared" ca="1" si="14"/>
        <v>5122</v>
      </c>
      <c r="V35">
        <f t="shared" ca="1" si="14"/>
        <v>5219</v>
      </c>
      <c r="W35">
        <f t="shared" ca="1" si="14"/>
        <v>5265</v>
      </c>
      <c r="X35">
        <f t="shared" ca="1" si="14"/>
        <v>5347</v>
      </c>
      <c r="Y35">
        <f t="shared" ca="1" si="14"/>
        <v>5361</v>
      </c>
      <c r="Z35">
        <f t="shared" ca="1" si="14"/>
        <v>5401</v>
      </c>
      <c r="AA35">
        <f t="shared" ca="1" si="14"/>
        <v>5393</v>
      </c>
      <c r="AB35">
        <f t="shared" ca="1" si="14"/>
        <v>5358</v>
      </c>
      <c r="AC35">
        <f t="shared" ca="1" si="14"/>
        <v>5324</v>
      </c>
      <c r="AD35">
        <f t="shared" ca="1" si="14"/>
        <v>5306</v>
      </c>
      <c r="AE35">
        <f t="shared" ca="1" si="14"/>
        <v>5255</v>
      </c>
    </row>
    <row r="36" spans="1:31">
      <c r="A36" s="8">
        <f t="shared" si="6"/>
        <v>11</v>
      </c>
      <c r="B36">
        <f t="shared" ca="1" si="4"/>
        <v>0</v>
      </c>
      <c r="C36">
        <f t="shared" ca="1" si="4"/>
        <v>2803</v>
      </c>
      <c r="D36">
        <f t="shared" ref="D36:AE36" ca="1" si="15">SUM(OFFSET($B15,0,0,1,D$2))</f>
        <v>5261</v>
      </c>
      <c r="E36">
        <f t="shared" ca="1" si="15"/>
        <v>5811</v>
      </c>
      <c r="F36">
        <f t="shared" ca="1" si="15"/>
        <v>6274</v>
      </c>
      <c r="G36" s="12">
        <f t="shared" ca="1" si="15"/>
        <v>7671</v>
      </c>
      <c r="H36">
        <f t="shared" ca="1" si="15"/>
        <v>7940</v>
      </c>
      <c r="I36">
        <f t="shared" ca="1" si="15"/>
        <v>8289</v>
      </c>
      <c r="J36">
        <f t="shared" ca="1" si="15"/>
        <v>8266</v>
      </c>
      <c r="K36">
        <f t="shared" ca="1" si="15"/>
        <v>8434</v>
      </c>
      <c r="L36">
        <f t="shared" ca="1" si="15"/>
        <v>8455</v>
      </c>
      <c r="M36">
        <f t="shared" ca="1" si="15"/>
        <v>8097</v>
      </c>
      <c r="N36">
        <f t="shared" ca="1" si="15"/>
        <v>8313</v>
      </c>
      <c r="O36">
        <f t="shared" ca="1" si="15"/>
        <v>8755</v>
      </c>
      <c r="P36">
        <f t="shared" ca="1" si="15"/>
        <v>8919</v>
      </c>
      <c r="Q36">
        <f t="shared" ca="1" si="15"/>
        <v>8501</v>
      </c>
      <c r="R36">
        <f t="shared" ca="1" si="15"/>
        <v>8697</v>
      </c>
      <c r="S36">
        <f t="shared" ca="1" si="15"/>
        <v>8511</v>
      </c>
      <c r="T36">
        <f t="shared" ca="1" si="15"/>
        <v>8553</v>
      </c>
      <c r="U36">
        <f t="shared" ca="1" si="15"/>
        <v>8604</v>
      </c>
      <c r="V36">
        <f t="shared" ca="1" si="15"/>
        <v>8638</v>
      </c>
      <c r="W36">
        <f t="shared" ca="1" si="15"/>
        <v>8565</v>
      </c>
      <c r="X36">
        <f t="shared" ca="1" si="15"/>
        <v>8371</v>
      </c>
      <c r="Y36">
        <f t="shared" ca="1" si="15"/>
        <v>8363</v>
      </c>
      <c r="Z36">
        <f t="shared" ca="1" si="15"/>
        <v>8353</v>
      </c>
      <c r="AA36">
        <f t="shared" ca="1" si="15"/>
        <v>8022</v>
      </c>
      <c r="AB36">
        <f t="shared" ca="1" si="15"/>
        <v>7915</v>
      </c>
      <c r="AC36">
        <f t="shared" ca="1" si="15"/>
        <v>7882</v>
      </c>
      <c r="AD36">
        <f t="shared" ca="1" si="15"/>
        <v>7854</v>
      </c>
      <c r="AE36">
        <f t="shared" ca="1" si="15"/>
        <v>7782</v>
      </c>
    </row>
    <row r="37" spans="1:31">
      <c r="A37" s="8">
        <f t="shared" si="6"/>
        <v>12</v>
      </c>
      <c r="B37">
        <f t="shared" ca="1" si="4"/>
        <v>0</v>
      </c>
      <c r="C37">
        <f t="shared" ca="1" si="4"/>
        <v>0</v>
      </c>
      <c r="D37">
        <f t="shared" ref="D37:AE37" ca="1" si="16">SUM(OFFSET($B16,0,0,1,D$2))</f>
        <v>0</v>
      </c>
      <c r="E37">
        <f t="shared" ca="1" si="16"/>
        <v>0</v>
      </c>
      <c r="F37">
        <f t="shared" ca="1" si="16"/>
        <v>0</v>
      </c>
      <c r="G37" s="12">
        <f t="shared" ca="1" si="16"/>
        <v>163</v>
      </c>
      <c r="H37">
        <f t="shared" ca="1" si="16"/>
        <v>117</v>
      </c>
      <c r="I37">
        <f t="shared" ca="1" si="16"/>
        <v>-29</v>
      </c>
      <c r="J37">
        <f t="shared" ca="1" si="16"/>
        <v>-44</v>
      </c>
      <c r="K37">
        <f t="shared" ca="1" si="16"/>
        <v>-59</v>
      </c>
      <c r="L37">
        <f t="shared" ca="1" si="16"/>
        <v>-42</v>
      </c>
      <c r="M37">
        <f t="shared" ca="1" si="16"/>
        <v>-365</v>
      </c>
      <c r="N37">
        <f t="shared" ca="1" si="16"/>
        <v>-245</v>
      </c>
      <c r="O37">
        <f t="shared" ca="1" si="16"/>
        <v>-261</v>
      </c>
      <c r="P37">
        <f t="shared" ca="1" si="16"/>
        <v>-209</v>
      </c>
      <c r="Q37">
        <f t="shared" ca="1" si="16"/>
        <v>-144</v>
      </c>
      <c r="R37">
        <f t="shared" ca="1" si="16"/>
        <v>-108</v>
      </c>
      <c r="S37">
        <f t="shared" ca="1" si="16"/>
        <v>-190</v>
      </c>
      <c r="T37">
        <f t="shared" ca="1" si="16"/>
        <v>-151</v>
      </c>
      <c r="U37">
        <f t="shared" ca="1" si="16"/>
        <v>-89</v>
      </c>
      <c r="V37">
        <f t="shared" ca="1" si="16"/>
        <v>-25</v>
      </c>
      <c r="W37">
        <f t="shared" ca="1" si="16"/>
        <v>49</v>
      </c>
      <c r="X37">
        <f t="shared" ca="1" si="16"/>
        <v>189</v>
      </c>
      <c r="Y37">
        <f t="shared" ca="1" si="16"/>
        <v>306</v>
      </c>
      <c r="Z37">
        <f t="shared" ca="1" si="16"/>
        <v>357</v>
      </c>
      <c r="AA37">
        <f t="shared" ca="1" si="16"/>
        <v>467</v>
      </c>
      <c r="AB37">
        <f t="shared" ca="1" si="16"/>
        <v>319</v>
      </c>
      <c r="AC37">
        <f t="shared" ca="1" si="16"/>
        <v>219</v>
      </c>
      <c r="AD37">
        <f t="shared" ca="1" si="16"/>
        <v>172</v>
      </c>
      <c r="AE37">
        <f t="shared" ca="1" si="16"/>
        <v>127</v>
      </c>
    </row>
    <row r="38" spans="1:31">
      <c r="A38" s="8">
        <f t="shared" si="6"/>
        <v>13</v>
      </c>
      <c r="B38">
        <f t="shared" ca="1" si="4"/>
        <v>0</v>
      </c>
      <c r="C38">
        <f t="shared" ca="1" si="4"/>
        <v>1545</v>
      </c>
      <c r="D38">
        <f t="shared" ref="D38:AE38" ca="1" si="17">SUM(OFFSET($B17,0,0,1,D$2))</f>
        <v>2022</v>
      </c>
      <c r="E38">
        <f t="shared" ca="1" si="17"/>
        <v>2418</v>
      </c>
      <c r="F38">
        <f t="shared" ca="1" si="17"/>
        <v>2559</v>
      </c>
      <c r="G38" s="12">
        <f t="shared" ca="1" si="17"/>
        <v>2849</v>
      </c>
      <c r="H38">
        <f t="shared" ca="1" si="17"/>
        <v>2994</v>
      </c>
      <c r="I38">
        <f t="shared" ca="1" si="17"/>
        <v>3221</v>
      </c>
      <c r="J38">
        <f t="shared" ca="1" si="17"/>
        <v>3665</v>
      </c>
      <c r="K38">
        <f t="shared" ca="1" si="17"/>
        <v>4010</v>
      </c>
      <c r="L38">
        <f t="shared" ca="1" si="17"/>
        <v>4233</v>
      </c>
      <c r="M38">
        <f t="shared" ca="1" si="17"/>
        <v>4319</v>
      </c>
      <c r="N38">
        <f t="shared" ca="1" si="17"/>
        <v>4635</v>
      </c>
      <c r="O38">
        <f t="shared" ca="1" si="17"/>
        <v>4718</v>
      </c>
      <c r="P38">
        <f t="shared" ca="1" si="17"/>
        <v>4878</v>
      </c>
      <c r="Q38">
        <f t="shared" ca="1" si="17"/>
        <v>5021</v>
      </c>
      <c r="R38">
        <f t="shared" ca="1" si="17"/>
        <v>5131</v>
      </c>
      <c r="S38">
        <f t="shared" ca="1" si="17"/>
        <v>5240</v>
      </c>
      <c r="T38">
        <f t="shared" ca="1" si="17"/>
        <v>5402</v>
      </c>
      <c r="U38">
        <f t="shared" ca="1" si="17"/>
        <v>5438</v>
      </c>
      <c r="V38">
        <f t="shared" ca="1" si="17"/>
        <v>5514</v>
      </c>
      <c r="W38">
        <f t="shared" ca="1" si="17"/>
        <v>5582</v>
      </c>
      <c r="X38">
        <f t="shared" ca="1" si="17"/>
        <v>5722</v>
      </c>
      <c r="Y38">
        <f t="shared" ca="1" si="17"/>
        <v>5820</v>
      </c>
      <c r="Z38">
        <f t="shared" ca="1" si="17"/>
        <v>5874</v>
      </c>
      <c r="AA38">
        <f t="shared" ca="1" si="17"/>
        <v>5959</v>
      </c>
      <c r="AB38">
        <f t="shared" ca="1" si="17"/>
        <v>6155</v>
      </c>
      <c r="AC38">
        <f t="shared" ca="1" si="17"/>
        <v>6200</v>
      </c>
      <c r="AD38">
        <f t="shared" ca="1" si="17"/>
        <v>6237</v>
      </c>
      <c r="AE38">
        <f t="shared" ca="1" si="17"/>
        <v>6287</v>
      </c>
    </row>
    <row r="39" spans="1:31">
      <c r="A39" s="8">
        <f t="shared" si="6"/>
        <v>14</v>
      </c>
      <c r="B39">
        <f t="shared" ca="1" si="4"/>
        <v>0</v>
      </c>
      <c r="C39">
        <f t="shared" ca="1" si="4"/>
        <v>0</v>
      </c>
      <c r="D39">
        <f t="shared" ref="D39:AE39" ca="1" si="18">SUM(OFFSET($B18,0,0,1,D$2))</f>
        <v>3527</v>
      </c>
      <c r="E39">
        <f t="shared" ca="1" si="18"/>
        <v>3908</v>
      </c>
      <c r="F39">
        <f t="shared" ca="1" si="18"/>
        <v>4490</v>
      </c>
      <c r="G39" s="12">
        <f t="shared" ca="1" si="18"/>
        <v>4836</v>
      </c>
      <c r="H39">
        <f t="shared" ca="1" si="18"/>
        <v>5139</v>
      </c>
      <c r="I39">
        <f t="shared" ca="1" si="18"/>
        <v>5372</v>
      </c>
      <c r="J39">
        <f t="shared" ca="1" si="18"/>
        <v>5641</v>
      </c>
      <c r="K39">
        <f t="shared" ca="1" si="18"/>
        <v>5673</v>
      </c>
      <c r="L39">
        <f t="shared" ca="1" si="18"/>
        <v>5725</v>
      </c>
      <c r="M39">
        <f t="shared" ca="1" si="18"/>
        <v>5705</v>
      </c>
      <c r="N39">
        <f t="shared" ca="1" si="18"/>
        <v>5884</v>
      </c>
      <c r="O39">
        <f t="shared" ca="1" si="18"/>
        <v>5965</v>
      </c>
      <c r="P39">
        <f t="shared" ca="1" si="18"/>
        <v>5965</v>
      </c>
      <c r="Q39">
        <f t="shared" ca="1" si="18"/>
        <v>5934</v>
      </c>
      <c r="R39">
        <f t="shared" ca="1" si="18"/>
        <v>5994</v>
      </c>
      <c r="S39">
        <f t="shared" ca="1" si="18"/>
        <v>6097</v>
      </c>
      <c r="T39">
        <f t="shared" ca="1" si="18"/>
        <v>6083</v>
      </c>
      <c r="U39">
        <f t="shared" ca="1" si="18"/>
        <v>6079</v>
      </c>
      <c r="V39">
        <f t="shared" ca="1" si="18"/>
        <v>5945</v>
      </c>
      <c r="W39">
        <f t="shared" ca="1" si="18"/>
        <v>5898</v>
      </c>
      <c r="X39">
        <f t="shared" ca="1" si="18"/>
        <v>6092</v>
      </c>
      <c r="Y39">
        <f t="shared" ca="1" si="18"/>
        <v>6062</v>
      </c>
      <c r="Z39">
        <f t="shared" ca="1" si="18"/>
        <v>6025</v>
      </c>
      <c r="AA39">
        <f t="shared" ca="1" si="18"/>
        <v>6025</v>
      </c>
      <c r="AB39">
        <f t="shared" ca="1" si="18"/>
        <v>6063</v>
      </c>
      <c r="AC39">
        <f t="shared" ca="1" si="18"/>
        <v>6038</v>
      </c>
      <c r="AD39">
        <f t="shared" ca="1" si="18"/>
        <v>6054</v>
      </c>
      <c r="AE39">
        <f t="shared" ca="1" si="18"/>
        <v>6088</v>
      </c>
    </row>
    <row r="40" spans="1:31">
      <c r="A40" s="8">
        <f t="shared" si="6"/>
        <v>15</v>
      </c>
      <c r="B40">
        <f t="shared" ca="1" si="4"/>
        <v>0</v>
      </c>
      <c r="C40">
        <f t="shared" ca="1" si="4"/>
        <v>0</v>
      </c>
      <c r="D40">
        <f t="shared" ref="D40:AE40" ca="1" si="19">SUM(OFFSET($B19,0,0,1,D$2))</f>
        <v>0</v>
      </c>
      <c r="E40">
        <f t="shared" ca="1" si="19"/>
        <v>0</v>
      </c>
      <c r="F40">
        <f t="shared" ca="1" si="19"/>
        <v>0</v>
      </c>
      <c r="G40" s="12">
        <f t="shared" ca="1" si="19"/>
        <v>0</v>
      </c>
      <c r="H40">
        <f t="shared" ca="1" si="19"/>
        <v>73</v>
      </c>
      <c r="I40">
        <f t="shared" ca="1" si="19"/>
        <v>29</v>
      </c>
      <c r="J40">
        <f t="shared" ca="1" si="19"/>
        <v>3</v>
      </c>
      <c r="K40">
        <f t="shared" ca="1" si="19"/>
        <v>-35</v>
      </c>
      <c r="L40">
        <f t="shared" ca="1" si="19"/>
        <v>-32</v>
      </c>
      <c r="M40">
        <f t="shared" ca="1" si="19"/>
        <v>-163</v>
      </c>
      <c r="N40">
        <f t="shared" ca="1" si="19"/>
        <v>-135</v>
      </c>
      <c r="O40">
        <f t="shared" ca="1" si="19"/>
        <v>-119</v>
      </c>
      <c r="P40">
        <f t="shared" ca="1" si="19"/>
        <v>-86</v>
      </c>
      <c r="Q40">
        <f t="shared" ca="1" si="19"/>
        <v>-54</v>
      </c>
      <c r="R40">
        <f t="shared" ca="1" si="19"/>
        <v>-11</v>
      </c>
      <c r="S40">
        <f t="shared" ca="1" si="19"/>
        <v>-13</v>
      </c>
      <c r="T40">
        <f t="shared" ca="1" si="19"/>
        <v>60</v>
      </c>
      <c r="U40">
        <f t="shared" ca="1" si="19"/>
        <v>65</v>
      </c>
      <c r="V40">
        <f t="shared" ca="1" si="19"/>
        <v>113</v>
      </c>
      <c r="W40">
        <f t="shared" ca="1" si="19"/>
        <v>164</v>
      </c>
      <c r="X40">
        <f t="shared" ca="1" si="19"/>
        <v>226</v>
      </c>
      <c r="Y40">
        <f t="shared" ca="1" si="19"/>
        <v>291</v>
      </c>
      <c r="Z40">
        <f t="shared" ca="1" si="19"/>
        <v>321</v>
      </c>
      <c r="AA40">
        <f t="shared" ca="1" si="19"/>
        <v>391</v>
      </c>
      <c r="AB40">
        <f t="shared" ca="1" si="19"/>
        <v>459</v>
      </c>
      <c r="AC40">
        <f t="shared" ca="1" si="19"/>
        <v>483</v>
      </c>
      <c r="AD40">
        <f t="shared" ca="1" si="19"/>
        <v>524</v>
      </c>
      <c r="AE40">
        <f t="shared" ca="1" si="19"/>
        <v>551</v>
      </c>
    </row>
    <row r="41" spans="1:31">
      <c r="A41" s="8">
        <f t="shared" si="6"/>
        <v>16</v>
      </c>
      <c r="B41">
        <f t="shared" ca="1" si="4"/>
        <v>0</v>
      </c>
      <c r="C41">
        <f t="shared" ca="1" si="4"/>
        <v>262</v>
      </c>
      <c r="D41">
        <f t="shared" ref="D41:AE41" ca="1" si="20">SUM(OFFSET($B20,0,0,1,D$2))</f>
        <v>3912</v>
      </c>
      <c r="E41">
        <f t="shared" ca="1" si="20"/>
        <v>5410</v>
      </c>
      <c r="F41">
        <f t="shared" ca="1" si="20"/>
        <v>6153</v>
      </c>
      <c r="G41" s="12">
        <f t="shared" ca="1" si="20"/>
        <v>7183</v>
      </c>
      <c r="H41">
        <f t="shared" ca="1" si="20"/>
        <v>8005</v>
      </c>
      <c r="I41">
        <f t="shared" ca="1" si="20"/>
        <v>8667</v>
      </c>
      <c r="J41">
        <f t="shared" ca="1" si="20"/>
        <v>9393</v>
      </c>
      <c r="K41">
        <f t="shared" ca="1" si="20"/>
        <v>9873</v>
      </c>
      <c r="L41">
        <f t="shared" ca="1" si="20"/>
        <v>10750</v>
      </c>
      <c r="M41">
        <f t="shared" ca="1" si="20"/>
        <v>11022</v>
      </c>
      <c r="N41">
        <f t="shared" ca="1" si="20"/>
        <v>11934</v>
      </c>
      <c r="O41">
        <f t="shared" ca="1" si="20"/>
        <v>12643</v>
      </c>
      <c r="P41">
        <f t="shared" ca="1" si="20"/>
        <v>13107</v>
      </c>
      <c r="Q41">
        <f t="shared" ca="1" si="20"/>
        <v>13834</v>
      </c>
      <c r="R41">
        <f t="shared" ca="1" si="20"/>
        <v>14671</v>
      </c>
      <c r="S41">
        <f t="shared" ca="1" si="20"/>
        <v>15120</v>
      </c>
      <c r="T41">
        <f t="shared" ca="1" si="20"/>
        <v>15923</v>
      </c>
      <c r="U41">
        <f t="shared" ca="1" si="20"/>
        <v>16519</v>
      </c>
      <c r="V41">
        <f t="shared" ca="1" si="20"/>
        <v>17520</v>
      </c>
      <c r="W41">
        <f t="shared" ca="1" si="20"/>
        <v>18305</v>
      </c>
      <c r="X41">
        <f t="shared" ca="1" si="20"/>
        <v>19212</v>
      </c>
      <c r="Y41">
        <f t="shared" ca="1" si="20"/>
        <v>19856</v>
      </c>
      <c r="Z41">
        <f t="shared" ca="1" si="20"/>
        <v>20095</v>
      </c>
      <c r="AA41">
        <f t="shared" ca="1" si="20"/>
        <v>20973</v>
      </c>
      <c r="AB41">
        <f t="shared" ca="1" si="20"/>
        <v>21752</v>
      </c>
      <c r="AC41">
        <f t="shared" ca="1" si="20"/>
        <v>22227</v>
      </c>
      <c r="AD41">
        <f t="shared" ca="1" si="20"/>
        <v>22606</v>
      </c>
      <c r="AE41">
        <f t="shared" ca="1" si="20"/>
        <v>23207</v>
      </c>
    </row>
    <row r="42" spans="1:31">
      <c r="A42" s="8">
        <f t="shared" si="6"/>
        <v>17</v>
      </c>
      <c r="B42">
        <f t="shared" ca="1" si="4"/>
        <v>0</v>
      </c>
      <c r="C42">
        <f t="shared" ca="1" si="4"/>
        <v>0</v>
      </c>
      <c r="D42">
        <f t="shared" ref="D42:AE42" ca="1" si="21">SUM(OFFSET($B21,0,0,1,D$2))</f>
        <v>6583</v>
      </c>
      <c r="E42">
        <f t="shared" ca="1" si="21"/>
        <v>10170</v>
      </c>
      <c r="F42">
        <f t="shared" ca="1" si="21"/>
        <v>12272</v>
      </c>
      <c r="G42" s="12">
        <f t="shared" ca="1" si="21"/>
        <v>15551</v>
      </c>
      <c r="H42">
        <f t="shared" ca="1" si="21"/>
        <v>16619</v>
      </c>
      <c r="I42">
        <f t="shared" ca="1" si="21"/>
        <v>18643</v>
      </c>
      <c r="J42">
        <f t="shared" ca="1" si="21"/>
        <v>21096</v>
      </c>
      <c r="K42">
        <f t="shared" ca="1" si="21"/>
        <v>23938</v>
      </c>
      <c r="L42">
        <f t="shared" ca="1" si="21"/>
        <v>24954</v>
      </c>
      <c r="M42">
        <f t="shared" ca="1" si="21"/>
        <v>25924</v>
      </c>
      <c r="N42">
        <f t="shared" ca="1" si="21"/>
        <v>28502</v>
      </c>
      <c r="O42">
        <f t="shared" ca="1" si="21"/>
        <v>30449</v>
      </c>
      <c r="P42">
        <f t="shared" ca="1" si="21"/>
        <v>33070</v>
      </c>
      <c r="Q42">
        <f t="shared" ca="1" si="21"/>
        <v>35781</v>
      </c>
      <c r="R42">
        <f t="shared" ca="1" si="21"/>
        <v>37598</v>
      </c>
      <c r="S42">
        <f t="shared" ca="1" si="21"/>
        <v>40355</v>
      </c>
      <c r="T42">
        <f t="shared" ca="1" si="21"/>
        <v>41361</v>
      </c>
      <c r="U42">
        <f t="shared" ca="1" si="21"/>
        <v>42867</v>
      </c>
      <c r="V42">
        <f t="shared" ca="1" si="21"/>
        <v>44930</v>
      </c>
      <c r="W42">
        <f t="shared" ca="1" si="21"/>
        <v>46561</v>
      </c>
      <c r="X42">
        <f t="shared" ca="1" si="21"/>
        <v>48102</v>
      </c>
      <c r="Y42">
        <f t="shared" ca="1" si="21"/>
        <v>50332</v>
      </c>
      <c r="Z42">
        <f t="shared" ca="1" si="21"/>
        <v>51270</v>
      </c>
      <c r="AA42">
        <f t="shared" ca="1" si="21"/>
        <v>52999</v>
      </c>
      <c r="AB42">
        <f t="shared" ca="1" si="21"/>
        <v>56016</v>
      </c>
      <c r="AC42">
        <f t="shared" ca="1" si="21"/>
        <v>56851</v>
      </c>
      <c r="AD42">
        <f t="shared" ca="1" si="21"/>
        <v>58194</v>
      </c>
      <c r="AE42">
        <f t="shared" ca="1" si="21"/>
        <v>59563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4199-88FC-3C42-B79D-581572F9E81F}">
  <dimension ref="A1:G61"/>
  <sheetViews>
    <sheetView topLeftCell="C2" workbookViewId="0">
      <selection activeCell="C60" sqref="C60"/>
    </sheetView>
  </sheetViews>
  <sheetFormatPr baseColWidth="10" defaultRowHeight="16"/>
  <sheetData>
    <row r="1" spans="1:7">
      <c r="A1" t="s">
        <v>167</v>
      </c>
      <c r="B1" t="s">
        <v>168</v>
      </c>
    </row>
    <row r="2" spans="1:7">
      <c r="A2">
        <v>1</v>
      </c>
      <c r="B2">
        <v>93</v>
      </c>
    </row>
    <row r="3" spans="1:7">
      <c r="A3">
        <f>A2+1</f>
        <v>2</v>
      </c>
      <c r="B3">
        <v>84</v>
      </c>
    </row>
    <row r="4" spans="1:7">
      <c r="A4">
        <f t="shared" ref="A4:A61" si="0">A3+1</f>
        <v>3</v>
      </c>
      <c r="B4">
        <v>88</v>
      </c>
    </row>
    <row r="5" spans="1:7">
      <c r="A5">
        <f t="shared" si="0"/>
        <v>4</v>
      </c>
      <c r="B5">
        <v>100</v>
      </c>
    </row>
    <row r="6" spans="1:7">
      <c r="A6">
        <f t="shared" si="0"/>
        <v>5</v>
      </c>
      <c r="B6">
        <v>86</v>
      </c>
    </row>
    <row r="7" spans="1:7">
      <c r="A7">
        <f t="shared" si="0"/>
        <v>6</v>
      </c>
      <c r="B7">
        <v>86</v>
      </c>
    </row>
    <row r="8" spans="1:7">
      <c r="A8">
        <f t="shared" si="0"/>
        <v>7</v>
      </c>
      <c r="B8">
        <v>95</v>
      </c>
      <c r="G8" s="21"/>
    </row>
    <row r="9" spans="1:7">
      <c r="A9">
        <f t="shared" si="0"/>
        <v>8</v>
      </c>
      <c r="B9">
        <v>92</v>
      </c>
    </row>
    <row r="10" spans="1:7">
      <c r="A10">
        <f t="shared" si="0"/>
        <v>9</v>
      </c>
      <c r="B10">
        <v>88</v>
      </c>
    </row>
    <row r="11" spans="1:7">
      <c r="A11">
        <f t="shared" si="0"/>
        <v>10</v>
      </c>
      <c r="B11">
        <v>94</v>
      </c>
    </row>
    <row r="12" spans="1:7">
      <c r="A12">
        <f t="shared" si="0"/>
        <v>11</v>
      </c>
      <c r="B12">
        <v>97</v>
      </c>
    </row>
    <row r="13" spans="1:7">
      <c r="A13">
        <f t="shared" si="0"/>
        <v>12</v>
      </c>
      <c r="B13">
        <v>91</v>
      </c>
    </row>
    <row r="14" spans="1:7">
      <c r="A14">
        <f t="shared" si="0"/>
        <v>13</v>
      </c>
      <c r="B14">
        <v>92</v>
      </c>
    </row>
    <row r="15" spans="1:7">
      <c r="A15">
        <f t="shared" si="0"/>
        <v>14</v>
      </c>
      <c r="B15">
        <v>95</v>
      </c>
    </row>
    <row r="16" spans="1:7">
      <c r="A16">
        <f t="shared" si="0"/>
        <v>15</v>
      </c>
      <c r="B16">
        <v>93</v>
      </c>
    </row>
    <row r="17" spans="1:3">
      <c r="A17">
        <f t="shared" si="0"/>
        <v>16</v>
      </c>
      <c r="B17">
        <v>80</v>
      </c>
    </row>
    <row r="18" spans="1:3">
      <c r="A18">
        <f t="shared" si="0"/>
        <v>17</v>
      </c>
      <c r="B18">
        <v>89</v>
      </c>
    </row>
    <row r="19" spans="1:3">
      <c r="A19">
        <f t="shared" si="0"/>
        <v>18</v>
      </c>
      <c r="B19">
        <v>98</v>
      </c>
    </row>
    <row r="20" spans="1:3">
      <c r="A20">
        <f t="shared" si="0"/>
        <v>19</v>
      </c>
      <c r="B20">
        <v>98</v>
      </c>
    </row>
    <row r="21" spans="1:3">
      <c r="A21">
        <f t="shared" si="0"/>
        <v>20</v>
      </c>
      <c r="B21">
        <v>90</v>
      </c>
    </row>
    <row r="22" spans="1:3">
      <c r="A22">
        <f t="shared" si="0"/>
        <v>21</v>
      </c>
      <c r="B22">
        <v>89</v>
      </c>
      <c r="C22">
        <f ca="1">ROUND(SUMPRODUCT(SMALL(OFFSET(B2,0,0,20,1),{1,2,3,4,5,6,7,8,9,10}))/10-80,0)</f>
        <v>7</v>
      </c>
    </row>
    <row r="23" spans="1:3">
      <c r="A23">
        <f t="shared" si="0"/>
        <v>22</v>
      </c>
      <c r="B23">
        <v>96</v>
      </c>
      <c r="C23">
        <f ca="1">ROUND(SUMPRODUCT(SMALL(OFFSET(B3,0,0,20,1),{1,2,3,4,5,6,7,8,9,10}))/10-80,0)</f>
        <v>7</v>
      </c>
    </row>
    <row r="24" spans="1:3">
      <c r="A24">
        <f t="shared" si="0"/>
        <v>23</v>
      </c>
      <c r="B24">
        <v>91</v>
      </c>
      <c r="C24">
        <f ca="1">ROUND(SUMPRODUCT(SMALL(OFFSET(B4,0,0,20,1),{1,2,3,4,5,6,7,8,9,10}))/10-80,0)</f>
        <v>8</v>
      </c>
    </row>
    <row r="25" spans="1:3">
      <c r="A25">
        <f t="shared" si="0"/>
        <v>24</v>
      </c>
      <c r="B25">
        <v>90</v>
      </c>
      <c r="C25">
        <f ca="1">ROUND(SUMPRODUCT(SMALL(OFFSET(B5,0,0,20,1),{1,2,3,4,5,6,7,8,9,10}))/10-80,0)</f>
        <v>8</v>
      </c>
    </row>
    <row r="26" spans="1:3">
      <c r="A26">
        <f t="shared" si="0"/>
        <v>25</v>
      </c>
      <c r="B26">
        <v>84</v>
      </c>
      <c r="C26">
        <f ca="1">ROUND(SUMPRODUCT(SMALL(OFFSET(B6,0,0,20,1),{1,2,3,4,5,6,7,8,9,10}))/10-80,0)</f>
        <v>8</v>
      </c>
    </row>
    <row r="27" spans="1:3">
      <c r="A27">
        <f t="shared" si="0"/>
        <v>26</v>
      </c>
      <c r="B27">
        <v>97</v>
      </c>
      <c r="C27">
        <f ca="1">ROUND(SUMPRODUCT(SMALL(OFFSET(B7,0,0,20,1),{1,2,3,4,5,6,7,8,9,10}))/10-80,0)</f>
        <v>8</v>
      </c>
    </row>
    <row r="28" spans="1:3">
      <c r="A28">
        <f t="shared" si="0"/>
        <v>27</v>
      </c>
      <c r="B28">
        <v>80</v>
      </c>
      <c r="C28">
        <f ca="1">ROUND(SUMPRODUCT(SMALL(OFFSET(B8,0,0,20,1),{1,2,3,4,5,6,7,8,9,10}))/10-80,0)</f>
        <v>8</v>
      </c>
    </row>
    <row r="29" spans="1:3">
      <c r="A29">
        <f t="shared" si="0"/>
        <v>28</v>
      </c>
      <c r="B29">
        <v>80</v>
      </c>
      <c r="C29">
        <f ca="1">ROUND(SUMPRODUCT(SMALL(OFFSET(B9,0,0,20,1),{1,2,3,4,5,6,7,8,9,10}))/10-80,0)</f>
        <v>7</v>
      </c>
    </row>
    <row r="30" spans="1:3">
      <c r="A30">
        <f t="shared" si="0"/>
        <v>29</v>
      </c>
      <c r="B30">
        <v>89</v>
      </c>
      <c r="C30">
        <f ca="1">ROUND(SUMPRODUCT(SMALL(OFFSET(B10,0,0,20,1),{1,2,3,4,5,6,7,8,9,10}))/10-80,0)</f>
        <v>6</v>
      </c>
    </row>
    <row r="31" spans="1:3">
      <c r="A31">
        <f t="shared" si="0"/>
        <v>30</v>
      </c>
      <c r="B31">
        <v>87</v>
      </c>
      <c r="C31">
        <f ca="1">ROUND(SUMPRODUCT(SMALL(OFFSET(B11,0,0,20,1),{1,2,3,4,5,6,7,8,9,10}))/10-80,0)</f>
        <v>6</v>
      </c>
    </row>
    <row r="32" spans="1:3">
      <c r="A32">
        <f t="shared" si="0"/>
        <v>31</v>
      </c>
      <c r="B32">
        <v>82</v>
      </c>
      <c r="C32">
        <f ca="1">ROUND(SUMPRODUCT(SMALL(OFFSET(B12,0,0,20,1),{1,2,3,4,5,6,7,8,9,10}))/10-80,0)</f>
        <v>6</v>
      </c>
    </row>
    <row r="33" spans="1:3">
      <c r="A33">
        <f t="shared" si="0"/>
        <v>32</v>
      </c>
      <c r="B33">
        <v>95</v>
      </c>
      <c r="C33">
        <f ca="1">ROUND(SUMPRODUCT(SMALL(OFFSET(B13,0,0,20,1),{1,2,3,4,5,6,7,8,9,10}))/10-80,0)</f>
        <v>5</v>
      </c>
    </row>
    <row r="34" spans="1:3">
      <c r="A34">
        <f t="shared" si="0"/>
        <v>33</v>
      </c>
      <c r="B34">
        <v>94</v>
      </c>
      <c r="C34">
        <f ca="1">ROUND(SUMPRODUCT(SMALL(OFFSET(B14,0,0,20,1),{1,2,3,4,5,6,7,8,9,10}))/10-80,0)</f>
        <v>5</v>
      </c>
    </row>
    <row r="35" spans="1:3">
      <c r="A35">
        <f t="shared" si="0"/>
        <v>34</v>
      </c>
      <c r="B35">
        <v>82</v>
      </c>
      <c r="C35">
        <f ca="1">ROUND(SUMPRODUCT(SMALL(OFFSET(B15,0,0,20,1),{1,2,3,4,5,6,7,8,9,10}))/10-80,0)</f>
        <v>5</v>
      </c>
    </row>
    <row r="36" spans="1:3">
      <c r="A36">
        <f t="shared" si="0"/>
        <v>35</v>
      </c>
      <c r="B36">
        <v>89</v>
      </c>
      <c r="C36">
        <f ca="1">ROUND(SUMPRODUCT(SMALL(OFFSET(B16,0,0,20,1),{1,2,3,4,5,6,7,8,9,10}))/10-80,0)</f>
        <v>4</v>
      </c>
    </row>
    <row r="37" spans="1:3">
      <c r="A37">
        <f t="shared" si="0"/>
        <v>36</v>
      </c>
      <c r="B37">
        <v>87</v>
      </c>
      <c r="C37">
        <f ca="1">ROUND(SUMPRODUCT(SMALL(OFFSET(B17,0,0,20,1),{1,2,3,4,5,6,7,8,9,10}))/10-80,0)</f>
        <v>4</v>
      </c>
    </row>
    <row r="38" spans="1:3">
      <c r="A38">
        <f t="shared" si="0"/>
        <v>37</v>
      </c>
      <c r="B38">
        <v>85</v>
      </c>
      <c r="C38">
        <f ca="1">ROUND(SUMPRODUCT(SMALL(OFFSET(B18,0,0,20,1),{1,2,3,4,5,6,7,8,9,10}))/10-80,0)</f>
        <v>5</v>
      </c>
    </row>
    <row r="39" spans="1:3">
      <c r="A39">
        <f t="shared" si="0"/>
        <v>38</v>
      </c>
      <c r="B39">
        <v>89</v>
      </c>
      <c r="C39">
        <f ca="1">ROUND(SUMPRODUCT(SMALL(OFFSET(B19,0,0,20,1),{1,2,3,4,5,6,7,8,9,10}))/10-80,0)</f>
        <v>5</v>
      </c>
    </row>
    <row r="40" spans="1:3">
      <c r="A40">
        <f t="shared" si="0"/>
        <v>39</v>
      </c>
      <c r="B40">
        <v>89</v>
      </c>
      <c r="C40">
        <f ca="1">ROUND(SUMPRODUCT(SMALL(OFFSET(B20,0,0,20,1),{1,2,3,4,5,6,7,8,9,10}))/10-80,0)</f>
        <v>5</v>
      </c>
    </row>
    <row r="41" spans="1:3">
      <c r="A41">
        <f t="shared" si="0"/>
        <v>40</v>
      </c>
      <c r="B41">
        <v>80</v>
      </c>
      <c r="C41">
        <f ca="1">ROUND(SUMPRODUCT(SMALL(OFFSET(B21,0,0,20,1),{1,2,3,4,5,6,7,8,9,10}))/10-80,0)</f>
        <v>5</v>
      </c>
    </row>
    <row r="42" spans="1:3">
      <c r="A42">
        <f t="shared" si="0"/>
        <v>41</v>
      </c>
      <c r="B42">
        <v>95</v>
      </c>
      <c r="C42">
        <f ca="1">ROUND(SUMPRODUCT(SMALL(OFFSET(B22,0,0,20,1),{1,2,3,4,5,6,7,8,9,10}))/10-80,0)</f>
        <v>4</v>
      </c>
    </row>
    <row r="43" spans="1:3">
      <c r="A43">
        <f t="shared" si="0"/>
        <v>42</v>
      </c>
      <c r="B43">
        <v>96</v>
      </c>
      <c r="C43">
        <f ca="1">ROUND(SUMPRODUCT(SMALL(OFFSET(B23,0,0,20,1),{1,2,3,4,5,6,7,8,9,10}))/10-80,0)</f>
        <v>4</v>
      </c>
    </row>
    <row r="44" spans="1:3">
      <c r="A44">
        <f t="shared" si="0"/>
        <v>43</v>
      </c>
      <c r="B44">
        <v>84</v>
      </c>
      <c r="C44">
        <f ca="1">ROUND(SUMPRODUCT(SMALL(OFFSET(B24,0,0,20,1),{1,2,3,4,5,6,7,8,9,10}))/10-80,0)</f>
        <v>4</v>
      </c>
    </row>
    <row r="45" spans="1:3">
      <c r="A45">
        <f t="shared" si="0"/>
        <v>44</v>
      </c>
      <c r="B45">
        <v>87</v>
      </c>
      <c r="C45">
        <f ca="1">ROUND(SUMPRODUCT(SMALL(OFFSET(B25,0,0,20,1),{1,2,3,4,5,6,7,8,9,10}))/10-80,0)</f>
        <v>3</v>
      </c>
    </row>
    <row r="46" spans="1:3">
      <c r="A46">
        <f t="shared" si="0"/>
        <v>45</v>
      </c>
      <c r="B46">
        <v>99</v>
      </c>
      <c r="C46">
        <f ca="1">ROUND(SUMPRODUCT(SMALL(OFFSET(B26,0,0,20,1),{1,2,3,4,5,6,7,8,9,10}))/10-80,0)</f>
        <v>3</v>
      </c>
    </row>
    <row r="47" spans="1:3">
      <c r="A47">
        <f t="shared" si="0"/>
        <v>46</v>
      </c>
      <c r="B47">
        <v>95</v>
      </c>
      <c r="C47">
        <f ca="1">ROUND(SUMPRODUCT(SMALL(OFFSET(B27,0,0,20,1),{1,2,3,4,5,6,7,8,9,10}))/10-80,0)</f>
        <v>3</v>
      </c>
    </row>
    <row r="48" spans="1:3">
      <c r="A48">
        <f t="shared" si="0"/>
        <v>47</v>
      </c>
      <c r="B48">
        <v>97</v>
      </c>
      <c r="C48">
        <f ca="1">ROUND(SUMPRODUCT(SMALL(OFFSET(B28,0,0,20,1),{1,2,3,4,5,6,7,8,9,10}))/10-80,0)</f>
        <v>3</v>
      </c>
    </row>
    <row r="49" spans="1:3">
      <c r="A49">
        <f t="shared" si="0"/>
        <v>48</v>
      </c>
      <c r="B49">
        <v>87</v>
      </c>
      <c r="C49">
        <f ca="1">ROUND(SUMPRODUCT(SMALL(OFFSET(B29,0,0,20,1),{1,2,3,4,5,6,7,8,9,10}))/10-80,0)</f>
        <v>4</v>
      </c>
    </row>
    <row r="50" spans="1:3">
      <c r="A50">
        <f t="shared" si="0"/>
        <v>49</v>
      </c>
      <c r="B50">
        <v>93</v>
      </c>
      <c r="C50">
        <f ca="1">ROUND(SUMPRODUCT(SMALL(OFFSET(B30,0,0,20,1),{1,2,3,4,5,6,7,8,9,10}))/10-80,0)</f>
        <v>5</v>
      </c>
    </row>
    <row r="51" spans="1:3">
      <c r="A51">
        <f t="shared" si="0"/>
        <v>50</v>
      </c>
      <c r="B51">
        <v>94</v>
      </c>
      <c r="C51">
        <f ca="1">ROUND(SUMPRODUCT(SMALL(OFFSET(B31,0,0,20,1),{1,2,3,4,5,6,7,8,9,10}))/10-80,0)</f>
        <v>5</v>
      </c>
    </row>
    <row r="52" spans="1:3">
      <c r="A52">
        <f t="shared" si="0"/>
        <v>51</v>
      </c>
      <c r="B52">
        <v>83</v>
      </c>
      <c r="C52">
        <f ca="1">ROUND(SUMPRODUCT(SMALL(OFFSET(B32,0,0,20,1),{1,2,3,4,5,6,7,8,9,10}))/10-80,0)</f>
        <v>5</v>
      </c>
    </row>
    <row r="53" spans="1:3">
      <c r="A53">
        <f t="shared" si="0"/>
        <v>52</v>
      </c>
      <c r="B53">
        <v>88</v>
      </c>
      <c r="C53">
        <f ca="1">ROUND(SUMPRODUCT(SMALL(OFFSET(B33,0,0,20,1),{1,2,3,4,5,6,7,8,9,10}))/10-80,0)</f>
        <v>5</v>
      </c>
    </row>
    <row r="54" spans="1:3">
      <c r="A54">
        <f t="shared" si="0"/>
        <v>53</v>
      </c>
      <c r="B54">
        <v>93</v>
      </c>
      <c r="C54">
        <f ca="1">ROUND(SUMPRODUCT(SMALL(OFFSET(B34,0,0,20,1),{1,2,3,4,5,6,7,8,9,10}))/10-80,0)</f>
        <v>5</v>
      </c>
    </row>
    <row r="55" spans="1:3">
      <c r="A55">
        <f t="shared" si="0"/>
        <v>54</v>
      </c>
      <c r="B55">
        <v>81</v>
      </c>
      <c r="C55">
        <f ca="1">ROUND(SUMPRODUCT(SMALL(OFFSET(B35,0,0,20,1),{1,2,3,4,5,6,7,8,9,10}))/10-80,0)</f>
        <v>5</v>
      </c>
    </row>
    <row r="56" spans="1:3">
      <c r="A56">
        <f t="shared" si="0"/>
        <v>55</v>
      </c>
      <c r="B56">
        <v>90</v>
      </c>
      <c r="C56">
        <f ca="1">ROUND(SUMPRODUCT(SMALL(OFFSET(B36,0,0,20,1),{1,2,3,4,5,6,7,8,9,10}))/10-80,0)</f>
        <v>5</v>
      </c>
    </row>
    <row r="57" spans="1:3">
      <c r="A57">
        <f t="shared" si="0"/>
        <v>56</v>
      </c>
      <c r="B57">
        <v>96</v>
      </c>
      <c r="C57">
        <f ca="1">ROUND(SUMPRODUCT(SMALL(OFFSET(B37,0,0,20,1),{1,2,3,4,5,6,7,8,9,10}))/10-80,0)</f>
        <v>5</v>
      </c>
    </row>
    <row r="58" spans="1:3">
      <c r="A58">
        <f t="shared" si="0"/>
        <v>57</v>
      </c>
      <c r="B58">
        <v>97</v>
      </c>
      <c r="C58">
        <f ca="1">ROUND(SUMPRODUCT(SMALL(OFFSET(B38,0,0,20,1),{1,2,3,4,5,6,7,8,9,10}))/10-80,0)</f>
        <v>5</v>
      </c>
    </row>
    <row r="59" spans="1:3">
      <c r="A59">
        <f t="shared" si="0"/>
        <v>58</v>
      </c>
      <c r="B59">
        <v>91</v>
      </c>
      <c r="C59">
        <f ca="1">ROUND(SUMPRODUCT(SMALL(OFFSET(B39,0,0,20,1),{1,2,3,4,5,6,7,8,9,10}))/10-80,0)</f>
        <v>6</v>
      </c>
    </row>
    <row r="60" spans="1:3">
      <c r="A60">
        <f t="shared" si="0"/>
        <v>59</v>
      </c>
      <c r="B60">
        <v>81</v>
      </c>
      <c r="C60">
        <f ca="1">ROUND(SUMPRODUCT(SMALL(OFFSET(B40,0,0,20,1),{1,2,3,4,5,6,7,8,9,10}))/10-80,0)</f>
        <v>6</v>
      </c>
    </row>
    <row r="61" spans="1:3">
      <c r="A61">
        <f t="shared" si="0"/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AD7D-6978-2446-8849-2E6AAD7116E9}">
  <dimension ref="A1:H31"/>
  <sheetViews>
    <sheetView zoomScale="114" workbookViewId="0">
      <selection activeCell="D13" sqref="D13"/>
    </sheetView>
  </sheetViews>
  <sheetFormatPr baseColWidth="10" defaultRowHeight="16"/>
  <cols>
    <col min="3" max="3" width="13" customWidth="1"/>
    <col min="4" max="4" width="17.33203125" customWidth="1"/>
  </cols>
  <sheetData>
    <row r="1" spans="1:8">
      <c r="A1" s="41" t="s">
        <v>39</v>
      </c>
      <c r="B1" s="42" t="s">
        <v>153</v>
      </c>
      <c r="C1" s="42" t="s">
        <v>154</v>
      </c>
      <c r="D1" s="42" t="s">
        <v>155</v>
      </c>
      <c r="E1" s="42" t="s">
        <v>156</v>
      </c>
      <c r="F1" s="42" t="s">
        <v>157</v>
      </c>
      <c r="G1" s="42" t="s">
        <v>158</v>
      </c>
      <c r="H1" s="42" t="s">
        <v>159</v>
      </c>
    </row>
    <row r="2" spans="1:8">
      <c r="A2" t="s">
        <v>169</v>
      </c>
      <c r="B2" s="8">
        <v>128</v>
      </c>
      <c r="C2" s="8">
        <v>50</v>
      </c>
      <c r="D2" s="8">
        <v>107</v>
      </c>
      <c r="E2" s="8">
        <v>86</v>
      </c>
      <c r="F2" s="8">
        <v>54</v>
      </c>
      <c r="G2" s="8">
        <v>86</v>
      </c>
      <c r="H2" s="8">
        <v>89</v>
      </c>
    </row>
    <row r="3" spans="1:8">
      <c r="A3" t="s">
        <v>170</v>
      </c>
      <c r="B3" s="8">
        <v>75</v>
      </c>
      <c r="C3" s="8">
        <v>90</v>
      </c>
      <c r="D3" s="8">
        <v>139</v>
      </c>
      <c r="E3" s="8">
        <v>90</v>
      </c>
      <c r="F3" s="8">
        <v>146</v>
      </c>
      <c r="G3" s="8">
        <v>88</v>
      </c>
      <c r="H3" s="8">
        <v>133</v>
      </c>
    </row>
    <row r="4" spans="1:8">
      <c r="A4" t="s">
        <v>171</v>
      </c>
      <c r="B4" s="8">
        <v>124</v>
      </c>
      <c r="C4" s="8">
        <v>146</v>
      </c>
      <c r="D4" s="8">
        <v>130</v>
      </c>
      <c r="E4" s="8">
        <v>117</v>
      </c>
      <c r="F4" s="8">
        <v>144</v>
      </c>
      <c r="G4" s="8">
        <v>111</v>
      </c>
      <c r="H4" s="8">
        <v>122</v>
      </c>
    </row>
    <row r="5" spans="1:8">
      <c r="A5" t="s">
        <v>169</v>
      </c>
      <c r="B5" s="8">
        <v>135</v>
      </c>
      <c r="C5" s="8">
        <v>84</v>
      </c>
      <c r="D5" s="8">
        <v>127</v>
      </c>
      <c r="E5" s="8">
        <v>61</v>
      </c>
      <c r="F5" s="8">
        <v>102</v>
      </c>
      <c r="G5" s="8">
        <v>109</v>
      </c>
      <c r="H5" s="8">
        <v>127</v>
      </c>
    </row>
    <row r="6" spans="1:8">
      <c r="A6" t="s">
        <v>169</v>
      </c>
      <c r="B6" s="8">
        <v>138</v>
      </c>
      <c r="C6" s="8">
        <v>88</v>
      </c>
      <c r="D6" s="8">
        <v>92</v>
      </c>
      <c r="E6" s="8">
        <v>63</v>
      </c>
      <c r="F6" s="8">
        <v>119</v>
      </c>
      <c r="G6" s="8">
        <v>60</v>
      </c>
      <c r="H6" s="8">
        <v>92</v>
      </c>
    </row>
    <row r="7" spans="1:8">
      <c r="A7" t="s">
        <v>170</v>
      </c>
      <c r="B7" s="8">
        <v>95</v>
      </c>
      <c r="C7" s="8">
        <v>60</v>
      </c>
      <c r="D7" s="8">
        <v>113</v>
      </c>
      <c r="E7" s="8">
        <v>87</v>
      </c>
      <c r="F7" s="8">
        <v>138</v>
      </c>
      <c r="G7" s="8">
        <v>119</v>
      </c>
      <c r="H7" s="8">
        <v>134</v>
      </c>
    </row>
    <row r="8" spans="1:8">
      <c r="A8" t="s">
        <v>169</v>
      </c>
      <c r="B8" s="8">
        <v>104</v>
      </c>
      <c r="C8" s="8">
        <v>74</v>
      </c>
      <c r="D8" s="8">
        <v>84</v>
      </c>
      <c r="E8" s="8">
        <v>126</v>
      </c>
      <c r="F8" s="8">
        <v>125</v>
      </c>
      <c r="G8" s="8">
        <v>110</v>
      </c>
      <c r="H8" s="8">
        <v>77</v>
      </c>
    </row>
    <row r="9" spans="1:8">
      <c r="A9" t="s">
        <v>171</v>
      </c>
      <c r="B9" s="8">
        <v>111</v>
      </c>
      <c r="C9" s="8">
        <v>115</v>
      </c>
      <c r="D9" s="8">
        <v>146</v>
      </c>
      <c r="E9" s="8">
        <v>116</v>
      </c>
      <c r="F9" s="8">
        <v>106</v>
      </c>
      <c r="G9" s="8">
        <v>71</v>
      </c>
      <c r="H9" s="8">
        <v>91</v>
      </c>
    </row>
    <row r="10" spans="1:8">
      <c r="A10" t="s">
        <v>169</v>
      </c>
      <c r="B10" s="8">
        <v>89</v>
      </c>
      <c r="C10" s="8">
        <v>106</v>
      </c>
      <c r="D10" s="8">
        <v>82</v>
      </c>
      <c r="E10" s="8">
        <v>99</v>
      </c>
      <c r="F10" s="8">
        <v>86</v>
      </c>
      <c r="G10" s="8">
        <v>111</v>
      </c>
      <c r="H10" s="8">
        <v>114</v>
      </c>
    </row>
    <row r="13" spans="1:8">
      <c r="A13" t="s">
        <v>39</v>
      </c>
      <c r="B13" t="s">
        <v>16</v>
      </c>
      <c r="C13" t="s">
        <v>41</v>
      </c>
    </row>
    <row r="14" spans="1:8">
      <c r="A14" s="12" t="s">
        <v>169</v>
      </c>
      <c r="B14" s="12" t="s">
        <v>155</v>
      </c>
      <c r="C14" s="12">
        <f ca="1">SUMIF(A1:A10,A14,OFFSET(A1,0,MATCH(B14,B1:H1,0),10,1))</f>
        <v>492</v>
      </c>
      <c r="E14" s="21"/>
    </row>
    <row r="16" spans="1:8">
      <c r="A16" s="23" t="s">
        <v>172</v>
      </c>
    </row>
    <row r="18" spans="1:8">
      <c r="A18" s="30" t="s">
        <v>173</v>
      </c>
      <c r="B18" s="31"/>
      <c r="C18" s="31"/>
      <c r="D18" s="31"/>
      <c r="E18" s="32">
        <f>MATCH(B14,B1:H1,0)</f>
        <v>3</v>
      </c>
      <c r="F18" s="31" t="s">
        <v>174</v>
      </c>
      <c r="G18" s="31"/>
    </row>
    <row r="20" spans="1:8">
      <c r="A20" s="33" t="s">
        <v>175</v>
      </c>
      <c r="B20" s="34"/>
      <c r="C20" s="34"/>
      <c r="D20" s="39" t="s">
        <v>39</v>
      </c>
      <c r="E20" s="39" t="str">
        <f t="array" aca="1" ref="E20:E29" ca="1">OFFSET(A1,0,MATCH(B14,B1:H1,0),10,1)</f>
        <v>Mar</v>
      </c>
      <c r="F20" s="34" t="s">
        <v>176</v>
      </c>
      <c r="G20" s="34"/>
    </row>
    <row r="21" spans="1:8">
      <c r="A21" s="34" t="s">
        <v>178</v>
      </c>
      <c r="B21" s="34"/>
      <c r="C21" s="34"/>
      <c r="D21" s="40" t="s">
        <v>169</v>
      </c>
      <c r="E21" s="35">
        <f ca="1"/>
        <v>107</v>
      </c>
      <c r="F21" s="34"/>
      <c r="G21" s="34"/>
    </row>
    <row r="22" spans="1:8">
      <c r="A22" s="34"/>
      <c r="B22" s="34"/>
      <c r="C22" s="34"/>
      <c r="D22" s="40" t="s">
        <v>170</v>
      </c>
      <c r="E22" s="35">
        <f ca="1"/>
        <v>139</v>
      </c>
      <c r="F22" s="34"/>
      <c r="G22" s="34"/>
    </row>
    <row r="23" spans="1:8">
      <c r="A23" s="34"/>
      <c r="B23" s="34"/>
      <c r="C23" s="34"/>
      <c r="D23" s="40" t="s">
        <v>171</v>
      </c>
      <c r="E23" s="35">
        <f ca="1"/>
        <v>130</v>
      </c>
      <c r="F23" s="34"/>
      <c r="G23" s="34"/>
    </row>
    <row r="24" spans="1:8">
      <c r="A24" s="34"/>
      <c r="B24" s="34"/>
      <c r="C24" s="34"/>
      <c r="D24" s="40" t="s">
        <v>169</v>
      </c>
      <c r="E24" s="35">
        <f ca="1"/>
        <v>127</v>
      </c>
      <c r="F24" s="34"/>
      <c r="G24" s="34"/>
    </row>
    <row r="25" spans="1:8">
      <c r="A25" s="34"/>
      <c r="B25" s="34"/>
      <c r="C25" s="34"/>
      <c r="D25" s="40" t="s">
        <v>169</v>
      </c>
      <c r="E25" s="35">
        <f ca="1"/>
        <v>92</v>
      </c>
      <c r="F25" s="34"/>
      <c r="G25" s="34"/>
    </row>
    <row r="26" spans="1:8">
      <c r="A26" s="34"/>
      <c r="B26" s="34"/>
      <c r="C26" s="34"/>
      <c r="D26" s="40" t="s">
        <v>170</v>
      </c>
      <c r="E26" s="35">
        <f ca="1"/>
        <v>113</v>
      </c>
      <c r="F26" s="34"/>
      <c r="G26" s="34"/>
    </row>
    <row r="27" spans="1:8">
      <c r="A27" s="34"/>
      <c r="B27" s="34"/>
      <c r="C27" s="34"/>
      <c r="D27" s="40" t="s">
        <v>169</v>
      </c>
      <c r="E27" s="35">
        <f ca="1"/>
        <v>84</v>
      </c>
      <c r="F27" s="34"/>
      <c r="G27" s="34"/>
    </row>
    <row r="28" spans="1:8">
      <c r="A28" s="34"/>
      <c r="B28" s="34"/>
      <c r="C28" s="34"/>
      <c r="D28" s="40" t="s">
        <v>171</v>
      </c>
      <c r="E28" s="35">
        <f ca="1"/>
        <v>146</v>
      </c>
      <c r="F28" s="34"/>
      <c r="G28" s="34"/>
    </row>
    <row r="29" spans="1:8">
      <c r="A29" s="34"/>
      <c r="B29" s="34"/>
      <c r="C29" s="34"/>
      <c r="D29" s="40" t="s">
        <v>169</v>
      </c>
      <c r="E29" s="35">
        <f ca="1"/>
        <v>82</v>
      </c>
      <c r="F29" s="34"/>
      <c r="G29" s="34"/>
    </row>
    <row r="31" spans="1:8">
      <c r="A31" s="36" t="s">
        <v>179</v>
      </c>
      <c r="B31" s="37"/>
      <c r="C31" s="37"/>
      <c r="D31" s="37"/>
      <c r="E31" s="38">
        <f ca="1">SUMIF(A1:A10,A14,OFFSET(A1,0,MATCH(B14,B1:H1,0),10,1))</f>
        <v>492</v>
      </c>
      <c r="F31" s="37" t="s">
        <v>177</v>
      </c>
      <c r="G31" s="37"/>
      <c r="H31" s="37"/>
    </row>
  </sheetData>
  <conditionalFormatting sqref="D21:D29">
    <cfRule type="cellIs" dxfId="1" priority="1" operator="equal">
      <formula>$A$14</formula>
    </cfRule>
    <cfRule type="expression" dxfId="0" priority="2">
      <formula>$A$14</formula>
    </cfRule>
  </conditionalFormatting>
  <dataValidations count="2">
    <dataValidation type="list" allowBlank="1" showInputMessage="1" showErrorMessage="1" sqref="A14" xr:uid="{F93468AA-9C9D-E149-AA08-D71BFAAF9C53}">
      <formula1>$A$2:$A$4</formula1>
    </dataValidation>
    <dataValidation type="list" allowBlank="1" showInputMessage="1" showErrorMessage="1" sqref="B14" xr:uid="{5F10F08A-2640-4D49-B6D9-4267725E2780}">
      <formula1>$B$1:$H$1</formula1>
    </dataValidation>
  </dataValidation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F754-0AA3-DD46-8FBB-5EADFF44E04C}">
  <dimension ref="A2:U244"/>
  <sheetViews>
    <sheetView workbookViewId="0">
      <selection activeCell="J9" sqref="J9"/>
    </sheetView>
  </sheetViews>
  <sheetFormatPr baseColWidth="10" defaultRowHeight="16"/>
  <cols>
    <col min="6" max="6" width="13.1640625" customWidth="1"/>
  </cols>
  <sheetData>
    <row r="2" spans="1:21">
      <c r="A2" t="s">
        <v>51</v>
      </c>
      <c r="B2" s="44" t="s">
        <v>16</v>
      </c>
      <c r="C2" t="s">
        <v>180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1">
        <v>10</v>
      </c>
      <c r="P2" s="11">
        <v>11</v>
      </c>
      <c r="Q2" s="11">
        <v>0</v>
      </c>
      <c r="R2" s="11">
        <v>1</v>
      </c>
      <c r="S2" s="11">
        <v>2</v>
      </c>
      <c r="T2" s="11">
        <v>3</v>
      </c>
      <c r="U2" s="11">
        <v>4</v>
      </c>
    </row>
    <row r="3" spans="1:21">
      <c r="A3" s="43">
        <v>31625</v>
      </c>
      <c r="B3" s="44">
        <f>MONTH(A3)</f>
        <v>8</v>
      </c>
      <c r="C3">
        <v>2.7210884353741496E-2</v>
      </c>
      <c r="J3" s="11" t="s">
        <v>153</v>
      </c>
      <c r="K3" s="11" t="s">
        <v>154</v>
      </c>
      <c r="L3" s="11" t="s">
        <v>155</v>
      </c>
      <c r="M3" s="11" t="s">
        <v>156</v>
      </c>
      <c r="N3" s="11" t="s">
        <v>157</v>
      </c>
      <c r="O3" s="11" t="s">
        <v>158</v>
      </c>
      <c r="P3" s="11" t="s">
        <v>159</v>
      </c>
      <c r="Q3" s="11" t="s">
        <v>160</v>
      </c>
      <c r="R3" s="11" t="s">
        <v>161</v>
      </c>
      <c r="S3" s="11" t="s">
        <v>162</v>
      </c>
      <c r="T3" s="11" t="s">
        <v>163</v>
      </c>
      <c r="U3" s="11" t="s">
        <v>164</v>
      </c>
    </row>
    <row r="4" spans="1:21">
      <c r="A4" s="43">
        <v>31657</v>
      </c>
      <c r="B4" s="44">
        <f t="shared" ref="B4:B67" si="0">MONTH(A4)</f>
        <v>9</v>
      </c>
      <c r="C4">
        <v>-0.14741721854304629</v>
      </c>
      <c r="E4" s="11" t="s">
        <v>16</v>
      </c>
      <c r="F4" s="11" t="s">
        <v>202</v>
      </c>
      <c r="H4" s="12" t="s">
        <v>182</v>
      </c>
      <c r="I4" s="11">
        <v>0</v>
      </c>
      <c r="J4">
        <f t="shared" ref="J4:U13" ca="1" si="1">OFFSET($C$3,J$2+$I4,0)</f>
        <v>0.10548148148148155</v>
      </c>
      <c r="K4">
        <f t="shared" ca="1" si="1"/>
        <v>-3.0152774055213077E-2</v>
      </c>
      <c r="L4">
        <f t="shared" ca="1" si="1"/>
        <v>-6.7293077241951146E-2</v>
      </c>
      <c r="M4">
        <f t="shared" ca="1" si="1"/>
        <v>-2.2222222222222223E-2</v>
      </c>
      <c r="N4">
        <f t="shared" ca="1" si="1"/>
        <v>1.1363636363636364E-2</v>
      </c>
      <c r="O4">
        <f t="shared" ca="1" si="1"/>
        <v>2.0524344569288457E-2</v>
      </c>
      <c r="P4">
        <f t="shared" ca="1" si="1"/>
        <v>1.9083969465648186E-3</v>
      </c>
      <c r="Q4">
        <f t="shared" ca="1" si="1"/>
        <v>2.7210884353741496E-2</v>
      </c>
      <c r="R4">
        <f t="shared" ca="1" si="1"/>
        <v>-0.14741721854304629</v>
      </c>
      <c r="S4">
        <f t="shared" ca="1" si="1"/>
        <v>3.8837967997514371E-2</v>
      </c>
      <c r="T4">
        <f t="shared" ca="1" si="1"/>
        <v>3.3647375504710628E-2</v>
      </c>
      <c r="U4">
        <f t="shared" ca="1" si="1"/>
        <v>-2.3437500000000066E-2</v>
      </c>
    </row>
    <row r="5" spans="1:21">
      <c r="A5" s="43">
        <v>31686</v>
      </c>
      <c r="B5" s="44">
        <f t="shared" si="0"/>
        <v>10</v>
      </c>
      <c r="C5">
        <v>3.8837967997514371E-2</v>
      </c>
      <c r="E5" s="8">
        <v>1</v>
      </c>
      <c r="F5" s="8">
        <f>COUNTIF(B3:B244,E5)</f>
        <v>20</v>
      </c>
      <c r="H5" s="12" t="s">
        <v>183</v>
      </c>
      <c r="I5" s="11">
        <v>12</v>
      </c>
      <c r="J5">
        <f t="shared" ca="1" si="1"/>
        <v>0.11923076923076924</v>
      </c>
      <c r="K5">
        <f t="shared" ca="1" si="1"/>
        <v>-6.8728522336769758E-3</v>
      </c>
      <c r="L5">
        <f t="shared" ca="1" si="1"/>
        <v>-8.4844290657439383E-2</v>
      </c>
      <c r="M5">
        <f t="shared" ca="1" si="1"/>
        <v>1.8905021173623714E-2</v>
      </c>
      <c r="N5">
        <f t="shared" ca="1" si="1"/>
        <v>6.6795309484933937E-2</v>
      </c>
      <c r="O5">
        <f t="shared" ca="1" si="1"/>
        <v>0</v>
      </c>
      <c r="P5">
        <f t="shared" ca="1" si="1"/>
        <v>-1.0435508557117017E-2</v>
      </c>
      <c r="Q5">
        <f t="shared" ca="1" si="1"/>
        <v>0.10622710622710622</v>
      </c>
      <c r="R5">
        <f t="shared" ca="1" si="1"/>
        <v>1.4834437086092776E-2</v>
      </c>
      <c r="S5">
        <f t="shared" ca="1" si="1"/>
        <v>-5.8731401722787784E-2</v>
      </c>
      <c r="T5">
        <f t="shared" ca="1" si="1"/>
        <v>-9.1791458679977872E-2</v>
      </c>
      <c r="U5">
        <f t="shared" ca="1" si="1"/>
        <v>-7.6335877862595417E-3</v>
      </c>
    </row>
    <row r="6" spans="1:21">
      <c r="A6" s="43">
        <v>31719</v>
      </c>
      <c r="B6" s="44">
        <f t="shared" si="0"/>
        <v>11</v>
      </c>
      <c r="C6">
        <v>3.3647375504710628E-2</v>
      </c>
      <c r="E6" s="8">
        <v>2</v>
      </c>
      <c r="F6" s="8">
        <f t="shared" ref="F6:F16" si="2">COUNTIF(B4:B245,E6)</f>
        <v>20</v>
      </c>
      <c r="H6" s="12" t="s">
        <v>184</v>
      </c>
      <c r="I6" s="11">
        <v>24</v>
      </c>
      <c r="J6">
        <f t="shared" ca="1" si="1"/>
        <v>5.4555680539932441E-2</v>
      </c>
      <c r="K6">
        <f t="shared" ca="1" si="1"/>
        <v>-2.5066666666666605E-2</v>
      </c>
      <c r="L6">
        <f t="shared" ca="1" si="1"/>
        <v>4.2806345733041512E-2</v>
      </c>
      <c r="M6">
        <f t="shared" ca="1" si="1"/>
        <v>9.3377049180327923E-2</v>
      </c>
      <c r="N6">
        <f t="shared" ca="1" si="1"/>
        <v>4.1981528127623846E-2</v>
      </c>
      <c r="O6">
        <f t="shared" ca="1" si="1"/>
        <v>7.2522159548750482E-3</v>
      </c>
      <c r="P6">
        <f t="shared" ca="1" si="1"/>
        <v>9.5657142857142913E-2</v>
      </c>
      <c r="Q6">
        <f t="shared" ca="1" si="1"/>
        <v>-3.332395950506193E-2</v>
      </c>
      <c r="R6">
        <f t="shared" ca="1" si="1"/>
        <v>4.7272727272727272E-2</v>
      </c>
      <c r="S6">
        <f t="shared" ca="1" si="1"/>
        <v>2.2500000000000062E-2</v>
      </c>
      <c r="T6">
        <f t="shared" ca="1" si="1"/>
        <v>-3.898397174680799E-2</v>
      </c>
      <c r="U6">
        <f t="shared" ca="1" si="1"/>
        <v>5.2296819787986506E-3</v>
      </c>
    </row>
    <row r="7" spans="1:21">
      <c r="A7" s="43">
        <v>31747</v>
      </c>
      <c r="B7" s="44">
        <f t="shared" si="0"/>
        <v>12</v>
      </c>
      <c r="C7">
        <v>-2.3437500000000066E-2</v>
      </c>
      <c r="E7" s="8">
        <v>3</v>
      </c>
      <c r="F7" s="8">
        <f t="shared" si="2"/>
        <v>20</v>
      </c>
      <c r="H7" s="12" t="s">
        <v>185</v>
      </c>
      <c r="I7" s="11">
        <v>36</v>
      </c>
      <c r="J7">
        <f t="shared" ca="1" si="1"/>
        <v>-0.12134831460674157</v>
      </c>
      <c r="K7">
        <f t="shared" ca="1" si="1"/>
        <v>-8.0613810741687927E-2</v>
      </c>
      <c r="L7">
        <f t="shared" ca="1" si="1"/>
        <v>5.0072326694113718E-2</v>
      </c>
      <c r="M7">
        <f t="shared" ca="1" si="1"/>
        <v>-9.219031471866106E-3</v>
      </c>
      <c r="N7">
        <f t="shared" ca="1" si="1"/>
        <v>-0.44245989304812833</v>
      </c>
      <c r="O7">
        <f t="shared" ca="1" si="1"/>
        <v>-4.7957030500671398E-2</v>
      </c>
      <c r="P7">
        <f t="shared" ca="1" si="1"/>
        <v>-5.0372758412250652E-3</v>
      </c>
      <c r="Q7">
        <f t="shared" ca="1" si="1"/>
        <v>1.8253885469907166E-2</v>
      </c>
      <c r="R7">
        <f t="shared" ca="1" si="1"/>
        <v>2.1819299323908987E-2</v>
      </c>
      <c r="S7">
        <f t="shared" ca="1" si="1"/>
        <v>2.5062656641604009E-2</v>
      </c>
      <c r="T7">
        <f t="shared" ca="1" si="1"/>
        <v>7.3349633251833741E-3</v>
      </c>
      <c r="U7">
        <f t="shared" ca="1" si="1"/>
        <v>8.0097087378640783E-2</v>
      </c>
    </row>
    <row r="8" spans="1:21">
      <c r="A8" s="43">
        <v>31779</v>
      </c>
      <c r="B8" s="44">
        <f t="shared" si="0"/>
        <v>1</v>
      </c>
      <c r="C8">
        <v>0.10548148148148155</v>
      </c>
      <c r="E8" s="8">
        <v>4</v>
      </c>
      <c r="F8" s="8">
        <f t="shared" si="2"/>
        <v>20</v>
      </c>
      <c r="H8" s="12" t="s">
        <v>186</v>
      </c>
      <c r="I8" s="11">
        <v>48</v>
      </c>
      <c r="J8">
        <f t="shared" ca="1" si="1"/>
        <v>-9.5655416744359539E-2</v>
      </c>
      <c r="K8">
        <f t="shared" ca="1" si="1"/>
        <v>1.0309278350515464E-2</v>
      </c>
      <c r="L8">
        <f t="shared" ca="1" si="1"/>
        <v>4.8571428571428626E-2</v>
      </c>
      <c r="M8">
        <f t="shared" ca="1" si="1"/>
        <v>-2.6858699883223092E-2</v>
      </c>
      <c r="N8">
        <f t="shared" ca="1" si="1"/>
        <v>-5.7399999999999951E-2</v>
      </c>
      <c r="O8">
        <f t="shared" ca="1" si="1"/>
        <v>2.5461489497135038E-3</v>
      </c>
      <c r="P8">
        <f t="shared" ca="1" si="1"/>
        <v>1.3333333333333388E-2</v>
      </c>
      <c r="Q8">
        <f t="shared" ca="1" si="1"/>
        <v>-0.13426488456865132</v>
      </c>
      <c r="R8">
        <f t="shared" ca="1" si="1"/>
        <v>0.10526315789473684</v>
      </c>
      <c r="S8">
        <f t="shared" ca="1" si="1"/>
        <v>0.10582010582010581</v>
      </c>
      <c r="T8">
        <f t="shared" ca="1" si="1"/>
        <v>4.0765550239234498E-2</v>
      </c>
      <c r="U8">
        <f t="shared" ca="1" si="1"/>
        <v>-1.3791835233541742E-2</v>
      </c>
    </row>
    <row r="9" spans="1:21">
      <c r="A9" s="43">
        <v>31810</v>
      </c>
      <c r="B9" s="44">
        <f t="shared" si="0"/>
        <v>2</v>
      </c>
      <c r="C9">
        <v>-3.0152774055213077E-2</v>
      </c>
      <c r="E9" s="8">
        <v>5</v>
      </c>
      <c r="F9" s="8">
        <f t="shared" si="2"/>
        <v>20</v>
      </c>
      <c r="H9" s="12" t="s">
        <v>187</v>
      </c>
      <c r="I9" s="11">
        <v>60</v>
      </c>
      <c r="J9">
        <f t="shared" ca="1" si="1"/>
        <v>-4.3937823834196837E-2</v>
      </c>
      <c r="K9">
        <f t="shared" ca="1" si="1"/>
        <v>-5.7012789941469813E-2</v>
      </c>
      <c r="L9">
        <f t="shared" ca="1" si="1"/>
        <v>-4.5977011494252873E-2</v>
      </c>
      <c r="M9">
        <f t="shared" ca="1" si="1"/>
        <v>6.9397590361445841E-2</v>
      </c>
      <c r="N9">
        <f t="shared" ca="1" si="1"/>
        <v>-2.8165840468679582E-2</v>
      </c>
      <c r="O9">
        <f t="shared" ca="1" si="1"/>
        <v>3.1764433109204668E-2</v>
      </c>
      <c r="P9">
        <f t="shared" ca="1" si="1"/>
        <v>6.741573033707865E-2</v>
      </c>
      <c r="Q9">
        <f t="shared" ca="1" si="1"/>
        <v>4.1771094402673348E-2</v>
      </c>
      <c r="R9">
        <f t="shared" ca="1" si="1"/>
        <v>-8.7810745789895797E-2</v>
      </c>
      <c r="S9">
        <f t="shared" ca="1" si="1"/>
        <v>3.2967032967032968E-2</v>
      </c>
      <c r="T9">
        <f t="shared" ca="1" si="1"/>
        <v>-3.4468085106382926E-2</v>
      </c>
      <c r="U9">
        <f t="shared" ca="1" si="1"/>
        <v>6.324371970030844E-2</v>
      </c>
    </row>
    <row r="10" spans="1:21">
      <c r="A10" s="43">
        <v>31838</v>
      </c>
      <c r="B10" s="44">
        <f t="shared" si="0"/>
        <v>3</v>
      </c>
      <c r="C10">
        <v>-6.7293077241951146E-2</v>
      </c>
      <c r="E10" s="8">
        <v>6</v>
      </c>
      <c r="F10" s="8">
        <f t="shared" si="2"/>
        <v>20</v>
      </c>
      <c r="H10" s="12" t="s">
        <v>188</v>
      </c>
      <c r="I10" s="11">
        <v>72</v>
      </c>
      <c r="J10">
        <f t="shared" ca="1" si="1"/>
        <v>7.4146341463415134E-3</v>
      </c>
      <c r="K10">
        <f t="shared" ca="1" si="1"/>
        <v>7.7474336625992637E-2</v>
      </c>
      <c r="L10">
        <f t="shared" ca="1" si="1"/>
        <v>6.6510875426927457E-3</v>
      </c>
      <c r="M10">
        <f t="shared" ca="1" si="1"/>
        <v>-8.2499999999999948E-2</v>
      </c>
      <c r="N10">
        <f t="shared" ca="1" si="1"/>
        <v>5.5858310626702948E-2</v>
      </c>
      <c r="O10">
        <f t="shared" ca="1" si="1"/>
        <v>9.4562211981566863E-2</v>
      </c>
      <c r="P10">
        <f t="shared" ca="1" si="1"/>
        <v>2.0208824520039988E-3</v>
      </c>
      <c r="Q10">
        <f t="shared" ca="1" si="1"/>
        <v>2.1052631578947368E-2</v>
      </c>
      <c r="R10">
        <f t="shared" ca="1" si="1"/>
        <v>5.1546391752577319E-3</v>
      </c>
      <c r="S10">
        <f t="shared" ca="1" si="1"/>
        <v>-2.297435897435892E-2</v>
      </c>
      <c r="T10">
        <f t="shared" ca="1" si="1"/>
        <v>-1.322695779970612E-2</v>
      </c>
      <c r="U10">
        <f t="shared" ca="1" si="1"/>
        <v>9.0425531914893623E-2</v>
      </c>
    </row>
    <row r="11" spans="1:21">
      <c r="A11" s="43">
        <v>31868</v>
      </c>
      <c r="B11" s="44">
        <f t="shared" si="0"/>
        <v>4</v>
      </c>
      <c r="C11">
        <v>-2.2222222222222223E-2</v>
      </c>
      <c r="E11" s="8">
        <v>7</v>
      </c>
      <c r="F11" s="8">
        <f t="shared" si="2"/>
        <v>20</v>
      </c>
      <c r="H11" s="12" t="s">
        <v>189</v>
      </c>
      <c r="I11" s="11">
        <v>84</v>
      </c>
      <c r="J11">
        <f t="shared" ca="1" si="1"/>
        <v>-4.2194092827004218E-2</v>
      </c>
      <c r="K11">
        <f t="shared" ca="1" si="1"/>
        <v>-3.5242290748898682E-2</v>
      </c>
      <c r="L11">
        <f t="shared" ca="1" si="1"/>
        <v>-5.4794520547945202E-2</v>
      </c>
      <c r="M11">
        <f t="shared" ca="1" si="1"/>
        <v>0</v>
      </c>
      <c r="N11">
        <f t="shared" ca="1" si="1"/>
        <v>3.1497584541062849E-2</v>
      </c>
      <c r="O11">
        <f t="shared" ca="1" si="1"/>
        <v>4.9082053203446933E-2</v>
      </c>
      <c r="P11">
        <f t="shared" ca="1" si="1"/>
        <v>1.125E-2</v>
      </c>
      <c r="Q11">
        <f t="shared" ca="1" si="1"/>
        <v>7.7647058823529486E-2</v>
      </c>
      <c r="R11">
        <f t="shared" ca="1" si="1"/>
        <v>-5.770430442919596E-3</v>
      </c>
      <c r="S11">
        <f t="shared" ca="1" si="1"/>
        <v>-1.8823529411764305E-3</v>
      </c>
      <c r="T11">
        <f t="shared" ca="1" si="1"/>
        <v>-5.7048561999057085E-2</v>
      </c>
      <c r="U11">
        <f t="shared" ca="1" si="1"/>
        <v>-1.2500000000000001E-2</v>
      </c>
    </row>
    <row r="12" spans="1:21">
      <c r="A12" s="43">
        <v>31898</v>
      </c>
      <c r="B12" s="44">
        <f t="shared" si="0"/>
        <v>5</v>
      </c>
      <c r="C12">
        <v>1.1363636363636364E-2</v>
      </c>
      <c r="E12" s="8">
        <v>8</v>
      </c>
      <c r="F12" s="8">
        <f t="shared" si="2"/>
        <v>20</v>
      </c>
      <c r="H12" s="12" t="s">
        <v>190</v>
      </c>
      <c r="I12" s="11">
        <v>96</v>
      </c>
      <c r="J12">
        <f t="shared" ca="1" si="1"/>
        <v>9.0452261306532666E-2</v>
      </c>
      <c r="K12">
        <f t="shared" ca="1" si="1"/>
        <v>-1.1428571428571382E-2</v>
      </c>
      <c r="L12">
        <f t="shared" ca="1" si="1"/>
        <v>-1.3984710050344955E-2</v>
      </c>
      <c r="M12">
        <f t="shared" ca="1" si="1"/>
        <v>3.309379727685325E-2</v>
      </c>
      <c r="N12">
        <f t="shared" ca="1" si="1"/>
        <v>1.5925315760571067E-2</v>
      </c>
      <c r="O12">
        <f t="shared" ca="1" si="1"/>
        <v>9.0090090090090089E-3</v>
      </c>
      <c r="P12">
        <f t="shared" ca="1" si="1"/>
        <v>2.2321428571428572E-2</v>
      </c>
      <c r="Q12">
        <f t="shared" ca="1" si="1"/>
        <v>-3.3197951615751412E-2</v>
      </c>
      <c r="R12">
        <f t="shared" ca="1" si="1"/>
        <v>-3.1963470319634701E-2</v>
      </c>
      <c r="S12">
        <f t="shared" ca="1" si="1"/>
        <v>-1.1698113207547121E-2</v>
      </c>
      <c r="T12">
        <f t="shared" ca="1" si="1"/>
        <v>-4.29553264604811E-2</v>
      </c>
      <c r="U12">
        <f t="shared" ca="1" si="1"/>
        <v>-7.5802912427688522E-3</v>
      </c>
    </row>
    <row r="13" spans="1:21">
      <c r="A13" s="43">
        <v>31929</v>
      </c>
      <c r="B13" s="44">
        <f t="shared" si="0"/>
        <v>6</v>
      </c>
      <c r="C13">
        <v>2.0524344569288457E-2</v>
      </c>
      <c r="E13" s="8">
        <v>9</v>
      </c>
      <c r="F13" s="8">
        <f t="shared" si="2"/>
        <v>20</v>
      </c>
      <c r="H13" s="12" t="s">
        <v>191</v>
      </c>
      <c r="I13" s="11">
        <v>108</v>
      </c>
      <c r="J13">
        <f t="shared" ca="1" si="1"/>
        <v>2.9908778226409451E-2</v>
      </c>
      <c r="K13">
        <f t="shared" ca="1" si="1"/>
        <v>-3.9930303470306371E-2</v>
      </c>
      <c r="L13">
        <f t="shared" ca="1" si="1"/>
        <v>-6.4125831820931664E-2</v>
      </c>
      <c r="M13">
        <f t="shared" ca="1" si="1"/>
        <v>5.042016806722685E-2</v>
      </c>
      <c r="N13">
        <f t="shared" ca="1" si="1"/>
        <v>-4.0307692307692267E-2</v>
      </c>
      <c r="O13">
        <f t="shared" ca="1" si="1"/>
        <v>2.1962167361333718E-2</v>
      </c>
      <c r="P13">
        <f t="shared" ca="1" si="1"/>
        <v>-7.2470588235294078E-2</v>
      </c>
      <c r="Q13">
        <f t="shared" ca="1" si="1"/>
        <v>3.9301310043668124E-2</v>
      </c>
      <c r="R13">
        <f t="shared" ca="1" si="1"/>
        <v>3.1596638655462229E-2</v>
      </c>
      <c r="S13">
        <f t="shared" ca="1" si="1"/>
        <v>3.4538937764744176E-2</v>
      </c>
      <c r="T13">
        <f t="shared" ca="1" si="1"/>
        <v>-7.874015748031496E-3</v>
      </c>
      <c r="U13">
        <f t="shared" ca="1" si="1"/>
        <v>6.1428571428571499E-2</v>
      </c>
    </row>
    <row r="14" spans="1:21">
      <c r="A14" s="43">
        <v>31959</v>
      </c>
      <c r="B14" s="44">
        <f t="shared" si="0"/>
        <v>7</v>
      </c>
      <c r="C14">
        <v>1.9083969465648186E-3</v>
      </c>
      <c r="E14" s="8">
        <v>10</v>
      </c>
      <c r="F14" s="8">
        <f t="shared" si="2"/>
        <v>19</v>
      </c>
      <c r="H14" s="12" t="s">
        <v>192</v>
      </c>
      <c r="I14" s="11">
        <v>120</v>
      </c>
      <c r="J14">
        <f t="shared" ref="J14:U23" ca="1" si="3">OFFSET($C$3,J$2+$I14,0)</f>
        <v>3.8610038610038609E-2</v>
      </c>
      <c r="K14">
        <f t="shared" ca="1" si="3"/>
        <v>2.7806691449814194E-2</v>
      </c>
      <c r="L14">
        <f t="shared" ca="1" si="3"/>
        <v>-0.12109375</v>
      </c>
      <c r="M14">
        <f t="shared" ca="1" si="3"/>
        <v>0.11522633744855967</v>
      </c>
      <c r="N14">
        <f t="shared" ca="1" si="3"/>
        <v>3.3210332103321034E-2</v>
      </c>
      <c r="O14">
        <f t="shared" ca="1" si="3"/>
        <v>8.3857142857142922E-2</v>
      </c>
      <c r="P14">
        <f t="shared" ca="1" si="3"/>
        <v>-4.362725715038885E-2</v>
      </c>
      <c r="Q14">
        <f t="shared" ca="1" si="3"/>
        <v>-4.8706240487062444E-2</v>
      </c>
      <c r="R14">
        <f t="shared" ca="1" si="3"/>
        <v>6.4533333333333373E-2</v>
      </c>
      <c r="S14">
        <f t="shared" ca="1" si="3"/>
        <v>6.1790247160988217E-3</v>
      </c>
      <c r="T14">
        <f t="shared" ca="1" si="3"/>
        <v>4.3651452282157721E-2</v>
      </c>
      <c r="U14">
        <f t="shared" ca="1" si="3"/>
        <v>2.9739185750636089E-2</v>
      </c>
    </row>
    <row r="15" spans="1:21">
      <c r="A15" s="43">
        <v>31992</v>
      </c>
      <c r="B15" s="44">
        <f t="shared" si="0"/>
        <v>8</v>
      </c>
      <c r="C15">
        <v>0.10622710622710622</v>
      </c>
      <c r="E15" s="8">
        <v>11</v>
      </c>
      <c r="F15" s="8">
        <f t="shared" si="2"/>
        <v>19</v>
      </c>
      <c r="H15" s="12" t="s">
        <v>193</v>
      </c>
      <c r="I15" s="11">
        <v>132</v>
      </c>
      <c r="J15">
        <f t="shared" ca="1" si="3"/>
        <v>1.7142857142857168E-2</v>
      </c>
      <c r="K15">
        <f t="shared" ca="1" si="3"/>
        <v>-3.0358686257562686E-2</v>
      </c>
      <c r="L15">
        <f t="shared" ca="1" si="3"/>
        <v>0.1392757660167131</v>
      </c>
      <c r="M15">
        <f t="shared" ca="1" si="3"/>
        <v>-8.4987775061124676E-2</v>
      </c>
      <c r="N15">
        <f t="shared" ca="1" si="3"/>
        <v>-2.0735356990166712E-2</v>
      </c>
      <c r="O15">
        <f t="shared" ca="1" si="3"/>
        <v>-0.50196463654223966</v>
      </c>
      <c r="P15">
        <f t="shared" ca="1" si="3"/>
        <v>-6.3554678939294132E-3</v>
      </c>
      <c r="Q15">
        <f t="shared" ca="1" si="3"/>
        <v>-2.6185226019845333E-3</v>
      </c>
      <c r="R15">
        <f t="shared" ca="1" si="3"/>
        <v>0.11151029432085108</v>
      </c>
      <c r="S15">
        <f t="shared" ca="1" si="3"/>
        <v>-5.4699154649427862E-3</v>
      </c>
      <c r="T15">
        <f t="shared" ca="1" si="3"/>
        <v>0.11562500000000001</v>
      </c>
      <c r="U15">
        <f t="shared" ca="1" si="3"/>
        <v>1.9607843137254902E-2</v>
      </c>
    </row>
    <row r="16" spans="1:21">
      <c r="A16" s="43">
        <v>32021</v>
      </c>
      <c r="B16" s="44">
        <f t="shared" si="0"/>
        <v>9</v>
      </c>
      <c r="C16">
        <v>1.4834437086092776E-2</v>
      </c>
      <c r="E16" s="8">
        <v>12</v>
      </c>
      <c r="F16" s="8">
        <f t="shared" si="2"/>
        <v>19</v>
      </c>
      <c r="H16" s="12" t="s">
        <v>194</v>
      </c>
      <c r="I16" s="11">
        <v>144</v>
      </c>
      <c r="J16">
        <f t="shared" ca="1" si="3"/>
        <v>0.1111111111111111</v>
      </c>
      <c r="K16">
        <f t="shared" ca="1" si="3"/>
        <v>-3.9499999999999959E-2</v>
      </c>
      <c r="L16">
        <f t="shared" ca="1" si="3"/>
        <v>-0.10307131702238426</v>
      </c>
      <c r="M16">
        <f t="shared" ca="1" si="3"/>
        <v>0.11491584445734195</v>
      </c>
      <c r="N16">
        <f t="shared" ca="1" si="3"/>
        <v>-4.9973971889640853E-2</v>
      </c>
      <c r="O16">
        <f t="shared" ca="1" si="3"/>
        <v>0.19397260273972611</v>
      </c>
      <c r="P16">
        <f t="shared" ca="1" si="3"/>
        <v>-2.0957625822242688E-2</v>
      </c>
      <c r="Q16">
        <f t="shared" ca="1" si="3"/>
        <v>-2.6687251874724323E-2</v>
      </c>
      <c r="R16">
        <f t="shared" ca="1" si="3"/>
        <v>9.7665986857013248E-2</v>
      </c>
      <c r="S16">
        <f t="shared" ca="1" si="3"/>
        <v>9.8059454995871181E-2</v>
      </c>
      <c r="T16">
        <f t="shared" ca="1" si="3"/>
        <v>4.5873284451964751E-2</v>
      </c>
      <c r="U16">
        <f t="shared" ca="1" si="3"/>
        <v>-2.9300737012403426E-2</v>
      </c>
    </row>
    <row r="17" spans="1:21">
      <c r="A17" s="43">
        <v>32051</v>
      </c>
      <c r="B17" s="44">
        <f t="shared" si="0"/>
        <v>10</v>
      </c>
      <c r="C17">
        <v>-5.8731401722787784E-2</v>
      </c>
      <c r="H17" s="12" t="s">
        <v>195</v>
      </c>
      <c r="I17" s="11">
        <v>156</v>
      </c>
      <c r="J17">
        <f t="shared" ca="1" si="3"/>
        <v>6.1728395061727654E-3</v>
      </c>
      <c r="K17">
        <f t="shared" ca="1" si="3"/>
        <v>-0.2098805295447207</v>
      </c>
      <c r="L17">
        <f t="shared" ca="1" si="3"/>
        <v>0.24908050674295065</v>
      </c>
      <c r="M17">
        <f t="shared" ca="1" si="3"/>
        <v>-1.8485195485031941E-2</v>
      </c>
      <c r="N17">
        <f t="shared" ca="1" si="3"/>
        <v>-0.11866666666666663</v>
      </c>
      <c r="O17">
        <f t="shared" ca="1" si="3"/>
        <v>-3.9145234493192134E-2</v>
      </c>
      <c r="P17">
        <f t="shared" ca="1" si="3"/>
        <v>-7.9905530407400158E-2</v>
      </c>
      <c r="Q17">
        <f t="shared" ca="1" si="3"/>
        <v>-4.2031249999999999E-2</v>
      </c>
      <c r="R17">
        <f t="shared" ca="1" si="3"/>
        <v>9.7863317566465505E-2</v>
      </c>
      <c r="S17">
        <f t="shared" ca="1" si="3"/>
        <v>-3.5210221363839021E-2</v>
      </c>
      <c r="T17">
        <f t="shared" ca="1" si="3"/>
        <v>-1.786264243917457E-2</v>
      </c>
      <c r="U17">
        <f t="shared" ca="1" si="3"/>
        <v>-3.4807149576669784E-2</v>
      </c>
    </row>
    <row r="18" spans="1:21">
      <c r="A18" s="43">
        <v>32083</v>
      </c>
      <c r="B18" s="44">
        <f t="shared" si="0"/>
        <v>11</v>
      </c>
      <c r="C18">
        <v>-9.1791458679977872E-2</v>
      </c>
      <c r="H18" s="12" t="s">
        <v>196</v>
      </c>
      <c r="I18" s="11">
        <v>168</v>
      </c>
      <c r="J18">
        <f t="shared" ca="1" si="3"/>
        <v>9.6150009974067419E-2</v>
      </c>
      <c r="K18">
        <f t="shared" ca="1" si="3"/>
        <v>-9.9181073703366748E-2</v>
      </c>
      <c r="L18">
        <f t="shared" ca="1" si="3"/>
        <v>-4.0404040404040976E-3</v>
      </c>
      <c r="M18">
        <f t="shared" ca="1" si="3"/>
        <v>0.11703853955375261</v>
      </c>
      <c r="N18">
        <f t="shared" ca="1" si="3"/>
        <v>-3.9949155620119638E-3</v>
      </c>
      <c r="O18">
        <f t="shared" ca="1" si="3"/>
        <v>-2.4612579762989997E-2</v>
      </c>
      <c r="P18">
        <f t="shared" ca="1" si="3"/>
        <v>1.2149532710280348E-2</v>
      </c>
      <c r="Q18">
        <f t="shared" ca="1" si="3"/>
        <v>-6.9090909090909022E-2</v>
      </c>
      <c r="R18">
        <f t="shared" ca="1" si="3"/>
        <v>0.11305147058823516</v>
      </c>
      <c r="S18">
        <f t="shared" ca="1" si="3"/>
        <v>0.19343517753922387</v>
      </c>
      <c r="T18">
        <f t="shared" ca="1" si="3"/>
        <v>-2.8022833419823638E-2</v>
      </c>
      <c r="U18">
        <f t="shared" ca="1" si="3"/>
        <v>-0.10784837159636938</v>
      </c>
    </row>
    <row r="19" spans="1:21">
      <c r="A19" s="43">
        <v>32112</v>
      </c>
      <c r="B19" s="44">
        <f t="shared" si="0"/>
        <v>12</v>
      </c>
      <c r="C19">
        <v>-7.6335877862595417E-3</v>
      </c>
      <c r="H19" s="12" t="s">
        <v>197</v>
      </c>
      <c r="I19" s="11">
        <v>180</v>
      </c>
      <c r="J19">
        <f t="shared" ca="1" si="3"/>
        <v>-2.3388116308470278E-2</v>
      </c>
      <c r="K19">
        <f t="shared" ca="1" si="3"/>
        <v>9.7087378640775771E-3</v>
      </c>
      <c r="L19">
        <f t="shared" ca="1" si="3"/>
        <v>-1.4957264957264868E-2</v>
      </c>
      <c r="M19">
        <f t="shared" ca="1" si="3"/>
        <v>-0.12993492407809115</v>
      </c>
      <c r="N19">
        <f t="shared" ca="1" si="3"/>
        <v>7.2051857392171542E-2</v>
      </c>
      <c r="O19">
        <f t="shared" ca="1" si="3"/>
        <v>-6.6279069767441898E-2</v>
      </c>
      <c r="P19">
        <f t="shared" ca="1" si="3"/>
        <v>-0.17808219178082188</v>
      </c>
      <c r="Q19">
        <f t="shared" ca="1" si="3"/>
        <v>-7.6638965835641712E-2</v>
      </c>
      <c r="R19">
        <f t="shared" ca="1" si="3"/>
        <v>8.2199999999999995E-2</v>
      </c>
      <c r="S19">
        <f t="shared" ca="1" si="3"/>
        <v>-7.9467750877841387E-2</v>
      </c>
      <c r="T19">
        <f t="shared" ca="1" si="3"/>
        <v>-5.6414374623569609E-2</v>
      </c>
      <c r="U19">
        <f t="shared" ca="1" si="3"/>
        <v>9.7872340425532098E-3</v>
      </c>
    </row>
    <row r="20" spans="1:21">
      <c r="A20" s="43">
        <v>32146</v>
      </c>
      <c r="B20" s="44">
        <f t="shared" si="0"/>
        <v>1</v>
      </c>
      <c r="C20">
        <v>0.11923076923076924</v>
      </c>
      <c r="H20" s="12" t="s">
        <v>198</v>
      </c>
      <c r="I20" s="11">
        <v>192</v>
      </c>
      <c r="J20">
        <f t="shared" ca="1" si="3"/>
        <v>-1.2129032258064486E-2</v>
      </c>
      <c r="K20">
        <f t="shared" ca="1" si="3"/>
        <v>-9.6656217345872583E-2</v>
      </c>
      <c r="L20">
        <f t="shared" ca="1" si="3"/>
        <v>2.2267206477732886E-2</v>
      </c>
      <c r="M20">
        <f t="shared" ca="1" si="3"/>
        <v>5.7425742574257456E-2</v>
      </c>
      <c r="N20">
        <f t="shared" ca="1" si="3"/>
        <v>1.2573568753344004E-2</v>
      </c>
      <c r="O20">
        <f t="shared" ca="1" si="3"/>
        <v>4.2272126816380484E-2</v>
      </c>
      <c r="P20">
        <f t="shared" ca="1" si="3"/>
        <v>-0.11280101394169842</v>
      </c>
      <c r="Q20">
        <f t="shared" ca="1" si="3"/>
        <v>-6.0606060606060608E-2</v>
      </c>
      <c r="R20">
        <f t="shared" ca="1" si="3"/>
        <v>-0.11483870967741931</v>
      </c>
      <c r="S20">
        <f t="shared" ca="1" si="3"/>
        <v>0.37609329446064127</v>
      </c>
      <c r="T20">
        <f t="shared" ca="1" si="3"/>
        <v>0.10911016949152555</v>
      </c>
      <c r="U20">
        <f t="shared" ca="1" si="3"/>
        <v>-7.4737344794651439E-2</v>
      </c>
    </row>
    <row r="21" spans="1:21">
      <c r="A21" s="43">
        <v>32174</v>
      </c>
      <c r="B21" s="44">
        <f t="shared" si="0"/>
        <v>2</v>
      </c>
      <c r="C21">
        <v>-6.8728522336769758E-3</v>
      </c>
      <c r="H21" s="12" t="s">
        <v>199</v>
      </c>
      <c r="I21" s="11">
        <v>204</v>
      </c>
      <c r="J21">
        <f t="shared" ca="1" si="3"/>
        <v>5.0741163055872326E-2</v>
      </c>
      <c r="K21">
        <f t="shared" ca="1" si="3"/>
        <v>3.9880629408572947E-2</v>
      </c>
      <c r="L21">
        <f t="shared" ca="1" si="3"/>
        <v>-4.6699713018523333E-2</v>
      </c>
      <c r="M21">
        <f t="shared" ca="1" si="3"/>
        <v>3.2840722495894988E-2</v>
      </c>
      <c r="N21">
        <f t="shared" ca="1" si="3"/>
        <v>-8.3730789613142648E-2</v>
      </c>
      <c r="O21">
        <f t="shared" ca="1" si="3"/>
        <v>4.6558704453441284E-2</v>
      </c>
      <c r="P21">
        <f t="shared" ca="1" si="3"/>
        <v>6.4935064935064984E-2</v>
      </c>
      <c r="Q21">
        <f t="shared" ca="1" si="3"/>
        <v>9.1428571428571505E-3</v>
      </c>
      <c r="R21">
        <f t="shared" ca="1" si="3"/>
        <v>-8.1540203850509696E-2</v>
      </c>
      <c r="S21">
        <f t="shared" ca="1" si="3"/>
        <v>3.5758323057953262E-2</v>
      </c>
      <c r="T21">
        <f t="shared" ca="1" si="3"/>
        <v>-2.261904761904756E-2</v>
      </c>
      <c r="U21">
        <f t="shared" ca="1" si="3"/>
        <v>6.8209500609013235E-2</v>
      </c>
    </row>
    <row r="22" spans="1:21">
      <c r="A22" s="43">
        <v>32203</v>
      </c>
      <c r="B22" s="44">
        <f t="shared" si="0"/>
        <v>3</v>
      </c>
      <c r="C22">
        <v>-8.4844290657439383E-2</v>
      </c>
      <c r="H22" s="12" t="s">
        <v>200</v>
      </c>
      <c r="I22" s="11">
        <v>216</v>
      </c>
      <c r="J22">
        <f t="shared" ca="1" si="3"/>
        <v>-0.12145149345840521</v>
      </c>
      <c r="K22">
        <f t="shared" ca="1" si="3"/>
        <v>1.0677156504636005E-2</v>
      </c>
      <c r="L22">
        <f t="shared" ca="1" si="3"/>
        <v>-1.3066444259104778E-2</v>
      </c>
      <c r="M22">
        <f t="shared" ca="1" si="3"/>
        <v>8.450704225352032E-3</v>
      </c>
      <c r="N22">
        <f t="shared" ca="1" si="3"/>
        <v>-1.1731843575418845E-2</v>
      </c>
      <c r="O22">
        <f t="shared" ca="1" si="3"/>
        <v>-2.3459581684567705E-2</v>
      </c>
      <c r="P22">
        <f t="shared" ca="1" si="3"/>
        <v>-9.2619392185238868E-3</v>
      </c>
      <c r="Q22">
        <f t="shared" ca="1" si="3"/>
        <v>1.8422418266735883E-2</v>
      </c>
      <c r="R22">
        <f t="shared" ca="1" si="3"/>
        <v>3.3121019108280905E-3</v>
      </c>
      <c r="S22">
        <f t="shared" ca="1" si="3"/>
        <v>-7.1102082275266917E-3</v>
      </c>
      <c r="T22">
        <f t="shared" ca="1" si="3"/>
        <v>5.4475703324808063E-2</v>
      </c>
      <c r="U22">
        <f t="shared" ca="1" si="3"/>
        <v>-1.7463012369633737E-2</v>
      </c>
    </row>
    <row r="23" spans="1:21">
      <c r="A23" s="43">
        <v>32237</v>
      </c>
      <c r="B23" s="44">
        <f t="shared" si="0"/>
        <v>4</v>
      </c>
      <c r="C23">
        <v>1.8905021173623714E-2</v>
      </c>
      <c r="H23" s="12" t="s">
        <v>201</v>
      </c>
      <c r="I23" s="11">
        <v>228</v>
      </c>
      <c r="J23">
        <f t="shared" ca="1" si="3"/>
        <v>5.1128818061088946E-2</v>
      </c>
      <c r="K23">
        <f t="shared" ca="1" si="3"/>
        <v>6.4434617814276771E-2</v>
      </c>
      <c r="L23">
        <f t="shared" ca="1" si="3"/>
        <v>1.0682492581602357E-2</v>
      </c>
      <c r="M23">
        <f t="shared" ca="1" si="3"/>
        <v>-3.0240751614797449E-2</v>
      </c>
      <c r="N23">
        <f t="shared" ca="1" si="3"/>
        <v>-5.5101422948834397E-2</v>
      </c>
      <c r="O23">
        <f t="shared" ca="1" si="3"/>
        <v>7.3053508490868349E-2</v>
      </c>
      <c r="P23">
        <f t="shared" ca="1" si="3"/>
        <v>9.853687667960534E-3</v>
      </c>
      <c r="Q23">
        <f t="shared" ca="1" si="3"/>
        <v>-4.4405492258252882E-2</v>
      </c>
      <c r="R23">
        <f t="shared" ca="1" si="3"/>
        <v>-6.1143381228991522E-4</v>
      </c>
      <c r="S23">
        <f t="shared" ca="1" si="3"/>
        <v>-3.6096665646986728E-2</v>
      </c>
      <c r="T23">
        <f t="shared" ca="1" si="3"/>
        <v>1.4915899714376351E-2</v>
      </c>
      <c r="U23">
        <f t="shared" ca="1" si="3"/>
        <v>-5.8161350844277655E-2</v>
      </c>
    </row>
    <row r="24" spans="1:21">
      <c r="A24" s="43">
        <v>32265</v>
      </c>
      <c r="B24" s="44">
        <f t="shared" si="0"/>
        <v>5</v>
      </c>
      <c r="C24">
        <v>6.6795309484933937E-2</v>
      </c>
      <c r="H24" s="20"/>
      <c r="I24" s="45"/>
    </row>
    <row r="25" spans="1:21">
      <c r="A25" s="43">
        <v>32295</v>
      </c>
      <c r="B25" s="44">
        <f t="shared" si="0"/>
        <v>6</v>
      </c>
      <c r="C25">
        <v>0</v>
      </c>
    </row>
    <row r="26" spans="1:21">
      <c r="A26" s="43">
        <v>32325</v>
      </c>
      <c r="B26" s="44">
        <f t="shared" si="0"/>
        <v>7</v>
      </c>
      <c r="C26">
        <v>-1.0435508557117017E-2</v>
      </c>
    </row>
    <row r="27" spans="1:21">
      <c r="A27" s="43">
        <v>32356</v>
      </c>
      <c r="B27" s="44">
        <f t="shared" si="0"/>
        <v>8</v>
      </c>
      <c r="C27">
        <v>-3.332395950506193E-2</v>
      </c>
    </row>
    <row r="28" spans="1:21">
      <c r="A28" s="43">
        <v>32387</v>
      </c>
      <c r="B28" s="44">
        <f t="shared" si="0"/>
        <v>9</v>
      </c>
      <c r="C28">
        <v>4.7272727272727272E-2</v>
      </c>
    </row>
    <row r="29" spans="1:21">
      <c r="A29" s="43">
        <v>32419</v>
      </c>
      <c r="B29" s="44">
        <f t="shared" si="0"/>
        <v>10</v>
      </c>
      <c r="C29">
        <v>2.2500000000000062E-2</v>
      </c>
    </row>
    <row r="30" spans="1:21">
      <c r="A30" s="43">
        <v>32448</v>
      </c>
      <c r="B30" s="44">
        <f t="shared" si="0"/>
        <v>11</v>
      </c>
      <c r="C30">
        <v>-3.898397174680799E-2</v>
      </c>
    </row>
    <row r="31" spans="1:21">
      <c r="A31" s="43">
        <v>32478</v>
      </c>
      <c r="B31" s="44">
        <f t="shared" si="0"/>
        <v>12</v>
      </c>
      <c r="C31">
        <v>5.2296819787986506E-3</v>
      </c>
    </row>
    <row r="32" spans="1:21">
      <c r="A32" s="43">
        <v>32511</v>
      </c>
      <c r="B32" s="44">
        <f t="shared" si="0"/>
        <v>1</v>
      </c>
      <c r="C32">
        <v>5.4555680539932441E-2</v>
      </c>
    </row>
    <row r="33" spans="1:3">
      <c r="A33" s="43">
        <v>32540</v>
      </c>
      <c r="B33" s="44">
        <f t="shared" si="0"/>
        <v>2</v>
      </c>
      <c r="C33">
        <v>-2.5066666666666605E-2</v>
      </c>
    </row>
    <row r="34" spans="1:3">
      <c r="A34" s="43">
        <v>32568</v>
      </c>
      <c r="B34" s="44">
        <f t="shared" si="0"/>
        <v>3</v>
      </c>
      <c r="C34">
        <v>4.2806345733041512E-2</v>
      </c>
    </row>
    <row r="35" spans="1:3">
      <c r="A35" s="43">
        <v>32601</v>
      </c>
      <c r="B35" s="44">
        <f t="shared" si="0"/>
        <v>4</v>
      </c>
      <c r="C35">
        <v>9.3377049180327923E-2</v>
      </c>
    </row>
    <row r="36" spans="1:3">
      <c r="A36" s="43">
        <v>32629</v>
      </c>
      <c r="B36" s="44">
        <f t="shared" si="0"/>
        <v>5</v>
      </c>
      <c r="C36">
        <v>4.1981528127623846E-2</v>
      </c>
    </row>
    <row r="37" spans="1:3">
      <c r="A37" s="43">
        <v>32660</v>
      </c>
      <c r="B37" s="44">
        <f t="shared" si="0"/>
        <v>6</v>
      </c>
      <c r="C37">
        <v>7.2522159548750482E-3</v>
      </c>
    </row>
    <row r="38" spans="1:3">
      <c r="A38" s="43">
        <v>32692</v>
      </c>
      <c r="B38" s="44">
        <f t="shared" si="0"/>
        <v>7</v>
      </c>
      <c r="C38">
        <v>9.5657142857142913E-2</v>
      </c>
    </row>
    <row r="39" spans="1:3">
      <c r="A39" s="43">
        <v>32721</v>
      </c>
      <c r="B39" s="44">
        <f t="shared" si="0"/>
        <v>8</v>
      </c>
      <c r="C39">
        <v>1.8253885469907166E-2</v>
      </c>
    </row>
    <row r="40" spans="1:3">
      <c r="A40" s="43">
        <v>32752</v>
      </c>
      <c r="B40" s="44">
        <f t="shared" si="0"/>
        <v>9</v>
      </c>
      <c r="C40">
        <v>2.1819299323908987E-2</v>
      </c>
    </row>
    <row r="41" spans="1:3">
      <c r="A41" s="43">
        <v>32783</v>
      </c>
      <c r="B41" s="44">
        <f t="shared" si="0"/>
        <v>10</v>
      </c>
      <c r="C41">
        <v>2.5062656641604009E-2</v>
      </c>
    </row>
    <row r="42" spans="1:3">
      <c r="A42" s="43">
        <v>32813</v>
      </c>
      <c r="B42" s="44">
        <f t="shared" si="0"/>
        <v>11</v>
      </c>
      <c r="C42">
        <v>7.3349633251833741E-3</v>
      </c>
    </row>
    <row r="43" spans="1:3">
      <c r="A43" s="43">
        <v>32843</v>
      </c>
      <c r="B43" s="44">
        <f t="shared" si="0"/>
        <v>12</v>
      </c>
      <c r="C43">
        <v>8.0097087378640783E-2</v>
      </c>
    </row>
    <row r="44" spans="1:3">
      <c r="A44" s="43">
        <v>32875</v>
      </c>
      <c r="B44" s="44">
        <f t="shared" si="0"/>
        <v>1</v>
      </c>
      <c r="C44">
        <v>-0.12134831460674157</v>
      </c>
    </row>
    <row r="45" spans="1:3">
      <c r="A45" s="43">
        <v>32905</v>
      </c>
      <c r="B45" s="44">
        <f t="shared" si="0"/>
        <v>2</v>
      </c>
      <c r="C45">
        <v>-8.0613810741687927E-2</v>
      </c>
    </row>
    <row r="46" spans="1:3">
      <c r="A46" s="43">
        <v>32933</v>
      </c>
      <c r="B46" s="44">
        <f t="shared" si="0"/>
        <v>3</v>
      </c>
      <c r="C46">
        <v>5.0072326694113718E-2</v>
      </c>
    </row>
    <row r="47" spans="1:3">
      <c r="A47" s="43">
        <v>32965</v>
      </c>
      <c r="B47" s="44">
        <f t="shared" si="0"/>
        <v>4</v>
      </c>
      <c r="C47">
        <v>-9.219031471866106E-3</v>
      </c>
    </row>
    <row r="48" spans="1:3">
      <c r="A48" s="43">
        <v>32994</v>
      </c>
      <c r="B48" s="44">
        <f t="shared" si="0"/>
        <v>5</v>
      </c>
      <c r="C48">
        <v>-0.44245989304812833</v>
      </c>
    </row>
    <row r="49" spans="1:3">
      <c r="A49" s="43">
        <v>33025</v>
      </c>
      <c r="B49" s="44">
        <f t="shared" si="0"/>
        <v>6</v>
      </c>
      <c r="C49">
        <v>-4.7957030500671398E-2</v>
      </c>
    </row>
    <row r="50" spans="1:3">
      <c r="A50" s="43">
        <v>33056</v>
      </c>
      <c r="B50" s="44">
        <f t="shared" si="0"/>
        <v>7</v>
      </c>
      <c r="C50">
        <v>-5.0372758412250652E-3</v>
      </c>
    </row>
    <row r="51" spans="1:3">
      <c r="A51" s="43">
        <v>33086</v>
      </c>
      <c r="B51" s="44">
        <f t="shared" si="0"/>
        <v>8</v>
      </c>
      <c r="C51">
        <v>-0.13426488456865132</v>
      </c>
    </row>
    <row r="52" spans="1:3">
      <c r="A52" s="43">
        <v>33120</v>
      </c>
      <c r="B52" s="44">
        <f t="shared" si="0"/>
        <v>9</v>
      </c>
      <c r="C52">
        <v>0.10526315789473684</v>
      </c>
    </row>
    <row r="53" spans="1:3">
      <c r="A53" s="43">
        <v>33147</v>
      </c>
      <c r="B53" s="44">
        <f t="shared" si="0"/>
        <v>10</v>
      </c>
      <c r="C53">
        <v>0.10582010582010581</v>
      </c>
    </row>
    <row r="54" spans="1:3">
      <c r="A54" s="43">
        <v>33178</v>
      </c>
      <c r="B54" s="44">
        <f t="shared" si="0"/>
        <v>11</v>
      </c>
      <c r="C54">
        <v>4.0765550239234498E-2</v>
      </c>
    </row>
    <row r="55" spans="1:3">
      <c r="A55" s="43">
        <v>33210</v>
      </c>
      <c r="B55" s="44">
        <f t="shared" si="0"/>
        <v>12</v>
      </c>
      <c r="C55">
        <v>-1.3791835233541742E-2</v>
      </c>
    </row>
    <row r="56" spans="1:3">
      <c r="A56" s="43">
        <v>33240</v>
      </c>
      <c r="B56" s="44">
        <f t="shared" si="0"/>
        <v>1</v>
      </c>
      <c r="C56">
        <v>-9.5655416744359539E-2</v>
      </c>
    </row>
    <row r="57" spans="1:3">
      <c r="A57" s="43">
        <v>33270</v>
      </c>
      <c r="B57" s="44">
        <f t="shared" si="0"/>
        <v>2</v>
      </c>
      <c r="C57">
        <v>1.0309278350515464E-2</v>
      </c>
    </row>
    <row r="58" spans="1:3">
      <c r="A58" s="43">
        <v>33298</v>
      </c>
      <c r="B58" s="44">
        <f t="shared" si="0"/>
        <v>3</v>
      </c>
      <c r="C58">
        <v>4.8571428571428626E-2</v>
      </c>
    </row>
    <row r="59" spans="1:3">
      <c r="A59" s="43">
        <v>33329</v>
      </c>
      <c r="B59" s="44">
        <f t="shared" si="0"/>
        <v>4</v>
      </c>
      <c r="C59">
        <v>-2.6858699883223092E-2</v>
      </c>
    </row>
    <row r="60" spans="1:3">
      <c r="A60" s="43">
        <v>33359</v>
      </c>
      <c r="B60" s="44">
        <f t="shared" si="0"/>
        <v>5</v>
      </c>
      <c r="C60">
        <v>-5.7399999999999951E-2</v>
      </c>
    </row>
    <row r="61" spans="1:3">
      <c r="A61" s="43">
        <v>33392</v>
      </c>
      <c r="B61" s="44">
        <f t="shared" si="0"/>
        <v>6</v>
      </c>
      <c r="C61">
        <v>2.5461489497135038E-3</v>
      </c>
    </row>
    <row r="62" spans="1:3">
      <c r="A62" s="43">
        <v>33420</v>
      </c>
      <c r="B62" s="44">
        <f t="shared" si="0"/>
        <v>7</v>
      </c>
      <c r="C62">
        <v>1.3333333333333388E-2</v>
      </c>
    </row>
    <row r="63" spans="1:3">
      <c r="A63" s="43">
        <v>33451</v>
      </c>
      <c r="B63" s="44">
        <f t="shared" si="0"/>
        <v>8</v>
      </c>
      <c r="C63">
        <v>4.1771094402673348E-2</v>
      </c>
    </row>
    <row r="64" spans="1:3">
      <c r="A64" s="43">
        <v>33484</v>
      </c>
      <c r="B64" s="44">
        <f t="shared" si="0"/>
        <v>9</v>
      </c>
      <c r="C64">
        <v>-8.7810745789895797E-2</v>
      </c>
    </row>
    <row r="65" spans="1:3">
      <c r="A65" s="43">
        <v>33512</v>
      </c>
      <c r="B65" s="44">
        <f t="shared" si="0"/>
        <v>10</v>
      </c>
      <c r="C65">
        <v>3.2967032967032968E-2</v>
      </c>
    </row>
    <row r="66" spans="1:3">
      <c r="A66" s="43">
        <v>33543</v>
      </c>
      <c r="B66" s="44">
        <f t="shared" si="0"/>
        <v>11</v>
      </c>
      <c r="C66">
        <v>-3.4468085106382926E-2</v>
      </c>
    </row>
    <row r="67" spans="1:3">
      <c r="A67" s="43">
        <v>33574</v>
      </c>
      <c r="B67" s="44">
        <f t="shared" si="0"/>
        <v>12</v>
      </c>
      <c r="C67">
        <v>6.324371970030844E-2</v>
      </c>
    </row>
    <row r="68" spans="1:3">
      <c r="A68" s="43">
        <v>33605</v>
      </c>
      <c r="B68" s="44">
        <f t="shared" ref="B68:B131" si="4">MONTH(A68)</f>
        <v>1</v>
      </c>
      <c r="C68">
        <v>-4.3937823834196837E-2</v>
      </c>
    </row>
    <row r="69" spans="1:3">
      <c r="A69" s="43">
        <v>33637</v>
      </c>
      <c r="B69" s="44">
        <f t="shared" si="4"/>
        <v>2</v>
      </c>
      <c r="C69">
        <v>-5.7012789941469813E-2</v>
      </c>
    </row>
    <row r="70" spans="1:3">
      <c r="A70" s="43">
        <v>33665</v>
      </c>
      <c r="B70" s="44">
        <f t="shared" si="4"/>
        <v>3</v>
      </c>
      <c r="C70">
        <v>-4.5977011494252873E-2</v>
      </c>
    </row>
    <row r="71" spans="1:3">
      <c r="A71" s="43">
        <v>33695</v>
      </c>
      <c r="B71" s="44">
        <f t="shared" si="4"/>
        <v>4</v>
      </c>
      <c r="C71">
        <v>6.9397590361445841E-2</v>
      </c>
    </row>
    <row r="72" spans="1:3">
      <c r="A72" s="43">
        <v>33725</v>
      </c>
      <c r="B72" s="44">
        <f t="shared" si="4"/>
        <v>5</v>
      </c>
      <c r="C72">
        <v>-2.8165840468679582E-2</v>
      </c>
    </row>
    <row r="73" spans="1:3">
      <c r="A73" s="43">
        <v>33756</v>
      </c>
      <c r="B73" s="44">
        <f t="shared" si="4"/>
        <v>6</v>
      </c>
      <c r="C73">
        <v>3.1764433109204668E-2</v>
      </c>
    </row>
    <row r="74" spans="1:3">
      <c r="A74" s="43">
        <v>33786</v>
      </c>
      <c r="B74" s="44">
        <f t="shared" si="4"/>
        <v>7</v>
      </c>
      <c r="C74">
        <v>6.741573033707865E-2</v>
      </c>
    </row>
    <row r="75" spans="1:3">
      <c r="A75" s="43">
        <v>33819</v>
      </c>
      <c r="B75" s="44">
        <f t="shared" si="4"/>
        <v>8</v>
      </c>
      <c r="C75">
        <v>2.1052631578947368E-2</v>
      </c>
    </row>
    <row r="76" spans="1:3">
      <c r="A76" s="43">
        <v>33848</v>
      </c>
      <c r="B76" s="44">
        <f t="shared" si="4"/>
        <v>9</v>
      </c>
      <c r="C76">
        <v>5.1546391752577319E-3</v>
      </c>
    </row>
    <row r="77" spans="1:3">
      <c r="A77" s="43">
        <v>33878</v>
      </c>
      <c r="B77" s="44">
        <f t="shared" si="4"/>
        <v>10</v>
      </c>
      <c r="C77">
        <v>-2.297435897435892E-2</v>
      </c>
    </row>
    <row r="78" spans="1:3">
      <c r="A78" s="43">
        <v>33910</v>
      </c>
      <c r="B78" s="44">
        <f t="shared" si="4"/>
        <v>11</v>
      </c>
      <c r="C78">
        <v>-1.322695779970612E-2</v>
      </c>
    </row>
    <row r="79" spans="1:3">
      <c r="A79" s="43">
        <v>33939</v>
      </c>
      <c r="B79" s="44">
        <f t="shared" si="4"/>
        <v>12</v>
      </c>
      <c r="C79">
        <v>9.0425531914893623E-2</v>
      </c>
    </row>
    <row r="80" spans="1:3">
      <c r="A80" s="43">
        <v>33973</v>
      </c>
      <c r="B80" s="44">
        <f t="shared" si="4"/>
        <v>1</v>
      </c>
      <c r="C80">
        <v>7.4146341463415134E-3</v>
      </c>
    </row>
    <row r="81" spans="1:3">
      <c r="A81" s="43">
        <v>34001</v>
      </c>
      <c r="B81" s="44">
        <f t="shared" si="4"/>
        <v>2</v>
      </c>
      <c r="C81">
        <v>7.7474336625992637E-2</v>
      </c>
    </row>
    <row r="82" spans="1:3">
      <c r="A82" s="43">
        <v>34029</v>
      </c>
      <c r="B82" s="44">
        <f t="shared" si="4"/>
        <v>3</v>
      </c>
      <c r="C82">
        <v>6.6510875426927457E-3</v>
      </c>
    </row>
    <row r="83" spans="1:3">
      <c r="A83" s="43">
        <v>34060</v>
      </c>
      <c r="B83" s="44">
        <f t="shared" si="4"/>
        <v>4</v>
      </c>
      <c r="C83">
        <v>-8.2499999999999948E-2</v>
      </c>
    </row>
    <row r="84" spans="1:3">
      <c r="A84" s="43">
        <v>34092</v>
      </c>
      <c r="B84" s="44">
        <f t="shared" si="4"/>
        <v>5</v>
      </c>
      <c r="C84">
        <v>5.5858310626702948E-2</v>
      </c>
    </row>
    <row r="85" spans="1:3">
      <c r="A85" s="43">
        <v>34121</v>
      </c>
      <c r="B85" s="44">
        <f t="shared" si="4"/>
        <v>6</v>
      </c>
      <c r="C85">
        <v>9.4562211981566863E-2</v>
      </c>
    </row>
    <row r="86" spans="1:3">
      <c r="A86" s="43">
        <v>34151</v>
      </c>
      <c r="B86" s="44">
        <f t="shared" si="4"/>
        <v>7</v>
      </c>
      <c r="C86">
        <v>2.0208824520039988E-3</v>
      </c>
    </row>
    <row r="87" spans="1:3">
      <c r="A87" s="43">
        <v>34183</v>
      </c>
      <c r="B87" s="44">
        <f t="shared" si="4"/>
        <v>8</v>
      </c>
      <c r="C87">
        <v>7.7647058823529486E-2</v>
      </c>
    </row>
    <row r="88" spans="1:3">
      <c r="A88" s="43">
        <v>34213</v>
      </c>
      <c r="B88" s="44">
        <f t="shared" si="4"/>
        <v>9</v>
      </c>
      <c r="C88">
        <v>-5.770430442919596E-3</v>
      </c>
    </row>
    <row r="89" spans="1:3">
      <c r="A89" s="43">
        <v>34243</v>
      </c>
      <c r="B89" s="44">
        <f t="shared" si="4"/>
        <v>10</v>
      </c>
      <c r="C89">
        <v>-1.8823529411764305E-3</v>
      </c>
    </row>
    <row r="90" spans="1:3">
      <c r="A90" s="43">
        <v>34274</v>
      </c>
      <c r="B90" s="44">
        <f t="shared" si="4"/>
        <v>11</v>
      </c>
      <c r="C90">
        <v>-5.7048561999057085E-2</v>
      </c>
    </row>
    <row r="91" spans="1:3">
      <c r="A91" s="43">
        <v>34304</v>
      </c>
      <c r="B91" s="44">
        <f t="shared" si="4"/>
        <v>12</v>
      </c>
      <c r="C91">
        <v>-1.2500000000000001E-2</v>
      </c>
    </row>
    <row r="92" spans="1:3">
      <c r="A92" s="43">
        <v>34337</v>
      </c>
      <c r="B92" s="44">
        <f t="shared" si="4"/>
        <v>1</v>
      </c>
      <c r="C92">
        <v>-4.2194092827004218E-2</v>
      </c>
    </row>
    <row r="93" spans="1:3">
      <c r="A93" s="43">
        <v>34366</v>
      </c>
      <c r="B93" s="44">
        <f t="shared" si="4"/>
        <v>2</v>
      </c>
      <c r="C93">
        <v>-3.5242290748898682E-2</v>
      </c>
    </row>
    <row r="94" spans="1:3">
      <c r="A94" s="43">
        <v>34394</v>
      </c>
      <c r="B94" s="44">
        <f t="shared" si="4"/>
        <v>3</v>
      </c>
      <c r="C94">
        <v>-5.4794520547945202E-2</v>
      </c>
    </row>
    <row r="95" spans="1:3">
      <c r="A95" s="43">
        <v>34428</v>
      </c>
      <c r="B95" s="44">
        <f t="shared" si="4"/>
        <v>4</v>
      </c>
      <c r="C95">
        <v>0</v>
      </c>
    </row>
    <row r="96" spans="1:3">
      <c r="A96" s="43">
        <v>34456</v>
      </c>
      <c r="B96" s="44">
        <f t="shared" si="4"/>
        <v>5</v>
      </c>
      <c r="C96">
        <v>3.1497584541062849E-2</v>
      </c>
    </row>
    <row r="97" spans="1:3">
      <c r="A97" s="43">
        <v>34486</v>
      </c>
      <c r="B97" s="44">
        <f t="shared" si="4"/>
        <v>6</v>
      </c>
      <c r="C97">
        <v>4.9082053203446933E-2</v>
      </c>
    </row>
    <row r="98" spans="1:3">
      <c r="A98" s="43">
        <v>34516</v>
      </c>
      <c r="B98" s="44">
        <f t="shared" si="4"/>
        <v>7</v>
      </c>
      <c r="C98">
        <v>1.125E-2</v>
      </c>
    </row>
    <row r="99" spans="1:3">
      <c r="A99" s="43">
        <v>34547</v>
      </c>
      <c r="B99" s="44">
        <f t="shared" si="4"/>
        <v>8</v>
      </c>
      <c r="C99">
        <v>-3.3197951615751412E-2</v>
      </c>
    </row>
    <row r="100" spans="1:3">
      <c r="A100" s="43">
        <v>34578</v>
      </c>
      <c r="B100" s="44">
        <f t="shared" si="4"/>
        <v>9</v>
      </c>
      <c r="C100">
        <v>-3.1963470319634701E-2</v>
      </c>
    </row>
    <row r="101" spans="1:3">
      <c r="A101" s="43">
        <v>34610</v>
      </c>
      <c r="B101" s="44">
        <f t="shared" si="4"/>
        <v>10</v>
      </c>
      <c r="C101">
        <v>-1.1698113207547121E-2</v>
      </c>
    </row>
    <row r="102" spans="1:3">
      <c r="A102" s="43">
        <v>34639</v>
      </c>
      <c r="B102" s="44">
        <f t="shared" si="4"/>
        <v>11</v>
      </c>
      <c r="C102">
        <v>-4.29553264604811E-2</v>
      </c>
    </row>
    <row r="103" spans="1:3">
      <c r="A103" s="43">
        <v>34669</v>
      </c>
      <c r="B103" s="44">
        <f t="shared" si="4"/>
        <v>12</v>
      </c>
      <c r="C103">
        <v>-7.5802912427688522E-3</v>
      </c>
    </row>
    <row r="104" spans="1:3">
      <c r="A104" s="43">
        <v>34702</v>
      </c>
      <c r="B104" s="44">
        <f t="shared" si="4"/>
        <v>1</v>
      </c>
      <c r="C104">
        <v>9.0452261306532666E-2</v>
      </c>
    </row>
    <row r="105" spans="1:3">
      <c r="A105" s="43">
        <v>34731</v>
      </c>
      <c r="B105" s="44">
        <f t="shared" si="4"/>
        <v>2</v>
      </c>
      <c r="C105">
        <v>-1.1428571428571382E-2</v>
      </c>
    </row>
    <row r="106" spans="1:3">
      <c r="A106" s="43">
        <v>34759</v>
      </c>
      <c r="B106" s="44">
        <f t="shared" si="4"/>
        <v>3</v>
      </c>
      <c r="C106">
        <v>-1.3984710050344955E-2</v>
      </c>
    </row>
    <row r="107" spans="1:3">
      <c r="A107" s="43">
        <v>34792</v>
      </c>
      <c r="B107" s="44">
        <f t="shared" si="4"/>
        <v>4</v>
      </c>
      <c r="C107">
        <v>3.309379727685325E-2</v>
      </c>
    </row>
    <row r="108" spans="1:3">
      <c r="A108" s="43">
        <v>34820</v>
      </c>
      <c r="B108" s="44">
        <f t="shared" si="4"/>
        <v>5</v>
      </c>
      <c r="C108">
        <v>1.5925315760571067E-2</v>
      </c>
    </row>
    <row r="109" spans="1:3">
      <c r="A109" s="43">
        <v>34851</v>
      </c>
      <c r="B109" s="44">
        <f t="shared" si="4"/>
        <v>6</v>
      </c>
      <c r="C109">
        <v>9.0090090090090089E-3</v>
      </c>
    </row>
    <row r="110" spans="1:3">
      <c r="A110" s="43">
        <v>34883</v>
      </c>
      <c r="B110" s="44">
        <f t="shared" si="4"/>
        <v>7</v>
      </c>
      <c r="C110">
        <v>2.2321428571428572E-2</v>
      </c>
    </row>
    <row r="111" spans="1:3">
      <c r="A111" s="43">
        <v>34912</v>
      </c>
      <c r="B111" s="44">
        <f t="shared" si="4"/>
        <v>8</v>
      </c>
      <c r="C111">
        <v>3.9301310043668124E-2</v>
      </c>
    </row>
    <row r="112" spans="1:3">
      <c r="A112" s="43">
        <v>34943</v>
      </c>
      <c r="B112" s="44">
        <f t="shared" si="4"/>
        <v>9</v>
      </c>
      <c r="C112">
        <v>3.1596638655462229E-2</v>
      </c>
    </row>
    <row r="113" spans="1:3">
      <c r="A113" s="43">
        <v>34974</v>
      </c>
      <c r="B113" s="44">
        <f t="shared" si="4"/>
        <v>10</v>
      </c>
      <c r="C113">
        <v>3.4538937764744176E-2</v>
      </c>
    </row>
    <row r="114" spans="1:3">
      <c r="A114" s="43">
        <v>35004</v>
      </c>
      <c r="B114" s="44">
        <f t="shared" si="4"/>
        <v>11</v>
      </c>
      <c r="C114">
        <v>-7.874015748031496E-3</v>
      </c>
    </row>
    <row r="115" spans="1:3">
      <c r="A115" s="43">
        <v>35034</v>
      </c>
      <c r="B115" s="44">
        <f t="shared" si="4"/>
        <v>12</v>
      </c>
      <c r="C115">
        <v>6.1428571428571499E-2</v>
      </c>
    </row>
    <row r="116" spans="1:3">
      <c r="A116" s="43">
        <v>35066</v>
      </c>
      <c r="B116" s="44">
        <f t="shared" si="4"/>
        <v>1</v>
      </c>
      <c r="C116">
        <v>2.9908778226409451E-2</v>
      </c>
    </row>
    <row r="117" spans="1:3">
      <c r="A117" s="43">
        <v>35096</v>
      </c>
      <c r="B117" s="44">
        <f t="shared" si="4"/>
        <v>2</v>
      </c>
      <c r="C117">
        <v>-3.9930303470306371E-2</v>
      </c>
    </row>
    <row r="118" spans="1:3">
      <c r="A118" s="43">
        <v>35125</v>
      </c>
      <c r="B118" s="44">
        <f t="shared" si="4"/>
        <v>3</v>
      </c>
      <c r="C118">
        <v>-6.4125831820931664E-2</v>
      </c>
    </row>
    <row r="119" spans="1:3">
      <c r="A119" s="43">
        <v>35156</v>
      </c>
      <c r="B119" s="44">
        <f t="shared" si="4"/>
        <v>4</v>
      </c>
      <c r="C119">
        <v>5.042016806722685E-2</v>
      </c>
    </row>
    <row r="120" spans="1:3">
      <c r="A120" s="43">
        <v>35186</v>
      </c>
      <c r="B120" s="44">
        <f t="shared" si="4"/>
        <v>5</v>
      </c>
      <c r="C120">
        <v>-4.0307692307692267E-2</v>
      </c>
    </row>
    <row r="121" spans="1:3">
      <c r="A121" s="43">
        <v>35219</v>
      </c>
      <c r="B121" s="44">
        <f t="shared" si="4"/>
        <v>6</v>
      </c>
      <c r="C121">
        <v>2.1962167361333718E-2</v>
      </c>
    </row>
    <row r="122" spans="1:3">
      <c r="A122" s="43">
        <v>35247</v>
      </c>
      <c r="B122" s="44">
        <f t="shared" si="4"/>
        <v>7</v>
      </c>
      <c r="C122">
        <v>-7.2470588235294078E-2</v>
      </c>
    </row>
    <row r="123" spans="1:3">
      <c r="A123" s="43">
        <v>35278</v>
      </c>
      <c r="B123" s="44">
        <f t="shared" si="4"/>
        <v>8</v>
      </c>
      <c r="C123">
        <v>-4.8706240487062444E-2</v>
      </c>
    </row>
    <row r="124" spans="1:3">
      <c r="A124" s="43">
        <v>35311</v>
      </c>
      <c r="B124" s="44">
        <f t="shared" si="4"/>
        <v>9</v>
      </c>
      <c r="C124">
        <v>6.4533333333333373E-2</v>
      </c>
    </row>
    <row r="125" spans="1:3">
      <c r="A125" s="43">
        <v>35339</v>
      </c>
      <c r="B125" s="44">
        <f t="shared" si="4"/>
        <v>10</v>
      </c>
      <c r="C125">
        <v>6.1790247160988217E-3</v>
      </c>
    </row>
    <row r="126" spans="1:3">
      <c r="A126" s="43">
        <v>35370</v>
      </c>
      <c r="B126" s="44">
        <f t="shared" si="4"/>
        <v>11</v>
      </c>
      <c r="C126">
        <v>4.3651452282157721E-2</v>
      </c>
    </row>
    <row r="127" spans="1:3">
      <c r="A127" s="43">
        <v>35401</v>
      </c>
      <c r="B127" s="44">
        <f t="shared" si="4"/>
        <v>12</v>
      </c>
      <c r="C127">
        <v>2.9739185750636089E-2</v>
      </c>
    </row>
    <row r="128" spans="1:3">
      <c r="A128" s="43">
        <v>35432</v>
      </c>
      <c r="B128" s="44">
        <f t="shared" si="4"/>
        <v>1</v>
      </c>
      <c r="C128">
        <v>3.8610038610038609E-2</v>
      </c>
    </row>
    <row r="129" spans="1:3">
      <c r="A129" s="43">
        <v>35464</v>
      </c>
      <c r="B129" s="44">
        <f t="shared" si="4"/>
        <v>2</v>
      </c>
      <c r="C129">
        <v>2.7806691449814194E-2</v>
      </c>
    </row>
    <row r="130" spans="1:3">
      <c r="A130" s="43">
        <v>35492</v>
      </c>
      <c r="B130" s="44">
        <f t="shared" si="4"/>
        <v>3</v>
      </c>
      <c r="C130">
        <v>-0.12109375</v>
      </c>
    </row>
    <row r="131" spans="1:3">
      <c r="A131" s="43">
        <v>35521</v>
      </c>
      <c r="B131" s="44">
        <f t="shared" si="4"/>
        <v>4</v>
      </c>
      <c r="C131">
        <v>0.11522633744855967</v>
      </c>
    </row>
    <row r="132" spans="1:3">
      <c r="A132" s="43">
        <v>35551</v>
      </c>
      <c r="B132" s="44">
        <f t="shared" ref="B132:B195" si="5">MONTH(A132)</f>
        <v>5</v>
      </c>
      <c r="C132">
        <v>3.3210332103321034E-2</v>
      </c>
    </row>
    <row r="133" spans="1:3">
      <c r="A133" s="43">
        <v>35583</v>
      </c>
      <c r="B133" s="44">
        <f t="shared" si="5"/>
        <v>6</v>
      </c>
      <c r="C133">
        <v>8.3857142857142922E-2</v>
      </c>
    </row>
    <row r="134" spans="1:3">
      <c r="A134" s="43">
        <v>35612</v>
      </c>
      <c r="B134" s="44">
        <f t="shared" si="5"/>
        <v>7</v>
      </c>
      <c r="C134">
        <v>-4.362725715038885E-2</v>
      </c>
    </row>
    <row r="135" spans="1:3">
      <c r="A135" s="43">
        <v>35643</v>
      </c>
      <c r="B135" s="44">
        <f t="shared" si="5"/>
        <v>8</v>
      </c>
      <c r="C135">
        <v>-2.6185226019845333E-3</v>
      </c>
    </row>
    <row r="136" spans="1:3">
      <c r="A136" s="43">
        <v>35675</v>
      </c>
      <c r="B136" s="44">
        <f t="shared" si="5"/>
        <v>9</v>
      </c>
      <c r="C136">
        <v>0.11151029432085108</v>
      </c>
    </row>
    <row r="137" spans="1:3">
      <c r="A137" s="43">
        <v>35704</v>
      </c>
      <c r="B137" s="44">
        <f t="shared" si="5"/>
        <v>10</v>
      </c>
      <c r="C137">
        <v>-5.4699154649427862E-3</v>
      </c>
    </row>
    <row r="138" spans="1:3">
      <c r="A138" s="43">
        <v>35737</v>
      </c>
      <c r="B138" s="44">
        <f t="shared" si="5"/>
        <v>11</v>
      </c>
      <c r="C138">
        <v>0.11562500000000001</v>
      </c>
    </row>
    <row r="139" spans="1:3">
      <c r="A139" s="43">
        <v>35765</v>
      </c>
      <c r="B139" s="44">
        <f t="shared" si="5"/>
        <v>12</v>
      </c>
      <c r="C139">
        <v>1.9607843137254902E-2</v>
      </c>
    </row>
    <row r="140" spans="1:3">
      <c r="A140" s="43">
        <v>35797</v>
      </c>
      <c r="B140" s="44">
        <f t="shared" si="5"/>
        <v>1</v>
      </c>
      <c r="C140">
        <v>1.7142857142857168E-2</v>
      </c>
    </row>
    <row r="141" spans="1:3">
      <c r="A141" s="43">
        <v>35828</v>
      </c>
      <c r="B141" s="44">
        <f t="shared" si="5"/>
        <v>2</v>
      </c>
      <c r="C141">
        <v>-3.0358686257562686E-2</v>
      </c>
    </row>
    <row r="142" spans="1:3">
      <c r="A142" s="43">
        <v>35856</v>
      </c>
      <c r="B142" s="44">
        <f t="shared" si="5"/>
        <v>3</v>
      </c>
      <c r="C142">
        <v>0.1392757660167131</v>
      </c>
    </row>
    <row r="143" spans="1:3">
      <c r="A143" s="43">
        <v>35886</v>
      </c>
      <c r="B143" s="44">
        <f t="shared" si="5"/>
        <v>4</v>
      </c>
      <c r="C143">
        <v>-8.4987775061124676E-2</v>
      </c>
    </row>
    <row r="144" spans="1:3">
      <c r="A144" s="43">
        <v>35916</v>
      </c>
      <c r="B144" s="44">
        <f t="shared" si="5"/>
        <v>5</v>
      </c>
      <c r="C144">
        <v>-2.0735356990166712E-2</v>
      </c>
    </row>
    <row r="145" spans="1:3">
      <c r="A145" s="43">
        <v>35947</v>
      </c>
      <c r="B145" s="44">
        <f t="shared" si="5"/>
        <v>6</v>
      </c>
      <c r="C145">
        <v>-0.50196463654223966</v>
      </c>
    </row>
    <row r="146" spans="1:3">
      <c r="A146" s="43">
        <v>35977</v>
      </c>
      <c r="B146" s="44">
        <f t="shared" si="5"/>
        <v>7</v>
      </c>
      <c r="C146">
        <v>-6.3554678939294132E-3</v>
      </c>
    </row>
    <row r="147" spans="1:3">
      <c r="A147" s="43">
        <v>36010</v>
      </c>
      <c r="B147" s="44">
        <f t="shared" si="5"/>
        <v>8</v>
      </c>
      <c r="C147">
        <v>-2.6687251874724323E-2</v>
      </c>
    </row>
    <row r="148" spans="1:3">
      <c r="A148" s="43">
        <v>36039</v>
      </c>
      <c r="B148" s="44">
        <f t="shared" si="5"/>
        <v>9</v>
      </c>
      <c r="C148">
        <v>9.7665986857013248E-2</v>
      </c>
    </row>
    <row r="149" spans="1:3">
      <c r="A149" s="43">
        <v>36069</v>
      </c>
      <c r="B149" s="44">
        <f t="shared" si="5"/>
        <v>10</v>
      </c>
      <c r="C149">
        <v>9.8059454995871181E-2</v>
      </c>
    </row>
    <row r="150" spans="1:3">
      <c r="A150" s="43">
        <v>36101</v>
      </c>
      <c r="B150" s="44">
        <f t="shared" si="5"/>
        <v>11</v>
      </c>
      <c r="C150">
        <v>4.5873284451964751E-2</v>
      </c>
    </row>
    <row r="151" spans="1:3">
      <c r="A151" s="43">
        <v>36130</v>
      </c>
      <c r="B151" s="44">
        <f t="shared" si="5"/>
        <v>12</v>
      </c>
      <c r="C151">
        <v>-2.9300737012403426E-2</v>
      </c>
    </row>
    <row r="152" spans="1:3">
      <c r="A152" s="43">
        <v>36164</v>
      </c>
      <c r="B152" s="44">
        <f t="shared" si="5"/>
        <v>1</v>
      </c>
      <c r="C152">
        <v>0.1111111111111111</v>
      </c>
    </row>
    <row r="153" spans="1:3">
      <c r="A153" s="43">
        <v>36192</v>
      </c>
      <c r="B153" s="44">
        <f t="shared" si="5"/>
        <v>2</v>
      </c>
      <c r="C153">
        <v>-3.9499999999999959E-2</v>
      </c>
    </row>
    <row r="154" spans="1:3">
      <c r="A154" s="43">
        <v>36220</v>
      </c>
      <c r="B154" s="44">
        <f t="shared" si="5"/>
        <v>3</v>
      </c>
      <c r="C154">
        <v>-0.10307131702238426</v>
      </c>
    </row>
    <row r="155" spans="1:3">
      <c r="A155" s="43">
        <v>36251</v>
      </c>
      <c r="B155" s="44">
        <f t="shared" si="5"/>
        <v>4</v>
      </c>
      <c r="C155">
        <v>0.11491584445734195</v>
      </c>
    </row>
    <row r="156" spans="1:3">
      <c r="A156" s="43">
        <v>36283</v>
      </c>
      <c r="B156" s="44">
        <f t="shared" si="5"/>
        <v>5</v>
      </c>
      <c r="C156">
        <v>-4.9973971889640853E-2</v>
      </c>
    </row>
    <row r="157" spans="1:3">
      <c r="A157" s="43">
        <v>36312</v>
      </c>
      <c r="B157" s="44">
        <f t="shared" si="5"/>
        <v>6</v>
      </c>
      <c r="C157">
        <v>0.19397260273972611</v>
      </c>
    </row>
    <row r="158" spans="1:3">
      <c r="A158" s="43">
        <v>36342</v>
      </c>
      <c r="B158" s="44">
        <f t="shared" si="5"/>
        <v>7</v>
      </c>
      <c r="C158">
        <v>-2.0957625822242688E-2</v>
      </c>
    </row>
    <row r="159" spans="1:3">
      <c r="A159" s="43">
        <v>36374</v>
      </c>
      <c r="B159" s="44">
        <f t="shared" si="5"/>
        <v>8</v>
      </c>
      <c r="C159">
        <v>-4.2031249999999999E-2</v>
      </c>
    </row>
    <row r="160" spans="1:3">
      <c r="A160" s="43">
        <v>36404</v>
      </c>
      <c r="B160" s="44">
        <f t="shared" si="5"/>
        <v>9</v>
      </c>
      <c r="C160">
        <v>9.7863317566465505E-2</v>
      </c>
    </row>
    <row r="161" spans="1:3">
      <c r="A161" s="43">
        <v>36434</v>
      </c>
      <c r="B161" s="44">
        <f t="shared" si="5"/>
        <v>10</v>
      </c>
      <c r="C161">
        <v>-3.5210221363839021E-2</v>
      </c>
    </row>
    <row r="162" spans="1:3">
      <c r="A162" s="43">
        <v>36465</v>
      </c>
      <c r="B162" s="44">
        <f t="shared" si="5"/>
        <v>11</v>
      </c>
      <c r="C162">
        <v>-1.786264243917457E-2</v>
      </c>
    </row>
    <row r="163" spans="1:3">
      <c r="A163" s="43">
        <v>36495</v>
      </c>
      <c r="B163" s="44">
        <f t="shared" si="5"/>
        <v>12</v>
      </c>
      <c r="C163">
        <v>-3.4807149576669784E-2</v>
      </c>
    </row>
    <row r="164" spans="1:3">
      <c r="A164" s="43">
        <v>36528</v>
      </c>
      <c r="B164" s="44">
        <f t="shared" si="5"/>
        <v>1</v>
      </c>
      <c r="C164">
        <v>6.1728395061727654E-3</v>
      </c>
    </row>
    <row r="165" spans="1:3">
      <c r="A165" s="43">
        <v>36557</v>
      </c>
      <c r="B165" s="44">
        <f t="shared" si="5"/>
        <v>2</v>
      </c>
      <c r="C165">
        <v>-0.2098805295447207</v>
      </c>
    </row>
    <row r="166" spans="1:3">
      <c r="A166" s="43">
        <v>36586</v>
      </c>
      <c r="B166" s="44">
        <f t="shared" si="5"/>
        <v>3</v>
      </c>
      <c r="C166">
        <v>0.24908050674295065</v>
      </c>
    </row>
    <row r="167" spans="1:3">
      <c r="A167" s="43">
        <v>36619</v>
      </c>
      <c r="B167" s="44">
        <f t="shared" si="5"/>
        <v>4</v>
      </c>
      <c r="C167">
        <v>-1.8485195485031941E-2</v>
      </c>
    </row>
    <row r="168" spans="1:3">
      <c r="A168" s="43">
        <v>36647</v>
      </c>
      <c r="B168" s="44">
        <f t="shared" si="5"/>
        <v>5</v>
      </c>
      <c r="C168">
        <v>-0.11866666666666663</v>
      </c>
    </row>
    <row r="169" spans="1:3">
      <c r="A169" s="43">
        <v>36678</v>
      </c>
      <c r="B169" s="44">
        <f t="shared" si="5"/>
        <v>6</v>
      </c>
      <c r="C169">
        <v>-3.9145234493192134E-2</v>
      </c>
    </row>
    <row r="170" spans="1:3">
      <c r="A170" s="43">
        <v>36710</v>
      </c>
      <c r="B170" s="44">
        <f t="shared" si="5"/>
        <v>7</v>
      </c>
      <c r="C170">
        <v>-7.9905530407400158E-2</v>
      </c>
    </row>
    <row r="171" spans="1:3">
      <c r="A171" s="43">
        <v>36739</v>
      </c>
      <c r="B171" s="44">
        <f t="shared" si="5"/>
        <v>8</v>
      </c>
      <c r="C171">
        <v>-6.9090909090909022E-2</v>
      </c>
    </row>
    <row r="172" spans="1:3">
      <c r="A172" s="43">
        <v>36770</v>
      </c>
      <c r="B172" s="44">
        <f t="shared" si="5"/>
        <v>9</v>
      </c>
      <c r="C172">
        <v>0.11305147058823516</v>
      </c>
    </row>
    <row r="173" spans="1:3">
      <c r="A173" s="43">
        <v>36801</v>
      </c>
      <c r="B173" s="44">
        <f t="shared" si="5"/>
        <v>10</v>
      </c>
      <c r="C173">
        <v>0.19343517753922387</v>
      </c>
    </row>
    <row r="174" spans="1:3">
      <c r="A174" s="43">
        <v>36831</v>
      </c>
      <c r="B174" s="44">
        <f t="shared" si="5"/>
        <v>11</v>
      </c>
      <c r="C174">
        <v>-2.8022833419823638E-2</v>
      </c>
    </row>
    <row r="175" spans="1:3">
      <c r="A175" s="43">
        <v>36861</v>
      </c>
      <c r="B175" s="44">
        <f t="shared" si="5"/>
        <v>12</v>
      </c>
      <c r="C175">
        <v>-0.10784837159636938</v>
      </c>
    </row>
    <row r="176" spans="1:3">
      <c r="A176" s="43">
        <v>36893</v>
      </c>
      <c r="B176" s="44">
        <f t="shared" si="5"/>
        <v>1</v>
      </c>
      <c r="C176">
        <v>9.6150009974067419E-2</v>
      </c>
    </row>
    <row r="177" spans="1:3">
      <c r="A177" s="43">
        <v>36923</v>
      </c>
      <c r="B177" s="44">
        <f t="shared" si="5"/>
        <v>2</v>
      </c>
      <c r="C177">
        <v>-9.9181073703366748E-2</v>
      </c>
    </row>
    <row r="178" spans="1:3">
      <c r="A178" s="43">
        <v>36951</v>
      </c>
      <c r="B178" s="44">
        <f t="shared" si="5"/>
        <v>3</v>
      </c>
      <c r="C178">
        <v>-4.0404040404040976E-3</v>
      </c>
    </row>
    <row r="179" spans="1:3">
      <c r="A179" s="43">
        <v>36983</v>
      </c>
      <c r="B179" s="44">
        <f t="shared" si="5"/>
        <v>4</v>
      </c>
      <c r="C179">
        <v>0.11703853955375261</v>
      </c>
    </row>
    <row r="180" spans="1:3">
      <c r="A180" s="43">
        <v>37012</v>
      </c>
      <c r="B180" s="44">
        <f t="shared" si="5"/>
        <v>5</v>
      </c>
      <c r="C180">
        <v>-3.9949155620119638E-3</v>
      </c>
    </row>
    <row r="181" spans="1:3">
      <c r="A181" s="43">
        <v>37043</v>
      </c>
      <c r="B181" s="44">
        <f t="shared" si="5"/>
        <v>6</v>
      </c>
      <c r="C181">
        <v>-2.4612579762989997E-2</v>
      </c>
    </row>
    <row r="182" spans="1:3">
      <c r="A182" s="43">
        <v>37074</v>
      </c>
      <c r="B182" s="44">
        <f t="shared" si="5"/>
        <v>7</v>
      </c>
      <c r="C182">
        <v>1.2149532710280348E-2</v>
      </c>
    </row>
    <row r="183" spans="1:3">
      <c r="A183" s="43">
        <v>37104</v>
      </c>
      <c r="B183" s="44">
        <f t="shared" si="5"/>
        <v>8</v>
      </c>
      <c r="C183">
        <v>-7.6638965835641712E-2</v>
      </c>
    </row>
    <row r="184" spans="1:3">
      <c r="A184" s="43">
        <v>37138</v>
      </c>
      <c r="B184" s="44">
        <f t="shared" si="5"/>
        <v>9</v>
      </c>
      <c r="C184">
        <v>8.2199999999999995E-2</v>
      </c>
    </row>
    <row r="185" spans="1:3">
      <c r="A185" s="43">
        <v>37165</v>
      </c>
      <c r="B185" s="44">
        <f t="shared" si="5"/>
        <v>10</v>
      </c>
      <c r="C185">
        <v>-7.9467750877841387E-2</v>
      </c>
    </row>
    <row r="186" spans="1:3">
      <c r="A186" s="43">
        <v>37196</v>
      </c>
      <c r="B186" s="44">
        <f t="shared" si="5"/>
        <v>11</v>
      </c>
      <c r="C186">
        <v>-5.6414374623569609E-2</v>
      </c>
    </row>
    <row r="187" spans="1:3">
      <c r="A187" s="43">
        <v>37228</v>
      </c>
      <c r="B187" s="44">
        <f t="shared" si="5"/>
        <v>12</v>
      </c>
      <c r="C187">
        <v>9.7872340425532098E-3</v>
      </c>
    </row>
    <row r="188" spans="1:3">
      <c r="A188" s="43">
        <v>37258</v>
      </c>
      <c r="B188" s="44">
        <f t="shared" si="5"/>
        <v>1</v>
      </c>
      <c r="C188">
        <v>-2.3388116308470278E-2</v>
      </c>
    </row>
    <row r="189" spans="1:3">
      <c r="A189" s="43">
        <v>37288</v>
      </c>
      <c r="B189" s="44">
        <f t="shared" si="5"/>
        <v>2</v>
      </c>
      <c r="C189">
        <v>9.7087378640775771E-3</v>
      </c>
    </row>
    <row r="190" spans="1:3">
      <c r="A190" s="43">
        <v>37316</v>
      </c>
      <c r="B190" s="44">
        <f t="shared" si="5"/>
        <v>3</v>
      </c>
      <c r="C190">
        <v>-1.4957264957264868E-2</v>
      </c>
    </row>
    <row r="191" spans="1:3">
      <c r="A191" s="43">
        <v>37347</v>
      </c>
      <c r="B191" s="44">
        <f t="shared" si="5"/>
        <v>4</v>
      </c>
      <c r="C191">
        <v>-0.12993492407809115</v>
      </c>
    </row>
    <row r="192" spans="1:3">
      <c r="A192" s="43">
        <v>37377</v>
      </c>
      <c r="B192" s="44">
        <f t="shared" si="5"/>
        <v>5</v>
      </c>
      <c r="C192">
        <v>7.2051857392171542E-2</v>
      </c>
    </row>
    <row r="193" spans="1:3">
      <c r="A193" s="43">
        <v>37410</v>
      </c>
      <c r="B193" s="44">
        <f t="shared" si="5"/>
        <v>6</v>
      </c>
      <c r="C193">
        <v>-6.6279069767441898E-2</v>
      </c>
    </row>
    <row r="194" spans="1:3">
      <c r="A194" s="43">
        <v>37438</v>
      </c>
      <c r="B194" s="44">
        <f t="shared" si="5"/>
        <v>7</v>
      </c>
      <c r="C194">
        <v>-0.17808219178082188</v>
      </c>
    </row>
    <row r="195" spans="1:3">
      <c r="A195" s="43">
        <v>37469</v>
      </c>
      <c r="B195" s="44">
        <f t="shared" si="5"/>
        <v>8</v>
      </c>
      <c r="C195">
        <v>-6.0606060606060608E-2</v>
      </c>
    </row>
    <row r="196" spans="1:3">
      <c r="A196" s="43">
        <v>37502</v>
      </c>
      <c r="B196" s="44">
        <f t="shared" ref="B196:B244" si="6">MONTH(A196)</f>
        <v>9</v>
      </c>
      <c r="C196">
        <v>-0.11483870967741931</v>
      </c>
    </row>
    <row r="197" spans="1:3">
      <c r="A197" s="43">
        <v>37530</v>
      </c>
      <c r="B197" s="44">
        <f t="shared" si="6"/>
        <v>10</v>
      </c>
      <c r="C197">
        <v>0.37609329446064127</v>
      </c>
    </row>
    <row r="198" spans="1:3">
      <c r="A198" s="43">
        <v>37561</v>
      </c>
      <c r="B198" s="44">
        <f t="shared" si="6"/>
        <v>11</v>
      </c>
      <c r="C198">
        <v>0.10911016949152555</v>
      </c>
    </row>
    <row r="199" spans="1:3">
      <c r="A199" s="43">
        <v>37592</v>
      </c>
      <c r="B199" s="44">
        <f t="shared" si="6"/>
        <v>12</v>
      </c>
      <c r="C199">
        <v>-7.4737344794651439E-2</v>
      </c>
    </row>
    <row r="200" spans="1:3">
      <c r="A200" s="43">
        <v>37623</v>
      </c>
      <c r="B200" s="44">
        <f t="shared" si="6"/>
        <v>1</v>
      </c>
      <c r="C200">
        <v>-1.2129032258064486E-2</v>
      </c>
    </row>
    <row r="201" spans="1:3">
      <c r="A201" s="43">
        <v>37655</v>
      </c>
      <c r="B201" s="44">
        <f t="shared" si="6"/>
        <v>2</v>
      </c>
      <c r="C201">
        <v>-9.6656217345872583E-2</v>
      </c>
    </row>
    <row r="202" spans="1:3">
      <c r="A202" s="43">
        <v>37683</v>
      </c>
      <c r="B202" s="44">
        <f t="shared" si="6"/>
        <v>3</v>
      </c>
      <c r="C202">
        <v>2.2267206477732886E-2</v>
      </c>
    </row>
    <row r="203" spans="1:3">
      <c r="A203" s="43">
        <v>37712</v>
      </c>
      <c r="B203" s="44">
        <f t="shared" si="6"/>
        <v>4</v>
      </c>
      <c r="C203">
        <v>5.7425742574257456E-2</v>
      </c>
    </row>
    <row r="204" spans="1:3">
      <c r="A204" s="43">
        <v>37742</v>
      </c>
      <c r="B204" s="44">
        <f t="shared" si="6"/>
        <v>5</v>
      </c>
      <c r="C204">
        <v>1.2573568753344004E-2</v>
      </c>
    </row>
    <row r="205" spans="1:3">
      <c r="A205" s="43">
        <v>37774</v>
      </c>
      <c r="B205" s="44">
        <f t="shared" si="6"/>
        <v>6</v>
      </c>
      <c r="C205">
        <v>4.2272126816380484E-2</v>
      </c>
    </row>
    <row r="206" spans="1:3">
      <c r="A206" s="43">
        <v>37803</v>
      </c>
      <c r="B206" s="44">
        <f t="shared" si="6"/>
        <v>7</v>
      </c>
      <c r="C206">
        <v>-0.11280101394169842</v>
      </c>
    </row>
    <row r="207" spans="1:3">
      <c r="A207" s="43">
        <v>37834</v>
      </c>
      <c r="B207" s="44">
        <f t="shared" si="6"/>
        <v>8</v>
      </c>
      <c r="C207">
        <v>9.1428571428571505E-3</v>
      </c>
    </row>
    <row r="208" spans="1:3">
      <c r="A208" s="43">
        <v>37866</v>
      </c>
      <c r="B208" s="44">
        <f t="shared" si="6"/>
        <v>9</v>
      </c>
      <c r="C208">
        <v>-8.1540203850509696E-2</v>
      </c>
    </row>
    <row r="209" spans="1:3">
      <c r="A209" s="43">
        <v>37895</v>
      </c>
      <c r="B209" s="44">
        <f t="shared" si="6"/>
        <v>10</v>
      </c>
      <c r="C209">
        <v>3.5758323057953262E-2</v>
      </c>
    </row>
    <row r="210" spans="1:3">
      <c r="A210" s="43">
        <v>37928</v>
      </c>
      <c r="B210" s="44">
        <f t="shared" si="6"/>
        <v>11</v>
      </c>
      <c r="C210">
        <v>-2.261904761904756E-2</v>
      </c>
    </row>
    <row r="211" spans="1:3">
      <c r="A211" s="43">
        <v>37956</v>
      </c>
      <c r="B211" s="44">
        <f t="shared" si="6"/>
        <v>12</v>
      </c>
      <c r="C211">
        <v>6.8209500609013235E-2</v>
      </c>
    </row>
    <row r="212" spans="1:3">
      <c r="A212" s="43">
        <v>37988</v>
      </c>
      <c r="B212" s="44">
        <f t="shared" si="6"/>
        <v>1</v>
      </c>
      <c r="C212">
        <v>5.0741163055872326E-2</v>
      </c>
    </row>
    <row r="213" spans="1:3">
      <c r="A213" s="43">
        <v>38019</v>
      </c>
      <c r="B213" s="44">
        <f t="shared" si="6"/>
        <v>2</v>
      </c>
      <c r="C213">
        <v>3.9880629408572947E-2</v>
      </c>
    </row>
    <row r="214" spans="1:3">
      <c r="A214" s="43">
        <v>38047</v>
      </c>
      <c r="B214" s="44">
        <f t="shared" si="6"/>
        <v>3</v>
      </c>
      <c r="C214">
        <v>-4.6699713018523333E-2</v>
      </c>
    </row>
    <row r="215" spans="1:3">
      <c r="A215" s="43">
        <v>38078</v>
      </c>
      <c r="B215" s="44">
        <f t="shared" si="6"/>
        <v>4</v>
      </c>
      <c r="C215">
        <v>3.2840722495894988E-2</v>
      </c>
    </row>
    <row r="216" spans="1:3">
      <c r="A216" s="43">
        <v>38110</v>
      </c>
      <c r="B216" s="44">
        <f t="shared" si="6"/>
        <v>5</v>
      </c>
      <c r="C216">
        <v>-8.3730789613142648E-2</v>
      </c>
    </row>
    <row r="217" spans="1:3">
      <c r="A217" s="43">
        <v>38139</v>
      </c>
      <c r="B217" s="44">
        <f t="shared" si="6"/>
        <v>6</v>
      </c>
      <c r="C217">
        <v>4.6558704453441284E-2</v>
      </c>
    </row>
    <row r="218" spans="1:3">
      <c r="A218" s="43">
        <v>38169</v>
      </c>
      <c r="B218" s="44">
        <f t="shared" si="6"/>
        <v>7</v>
      </c>
      <c r="C218">
        <v>6.4935064935064984E-2</v>
      </c>
    </row>
    <row r="219" spans="1:3">
      <c r="A219" s="43">
        <v>38201</v>
      </c>
      <c r="B219" s="44">
        <f t="shared" si="6"/>
        <v>8</v>
      </c>
      <c r="C219">
        <v>1.8422418266735883E-2</v>
      </c>
    </row>
    <row r="220" spans="1:3">
      <c r="A220" s="43">
        <v>38231</v>
      </c>
      <c r="B220" s="44">
        <f t="shared" si="6"/>
        <v>9</v>
      </c>
      <c r="C220">
        <v>3.3121019108280905E-3</v>
      </c>
    </row>
    <row r="221" spans="1:3">
      <c r="A221" s="43">
        <v>38261</v>
      </c>
      <c r="B221" s="44">
        <f t="shared" si="6"/>
        <v>10</v>
      </c>
      <c r="C221">
        <v>-7.1102082275266917E-3</v>
      </c>
    </row>
    <row r="222" spans="1:3">
      <c r="A222" s="43">
        <v>38292</v>
      </c>
      <c r="B222" s="44">
        <f t="shared" si="6"/>
        <v>11</v>
      </c>
      <c r="C222">
        <v>5.4475703324808063E-2</v>
      </c>
    </row>
    <row r="223" spans="1:3">
      <c r="A223" s="43">
        <v>38322</v>
      </c>
      <c r="B223" s="44">
        <f t="shared" si="6"/>
        <v>12</v>
      </c>
      <c r="C223">
        <v>-1.7463012369633737E-2</v>
      </c>
    </row>
    <row r="224" spans="1:3">
      <c r="A224" s="43">
        <v>38355</v>
      </c>
      <c r="B224" s="44">
        <f t="shared" si="6"/>
        <v>1</v>
      </c>
      <c r="C224">
        <v>-0.12145149345840521</v>
      </c>
    </row>
    <row r="225" spans="1:3">
      <c r="A225" s="43">
        <v>38384</v>
      </c>
      <c r="B225" s="44">
        <f t="shared" si="6"/>
        <v>2</v>
      </c>
      <c r="C225">
        <v>1.0677156504636005E-2</v>
      </c>
    </row>
    <row r="226" spans="1:3">
      <c r="A226" s="43">
        <v>38412</v>
      </c>
      <c r="B226" s="44">
        <f t="shared" si="6"/>
        <v>3</v>
      </c>
      <c r="C226">
        <v>-1.3066444259104778E-2</v>
      </c>
    </row>
    <row r="227" spans="1:3">
      <c r="A227" s="43">
        <v>38443</v>
      </c>
      <c r="B227" s="44">
        <f t="shared" si="6"/>
        <v>4</v>
      </c>
      <c r="C227">
        <v>8.450704225352032E-3</v>
      </c>
    </row>
    <row r="228" spans="1:3">
      <c r="A228" s="43">
        <v>38474</v>
      </c>
      <c r="B228" s="44">
        <f t="shared" si="6"/>
        <v>5</v>
      </c>
      <c r="C228">
        <v>-1.1731843575418845E-2</v>
      </c>
    </row>
    <row r="229" spans="1:3">
      <c r="A229" s="43">
        <v>38504</v>
      </c>
      <c r="B229" s="44">
        <f t="shared" si="6"/>
        <v>6</v>
      </c>
      <c r="C229">
        <v>-2.3459581684567705E-2</v>
      </c>
    </row>
    <row r="230" spans="1:3">
      <c r="A230" s="43">
        <v>38534</v>
      </c>
      <c r="B230" s="44">
        <f t="shared" si="6"/>
        <v>7</v>
      </c>
      <c r="C230">
        <v>-9.2619392185238868E-3</v>
      </c>
    </row>
    <row r="231" spans="1:3">
      <c r="A231" s="43">
        <v>38565</v>
      </c>
      <c r="B231" s="44">
        <f t="shared" si="6"/>
        <v>8</v>
      </c>
      <c r="C231">
        <v>-4.4405492258252882E-2</v>
      </c>
    </row>
    <row r="232" spans="1:3">
      <c r="A232" s="43">
        <v>38596</v>
      </c>
      <c r="B232" s="44">
        <f t="shared" si="6"/>
        <v>9</v>
      </c>
      <c r="C232">
        <v>-6.1143381228991522E-4</v>
      </c>
    </row>
    <row r="233" spans="1:3">
      <c r="A233" s="43">
        <v>38628</v>
      </c>
      <c r="B233" s="44">
        <f t="shared" si="6"/>
        <v>10</v>
      </c>
      <c r="C233">
        <v>-3.6096665646986728E-2</v>
      </c>
    </row>
    <row r="234" spans="1:3">
      <c r="A234" s="43">
        <v>38657</v>
      </c>
      <c r="B234" s="44">
        <f t="shared" si="6"/>
        <v>11</v>
      </c>
      <c r="C234">
        <v>1.4915899714376351E-2</v>
      </c>
    </row>
    <row r="235" spans="1:3">
      <c r="A235" s="43">
        <v>38687</v>
      </c>
      <c r="B235" s="44">
        <f t="shared" si="6"/>
        <v>12</v>
      </c>
      <c r="C235">
        <v>-5.8161350844277655E-2</v>
      </c>
    </row>
    <row r="236" spans="1:3">
      <c r="A236" s="43">
        <v>38720</v>
      </c>
      <c r="B236" s="44">
        <f t="shared" si="6"/>
        <v>1</v>
      </c>
      <c r="C236">
        <v>5.1128818061088946E-2</v>
      </c>
    </row>
    <row r="237" spans="1:3">
      <c r="A237" s="43">
        <v>38749</v>
      </c>
      <c r="B237" s="44">
        <f t="shared" si="6"/>
        <v>2</v>
      </c>
      <c r="C237">
        <v>6.4434617814276771E-2</v>
      </c>
    </row>
    <row r="238" spans="1:3">
      <c r="A238" s="43">
        <v>38777</v>
      </c>
      <c r="B238" s="44">
        <f t="shared" si="6"/>
        <v>3</v>
      </c>
      <c r="C238">
        <v>1.0682492581602357E-2</v>
      </c>
    </row>
    <row r="239" spans="1:3">
      <c r="A239" s="43">
        <v>38810</v>
      </c>
      <c r="B239" s="44">
        <f t="shared" si="6"/>
        <v>4</v>
      </c>
      <c r="C239">
        <v>-3.0240751614797449E-2</v>
      </c>
    </row>
    <row r="240" spans="1:3">
      <c r="A240" s="43">
        <v>38838</v>
      </c>
      <c r="B240" s="44">
        <f t="shared" si="6"/>
        <v>5</v>
      </c>
      <c r="C240">
        <v>-5.5101422948834397E-2</v>
      </c>
    </row>
    <row r="241" spans="1:3">
      <c r="A241" s="43">
        <v>38869</v>
      </c>
      <c r="B241" s="44">
        <f t="shared" si="6"/>
        <v>6</v>
      </c>
      <c r="C241">
        <v>7.3053508490868349E-2</v>
      </c>
    </row>
    <row r="242" spans="1:3">
      <c r="A242" s="43">
        <v>38901</v>
      </c>
      <c r="B242" s="44">
        <f t="shared" si="6"/>
        <v>7</v>
      </c>
      <c r="C242">
        <v>9.853687667960534E-3</v>
      </c>
    </row>
    <row r="243" spans="1:3">
      <c r="A243" s="43">
        <v>38930</v>
      </c>
      <c r="B243" s="44">
        <f t="shared" si="6"/>
        <v>8</v>
      </c>
      <c r="C243">
        <v>4.0212891780011813E-2</v>
      </c>
    </row>
    <row r="244" spans="1:3">
      <c r="A244" s="43">
        <v>38961</v>
      </c>
      <c r="B244" s="44">
        <f t="shared" si="6"/>
        <v>9</v>
      </c>
      <c r="C244">
        <v>1.1085844229675968E-2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FD5F-95E8-E64E-8D85-ECC6D92C3DF9}">
  <dimension ref="A2:C12"/>
  <sheetViews>
    <sheetView workbookViewId="0">
      <selection activeCell="A13" sqref="A13"/>
    </sheetView>
  </sheetViews>
  <sheetFormatPr baseColWidth="10" defaultRowHeight="16"/>
  <cols>
    <col min="2" max="2" width="17.33203125" customWidth="1"/>
  </cols>
  <sheetData>
    <row r="2" spans="1:3">
      <c r="A2" s="46" t="s">
        <v>15</v>
      </c>
      <c r="B2" t="s">
        <v>210</v>
      </c>
      <c r="C2" s="46" t="s">
        <v>181</v>
      </c>
    </row>
    <row r="3" spans="1:3">
      <c r="A3" s="46" t="s">
        <v>203</v>
      </c>
      <c r="B3" s="8" t="b">
        <f>EXACT($A$12,A3)</f>
        <v>0</v>
      </c>
      <c r="C3" s="46">
        <v>1</v>
      </c>
    </row>
    <row r="4" spans="1:3">
      <c r="A4" s="46" t="s">
        <v>204</v>
      </c>
      <c r="B4" s="8" t="b">
        <f t="shared" ref="B4:B9" si="0">EXACT($A$12,A4)</f>
        <v>0</v>
      </c>
      <c r="C4" s="46">
        <v>2</v>
      </c>
    </row>
    <row r="5" spans="1:3">
      <c r="A5" s="46" t="s">
        <v>205</v>
      </c>
      <c r="B5" s="8" t="b">
        <f t="shared" si="0"/>
        <v>1</v>
      </c>
      <c r="C5" s="46">
        <v>4</v>
      </c>
    </row>
    <row r="6" spans="1:3">
      <c r="A6" s="46" t="s">
        <v>206</v>
      </c>
      <c r="B6" s="8" t="b">
        <f t="shared" si="0"/>
        <v>0</v>
      </c>
      <c r="C6" s="46">
        <v>5</v>
      </c>
    </row>
    <row r="7" spans="1:3">
      <c r="A7" s="46" t="s">
        <v>207</v>
      </c>
      <c r="B7" s="8" t="b">
        <f t="shared" si="0"/>
        <v>0</v>
      </c>
      <c r="C7" s="46">
        <v>8</v>
      </c>
    </row>
    <row r="8" spans="1:3">
      <c r="A8" s="46" t="s">
        <v>208</v>
      </c>
      <c r="B8" s="8" t="b">
        <f t="shared" si="0"/>
        <v>0</v>
      </c>
      <c r="C8" s="46">
        <v>9</v>
      </c>
    </row>
    <row r="9" spans="1:3">
      <c r="A9" s="46" t="s">
        <v>209</v>
      </c>
      <c r="B9" s="8" t="b">
        <f t="shared" si="0"/>
        <v>0</v>
      </c>
      <c r="C9" s="46">
        <v>2</v>
      </c>
    </row>
    <row r="11" spans="1:3">
      <c r="A11" s="46" t="s">
        <v>15</v>
      </c>
      <c r="B11" s="8" t="s">
        <v>181</v>
      </c>
    </row>
    <row r="12" spans="1:3">
      <c r="A12" s="47" t="s">
        <v>205</v>
      </c>
      <c r="B12" s="11">
        <f ca="1">IF(COUNTIF(B3:B9,"=TRUE")=0,"Invalid Part Number",OFFSET(B2,MATCH(TRUE,B3:B9,0),1,1,1))</f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A0FD-8A0C-514D-A57E-C16FF1F7E584}">
  <dimension ref="A2:D356"/>
  <sheetViews>
    <sheetView workbookViewId="0">
      <selection activeCell="C6" sqref="C6"/>
    </sheetView>
  </sheetViews>
  <sheetFormatPr baseColWidth="10" defaultRowHeight="16"/>
  <sheetData>
    <row r="2" spans="1:4">
      <c r="B2" t="s">
        <v>211</v>
      </c>
    </row>
    <row r="3" spans="1:4">
      <c r="A3" t="s">
        <v>212</v>
      </c>
      <c r="B3" t="s">
        <v>213</v>
      </c>
      <c r="C3" t="s">
        <v>214</v>
      </c>
      <c r="D3" t="s">
        <v>214</v>
      </c>
    </row>
    <row r="4" spans="1:4">
      <c r="A4">
        <v>2</v>
      </c>
      <c r="B4">
        <v>0</v>
      </c>
      <c r="C4">
        <f t="shared" ref="C4:C67" ca="1" si="0">OFFSET($A$4,353-B5,0,1,1)</f>
        <v>49</v>
      </c>
      <c r="D4">
        <f t="shared" ref="D4:D67" ca="1" si="1">OFFSET($A$356,-B4,0,1,1)</f>
        <v>49</v>
      </c>
    </row>
    <row r="5" spans="1:4">
      <c r="A5">
        <v>78</v>
      </c>
      <c r="B5">
        <v>1</v>
      </c>
      <c r="C5">
        <f t="shared" ca="1" si="0"/>
        <v>97</v>
      </c>
      <c r="D5">
        <f t="shared" ca="1" si="1"/>
        <v>97</v>
      </c>
    </row>
    <row r="6" spans="1:4">
      <c r="A6">
        <v>30</v>
      </c>
      <c r="B6">
        <v>2</v>
      </c>
      <c r="C6">
        <f t="shared" ca="1" si="0"/>
        <v>58</v>
      </c>
      <c r="D6">
        <f t="shared" ca="1" si="1"/>
        <v>58</v>
      </c>
    </row>
    <row r="7" spans="1:4">
      <c r="A7">
        <v>70</v>
      </c>
      <c r="B7">
        <v>3</v>
      </c>
      <c r="C7">
        <f t="shared" ca="1" si="0"/>
        <v>7</v>
      </c>
      <c r="D7">
        <f t="shared" ca="1" si="1"/>
        <v>7</v>
      </c>
    </row>
    <row r="8" spans="1:4">
      <c r="A8">
        <v>6</v>
      </c>
      <c r="B8">
        <v>4</v>
      </c>
      <c r="C8">
        <f t="shared" ca="1" si="0"/>
        <v>49</v>
      </c>
      <c r="D8">
        <f t="shared" ca="1" si="1"/>
        <v>49</v>
      </c>
    </row>
    <row r="9" spans="1:4">
      <c r="A9">
        <v>3</v>
      </c>
      <c r="B9">
        <v>5</v>
      </c>
      <c r="C9">
        <f t="shared" ca="1" si="0"/>
        <v>40</v>
      </c>
      <c r="D9">
        <f t="shared" ca="1" si="1"/>
        <v>40</v>
      </c>
    </row>
    <row r="10" spans="1:4">
      <c r="A10">
        <v>90</v>
      </c>
      <c r="B10">
        <v>6</v>
      </c>
      <c r="C10">
        <f t="shared" ca="1" si="0"/>
        <v>87</v>
      </c>
      <c r="D10">
        <f t="shared" ca="1" si="1"/>
        <v>87</v>
      </c>
    </row>
    <row r="11" spans="1:4">
      <c r="A11">
        <v>69</v>
      </c>
      <c r="B11">
        <v>7</v>
      </c>
      <c r="C11">
        <f t="shared" ca="1" si="0"/>
        <v>90</v>
      </c>
      <c r="D11">
        <f t="shared" ca="1" si="1"/>
        <v>90</v>
      </c>
    </row>
    <row r="12" spans="1:4">
      <c r="A12">
        <v>29</v>
      </c>
      <c r="B12">
        <v>8</v>
      </c>
      <c r="C12">
        <f t="shared" ca="1" si="0"/>
        <v>41</v>
      </c>
      <c r="D12">
        <f t="shared" ca="1" si="1"/>
        <v>41</v>
      </c>
    </row>
    <row r="13" spans="1:4">
      <c r="A13">
        <v>71</v>
      </c>
      <c r="B13">
        <v>9</v>
      </c>
      <c r="C13">
        <f t="shared" ca="1" si="0"/>
        <v>78</v>
      </c>
      <c r="D13">
        <f t="shared" ca="1" si="1"/>
        <v>78</v>
      </c>
    </row>
    <row r="14" spans="1:4">
      <c r="A14">
        <v>63</v>
      </c>
      <c r="B14">
        <v>10</v>
      </c>
      <c r="C14">
        <f t="shared" ca="1" si="0"/>
        <v>6</v>
      </c>
      <c r="D14">
        <f t="shared" ca="1" si="1"/>
        <v>6</v>
      </c>
    </row>
    <row r="15" spans="1:4">
      <c r="A15">
        <v>49</v>
      </c>
      <c r="B15">
        <v>11</v>
      </c>
      <c r="C15">
        <f t="shared" ca="1" si="0"/>
        <v>54</v>
      </c>
      <c r="D15">
        <f t="shared" ca="1" si="1"/>
        <v>54</v>
      </c>
    </row>
    <row r="16" spans="1:4">
      <c r="A16">
        <v>46</v>
      </c>
      <c r="B16">
        <v>12</v>
      </c>
      <c r="C16">
        <f t="shared" ca="1" si="0"/>
        <v>77</v>
      </c>
      <c r="D16">
        <f t="shared" ca="1" si="1"/>
        <v>77</v>
      </c>
    </row>
    <row r="17" spans="1:4">
      <c r="A17">
        <v>86</v>
      </c>
      <c r="B17">
        <v>13</v>
      </c>
      <c r="C17">
        <f t="shared" ca="1" si="0"/>
        <v>1</v>
      </c>
      <c r="D17">
        <f t="shared" ca="1" si="1"/>
        <v>1</v>
      </c>
    </row>
    <row r="18" spans="1:4">
      <c r="A18">
        <v>8</v>
      </c>
      <c r="B18">
        <v>14</v>
      </c>
      <c r="C18">
        <f t="shared" ca="1" si="0"/>
        <v>44</v>
      </c>
      <c r="D18">
        <f t="shared" ca="1" si="1"/>
        <v>44</v>
      </c>
    </row>
    <row r="19" spans="1:4">
      <c r="A19">
        <v>24</v>
      </c>
      <c r="B19">
        <v>15</v>
      </c>
      <c r="C19">
        <f t="shared" ca="1" si="0"/>
        <v>31</v>
      </c>
      <c r="D19">
        <f t="shared" ca="1" si="1"/>
        <v>31</v>
      </c>
    </row>
    <row r="20" spans="1:4">
      <c r="A20">
        <v>50</v>
      </c>
      <c r="B20">
        <v>16</v>
      </c>
      <c r="C20">
        <f t="shared" ca="1" si="0"/>
        <v>79</v>
      </c>
      <c r="D20">
        <f t="shared" ca="1" si="1"/>
        <v>79</v>
      </c>
    </row>
    <row r="21" spans="1:4">
      <c r="A21">
        <v>7</v>
      </c>
      <c r="B21">
        <v>17</v>
      </c>
      <c r="C21">
        <f t="shared" ca="1" si="0"/>
        <v>30</v>
      </c>
      <c r="D21">
        <f t="shared" ca="1" si="1"/>
        <v>30</v>
      </c>
    </row>
    <row r="22" spans="1:4">
      <c r="A22">
        <v>36</v>
      </c>
      <c r="B22">
        <v>18</v>
      </c>
      <c r="C22">
        <f t="shared" ca="1" si="0"/>
        <v>12</v>
      </c>
      <c r="D22">
        <f t="shared" ca="1" si="1"/>
        <v>12</v>
      </c>
    </row>
    <row r="23" spans="1:4">
      <c r="A23">
        <v>47</v>
      </c>
      <c r="B23">
        <v>19</v>
      </c>
      <c r="C23">
        <f t="shared" ca="1" si="0"/>
        <v>86</v>
      </c>
      <c r="D23">
        <f t="shared" ca="1" si="1"/>
        <v>86</v>
      </c>
    </row>
    <row r="24" spans="1:4">
      <c r="A24">
        <v>33</v>
      </c>
      <c r="B24">
        <v>20</v>
      </c>
      <c r="C24">
        <f t="shared" ca="1" si="0"/>
        <v>23</v>
      </c>
      <c r="D24">
        <f t="shared" ca="1" si="1"/>
        <v>23</v>
      </c>
    </row>
    <row r="25" spans="1:4">
      <c r="A25">
        <v>83</v>
      </c>
      <c r="B25">
        <v>21</v>
      </c>
      <c r="C25">
        <f t="shared" ca="1" si="0"/>
        <v>15</v>
      </c>
      <c r="D25">
        <f t="shared" ca="1" si="1"/>
        <v>15</v>
      </c>
    </row>
    <row r="26" spans="1:4">
      <c r="A26">
        <v>25</v>
      </c>
      <c r="B26">
        <v>22</v>
      </c>
      <c r="C26">
        <f t="shared" ca="1" si="0"/>
        <v>12</v>
      </c>
      <c r="D26">
        <f t="shared" ca="1" si="1"/>
        <v>12</v>
      </c>
    </row>
    <row r="27" spans="1:4">
      <c r="A27">
        <v>58</v>
      </c>
      <c r="B27">
        <v>23</v>
      </c>
      <c r="C27">
        <f t="shared" ca="1" si="0"/>
        <v>85</v>
      </c>
      <c r="D27">
        <f t="shared" ca="1" si="1"/>
        <v>85</v>
      </c>
    </row>
    <row r="28" spans="1:4">
      <c r="A28">
        <v>46</v>
      </c>
      <c r="B28">
        <v>24</v>
      </c>
      <c r="C28">
        <f t="shared" ca="1" si="0"/>
        <v>53</v>
      </c>
      <c r="D28">
        <f t="shared" ca="1" si="1"/>
        <v>53</v>
      </c>
    </row>
    <row r="29" spans="1:4">
      <c r="A29">
        <v>16</v>
      </c>
      <c r="B29">
        <v>25</v>
      </c>
      <c r="C29">
        <f t="shared" ca="1" si="0"/>
        <v>42</v>
      </c>
      <c r="D29">
        <f t="shared" ca="1" si="1"/>
        <v>42</v>
      </c>
    </row>
    <row r="30" spans="1:4">
      <c r="A30">
        <v>21</v>
      </c>
      <c r="B30">
        <v>26</v>
      </c>
      <c r="C30">
        <f t="shared" ca="1" si="0"/>
        <v>51</v>
      </c>
      <c r="D30">
        <f t="shared" ca="1" si="1"/>
        <v>51</v>
      </c>
    </row>
    <row r="31" spans="1:4">
      <c r="A31">
        <v>14</v>
      </c>
      <c r="B31">
        <v>27</v>
      </c>
      <c r="C31">
        <f t="shared" ca="1" si="0"/>
        <v>14</v>
      </c>
      <c r="D31">
        <f t="shared" ca="1" si="1"/>
        <v>14</v>
      </c>
    </row>
    <row r="32" spans="1:4">
      <c r="A32">
        <v>65</v>
      </c>
      <c r="B32">
        <v>28</v>
      </c>
      <c r="C32">
        <f t="shared" ca="1" si="0"/>
        <v>97</v>
      </c>
      <c r="D32">
        <f t="shared" ca="1" si="1"/>
        <v>97</v>
      </c>
    </row>
    <row r="33" spans="1:4">
      <c r="A33">
        <v>93</v>
      </c>
      <c r="B33">
        <v>29</v>
      </c>
      <c r="C33">
        <f t="shared" ca="1" si="0"/>
        <v>67</v>
      </c>
      <c r="D33">
        <f t="shared" ca="1" si="1"/>
        <v>67</v>
      </c>
    </row>
    <row r="34" spans="1:4">
      <c r="A34">
        <v>6</v>
      </c>
      <c r="B34">
        <v>30</v>
      </c>
      <c r="C34">
        <f t="shared" ca="1" si="0"/>
        <v>55</v>
      </c>
      <c r="D34">
        <f t="shared" ca="1" si="1"/>
        <v>55</v>
      </c>
    </row>
    <row r="35" spans="1:4">
      <c r="A35">
        <v>43</v>
      </c>
      <c r="B35">
        <v>31</v>
      </c>
      <c r="C35">
        <f t="shared" ca="1" si="0"/>
        <v>64</v>
      </c>
      <c r="D35">
        <f t="shared" ca="1" si="1"/>
        <v>64</v>
      </c>
    </row>
    <row r="36" spans="1:4">
      <c r="A36">
        <v>91</v>
      </c>
      <c r="B36">
        <v>32</v>
      </c>
      <c r="C36">
        <f t="shared" ca="1" si="0"/>
        <v>34</v>
      </c>
      <c r="D36">
        <f t="shared" ca="1" si="1"/>
        <v>34</v>
      </c>
    </row>
    <row r="37" spans="1:4">
      <c r="A37">
        <v>86</v>
      </c>
      <c r="B37">
        <v>33</v>
      </c>
      <c r="C37">
        <f t="shared" ca="1" si="0"/>
        <v>60</v>
      </c>
      <c r="D37">
        <f t="shared" ca="1" si="1"/>
        <v>60</v>
      </c>
    </row>
    <row r="38" spans="1:4">
      <c r="A38">
        <v>94</v>
      </c>
      <c r="B38">
        <v>34</v>
      </c>
      <c r="C38">
        <f t="shared" ca="1" si="0"/>
        <v>89</v>
      </c>
      <c r="D38">
        <f t="shared" ca="1" si="1"/>
        <v>89</v>
      </c>
    </row>
    <row r="39" spans="1:4">
      <c r="A39">
        <v>83</v>
      </c>
      <c r="B39">
        <v>35</v>
      </c>
      <c r="C39">
        <f t="shared" ca="1" si="0"/>
        <v>64</v>
      </c>
      <c r="D39">
        <f t="shared" ca="1" si="1"/>
        <v>64</v>
      </c>
    </row>
    <row r="40" spans="1:4">
      <c r="A40">
        <v>65</v>
      </c>
      <c r="B40">
        <v>36</v>
      </c>
      <c r="C40">
        <f t="shared" ca="1" si="0"/>
        <v>66</v>
      </c>
      <c r="D40">
        <f t="shared" ca="1" si="1"/>
        <v>66</v>
      </c>
    </row>
    <row r="41" spans="1:4">
      <c r="A41">
        <v>100</v>
      </c>
      <c r="B41">
        <v>37</v>
      </c>
      <c r="C41">
        <f t="shared" ca="1" si="0"/>
        <v>71</v>
      </c>
      <c r="D41">
        <f t="shared" ca="1" si="1"/>
        <v>71</v>
      </c>
    </row>
    <row r="42" spans="1:4">
      <c r="A42">
        <v>17</v>
      </c>
      <c r="B42">
        <v>38</v>
      </c>
      <c r="C42">
        <f t="shared" ca="1" si="0"/>
        <v>37</v>
      </c>
      <c r="D42">
        <f t="shared" ca="1" si="1"/>
        <v>37</v>
      </c>
    </row>
    <row r="43" spans="1:4">
      <c r="A43">
        <v>68</v>
      </c>
      <c r="B43">
        <v>39</v>
      </c>
      <c r="C43">
        <f t="shared" ca="1" si="0"/>
        <v>95</v>
      </c>
      <c r="D43">
        <f t="shared" ca="1" si="1"/>
        <v>95</v>
      </c>
    </row>
    <row r="44" spans="1:4">
      <c r="A44">
        <v>26</v>
      </c>
      <c r="B44">
        <v>40</v>
      </c>
      <c r="C44">
        <f t="shared" ca="1" si="0"/>
        <v>93</v>
      </c>
      <c r="D44">
        <f t="shared" ca="1" si="1"/>
        <v>93</v>
      </c>
    </row>
    <row r="45" spans="1:4">
      <c r="A45">
        <v>72</v>
      </c>
      <c r="B45">
        <v>41</v>
      </c>
      <c r="C45">
        <f t="shared" ca="1" si="0"/>
        <v>73</v>
      </c>
      <c r="D45">
        <f t="shared" ca="1" si="1"/>
        <v>73</v>
      </c>
    </row>
    <row r="46" spans="1:4">
      <c r="A46">
        <v>83</v>
      </c>
      <c r="B46">
        <v>42</v>
      </c>
      <c r="C46">
        <f t="shared" ca="1" si="0"/>
        <v>96</v>
      </c>
      <c r="D46">
        <f t="shared" ca="1" si="1"/>
        <v>96</v>
      </c>
    </row>
    <row r="47" spans="1:4">
      <c r="A47">
        <v>89</v>
      </c>
      <c r="B47">
        <v>43</v>
      </c>
      <c r="C47">
        <f t="shared" ca="1" si="0"/>
        <v>62</v>
      </c>
      <c r="D47">
        <f t="shared" ca="1" si="1"/>
        <v>62</v>
      </c>
    </row>
    <row r="48" spans="1:4">
      <c r="A48">
        <v>37</v>
      </c>
      <c r="B48">
        <v>44</v>
      </c>
      <c r="C48">
        <f t="shared" ca="1" si="0"/>
        <v>22</v>
      </c>
      <c r="D48">
        <f t="shared" ca="1" si="1"/>
        <v>22</v>
      </c>
    </row>
    <row r="49" spans="1:4">
      <c r="A49">
        <v>63</v>
      </c>
      <c r="B49">
        <v>45</v>
      </c>
      <c r="C49">
        <f t="shared" ca="1" si="0"/>
        <v>40</v>
      </c>
      <c r="D49">
        <f t="shared" ca="1" si="1"/>
        <v>40</v>
      </c>
    </row>
    <row r="50" spans="1:4">
      <c r="A50">
        <v>87</v>
      </c>
      <c r="B50">
        <v>46</v>
      </c>
      <c r="C50">
        <f t="shared" ca="1" si="0"/>
        <v>18</v>
      </c>
      <c r="D50">
        <f t="shared" ca="1" si="1"/>
        <v>18</v>
      </c>
    </row>
    <row r="51" spans="1:4">
      <c r="A51">
        <v>94</v>
      </c>
      <c r="B51">
        <v>47</v>
      </c>
      <c r="C51">
        <f t="shared" ca="1" si="0"/>
        <v>96</v>
      </c>
      <c r="D51">
        <f t="shared" ca="1" si="1"/>
        <v>96</v>
      </c>
    </row>
    <row r="52" spans="1:4">
      <c r="A52">
        <v>43</v>
      </c>
      <c r="B52">
        <v>48</v>
      </c>
      <c r="C52">
        <f t="shared" ca="1" si="0"/>
        <v>50</v>
      </c>
      <c r="D52">
        <f t="shared" ca="1" si="1"/>
        <v>50</v>
      </c>
    </row>
    <row r="53" spans="1:4">
      <c r="A53">
        <v>80</v>
      </c>
      <c r="B53">
        <v>49</v>
      </c>
      <c r="C53">
        <f t="shared" ca="1" si="0"/>
        <v>1</v>
      </c>
      <c r="D53">
        <f t="shared" ca="1" si="1"/>
        <v>1</v>
      </c>
    </row>
    <row r="54" spans="1:4">
      <c r="A54">
        <v>2</v>
      </c>
      <c r="B54">
        <v>50</v>
      </c>
      <c r="C54">
        <f t="shared" ca="1" si="0"/>
        <v>74</v>
      </c>
      <c r="D54">
        <f t="shared" ca="1" si="1"/>
        <v>74</v>
      </c>
    </row>
    <row r="55" spans="1:4">
      <c r="A55">
        <v>46</v>
      </c>
      <c r="B55">
        <v>51</v>
      </c>
      <c r="C55">
        <f t="shared" ca="1" si="0"/>
        <v>5</v>
      </c>
      <c r="D55">
        <f t="shared" ca="1" si="1"/>
        <v>5</v>
      </c>
    </row>
    <row r="56" spans="1:4">
      <c r="A56">
        <v>15</v>
      </c>
      <c r="B56">
        <v>52</v>
      </c>
      <c r="C56">
        <f t="shared" ca="1" si="0"/>
        <v>95</v>
      </c>
      <c r="D56">
        <f t="shared" ca="1" si="1"/>
        <v>95</v>
      </c>
    </row>
    <row r="57" spans="1:4">
      <c r="A57">
        <v>58</v>
      </c>
      <c r="B57">
        <v>53</v>
      </c>
      <c r="C57">
        <f t="shared" ca="1" si="0"/>
        <v>83</v>
      </c>
      <c r="D57">
        <f t="shared" ca="1" si="1"/>
        <v>83</v>
      </c>
    </row>
    <row r="58" spans="1:4">
      <c r="A58">
        <v>37</v>
      </c>
      <c r="B58">
        <v>54</v>
      </c>
      <c r="C58">
        <f t="shared" ca="1" si="0"/>
        <v>85</v>
      </c>
      <c r="D58">
        <f t="shared" ca="1" si="1"/>
        <v>85</v>
      </c>
    </row>
    <row r="59" spans="1:4">
      <c r="A59">
        <v>58</v>
      </c>
      <c r="B59">
        <v>55</v>
      </c>
      <c r="C59">
        <f t="shared" ca="1" si="0"/>
        <v>9</v>
      </c>
      <c r="D59">
        <f t="shared" ca="1" si="1"/>
        <v>9</v>
      </c>
    </row>
    <row r="60" spans="1:4">
      <c r="A60">
        <v>19</v>
      </c>
      <c r="B60">
        <v>56</v>
      </c>
      <c r="C60">
        <f t="shared" ca="1" si="0"/>
        <v>17</v>
      </c>
      <c r="D60">
        <f t="shared" ca="1" si="1"/>
        <v>17</v>
      </c>
    </row>
    <row r="61" spans="1:4">
      <c r="A61">
        <v>1</v>
      </c>
      <c r="B61">
        <v>57</v>
      </c>
      <c r="C61">
        <f t="shared" ca="1" si="0"/>
        <v>80</v>
      </c>
      <c r="D61">
        <f t="shared" ca="1" si="1"/>
        <v>80</v>
      </c>
    </row>
    <row r="62" spans="1:4">
      <c r="A62">
        <v>68</v>
      </c>
      <c r="B62">
        <v>58</v>
      </c>
      <c r="C62">
        <f t="shared" ca="1" si="0"/>
        <v>47</v>
      </c>
      <c r="D62">
        <f t="shared" ca="1" si="1"/>
        <v>47</v>
      </c>
    </row>
    <row r="63" spans="1:4">
      <c r="A63">
        <v>18</v>
      </c>
      <c r="B63">
        <v>59</v>
      </c>
      <c r="C63">
        <f t="shared" ca="1" si="0"/>
        <v>54</v>
      </c>
      <c r="D63">
        <f t="shared" ca="1" si="1"/>
        <v>54</v>
      </c>
    </row>
    <row r="64" spans="1:4">
      <c r="A64">
        <v>30</v>
      </c>
      <c r="B64">
        <v>60</v>
      </c>
      <c r="C64">
        <f t="shared" ca="1" si="0"/>
        <v>5</v>
      </c>
      <c r="D64">
        <f t="shared" ca="1" si="1"/>
        <v>5</v>
      </c>
    </row>
    <row r="65" spans="1:4">
      <c r="A65">
        <v>49</v>
      </c>
      <c r="B65">
        <v>61</v>
      </c>
      <c r="C65">
        <f t="shared" ca="1" si="0"/>
        <v>66</v>
      </c>
      <c r="D65">
        <f t="shared" ca="1" si="1"/>
        <v>66</v>
      </c>
    </row>
    <row r="66" spans="1:4">
      <c r="A66">
        <v>71</v>
      </c>
      <c r="B66">
        <v>62</v>
      </c>
      <c r="C66">
        <f t="shared" ca="1" si="0"/>
        <v>47</v>
      </c>
      <c r="D66">
        <f t="shared" ca="1" si="1"/>
        <v>47</v>
      </c>
    </row>
    <row r="67" spans="1:4">
      <c r="A67">
        <v>17</v>
      </c>
      <c r="B67">
        <v>63</v>
      </c>
      <c r="C67">
        <f t="shared" ca="1" si="0"/>
        <v>91</v>
      </c>
      <c r="D67">
        <f t="shared" ca="1" si="1"/>
        <v>91</v>
      </c>
    </row>
    <row r="68" spans="1:4">
      <c r="A68">
        <v>43</v>
      </c>
      <c r="B68">
        <v>64</v>
      </c>
      <c r="C68">
        <f t="shared" ref="C68:C131" ca="1" si="2">OFFSET($A$4,353-B69,0,1,1)</f>
        <v>63</v>
      </c>
      <c r="D68">
        <f t="shared" ref="D68:D131" ca="1" si="3">OFFSET($A$356,-B68,0,1,1)</f>
        <v>63</v>
      </c>
    </row>
    <row r="69" spans="1:4">
      <c r="A69">
        <v>86</v>
      </c>
      <c r="B69">
        <v>65</v>
      </c>
      <c r="C69">
        <f t="shared" ca="1" si="2"/>
        <v>20</v>
      </c>
      <c r="D69">
        <f t="shared" ca="1" si="3"/>
        <v>20</v>
      </c>
    </row>
    <row r="70" spans="1:4">
      <c r="A70">
        <v>44</v>
      </c>
      <c r="B70">
        <v>66</v>
      </c>
      <c r="C70">
        <f t="shared" ca="1" si="2"/>
        <v>56</v>
      </c>
      <c r="D70">
        <f t="shared" ca="1" si="3"/>
        <v>56</v>
      </c>
    </row>
    <row r="71" spans="1:4">
      <c r="A71">
        <v>87</v>
      </c>
      <c r="B71">
        <v>67</v>
      </c>
      <c r="C71">
        <f t="shared" ca="1" si="2"/>
        <v>13</v>
      </c>
      <c r="D71">
        <f t="shared" ca="1" si="3"/>
        <v>13</v>
      </c>
    </row>
    <row r="72" spans="1:4">
      <c r="A72">
        <v>43</v>
      </c>
      <c r="B72">
        <v>68</v>
      </c>
      <c r="C72">
        <f t="shared" ca="1" si="2"/>
        <v>27</v>
      </c>
      <c r="D72">
        <f t="shared" ca="1" si="3"/>
        <v>27</v>
      </c>
    </row>
    <row r="73" spans="1:4">
      <c r="A73">
        <v>90</v>
      </c>
      <c r="B73">
        <v>69</v>
      </c>
      <c r="C73">
        <f t="shared" ca="1" si="2"/>
        <v>89</v>
      </c>
      <c r="D73">
        <f t="shared" ca="1" si="3"/>
        <v>89</v>
      </c>
    </row>
    <row r="74" spans="1:4">
      <c r="A74">
        <v>48</v>
      </c>
      <c r="B74">
        <v>70</v>
      </c>
      <c r="C74">
        <f t="shared" ca="1" si="2"/>
        <v>77</v>
      </c>
      <c r="D74">
        <f t="shared" ca="1" si="3"/>
        <v>77</v>
      </c>
    </row>
    <row r="75" spans="1:4">
      <c r="A75">
        <v>81</v>
      </c>
      <c r="B75">
        <v>71</v>
      </c>
      <c r="C75">
        <f t="shared" ca="1" si="2"/>
        <v>74</v>
      </c>
      <c r="D75">
        <f t="shared" ca="1" si="3"/>
        <v>74</v>
      </c>
    </row>
    <row r="76" spans="1:4">
      <c r="A76">
        <v>52</v>
      </c>
      <c r="B76">
        <v>72</v>
      </c>
      <c r="C76">
        <f t="shared" ca="1" si="2"/>
        <v>7</v>
      </c>
      <c r="D76">
        <f t="shared" ca="1" si="3"/>
        <v>7</v>
      </c>
    </row>
    <row r="77" spans="1:4">
      <c r="A77">
        <v>7</v>
      </c>
      <c r="B77">
        <v>73</v>
      </c>
      <c r="C77">
        <f t="shared" ca="1" si="2"/>
        <v>9</v>
      </c>
      <c r="D77">
        <f t="shared" ca="1" si="3"/>
        <v>9</v>
      </c>
    </row>
    <row r="78" spans="1:4">
      <c r="A78">
        <v>97</v>
      </c>
      <c r="B78">
        <v>74</v>
      </c>
      <c r="C78">
        <f t="shared" ca="1" si="2"/>
        <v>78</v>
      </c>
      <c r="D78">
        <f t="shared" ca="1" si="3"/>
        <v>78</v>
      </c>
    </row>
    <row r="79" spans="1:4">
      <c r="A79">
        <v>34</v>
      </c>
      <c r="B79">
        <v>75</v>
      </c>
      <c r="C79">
        <f t="shared" ca="1" si="2"/>
        <v>10</v>
      </c>
      <c r="D79">
        <f t="shared" ca="1" si="3"/>
        <v>10</v>
      </c>
    </row>
    <row r="80" spans="1:4">
      <c r="A80">
        <v>43</v>
      </c>
      <c r="B80">
        <v>76</v>
      </c>
      <c r="C80">
        <f t="shared" ca="1" si="2"/>
        <v>64</v>
      </c>
      <c r="D80">
        <f t="shared" ca="1" si="3"/>
        <v>64</v>
      </c>
    </row>
    <row r="81" spans="1:4">
      <c r="A81">
        <v>46</v>
      </c>
      <c r="B81">
        <v>77</v>
      </c>
      <c r="C81">
        <f t="shared" ca="1" si="2"/>
        <v>16</v>
      </c>
      <c r="D81">
        <f t="shared" ca="1" si="3"/>
        <v>16</v>
      </c>
    </row>
    <row r="82" spans="1:4">
      <c r="A82">
        <v>60</v>
      </c>
      <c r="B82">
        <v>78</v>
      </c>
      <c r="C82">
        <f t="shared" ca="1" si="2"/>
        <v>10</v>
      </c>
      <c r="D82">
        <f t="shared" ca="1" si="3"/>
        <v>10</v>
      </c>
    </row>
    <row r="83" spans="1:4">
      <c r="A83">
        <v>87</v>
      </c>
      <c r="B83">
        <v>79</v>
      </c>
      <c r="C83">
        <f t="shared" ca="1" si="2"/>
        <v>58</v>
      </c>
      <c r="D83">
        <f t="shared" ca="1" si="3"/>
        <v>58</v>
      </c>
    </row>
    <row r="84" spans="1:4">
      <c r="A84">
        <v>58</v>
      </c>
      <c r="B84">
        <v>80</v>
      </c>
      <c r="C84">
        <f t="shared" ca="1" si="2"/>
        <v>10</v>
      </c>
      <c r="D84">
        <f t="shared" ca="1" si="3"/>
        <v>10</v>
      </c>
    </row>
    <row r="85" spans="1:4">
      <c r="A85">
        <v>70</v>
      </c>
      <c r="B85">
        <v>81</v>
      </c>
      <c r="C85">
        <f t="shared" ca="1" si="2"/>
        <v>50</v>
      </c>
      <c r="D85">
        <f t="shared" ca="1" si="3"/>
        <v>50</v>
      </c>
    </row>
    <row r="86" spans="1:4">
      <c r="A86">
        <v>23</v>
      </c>
      <c r="B86">
        <v>82</v>
      </c>
      <c r="C86">
        <f t="shared" ca="1" si="2"/>
        <v>23</v>
      </c>
      <c r="D86">
        <f t="shared" ca="1" si="3"/>
        <v>23</v>
      </c>
    </row>
    <row r="87" spans="1:4">
      <c r="A87">
        <v>36</v>
      </c>
      <c r="B87">
        <v>83</v>
      </c>
      <c r="C87">
        <f t="shared" ca="1" si="2"/>
        <v>8</v>
      </c>
      <c r="D87">
        <f t="shared" ca="1" si="3"/>
        <v>8</v>
      </c>
    </row>
    <row r="88" spans="1:4">
      <c r="A88">
        <v>76</v>
      </c>
      <c r="B88">
        <v>84</v>
      </c>
      <c r="C88">
        <f t="shared" ca="1" si="2"/>
        <v>68</v>
      </c>
      <c r="D88">
        <f t="shared" ca="1" si="3"/>
        <v>68</v>
      </c>
    </row>
    <row r="89" spans="1:4">
      <c r="A89">
        <v>87</v>
      </c>
      <c r="B89">
        <v>85</v>
      </c>
      <c r="C89">
        <f t="shared" ca="1" si="2"/>
        <v>54</v>
      </c>
      <c r="D89">
        <f t="shared" ca="1" si="3"/>
        <v>54</v>
      </c>
    </row>
    <row r="90" spans="1:4">
      <c r="A90">
        <v>60</v>
      </c>
      <c r="B90">
        <v>86</v>
      </c>
      <c r="C90">
        <f t="shared" ca="1" si="2"/>
        <v>83</v>
      </c>
      <c r="D90">
        <f t="shared" ca="1" si="3"/>
        <v>83</v>
      </c>
    </row>
    <row r="91" spans="1:4">
      <c r="A91">
        <v>47</v>
      </c>
      <c r="B91">
        <v>87</v>
      </c>
      <c r="C91">
        <f t="shared" ca="1" si="2"/>
        <v>67</v>
      </c>
      <c r="D91">
        <f t="shared" ca="1" si="3"/>
        <v>67</v>
      </c>
    </row>
    <row r="92" spans="1:4">
      <c r="A92">
        <v>46</v>
      </c>
      <c r="B92">
        <v>88</v>
      </c>
      <c r="C92">
        <f t="shared" ca="1" si="2"/>
        <v>86</v>
      </c>
      <c r="D92">
        <f t="shared" ca="1" si="3"/>
        <v>86</v>
      </c>
    </row>
    <row r="93" spans="1:4">
      <c r="A93">
        <v>7</v>
      </c>
      <c r="B93">
        <v>89</v>
      </c>
      <c r="C93">
        <f t="shared" ca="1" si="2"/>
        <v>3</v>
      </c>
      <c r="D93">
        <f t="shared" ca="1" si="3"/>
        <v>3</v>
      </c>
    </row>
    <row r="94" spans="1:4">
      <c r="A94">
        <v>53</v>
      </c>
      <c r="B94">
        <v>90</v>
      </c>
      <c r="C94">
        <f t="shared" ca="1" si="2"/>
        <v>43</v>
      </c>
      <c r="D94">
        <f t="shared" ca="1" si="3"/>
        <v>43</v>
      </c>
    </row>
    <row r="95" spans="1:4">
      <c r="A95">
        <v>36</v>
      </c>
      <c r="B95">
        <v>91</v>
      </c>
      <c r="C95">
        <f t="shared" ca="1" si="2"/>
        <v>10</v>
      </c>
      <c r="D95">
        <f t="shared" ca="1" si="3"/>
        <v>10</v>
      </c>
    </row>
    <row r="96" spans="1:4">
      <c r="A96">
        <v>12</v>
      </c>
      <c r="B96">
        <v>92</v>
      </c>
      <c r="C96">
        <f t="shared" ca="1" si="2"/>
        <v>67</v>
      </c>
      <c r="D96">
        <f t="shared" ca="1" si="3"/>
        <v>67</v>
      </c>
    </row>
    <row r="97" spans="1:4">
      <c r="A97">
        <v>62</v>
      </c>
      <c r="B97">
        <v>93</v>
      </c>
      <c r="C97">
        <f t="shared" ca="1" si="2"/>
        <v>91</v>
      </c>
      <c r="D97">
        <f t="shared" ca="1" si="3"/>
        <v>91</v>
      </c>
    </row>
    <row r="98" spans="1:4">
      <c r="A98">
        <v>94</v>
      </c>
      <c r="B98">
        <v>94</v>
      </c>
      <c r="C98">
        <f t="shared" ca="1" si="2"/>
        <v>77</v>
      </c>
      <c r="D98">
        <f t="shared" ca="1" si="3"/>
        <v>77</v>
      </c>
    </row>
    <row r="99" spans="1:4">
      <c r="A99">
        <v>70</v>
      </c>
      <c r="B99">
        <v>95</v>
      </c>
      <c r="C99">
        <f t="shared" ca="1" si="2"/>
        <v>58</v>
      </c>
      <c r="D99">
        <f t="shared" ca="1" si="3"/>
        <v>58</v>
      </c>
    </row>
    <row r="100" spans="1:4">
      <c r="A100">
        <v>95</v>
      </c>
      <c r="B100">
        <v>96</v>
      </c>
      <c r="C100">
        <f t="shared" ca="1" si="2"/>
        <v>24</v>
      </c>
      <c r="D100">
        <f t="shared" ca="1" si="3"/>
        <v>24</v>
      </c>
    </row>
    <row r="101" spans="1:4">
      <c r="A101">
        <v>31</v>
      </c>
      <c r="B101">
        <v>97</v>
      </c>
      <c r="C101">
        <f t="shared" ca="1" si="2"/>
        <v>3</v>
      </c>
      <c r="D101">
        <f t="shared" ca="1" si="3"/>
        <v>3</v>
      </c>
    </row>
    <row r="102" spans="1:4">
      <c r="A102">
        <v>29</v>
      </c>
      <c r="B102">
        <v>98</v>
      </c>
      <c r="C102">
        <f t="shared" ca="1" si="2"/>
        <v>76</v>
      </c>
      <c r="D102">
        <f t="shared" ca="1" si="3"/>
        <v>76</v>
      </c>
    </row>
    <row r="103" spans="1:4">
      <c r="A103">
        <v>12</v>
      </c>
      <c r="B103">
        <v>99</v>
      </c>
      <c r="C103">
        <f t="shared" ca="1" si="2"/>
        <v>54</v>
      </c>
      <c r="D103">
        <f t="shared" ca="1" si="3"/>
        <v>54</v>
      </c>
    </row>
    <row r="104" spans="1:4">
      <c r="A104">
        <v>44</v>
      </c>
      <c r="B104">
        <v>100</v>
      </c>
      <c r="C104">
        <f t="shared" ca="1" si="2"/>
        <v>37</v>
      </c>
      <c r="D104">
        <f t="shared" ca="1" si="3"/>
        <v>37</v>
      </c>
    </row>
    <row r="105" spans="1:4">
      <c r="A105">
        <v>80</v>
      </c>
      <c r="B105">
        <v>101</v>
      </c>
      <c r="C105">
        <f t="shared" ca="1" si="2"/>
        <v>36</v>
      </c>
      <c r="D105">
        <f t="shared" ca="1" si="3"/>
        <v>36</v>
      </c>
    </row>
    <row r="106" spans="1:4">
      <c r="A106">
        <v>45</v>
      </c>
      <c r="B106">
        <v>102</v>
      </c>
      <c r="C106">
        <f t="shared" ca="1" si="2"/>
        <v>16</v>
      </c>
      <c r="D106">
        <f t="shared" ca="1" si="3"/>
        <v>16</v>
      </c>
    </row>
    <row r="107" spans="1:4">
      <c r="A107">
        <v>43</v>
      </c>
      <c r="B107">
        <v>103</v>
      </c>
      <c r="C107">
        <f t="shared" ca="1" si="2"/>
        <v>41</v>
      </c>
      <c r="D107">
        <f t="shared" ca="1" si="3"/>
        <v>41</v>
      </c>
    </row>
    <row r="108" spans="1:4">
      <c r="A108">
        <v>17</v>
      </c>
      <c r="B108">
        <v>104</v>
      </c>
      <c r="C108">
        <f t="shared" ca="1" si="2"/>
        <v>4</v>
      </c>
      <c r="D108">
        <f t="shared" ca="1" si="3"/>
        <v>4</v>
      </c>
    </row>
    <row r="109" spans="1:4">
      <c r="A109">
        <v>70</v>
      </c>
      <c r="B109">
        <v>105</v>
      </c>
      <c r="C109">
        <f t="shared" ca="1" si="2"/>
        <v>1</v>
      </c>
      <c r="D109">
        <f t="shared" ca="1" si="3"/>
        <v>1</v>
      </c>
    </row>
    <row r="110" spans="1:4">
      <c r="A110">
        <v>84</v>
      </c>
      <c r="B110">
        <v>106</v>
      </c>
      <c r="C110">
        <f t="shared" ca="1" si="2"/>
        <v>63</v>
      </c>
      <c r="D110">
        <f t="shared" ca="1" si="3"/>
        <v>63</v>
      </c>
    </row>
    <row r="111" spans="1:4">
      <c r="A111">
        <v>53</v>
      </c>
      <c r="B111">
        <v>107</v>
      </c>
      <c r="C111">
        <f t="shared" ca="1" si="2"/>
        <v>37</v>
      </c>
      <c r="D111">
        <f t="shared" ca="1" si="3"/>
        <v>37</v>
      </c>
    </row>
    <row r="112" spans="1:4">
      <c r="A112">
        <v>4</v>
      </c>
      <c r="B112">
        <v>108</v>
      </c>
      <c r="C112">
        <f t="shared" ca="1" si="2"/>
        <v>78</v>
      </c>
      <c r="D112">
        <f t="shared" ca="1" si="3"/>
        <v>78</v>
      </c>
    </row>
    <row r="113" spans="1:4">
      <c r="A113">
        <v>52</v>
      </c>
      <c r="B113">
        <v>109</v>
      </c>
      <c r="C113">
        <f t="shared" ca="1" si="2"/>
        <v>81</v>
      </c>
      <c r="D113">
        <f t="shared" ca="1" si="3"/>
        <v>81</v>
      </c>
    </row>
    <row r="114" spans="1:4">
      <c r="A114">
        <v>40</v>
      </c>
      <c r="B114">
        <v>110</v>
      </c>
      <c r="C114">
        <f t="shared" ca="1" si="2"/>
        <v>56</v>
      </c>
      <c r="D114">
        <f t="shared" ca="1" si="3"/>
        <v>56</v>
      </c>
    </row>
    <row r="115" spans="1:4">
      <c r="A115">
        <v>93</v>
      </c>
      <c r="B115">
        <v>111</v>
      </c>
      <c r="C115">
        <f t="shared" ca="1" si="2"/>
        <v>57</v>
      </c>
      <c r="D115">
        <f t="shared" ca="1" si="3"/>
        <v>57</v>
      </c>
    </row>
    <row r="116" spans="1:4">
      <c r="A116">
        <v>67</v>
      </c>
      <c r="B116">
        <v>112</v>
      </c>
      <c r="C116">
        <f t="shared" ca="1" si="2"/>
        <v>64</v>
      </c>
      <c r="D116">
        <f t="shared" ca="1" si="3"/>
        <v>64</v>
      </c>
    </row>
    <row r="117" spans="1:4">
      <c r="A117">
        <v>77</v>
      </c>
      <c r="B117">
        <v>113</v>
      </c>
      <c r="C117">
        <f t="shared" ca="1" si="2"/>
        <v>36</v>
      </c>
      <c r="D117">
        <f t="shared" ca="1" si="3"/>
        <v>36</v>
      </c>
    </row>
    <row r="118" spans="1:4">
      <c r="A118">
        <v>32</v>
      </c>
      <c r="B118">
        <v>114</v>
      </c>
      <c r="C118">
        <f t="shared" ca="1" si="2"/>
        <v>41</v>
      </c>
      <c r="D118">
        <f t="shared" ca="1" si="3"/>
        <v>41</v>
      </c>
    </row>
    <row r="119" spans="1:4">
      <c r="A119">
        <v>63</v>
      </c>
      <c r="B119">
        <v>115</v>
      </c>
      <c r="C119">
        <f t="shared" ca="1" si="2"/>
        <v>10</v>
      </c>
      <c r="D119">
        <f t="shared" ca="1" si="3"/>
        <v>10</v>
      </c>
    </row>
    <row r="120" spans="1:4">
      <c r="A120">
        <v>44</v>
      </c>
      <c r="B120">
        <v>116</v>
      </c>
      <c r="C120">
        <f t="shared" ca="1" si="2"/>
        <v>41</v>
      </c>
      <c r="D120">
        <f t="shared" ca="1" si="3"/>
        <v>41</v>
      </c>
    </row>
    <row r="121" spans="1:4">
      <c r="A121">
        <v>41</v>
      </c>
      <c r="B121">
        <v>117</v>
      </c>
      <c r="C121">
        <f t="shared" ca="1" si="2"/>
        <v>39</v>
      </c>
      <c r="D121">
        <f t="shared" ca="1" si="3"/>
        <v>39</v>
      </c>
    </row>
    <row r="122" spans="1:4">
      <c r="A122">
        <v>27</v>
      </c>
      <c r="B122">
        <v>118</v>
      </c>
      <c r="C122">
        <f t="shared" ca="1" si="2"/>
        <v>44</v>
      </c>
      <c r="D122">
        <f t="shared" ca="1" si="3"/>
        <v>44</v>
      </c>
    </row>
    <row r="123" spans="1:4">
      <c r="A123">
        <v>97</v>
      </c>
      <c r="B123">
        <v>119</v>
      </c>
      <c r="C123">
        <f t="shared" ca="1" si="2"/>
        <v>25</v>
      </c>
      <c r="D123">
        <f t="shared" ca="1" si="3"/>
        <v>25</v>
      </c>
    </row>
    <row r="124" spans="1:4">
      <c r="A124">
        <v>1</v>
      </c>
      <c r="B124">
        <v>120</v>
      </c>
      <c r="C124">
        <f t="shared" ca="1" si="2"/>
        <v>82</v>
      </c>
      <c r="D124">
        <f t="shared" ca="1" si="3"/>
        <v>82</v>
      </c>
    </row>
    <row r="125" spans="1:4">
      <c r="A125">
        <v>51</v>
      </c>
      <c r="B125">
        <v>121</v>
      </c>
      <c r="C125">
        <f t="shared" ca="1" si="2"/>
        <v>78</v>
      </c>
      <c r="D125">
        <f t="shared" ca="1" si="3"/>
        <v>78</v>
      </c>
    </row>
    <row r="126" spans="1:4">
      <c r="A126">
        <v>21</v>
      </c>
      <c r="B126">
        <v>122</v>
      </c>
      <c r="C126">
        <f t="shared" ca="1" si="2"/>
        <v>1</v>
      </c>
      <c r="D126">
        <f t="shared" ca="1" si="3"/>
        <v>1</v>
      </c>
    </row>
    <row r="127" spans="1:4">
      <c r="A127">
        <v>73</v>
      </c>
      <c r="B127">
        <v>123</v>
      </c>
      <c r="C127">
        <f t="shared" ca="1" si="2"/>
        <v>43</v>
      </c>
      <c r="D127">
        <f t="shared" ca="1" si="3"/>
        <v>43</v>
      </c>
    </row>
    <row r="128" spans="1:4">
      <c r="A128">
        <v>55</v>
      </c>
      <c r="B128">
        <v>124</v>
      </c>
      <c r="C128">
        <f t="shared" ca="1" si="2"/>
        <v>87</v>
      </c>
      <c r="D128">
        <f t="shared" ca="1" si="3"/>
        <v>87</v>
      </c>
    </row>
    <row r="129" spans="1:4">
      <c r="A129">
        <v>48</v>
      </c>
      <c r="B129">
        <v>125</v>
      </c>
      <c r="C129">
        <f t="shared" ca="1" si="2"/>
        <v>29</v>
      </c>
      <c r="D129">
        <f t="shared" ca="1" si="3"/>
        <v>29</v>
      </c>
    </row>
    <row r="130" spans="1:4">
      <c r="A130">
        <v>46</v>
      </c>
      <c r="B130">
        <v>126</v>
      </c>
      <c r="C130">
        <f t="shared" ca="1" si="2"/>
        <v>68</v>
      </c>
      <c r="D130">
        <f t="shared" ca="1" si="3"/>
        <v>68</v>
      </c>
    </row>
    <row r="131" spans="1:4">
      <c r="A131">
        <v>37</v>
      </c>
      <c r="B131">
        <v>127</v>
      </c>
      <c r="C131">
        <f t="shared" ca="1" si="2"/>
        <v>63</v>
      </c>
      <c r="D131">
        <f t="shared" ca="1" si="3"/>
        <v>63</v>
      </c>
    </row>
    <row r="132" spans="1:4">
      <c r="A132">
        <v>12</v>
      </c>
      <c r="B132">
        <v>128</v>
      </c>
      <c r="C132">
        <f t="shared" ref="C132:C195" ca="1" si="4">OFFSET($A$4,353-B133,0,1,1)</f>
        <v>94</v>
      </c>
      <c r="D132">
        <f t="shared" ref="D132:D195" ca="1" si="5">OFFSET($A$356,-B132,0,1,1)</f>
        <v>94</v>
      </c>
    </row>
    <row r="133" spans="1:4">
      <c r="A133">
        <v>79</v>
      </c>
      <c r="B133">
        <v>129</v>
      </c>
      <c r="C133">
        <f t="shared" ca="1" si="4"/>
        <v>8</v>
      </c>
      <c r="D133">
        <f t="shared" ca="1" si="5"/>
        <v>8</v>
      </c>
    </row>
    <row r="134" spans="1:4">
      <c r="A134">
        <v>68</v>
      </c>
      <c r="B134">
        <v>130</v>
      </c>
      <c r="C134">
        <f t="shared" ca="1" si="4"/>
        <v>44</v>
      </c>
      <c r="D134">
        <f t="shared" ca="1" si="5"/>
        <v>44</v>
      </c>
    </row>
    <row r="135" spans="1:4">
      <c r="A135">
        <v>26</v>
      </c>
      <c r="B135">
        <v>131</v>
      </c>
      <c r="C135">
        <f t="shared" ca="1" si="4"/>
        <v>38</v>
      </c>
      <c r="D135">
        <f t="shared" ca="1" si="5"/>
        <v>38</v>
      </c>
    </row>
    <row r="136" spans="1:4">
      <c r="A136">
        <v>64</v>
      </c>
      <c r="B136">
        <v>132</v>
      </c>
      <c r="C136">
        <f t="shared" ca="1" si="4"/>
        <v>22</v>
      </c>
      <c r="D136">
        <f t="shared" ca="1" si="5"/>
        <v>22</v>
      </c>
    </row>
    <row r="137" spans="1:4">
      <c r="A137">
        <v>92</v>
      </c>
      <c r="B137">
        <v>133</v>
      </c>
      <c r="C137">
        <f t="shared" ca="1" si="4"/>
        <v>94</v>
      </c>
      <c r="D137">
        <f t="shared" ca="1" si="5"/>
        <v>94</v>
      </c>
    </row>
    <row r="138" spans="1:4">
      <c r="A138">
        <v>86</v>
      </c>
      <c r="B138">
        <v>134</v>
      </c>
      <c r="C138">
        <f t="shared" ca="1" si="4"/>
        <v>14</v>
      </c>
      <c r="D138">
        <f t="shared" ca="1" si="5"/>
        <v>14</v>
      </c>
    </row>
    <row r="139" spans="1:4">
      <c r="A139">
        <v>46</v>
      </c>
      <c r="B139">
        <v>135</v>
      </c>
      <c r="C139">
        <f t="shared" ca="1" si="4"/>
        <v>19</v>
      </c>
      <c r="D139">
        <f t="shared" ca="1" si="5"/>
        <v>19</v>
      </c>
    </row>
    <row r="140" spans="1:4">
      <c r="A140">
        <v>29</v>
      </c>
      <c r="B140">
        <v>136</v>
      </c>
      <c r="C140">
        <f t="shared" ca="1" si="4"/>
        <v>79</v>
      </c>
      <c r="D140">
        <f t="shared" ca="1" si="5"/>
        <v>79</v>
      </c>
    </row>
    <row r="141" spans="1:4">
      <c r="A141">
        <v>7</v>
      </c>
      <c r="B141">
        <v>137</v>
      </c>
      <c r="C141">
        <f t="shared" ca="1" si="4"/>
        <v>43</v>
      </c>
      <c r="D141">
        <f t="shared" ca="1" si="5"/>
        <v>43</v>
      </c>
    </row>
    <row r="142" spans="1:4">
      <c r="A142">
        <v>12</v>
      </c>
      <c r="B142">
        <v>138</v>
      </c>
      <c r="C142">
        <f t="shared" ca="1" si="4"/>
        <v>59</v>
      </c>
      <c r="D142">
        <f t="shared" ca="1" si="5"/>
        <v>59</v>
      </c>
    </row>
    <row r="143" spans="1:4">
      <c r="A143">
        <v>84</v>
      </c>
      <c r="B143">
        <v>139</v>
      </c>
      <c r="C143">
        <f t="shared" ca="1" si="4"/>
        <v>43</v>
      </c>
      <c r="D143">
        <f t="shared" ca="1" si="5"/>
        <v>43</v>
      </c>
    </row>
    <row r="144" spans="1:4">
      <c r="A144">
        <v>27</v>
      </c>
      <c r="B144">
        <v>140</v>
      </c>
      <c r="C144">
        <f t="shared" ca="1" si="4"/>
        <v>22</v>
      </c>
      <c r="D144">
        <f t="shared" ca="1" si="5"/>
        <v>22</v>
      </c>
    </row>
    <row r="145" spans="1:4">
      <c r="A145">
        <v>78</v>
      </c>
      <c r="B145">
        <v>141</v>
      </c>
      <c r="C145">
        <f t="shared" ca="1" si="4"/>
        <v>62</v>
      </c>
      <c r="D145">
        <f t="shared" ca="1" si="5"/>
        <v>62</v>
      </c>
    </row>
    <row r="146" spans="1:4">
      <c r="A146">
        <v>69</v>
      </c>
      <c r="B146">
        <v>142</v>
      </c>
      <c r="C146">
        <f t="shared" ca="1" si="4"/>
        <v>28</v>
      </c>
      <c r="D146">
        <f t="shared" ca="1" si="5"/>
        <v>28</v>
      </c>
    </row>
    <row r="147" spans="1:4">
      <c r="A147">
        <v>76</v>
      </c>
      <c r="B147">
        <v>143</v>
      </c>
      <c r="C147">
        <f t="shared" ca="1" si="4"/>
        <v>58</v>
      </c>
      <c r="D147">
        <f t="shared" ca="1" si="5"/>
        <v>58</v>
      </c>
    </row>
    <row r="148" spans="1:4">
      <c r="A148">
        <v>2</v>
      </c>
      <c r="B148">
        <v>144</v>
      </c>
      <c r="C148">
        <f t="shared" ca="1" si="4"/>
        <v>91</v>
      </c>
      <c r="D148">
        <f t="shared" ca="1" si="5"/>
        <v>91</v>
      </c>
    </row>
    <row r="149" spans="1:4">
      <c r="A149">
        <v>89</v>
      </c>
      <c r="B149">
        <v>145</v>
      </c>
      <c r="C149">
        <f t="shared" ca="1" si="4"/>
        <v>41</v>
      </c>
      <c r="D149">
        <f t="shared" ca="1" si="5"/>
        <v>41</v>
      </c>
    </row>
    <row r="150" spans="1:4">
      <c r="A150">
        <v>74</v>
      </c>
      <c r="B150">
        <v>146</v>
      </c>
      <c r="C150">
        <f t="shared" ca="1" si="4"/>
        <v>68</v>
      </c>
      <c r="D150">
        <f t="shared" ca="1" si="5"/>
        <v>68</v>
      </c>
    </row>
    <row r="151" spans="1:4">
      <c r="A151">
        <v>18</v>
      </c>
      <c r="B151">
        <v>147</v>
      </c>
      <c r="C151">
        <f t="shared" ca="1" si="4"/>
        <v>28</v>
      </c>
      <c r="D151">
        <f t="shared" ca="1" si="5"/>
        <v>28</v>
      </c>
    </row>
    <row r="152" spans="1:4">
      <c r="A152">
        <v>81</v>
      </c>
      <c r="B152">
        <v>148</v>
      </c>
      <c r="C152">
        <f t="shared" ca="1" si="4"/>
        <v>62</v>
      </c>
      <c r="D152">
        <f t="shared" ca="1" si="5"/>
        <v>62</v>
      </c>
    </row>
    <row r="153" spans="1:4">
      <c r="A153">
        <v>83</v>
      </c>
      <c r="B153">
        <v>149</v>
      </c>
      <c r="C153">
        <f t="shared" ca="1" si="4"/>
        <v>52</v>
      </c>
      <c r="D153">
        <f t="shared" ca="1" si="5"/>
        <v>52</v>
      </c>
    </row>
    <row r="154" spans="1:4">
      <c r="A154">
        <v>23</v>
      </c>
      <c r="B154">
        <v>150</v>
      </c>
      <c r="C154">
        <f t="shared" ca="1" si="4"/>
        <v>26</v>
      </c>
      <c r="D154">
        <f t="shared" ca="1" si="5"/>
        <v>26</v>
      </c>
    </row>
    <row r="155" spans="1:4">
      <c r="A155">
        <v>29</v>
      </c>
      <c r="B155">
        <v>151</v>
      </c>
      <c r="C155">
        <f t="shared" ca="1" si="4"/>
        <v>75</v>
      </c>
      <c r="D155">
        <f t="shared" ca="1" si="5"/>
        <v>75</v>
      </c>
    </row>
    <row r="156" spans="1:4">
      <c r="A156">
        <v>98</v>
      </c>
      <c r="B156">
        <v>152</v>
      </c>
      <c r="C156">
        <f t="shared" ca="1" si="4"/>
        <v>55</v>
      </c>
      <c r="D156">
        <f t="shared" ca="1" si="5"/>
        <v>55</v>
      </c>
    </row>
    <row r="157" spans="1:4">
      <c r="A157">
        <v>16</v>
      </c>
      <c r="B157">
        <v>153</v>
      </c>
      <c r="C157">
        <f t="shared" ca="1" si="4"/>
        <v>77</v>
      </c>
      <c r="D157">
        <f t="shared" ca="1" si="5"/>
        <v>77</v>
      </c>
    </row>
    <row r="158" spans="1:4">
      <c r="A158">
        <v>87</v>
      </c>
      <c r="B158">
        <v>154</v>
      </c>
      <c r="C158">
        <f t="shared" ca="1" si="4"/>
        <v>33</v>
      </c>
      <c r="D158">
        <f t="shared" ca="1" si="5"/>
        <v>33</v>
      </c>
    </row>
    <row r="159" spans="1:4">
      <c r="A159">
        <v>71</v>
      </c>
      <c r="B159">
        <v>155</v>
      </c>
      <c r="C159">
        <f t="shared" ca="1" si="4"/>
        <v>94</v>
      </c>
      <c r="D159">
        <f t="shared" ca="1" si="5"/>
        <v>94</v>
      </c>
    </row>
    <row r="160" spans="1:4">
      <c r="A160">
        <v>1</v>
      </c>
      <c r="B160">
        <v>156</v>
      </c>
      <c r="C160">
        <f t="shared" ca="1" si="4"/>
        <v>78</v>
      </c>
      <c r="D160">
        <f t="shared" ca="1" si="5"/>
        <v>78</v>
      </c>
    </row>
    <row r="161" spans="1:4">
      <c r="A161">
        <v>20</v>
      </c>
      <c r="B161">
        <v>157</v>
      </c>
      <c r="C161">
        <f t="shared" ca="1" si="4"/>
        <v>53</v>
      </c>
      <c r="D161">
        <f t="shared" ca="1" si="5"/>
        <v>53</v>
      </c>
    </row>
    <row r="162" spans="1:4">
      <c r="A162">
        <v>41</v>
      </c>
      <c r="B162">
        <v>158</v>
      </c>
      <c r="C162">
        <f t="shared" ca="1" si="4"/>
        <v>7</v>
      </c>
      <c r="D162">
        <f t="shared" ca="1" si="5"/>
        <v>7</v>
      </c>
    </row>
    <row r="163" spans="1:4">
      <c r="A163">
        <v>17</v>
      </c>
      <c r="B163">
        <v>159</v>
      </c>
      <c r="C163">
        <f t="shared" ca="1" si="4"/>
        <v>51</v>
      </c>
      <c r="D163">
        <f t="shared" ca="1" si="5"/>
        <v>51</v>
      </c>
    </row>
    <row r="164" spans="1:4">
      <c r="A164">
        <v>27</v>
      </c>
      <c r="B164">
        <v>160</v>
      </c>
      <c r="C164">
        <f t="shared" ca="1" si="4"/>
        <v>38</v>
      </c>
      <c r="D164">
        <f t="shared" ca="1" si="5"/>
        <v>38</v>
      </c>
    </row>
    <row r="165" spans="1:4">
      <c r="A165">
        <v>5</v>
      </c>
      <c r="B165">
        <v>161</v>
      </c>
      <c r="C165">
        <f t="shared" ca="1" si="4"/>
        <v>49</v>
      </c>
      <c r="D165">
        <f t="shared" ca="1" si="5"/>
        <v>49</v>
      </c>
    </row>
    <row r="166" spans="1:4">
      <c r="A166">
        <v>83</v>
      </c>
      <c r="B166">
        <v>162</v>
      </c>
      <c r="C166">
        <f t="shared" ca="1" si="4"/>
        <v>33</v>
      </c>
      <c r="D166">
        <f t="shared" ca="1" si="5"/>
        <v>33</v>
      </c>
    </row>
    <row r="167" spans="1:4">
      <c r="A167">
        <v>14</v>
      </c>
      <c r="B167">
        <v>163</v>
      </c>
      <c r="C167">
        <f t="shared" ca="1" si="4"/>
        <v>54</v>
      </c>
      <c r="D167">
        <f t="shared" ca="1" si="5"/>
        <v>54</v>
      </c>
    </row>
    <row r="168" spans="1:4">
      <c r="A168">
        <v>85</v>
      </c>
      <c r="B168">
        <v>164</v>
      </c>
      <c r="C168">
        <f t="shared" ca="1" si="4"/>
        <v>81</v>
      </c>
      <c r="D168">
        <f t="shared" ca="1" si="5"/>
        <v>81</v>
      </c>
    </row>
    <row r="169" spans="1:4">
      <c r="A169">
        <v>53</v>
      </c>
      <c r="B169">
        <v>165</v>
      </c>
      <c r="C169">
        <f t="shared" ca="1" si="4"/>
        <v>98</v>
      </c>
      <c r="D169">
        <f t="shared" ca="1" si="5"/>
        <v>98</v>
      </c>
    </row>
    <row r="170" spans="1:4">
      <c r="A170">
        <v>96</v>
      </c>
      <c r="B170">
        <v>166</v>
      </c>
      <c r="C170">
        <f t="shared" ca="1" si="4"/>
        <v>54</v>
      </c>
      <c r="D170">
        <f t="shared" ca="1" si="5"/>
        <v>54</v>
      </c>
    </row>
    <row r="171" spans="1:4">
      <c r="A171">
        <v>31</v>
      </c>
      <c r="B171">
        <v>167</v>
      </c>
      <c r="C171">
        <f t="shared" ca="1" si="4"/>
        <v>80</v>
      </c>
      <c r="D171">
        <f t="shared" ca="1" si="5"/>
        <v>80</v>
      </c>
    </row>
    <row r="172" spans="1:4">
      <c r="A172">
        <v>24</v>
      </c>
      <c r="B172">
        <v>168</v>
      </c>
      <c r="C172">
        <f t="shared" ca="1" si="4"/>
        <v>86</v>
      </c>
      <c r="D172">
        <f t="shared" ca="1" si="5"/>
        <v>86</v>
      </c>
    </row>
    <row r="173" spans="1:4">
      <c r="A173">
        <v>19</v>
      </c>
      <c r="B173">
        <v>169</v>
      </c>
      <c r="C173">
        <f t="shared" ca="1" si="4"/>
        <v>41</v>
      </c>
      <c r="D173">
        <f t="shared" ca="1" si="5"/>
        <v>41</v>
      </c>
    </row>
    <row r="174" spans="1:4">
      <c r="A174">
        <v>80</v>
      </c>
      <c r="B174">
        <v>170</v>
      </c>
      <c r="C174">
        <f t="shared" ca="1" si="4"/>
        <v>66</v>
      </c>
      <c r="D174">
        <f t="shared" ca="1" si="5"/>
        <v>66</v>
      </c>
    </row>
    <row r="175" spans="1:4">
      <c r="A175">
        <v>92</v>
      </c>
      <c r="B175">
        <v>171</v>
      </c>
      <c r="C175">
        <f t="shared" ca="1" si="4"/>
        <v>13</v>
      </c>
      <c r="D175">
        <f t="shared" ca="1" si="5"/>
        <v>13</v>
      </c>
    </row>
    <row r="176" spans="1:4">
      <c r="A176">
        <v>44</v>
      </c>
      <c r="B176">
        <v>172</v>
      </c>
      <c r="C176">
        <f t="shared" ca="1" si="4"/>
        <v>6</v>
      </c>
      <c r="D176">
        <f t="shared" ca="1" si="5"/>
        <v>6</v>
      </c>
    </row>
    <row r="177" spans="1:4">
      <c r="A177">
        <v>84</v>
      </c>
      <c r="B177">
        <v>173</v>
      </c>
      <c r="C177">
        <f t="shared" ca="1" si="4"/>
        <v>14</v>
      </c>
      <c r="D177">
        <f t="shared" ca="1" si="5"/>
        <v>14</v>
      </c>
    </row>
    <row r="178" spans="1:4">
      <c r="A178">
        <v>1</v>
      </c>
      <c r="B178">
        <v>174</v>
      </c>
      <c r="C178">
        <f t="shared" ca="1" si="4"/>
        <v>49</v>
      </c>
      <c r="D178">
        <f t="shared" ca="1" si="5"/>
        <v>49</v>
      </c>
    </row>
    <row r="179" spans="1:4">
      <c r="A179">
        <v>72</v>
      </c>
      <c r="B179">
        <v>175</v>
      </c>
      <c r="C179">
        <f t="shared" ca="1" si="4"/>
        <v>66</v>
      </c>
      <c r="D179">
        <f t="shared" ca="1" si="5"/>
        <v>66</v>
      </c>
    </row>
    <row r="180" spans="1:4">
      <c r="A180">
        <v>52</v>
      </c>
      <c r="B180">
        <v>176</v>
      </c>
      <c r="C180">
        <f t="shared" ca="1" si="4"/>
        <v>52</v>
      </c>
      <c r="D180">
        <f t="shared" ca="1" si="5"/>
        <v>52</v>
      </c>
    </row>
    <row r="181" spans="1:4">
      <c r="A181">
        <v>66</v>
      </c>
      <c r="B181">
        <v>177</v>
      </c>
      <c r="C181">
        <f t="shared" ca="1" si="4"/>
        <v>72</v>
      </c>
      <c r="D181">
        <f t="shared" ca="1" si="5"/>
        <v>72</v>
      </c>
    </row>
    <row r="182" spans="1:4">
      <c r="A182">
        <v>49</v>
      </c>
      <c r="B182">
        <v>178</v>
      </c>
      <c r="C182">
        <f t="shared" ca="1" si="4"/>
        <v>1</v>
      </c>
      <c r="D182">
        <f t="shared" ca="1" si="5"/>
        <v>1</v>
      </c>
    </row>
    <row r="183" spans="1:4">
      <c r="A183">
        <v>14</v>
      </c>
      <c r="B183">
        <v>179</v>
      </c>
      <c r="C183">
        <f t="shared" ca="1" si="4"/>
        <v>84</v>
      </c>
      <c r="D183">
        <f t="shared" ca="1" si="5"/>
        <v>84</v>
      </c>
    </row>
    <row r="184" spans="1:4">
      <c r="A184">
        <v>6</v>
      </c>
      <c r="B184">
        <v>180</v>
      </c>
      <c r="C184">
        <f t="shared" ca="1" si="4"/>
        <v>44</v>
      </c>
      <c r="D184">
        <f t="shared" ca="1" si="5"/>
        <v>44</v>
      </c>
    </row>
    <row r="185" spans="1:4">
      <c r="A185">
        <v>13</v>
      </c>
      <c r="B185">
        <v>181</v>
      </c>
      <c r="C185">
        <f t="shared" ca="1" si="4"/>
        <v>92</v>
      </c>
      <c r="D185">
        <f t="shared" ca="1" si="5"/>
        <v>92</v>
      </c>
    </row>
    <row r="186" spans="1:4">
      <c r="A186">
        <v>66</v>
      </c>
      <c r="B186">
        <v>182</v>
      </c>
      <c r="C186">
        <f t="shared" ca="1" si="4"/>
        <v>80</v>
      </c>
      <c r="D186">
        <f t="shared" ca="1" si="5"/>
        <v>80</v>
      </c>
    </row>
    <row r="187" spans="1:4">
      <c r="A187">
        <v>41</v>
      </c>
      <c r="B187">
        <v>183</v>
      </c>
      <c r="C187">
        <f t="shared" ca="1" si="4"/>
        <v>19</v>
      </c>
      <c r="D187">
        <f t="shared" ca="1" si="5"/>
        <v>19</v>
      </c>
    </row>
    <row r="188" spans="1:4">
      <c r="A188">
        <v>86</v>
      </c>
      <c r="B188">
        <v>184</v>
      </c>
      <c r="C188">
        <f t="shared" ca="1" si="4"/>
        <v>24</v>
      </c>
      <c r="D188">
        <f t="shared" ca="1" si="5"/>
        <v>24</v>
      </c>
    </row>
    <row r="189" spans="1:4">
      <c r="A189">
        <v>80</v>
      </c>
      <c r="B189">
        <v>185</v>
      </c>
      <c r="C189">
        <f t="shared" ca="1" si="4"/>
        <v>31</v>
      </c>
      <c r="D189">
        <f t="shared" ca="1" si="5"/>
        <v>31</v>
      </c>
    </row>
    <row r="190" spans="1:4">
      <c r="A190">
        <v>54</v>
      </c>
      <c r="B190">
        <v>186</v>
      </c>
      <c r="C190">
        <f t="shared" ca="1" si="4"/>
        <v>96</v>
      </c>
      <c r="D190">
        <f t="shared" ca="1" si="5"/>
        <v>96</v>
      </c>
    </row>
    <row r="191" spans="1:4">
      <c r="A191">
        <v>98</v>
      </c>
      <c r="B191">
        <v>187</v>
      </c>
      <c r="C191">
        <f t="shared" ca="1" si="4"/>
        <v>53</v>
      </c>
      <c r="D191">
        <f t="shared" ca="1" si="5"/>
        <v>53</v>
      </c>
    </row>
    <row r="192" spans="1:4">
      <c r="A192">
        <v>81</v>
      </c>
      <c r="B192">
        <v>188</v>
      </c>
      <c r="C192">
        <f t="shared" ca="1" si="4"/>
        <v>85</v>
      </c>
      <c r="D192">
        <f t="shared" ca="1" si="5"/>
        <v>85</v>
      </c>
    </row>
    <row r="193" spans="1:4">
      <c r="A193">
        <v>54</v>
      </c>
      <c r="B193">
        <v>189</v>
      </c>
      <c r="C193">
        <f t="shared" ca="1" si="4"/>
        <v>14</v>
      </c>
      <c r="D193">
        <f t="shared" ca="1" si="5"/>
        <v>14</v>
      </c>
    </row>
    <row r="194" spans="1:4">
      <c r="A194">
        <v>33</v>
      </c>
      <c r="B194">
        <v>190</v>
      </c>
      <c r="C194">
        <f t="shared" ca="1" si="4"/>
        <v>83</v>
      </c>
      <c r="D194">
        <f t="shared" ca="1" si="5"/>
        <v>83</v>
      </c>
    </row>
    <row r="195" spans="1:4">
      <c r="A195">
        <v>49</v>
      </c>
      <c r="B195">
        <v>191</v>
      </c>
      <c r="C195">
        <f t="shared" ca="1" si="4"/>
        <v>5</v>
      </c>
      <c r="D195">
        <f t="shared" ca="1" si="5"/>
        <v>5</v>
      </c>
    </row>
    <row r="196" spans="1:4">
      <c r="A196">
        <v>38</v>
      </c>
      <c r="B196">
        <v>192</v>
      </c>
      <c r="C196">
        <f t="shared" ref="C196:C259" ca="1" si="6">OFFSET($A$4,353-B197,0,1,1)</f>
        <v>27</v>
      </c>
      <c r="D196">
        <f t="shared" ref="D196:D259" ca="1" si="7">OFFSET($A$356,-B196,0,1,1)</f>
        <v>27</v>
      </c>
    </row>
    <row r="197" spans="1:4">
      <c r="A197">
        <v>51</v>
      </c>
      <c r="B197">
        <v>193</v>
      </c>
      <c r="C197">
        <f t="shared" ca="1" si="6"/>
        <v>17</v>
      </c>
      <c r="D197">
        <f t="shared" ca="1" si="7"/>
        <v>17</v>
      </c>
    </row>
    <row r="198" spans="1:4">
      <c r="A198">
        <v>7</v>
      </c>
      <c r="B198">
        <v>194</v>
      </c>
      <c r="C198">
        <f t="shared" ca="1" si="6"/>
        <v>41</v>
      </c>
      <c r="D198">
        <f t="shared" ca="1" si="7"/>
        <v>41</v>
      </c>
    </row>
    <row r="199" spans="1:4">
      <c r="A199">
        <v>53</v>
      </c>
      <c r="B199">
        <v>195</v>
      </c>
      <c r="C199">
        <f t="shared" ca="1" si="6"/>
        <v>20</v>
      </c>
      <c r="D199">
        <f t="shared" ca="1" si="7"/>
        <v>20</v>
      </c>
    </row>
    <row r="200" spans="1:4">
      <c r="A200">
        <v>78</v>
      </c>
      <c r="B200">
        <v>196</v>
      </c>
      <c r="C200">
        <f t="shared" ca="1" si="6"/>
        <v>1</v>
      </c>
      <c r="D200">
        <f t="shared" ca="1" si="7"/>
        <v>1</v>
      </c>
    </row>
    <row r="201" spans="1:4">
      <c r="A201">
        <v>94</v>
      </c>
      <c r="B201">
        <v>197</v>
      </c>
      <c r="C201">
        <f t="shared" ca="1" si="6"/>
        <v>71</v>
      </c>
      <c r="D201">
        <f t="shared" ca="1" si="7"/>
        <v>71</v>
      </c>
    </row>
    <row r="202" spans="1:4">
      <c r="A202">
        <v>33</v>
      </c>
      <c r="B202">
        <v>198</v>
      </c>
      <c r="C202">
        <f t="shared" ca="1" si="6"/>
        <v>87</v>
      </c>
      <c r="D202">
        <f t="shared" ca="1" si="7"/>
        <v>87</v>
      </c>
    </row>
    <row r="203" spans="1:4">
      <c r="A203">
        <v>77</v>
      </c>
      <c r="B203">
        <v>199</v>
      </c>
      <c r="C203">
        <f t="shared" ca="1" si="6"/>
        <v>16</v>
      </c>
      <c r="D203">
        <f t="shared" ca="1" si="7"/>
        <v>16</v>
      </c>
    </row>
    <row r="204" spans="1:4">
      <c r="A204">
        <v>55</v>
      </c>
      <c r="B204">
        <v>200</v>
      </c>
      <c r="C204">
        <f t="shared" ca="1" si="6"/>
        <v>98</v>
      </c>
      <c r="D204">
        <f t="shared" ca="1" si="7"/>
        <v>98</v>
      </c>
    </row>
    <row r="205" spans="1:4">
      <c r="A205">
        <v>75</v>
      </c>
      <c r="B205">
        <v>201</v>
      </c>
      <c r="C205">
        <f t="shared" ca="1" si="6"/>
        <v>29</v>
      </c>
      <c r="D205">
        <f t="shared" ca="1" si="7"/>
        <v>29</v>
      </c>
    </row>
    <row r="206" spans="1:4">
      <c r="A206">
        <v>26</v>
      </c>
      <c r="B206">
        <v>202</v>
      </c>
      <c r="C206">
        <f t="shared" ca="1" si="6"/>
        <v>23</v>
      </c>
      <c r="D206">
        <f t="shared" ca="1" si="7"/>
        <v>23</v>
      </c>
    </row>
    <row r="207" spans="1:4">
      <c r="A207">
        <v>52</v>
      </c>
      <c r="B207">
        <v>203</v>
      </c>
      <c r="C207">
        <f t="shared" ca="1" si="6"/>
        <v>83</v>
      </c>
      <c r="D207">
        <f t="shared" ca="1" si="7"/>
        <v>83</v>
      </c>
    </row>
    <row r="208" spans="1:4">
      <c r="A208">
        <v>62</v>
      </c>
      <c r="B208">
        <v>204</v>
      </c>
      <c r="C208">
        <f t="shared" ca="1" si="6"/>
        <v>81</v>
      </c>
      <c r="D208">
        <f t="shared" ca="1" si="7"/>
        <v>81</v>
      </c>
    </row>
    <row r="209" spans="1:4">
      <c r="A209">
        <v>28</v>
      </c>
      <c r="B209">
        <v>205</v>
      </c>
      <c r="C209">
        <f t="shared" ca="1" si="6"/>
        <v>18</v>
      </c>
      <c r="D209">
        <f t="shared" ca="1" si="7"/>
        <v>18</v>
      </c>
    </row>
    <row r="210" spans="1:4">
      <c r="A210">
        <v>68</v>
      </c>
      <c r="B210">
        <v>206</v>
      </c>
      <c r="C210">
        <f t="shared" ca="1" si="6"/>
        <v>74</v>
      </c>
      <c r="D210">
        <f t="shared" ca="1" si="7"/>
        <v>74</v>
      </c>
    </row>
    <row r="211" spans="1:4">
      <c r="A211">
        <v>41</v>
      </c>
      <c r="B211">
        <v>207</v>
      </c>
      <c r="C211">
        <f t="shared" ca="1" si="6"/>
        <v>89</v>
      </c>
      <c r="D211">
        <f t="shared" ca="1" si="7"/>
        <v>89</v>
      </c>
    </row>
    <row r="212" spans="1:4">
      <c r="A212">
        <v>91</v>
      </c>
      <c r="B212">
        <v>208</v>
      </c>
      <c r="C212">
        <f t="shared" ca="1" si="6"/>
        <v>2</v>
      </c>
      <c r="D212">
        <f t="shared" ca="1" si="7"/>
        <v>2</v>
      </c>
    </row>
    <row r="213" spans="1:4">
      <c r="A213">
        <v>58</v>
      </c>
      <c r="B213">
        <v>209</v>
      </c>
      <c r="C213">
        <f t="shared" ca="1" si="6"/>
        <v>76</v>
      </c>
      <c r="D213">
        <f t="shared" ca="1" si="7"/>
        <v>76</v>
      </c>
    </row>
    <row r="214" spans="1:4">
      <c r="A214">
        <v>28</v>
      </c>
      <c r="B214">
        <v>210</v>
      </c>
      <c r="C214">
        <f t="shared" ca="1" si="6"/>
        <v>69</v>
      </c>
      <c r="D214">
        <f t="shared" ca="1" si="7"/>
        <v>69</v>
      </c>
    </row>
    <row r="215" spans="1:4">
      <c r="A215">
        <v>62</v>
      </c>
      <c r="B215">
        <v>211</v>
      </c>
      <c r="C215">
        <f t="shared" ca="1" si="6"/>
        <v>78</v>
      </c>
      <c r="D215">
        <f t="shared" ca="1" si="7"/>
        <v>78</v>
      </c>
    </row>
    <row r="216" spans="1:4">
      <c r="A216">
        <v>22</v>
      </c>
      <c r="B216">
        <v>212</v>
      </c>
      <c r="C216">
        <f t="shared" ca="1" si="6"/>
        <v>27</v>
      </c>
      <c r="D216">
        <f t="shared" ca="1" si="7"/>
        <v>27</v>
      </c>
    </row>
    <row r="217" spans="1:4">
      <c r="A217">
        <v>43</v>
      </c>
      <c r="B217">
        <v>213</v>
      </c>
      <c r="C217">
        <f t="shared" ca="1" si="6"/>
        <v>84</v>
      </c>
      <c r="D217">
        <f t="shared" ca="1" si="7"/>
        <v>84</v>
      </c>
    </row>
    <row r="218" spans="1:4">
      <c r="A218">
        <v>59</v>
      </c>
      <c r="B218">
        <v>214</v>
      </c>
      <c r="C218">
        <f t="shared" ca="1" si="6"/>
        <v>12</v>
      </c>
      <c r="D218">
        <f t="shared" ca="1" si="7"/>
        <v>12</v>
      </c>
    </row>
    <row r="219" spans="1:4">
      <c r="A219">
        <v>43</v>
      </c>
      <c r="B219">
        <v>215</v>
      </c>
      <c r="C219">
        <f t="shared" ca="1" si="6"/>
        <v>7</v>
      </c>
      <c r="D219">
        <f t="shared" ca="1" si="7"/>
        <v>7</v>
      </c>
    </row>
    <row r="220" spans="1:4">
      <c r="A220">
        <v>79</v>
      </c>
      <c r="B220">
        <v>216</v>
      </c>
      <c r="C220">
        <f t="shared" ca="1" si="6"/>
        <v>29</v>
      </c>
      <c r="D220">
        <f t="shared" ca="1" si="7"/>
        <v>29</v>
      </c>
    </row>
    <row r="221" spans="1:4">
      <c r="A221">
        <v>19</v>
      </c>
      <c r="B221">
        <v>217</v>
      </c>
      <c r="C221">
        <f t="shared" ca="1" si="6"/>
        <v>46</v>
      </c>
      <c r="D221">
        <f t="shared" ca="1" si="7"/>
        <v>46</v>
      </c>
    </row>
    <row r="222" spans="1:4">
      <c r="A222">
        <v>14</v>
      </c>
      <c r="B222">
        <v>218</v>
      </c>
      <c r="C222">
        <f t="shared" ca="1" si="6"/>
        <v>86</v>
      </c>
      <c r="D222">
        <f t="shared" ca="1" si="7"/>
        <v>86</v>
      </c>
    </row>
    <row r="223" spans="1:4">
      <c r="A223">
        <v>94</v>
      </c>
      <c r="B223">
        <v>219</v>
      </c>
      <c r="C223">
        <f t="shared" ca="1" si="6"/>
        <v>92</v>
      </c>
      <c r="D223">
        <f t="shared" ca="1" si="7"/>
        <v>92</v>
      </c>
    </row>
    <row r="224" spans="1:4">
      <c r="A224">
        <v>22</v>
      </c>
      <c r="B224">
        <v>220</v>
      </c>
      <c r="C224">
        <f t="shared" ca="1" si="6"/>
        <v>64</v>
      </c>
      <c r="D224">
        <f t="shared" ca="1" si="7"/>
        <v>64</v>
      </c>
    </row>
    <row r="225" spans="1:4">
      <c r="A225">
        <v>38</v>
      </c>
      <c r="B225">
        <v>221</v>
      </c>
      <c r="C225">
        <f t="shared" ca="1" si="6"/>
        <v>26</v>
      </c>
      <c r="D225">
        <f t="shared" ca="1" si="7"/>
        <v>26</v>
      </c>
    </row>
    <row r="226" spans="1:4">
      <c r="A226">
        <v>44</v>
      </c>
      <c r="B226">
        <v>222</v>
      </c>
      <c r="C226">
        <f t="shared" ca="1" si="6"/>
        <v>68</v>
      </c>
      <c r="D226">
        <f t="shared" ca="1" si="7"/>
        <v>68</v>
      </c>
    </row>
    <row r="227" spans="1:4">
      <c r="A227">
        <v>8</v>
      </c>
      <c r="B227">
        <v>223</v>
      </c>
      <c r="C227">
        <f t="shared" ca="1" si="6"/>
        <v>79</v>
      </c>
      <c r="D227">
        <f t="shared" ca="1" si="7"/>
        <v>79</v>
      </c>
    </row>
    <row r="228" spans="1:4">
      <c r="A228">
        <v>94</v>
      </c>
      <c r="B228">
        <v>224</v>
      </c>
      <c r="C228">
        <f t="shared" ca="1" si="6"/>
        <v>12</v>
      </c>
      <c r="D228">
        <f t="shared" ca="1" si="7"/>
        <v>12</v>
      </c>
    </row>
    <row r="229" spans="1:4">
      <c r="A229">
        <v>63</v>
      </c>
      <c r="B229">
        <v>225</v>
      </c>
      <c r="C229">
        <f t="shared" ca="1" si="6"/>
        <v>37</v>
      </c>
      <c r="D229">
        <f t="shared" ca="1" si="7"/>
        <v>37</v>
      </c>
    </row>
    <row r="230" spans="1:4">
      <c r="A230">
        <v>68</v>
      </c>
      <c r="B230">
        <v>226</v>
      </c>
      <c r="C230">
        <f t="shared" ca="1" si="6"/>
        <v>46</v>
      </c>
      <c r="D230">
        <f t="shared" ca="1" si="7"/>
        <v>46</v>
      </c>
    </row>
    <row r="231" spans="1:4">
      <c r="A231">
        <v>29</v>
      </c>
      <c r="B231">
        <v>227</v>
      </c>
      <c r="C231">
        <f t="shared" ca="1" si="6"/>
        <v>48</v>
      </c>
      <c r="D231">
        <f t="shared" ca="1" si="7"/>
        <v>48</v>
      </c>
    </row>
    <row r="232" spans="1:4">
      <c r="A232">
        <v>87</v>
      </c>
      <c r="B232">
        <v>228</v>
      </c>
      <c r="C232">
        <f t="shared" ca="1" si="6"/>
        <v>55</v>
      </c>
      <c r="D232">
        <f t="shared" ca="1" si="7"/>
        <v>55</v>
      </c>
    </row>
    <row r="233" spans="1:4">
      <c r="A233">
        <v>43</v>
      </c>
      <c r="B233">
        <v>229</v>
      </c>
      <c r="C233">
        <f t="shared" ca="1" si="6"/>
        <v>73</v>
      </c>
      <c r="D233">
        <f t="shared" ca="1" si="7"/>
        <v>73</v>
      </c>
    </row>
    <row r="234" spans="1:4">
      <c r="A234">
        <v>1</v>
      </c>
      <c r="B234">
        <v>230</v>
      </c>
      <c r="C234">
        <f t="shared" ca="1" si="6"/>
        <v>21</v>
      </c>
      <c r="D234">
        <f t="shared" ca="1" si="7"/>
        <v>21</v>
      </c>
    </row>
    <row r="235" spans="1:4">
      <c r="A235">
        <v>78</v>
      </c>
      <c r="B235">
        <v>231</v>
      </c>
      <c r="C235">
        <f t="shared" ca="1" si="6"/>
        <v>51</v>
      </c>
      <c r="D235">
        <f t="shared" ca="1" si="7"/>
        <v>51</v>
      </c>
    </row>
    <row r="236" spans="1:4">
      <c r="A236">
        <v>82</v>
      </c>
      <c r="B236">
        <v>232</v>
      </c>
      <c r="C236">
        <f t="shared" ca="1" si="6"/>
        <v>1</v>
      </c>
      <c r="D236">
        <f t="shared" ca="1" si="7"/>
        <v>1</v>
      </c>
    </row>
    <row r="237" spans="1:4">
      <c r="A237">
        <v>25</v>
      </c>
      <c r="B237">
        <v>233</v>
      </c>
      <c r="C237">
        <f t="shared" ca="1" si="6"/>
        <v>97</v>
      </c>
      <c r="D237">
        <f t="shared" ca="1" si="7"/>
        <v>97</v>
      </c>
    </row>
    <row r="238" spans="1:4">
      <c r="A238">
        <v>44</v>
      </c>
      <c r="B238">
        <v>234</v>
      </c>
      <c r="C238">
        <f t="shared" ca="1" si="6"/>
        <v>27</v>
      </c>
      <c r="D238">
        <f t="shared" ca="1" si="7"/>
        <v>27</v>
      </c>
    </row>
    <row r="239" spans="1:4">
      <c r="A239">
        <v>39</v>
      </c>
      <c r="B239">
        <v>235</v>
      </c>
      <c r="C239">
        <f t="shared" ca="1" si="6"/>
        <v>41</v>
      </c>
      <c r="D239">
        <f t="shared" ca="1" si="7"/>
        <v>41</v>
      </c>
    </row>
    <row r="240" spans="1:4">
      <c r="A240">
        <v>41</v>
      </c>
      <c r="B240">
        <v>236</v>
      </c>
      <c r="C240">
        <f t="shared" ca="1" si="6"/>
        <v>44</v>
      </c>
      <c r="D240">
        <f t="shared" ca="1" si="7"/>
        <v>44</v>
      </c>
    </row>
    <row r="241" spans="1:4">
      <c r="A241">
        <v>10</v>
      </c>
      <c r="B241">
        <v>237</v>
      </c>
      <c r="C241">
        <f t="shared" ca="1" si="6"/>
        <v>63</v>
      </c>
      <c r="D241">
        <f t="shared" ca="1" si="7"/>
        <v>63</v>
      </c>
    </row>
    <row r="242" spans="1:4">
      <c r="A242">
        <v>41</v>
      </c>
      <c r="B242">
        <v>238</v>
      </c>
      <c r="C242">
        <f t="shared" ca="1" si="6"/>
        <v>32</v>
      </c>
      <c r="D242">
        <f t="shared" ca="1" si="7"/>
        <v>32</v>
      </c>
    </row>
    <row r="243" spans="1:4">
      <c r="A243">
        <v>36</v>
      </c>
      <c r="B243">
        <v>239</v>
      </c>
      <c r="C243">
        <f t="shared" ca="1" si="6"/>
        <v>77</v>
      </c>
      <c r="D243">
        <f t="shared" ca="1" si="7"/>
        <v>77</v>
      </c>
    </row>
    <row r="244" spans="1:4">
      <c r="A244">
        <v>64</v>
      </c>
      <c r="B244">
        <v>240</v>
      </c>
      <c r="C244">
        <f t="shared" ca="1" si="6"/>
        <v>67</v>
      </c>
      <c r="D244">
        <f t="shared" ca="1" si="7"/>
        <v>67</v>
      </c>
    </row>
    <row r="245" spans="1:4">
      <c r="A245">
        <v>57</v>
      </c>
      <c r="B245">
        <v>241</v>
      </c>
      <c r="C245">
        <f t="shared" ca="1" si="6"/>
        <v>93</v>
      </c>
      <c r="D245">
        <f t="shared" ca="1" si="7"/>
        <v>93</v>
      </c>
    </row>
    <row r="246" spans="1:4">
      <c r="A246">
        <v>56</v>
      </c>
      <c r="B246">
        <v>242</v>
      </c>
      <c r="C246">
        <f t="shared" ca="1" si="6"/>
        <v>40</v>
      </c>
      <c r="D246">
        <f t="shared" ca="1" si="7"/>
        <v>40</v>
      </c>
    </row>
    <row r="247" spans="1:4">
      <c r="A247">
        <v>81</v>
      </c>
      <c r="B247">
        <v>243</v>
      </c>
      <c r="C247">
        <f t="shared" ca="1" si="6"/>
        <v>52</v>
      </c>
      <c r="D247">
        <f t="shared" ca="1" si="7"/>
        <v>52</v>
      </c>
    </row>
    <row r="248" spans="1:4">
      <c r="A248">
        <v>78</v>
      </c>
      <c r="B248">
        <v>244</v>
      </c>
      <c r="C248">
        <f t="shared" ca="1" si="6"/>
        <v>4</v>
      </c>
      <c r="D248">
        <f t="shared" ca="1" si="7"/>
        <v>4</v>
      </c>
    </row>
    <row r="249" spans="1:4">
      <c r="A249">
        <v>37</v>
      </c>
      <c r="B249">
        <v>245</v>
      </c>
      <c r="C249">
        <f t="shared" ca="1" si="6"/>
        <v>53</v>
      </c>
      <c r="D249">
        <f t="shared" ca="1" si="7"/>
        <v>53</v>
      </c>
    </row>
    <row r="250" spans="1:4">
      <c r="A250">
        <v>63</v>
      </c>
      <c r="B250">
        <v>246</v>
      </c>
      <c r="C250">
        <f t="shared" ca="1" si="6"/>
        <v>84</v>
      </c>
      <c r="D250">
        <f t="shared" ca="1" si="7"/>
        <v>84</v>
      </c>
    </row>
    <row r="251" spans="1:4">
      <c r="A251">
        <v>1</v>
      </c>
      <c r="B251">
        <v>247</v>
      </c>
      <c r="C251">
        <f t="shared" ca="1" si="6"/>
        <v>70</v>
      </c>
      <c r="D251">
        <f t="shared" ca="1" si="7"/>
        <v>70</v>
      </c>
    </row>
    <row r="252" spans="1:4">
      <c r="A252">
        <v>4</v>
      </c>
      <c r="B252">
        <v>248</v>
      </c>
      <c r="C252">
        <f t="shared" ca="1" si="6"/>
        <v>17</v>
      </c>
      <c r="D252">
        <f t="shared" ca="1" si="7"/>
        <v>17</v>
      </c>
    </row>
    <row r="253" spans="1:4">
      <c r="A253">
        <v>41</v>
      </c>
      <c r="B253">
        <v>249</v>
      </c>
      <c r="C253">
        <f t="shared" ca="1" si="6"/>
        <v>43</v>
      </c>
      <c r="D253">
        <f t="shared" ca="1" si="7"/>
        <v>43</v>
      </c>
    </row>
    <row r="254" spans="1:4">
      <c r="A254">
        <v>16</v>
      </c>
      <c r="B254">
        <v>250</v>
      </c>
      <c r="C254">
        <f t="shared" ca="1" si="6"/>
        <v>45</v>
      </c>
      <c r="D254">
        <f t="shared" ca="1" si="7"/>
        <v>45</v>
      </c>
    </row>
    <row r="255" spans="1:4">
      <c r="A255">
        <v>36</v>
      </c>
      <c r="B255">
        <v>251</v>
      </c>
      <c r="C255">
        <f t="shared" ca="1" si="6"/>
        <v>80</v>
      </c>
      <c r="D255">
        <f t="shared" ca="1" si="7"/>
        <v>80</v>
      </c>
    </row>
    <row r="256" spans="1:4">
      <c r="A256">
        <v>37</v>
      </c>
      <c r="B256">
        <v>252</v>
      </c>
      <c r="C256">
        <f t="shared" ca="1" si="6"/>
        <v>44</v>
      </c>
      <c r="D256">
        <f t="shared" ca="1" si="7"/>
        <v>44</v>
      </c>
    </row>
    <row r="257" spans="1:4">
      <c r="A257">
        <v>54</v>
      </c>
      <c r="B257">
        <v>253</v>
      </c>
      <c r="C257">
        <f t="shared" ca="1" si="6"/>
        <v>12</v>
      </c>
      <c r="D257">
        <f t="shared" ca="1" si="7"/>
        <v>12</v>
      </c>
    </row>
    <row r="258" spans="1:4">
      <c r="A258">
        <v>76</v>
      </c>
      <c r="B258">
        <v>254</v>
      </c>
      <c r="C258">
        <f t="shared" ca="1" si="6"/>
        <v>29</v>
      </c>
      <c r="D258">
        <f t="shared" ca="1" si="7"/>
        <v>29</v>
      </c>
    </row>
    <row r="259" spans="1:4">
      <c r="A259">
        <v>3</v>
      </c>
      <c r="B259">
        <v>255</v>
      </c>
      <c r="C259">
        <f t="shared" ca="1" si="6"/>
        <v>31</v>
      </c>
      <c r="D259">
        <f t="shared" ca="1" si="7"/>
        <v>31</v>
      </c>
    </row>
    <row r="260" spans="1:4">
      <c r="A260">
        <v>24</v>
      </c>
      <c r="B260">
        <v>256</v>
      </c>
      <c r="C260">
        <f t="shared" ref="C260:C323" ca="1" si="8">OFFSET($A$4,353-B261,0,1,1)</f>
        <v>95</v>
      </c>
      <c r="D260">
        <f t="shared" ref="D260:D323" ca="1" si="9">OFFSET($A$356,-B260,0,1,1)</f>
        <v>95</v>
      </c>
    </row>
    <row r="261" spans="1:4">
      <c r="A261">
        <v>58</v>
      </c>
      <c r="B261">
        <v>257</v>
      </c>
      <c r="C261">
        <f t="shared" ca="1" si="8"/>
        <v>70</v>
      </c>
      <c r="D261">
        <f t="shared" ca="1" si="9"/>
        <v>70</v>
      </c>
    </row>
    <row r="262" spans="1:4">
      <c r="A262">
        <v>77</v>
      </c>
      <c r="B262">
        <v>258</v>
      </c>
      <c r="C262">
        <f t="shared" ca="1" si="8"/>
        <v>94</v>
      </c>
      <c r="D262">
        <f t="shared" ca="1" si="9"/>
        <v>94</v>
      </c>
    </row>
    <row r="263" spans="1:4">
      <c r="A263">
        <v>91</v>
      </c>
      <c r="B263">
        <v>259</v>
      </c>
      <c r="C263">
        <f t="shared" ca="1" si="8"/>
        <v>62</v>
      </c>
      <c r="D263">
        <f t="shared" ca="1" si="9"/>
        <v>62</v>
      </c>
    </row>
    <row r="264" spans="1:4">
      <c r="A264">
        <v>67</v>
      </c>
      <c r="B264">
        <v>260</v>
      </c>
      <c r="C264">
        <f t="shared" ca="1" si="8"/>
        <v>12</v>
      </c>
      <c r="D264">
        <f t="shared" ca="1" si="9"/>
        <v>12</v>
      </c>
    </row>
    <row r="265" spans="1:4">
      <c r="A265">
        <v>10</v>
      </c>
      <c r="B265">
        <v>261</v>
      </c>
      <c r="C265">
        <f t="shared" ca="1" si="8"/>
        <v>36</v>
      </c>
      <c r="D265">
        <f t="shared" ca="1" si="9"/>
        <v>36</v>
      </c>
    </row>
    <row r="266" spans="1:4">
      <c r="A266">
        <v>43</v>
      </c>
      <c r="B266">
        <v>262</v>
      </c>
      <c r="C266">
        <f t="shared" ca="1" si="8"/>
        <v>53</v>
      </c>
      <c r="D266">
        <f t="shared" ca="1" si="9"/>
        <v>53</v>
      </c>
    </row>
    <row r="267" spans="1:4">
      <c r="A267">
        <v>3</v>
      </c>
      <c r="B267">
        <v>263</v>
      </c>
      <c r="C267">
        <f t="shared" ca="1" si="8"/>
        <v>7</v>
      </c>
      <c r="D267">
        <f t="shared" ca="1" si="9"/>
        <v>7</v>
      </c>
    </row>
    <row r="268" spans="1:4">
      <c r="A268">
        <v>86</v>
      </c>
      <c r="B268">
        <v>264</v>
      </c>
      <c r="C268">
        <f t="shared" ca="1" si="8"/>
        <v>46</v>
      </c>
      <c r="D268">
        <f t="shared" ca="1" si="9"/>
        <v>46</v>
      </c>
    </row>
    <row r="269" spans="1:4">
      <c r="A269">
        <v>67</v>
      </c>
      <c r="B269">
        <v>265</v>
      </c>
      <c r="C269">
        <f t="shared" ca="1" si="8"/>
        <v>47</v>
      </c>
      <c r="D269">
        <f t="shared" ca="1" si="9"/>
        <v>47</v>
      </c>
    </row>
    <row r="270" spans="1:4">
      <c r="A270">
        <v>83</v>
      </c>
      <c r="B270">
        <v>266</v>
      </c>
      <c r="C270">
        <f t="shared" ca="1" si="8"/>
        <v>60</v>
      </c>
      <c r="D270">
        <f t="shared" ca="1" si="9"/>
        <v>60</v>
      </c>
    </row>
    <row r="271" spans="1:4">
      <c r="A271">
        <v>54</v>
      </c>
      <c r="B271">
        <v>267</v>
      </c>
      <c r="C271">
        <f t="shared" ca="1" si="8"/>
        <v>87</v>
      </c>
      <c r="D271">
        <f t="shared" ca="1" si="9"/>
        <v>87</v>
      </c>
    </row>
    <row r="272" spans="1:4">
      <c r="A272">
        <v>68</v>
      </c>
      <c r="B272">
        <v>268</v>
      </c>
      <c r="C272">
        <f t="shared" ca="1" si="8"/>
        <v>76</v>
      </c>
      <c r="D272">
        <f t="shared" ca="1" si="9"/>
        <v>76</v>
      </c>
    </row>
    <row r="273" spans="1:4">
      <c r="A273">
        <v>8</v>
      </c>
      <c r="B273">
        <v>269</v>
      </c>
      <c r="C273">
        <f t="shared" ca="1" si="8"/>
        <v>36</v>
      </c>
      <c r="D273">
        <f t="shared" ca="1" si="9"/>
        <v>36</v>
      </c>
    </row>
    <row r="274" spans="1:4">
      <c r="A274">
        <v>23</v>
      </c>
      <c r="B274">
        <v>270</v>
      </c>
      <c r="C274">
        <f t="shared" ca="1" si="8"/>
        <v>23</v>
      </c>
      <c r="D274">
        <f t="shared" ca="1" si="9"/>
        <v>23</v>
      </c>
    </row>
    <row r="275" spans="1:4">
      <c r="A275">
        <v>50</v>
      </c>
      <c r="B275">
        <v>271</v>
      </c>
      <c r="C275">
        <f t="shared" ca="1" si="8"/>
        <v>70</v>
      </c>
      <c r="D275">
        <f t="shared" ca="1" si="9"/>
        <v>70</v>
      </c>
    </row>
    <row r="276" spans="1:4">
      <c r="A276">
        <v>10</v>
      </c>
      <c r="B276">
        <v>272</v>
      </c>
      <c r="C276">
        <f t="shared" ca="1" si="8"/>
        <v>58</v>
      </c>
      <c r="D276">
        <f t="shared" ca="1" si="9"/>
        <v>58</v>
      </c>
    </row>
    <row r="277" spans="1:4">
      <c r="A277">
        <v>58</v>
      </c>
      <c r="B277">
        <v>273</v>
      </c>
      <c r="C277">
        <f t="shared" ca="1" si="8"/>
        <v>87</v>
      </c>
      <c r="D277">
        <f t="shared" ca="1" si="9"/>
        <v>87</v>
      </c>
    </row>
    <row r="278" spans="1:4">
      <c r="A278">
        <v>10</v>
      </c>
      <c r="B278">
        <v>274</v>
      </c>
      <c r="C278">
        <f t="shared" ca="1" si="8"/>
        <v>60</v>
      </c>
      <c r="D278">
        <f t="shared" ca="1" si="9"/>
        <v>60</v>
      </c>
    </row>
    <row r="279" spans="1:4">
      <c r="A279">
        <v>16</v>
      </c>
      <c r="B279">
        <v>275</v>
      </c>
      <c r="C279">
        <f t="shared" ca="1" si="8"/>
        <v>46</v>
      </c>
      <c r="D279">
        <f t="shared" ca="1" si="9"/>
        <v>46</v>
      </c>
    </row>
    <row r="280" spans="1:4">
      <c r="A280">
        <v>64</v>
      </c>
      <c r="B280">
        <v>276</v>
      </c>
      <c r="C280">
        <f t="shared" ca="1" si="8"/>
        <v>43</v>
      </c>
      <c r="D280">
        <f t="shared" ca="1" si="9"/>
        <v>43</v>
      </c>
    </row>
    <row r="281" spans="1:4">
      <c r="A281">
        <v>10</v>
      </c>
      <c r="B281">
        <v>277</v>
      </c>
      <c r="C281">
        <f t="shared" ca="1" si="8"/>
        <v>34</v>
      </c>
      <c r="D281">
        <f t="shared" ca="1" si="9"/>
        <v>34</v>
      </c>
    </row>
    <row r="282" spans="1:4">
      <c r="A282">
        <v>78</v>
      </c>
      <c r="B282">
        <v>278</v>
      </c>
      <c r="C282">
        <f t="shared" ca="1" si="8"/>
        <v>97</v>
      </c>
      <c r="D282">
        <f t="shared" ca="1" si="9"/>
        <v>97</v>
      </c>
    </row>
    <row r="283" spans="1:4">
      <c r="A283">
        <v>9</v>
      </c>
      <c r="B283">
        <v>279</v>
      </c>
      <c r="C283">
        <f t="shared" ca="1" si="8"/>
        <v>7</v>
      </c>
      <c r="D283">
        <f t="shared" ca="1" si="9"/>
        <v>7</v>
      </c>
    </row>
    <row r="284" spans="1:4">
      <c r="A284">
        <v>7</v>
      </c>
      <c r="B284">
        <v>280</v>
      </c>
      <c r="C284">
        <f t="shared" ca="1" si="8"/>
        <v>52</v>
      </c>
      <c r="D284">
        <f t="shared" ca="1" si="9"/>
        <v>52</v>
      </c>
    </row>
    <row r="285" spans="1:4">
      <c r="A285">
        <v>74</v>
      </c>
      <c r="B285">
        <v>281</v>
      </c>
      <c r="C285">
        <f t="shared" ca="1" si="8"/>
        <v>81</v>
      </c>
      <c r="D285">
        <f t="shared" ca="1" si="9"/>
        <v>81</v>
      </c>
    </row>
    <row r="286" spans="1:4">
      <c r="A286">
        <v>77</v>
      </c>
      <c r="B286">
        <v>282</v>
      </c>
      <c r="C286">
        <f t="shared" ca="1" si="8"/>
        <v>48</v>
      </c>
      <c r="D286">
        <f t="shared" ca="1" si="9"/>
        <v>48</v>
      </c>
    </row>
    <row r="287" spans="1:4">
      <c r="A287">
        <v>89</v>
      </c>
      <c r="B287">
        <v>283</v>
      </c>
      <c r="C287">
        <f t="shared" ca="1" si="8"/>
        <v>90</v>
      </c>
      <c r="D287">
        <f t="shared" ca="1" si="9"/>
        <v>90</v>
      </c>
    </row>
    <row r="288" spans="1:4">
      <c r="A288">
        <v>27</v>
      </c>
      <c r="B288">
        <v>284</v>
      </c>
      <c r="C288">
        <f t="shared" ca="1" si="8"/>
        <v>43</v>
      </c>
      <c r="D288">
        <f t="shared" ca="1" si="9"/>
        <v>43</v>
      </c>
    </row>
    <row r="289" spans="1:4">
      <c r="A289">
        <v>13</v>
      </c>
      <c r="B289">
        <v>285</v>
      </c>
      <c r="C289">
        <f t="shared" ca="1" si="8"/>
        <v>87</v>
      </c>
      <c r="D289">
        <f t="shared" ca="1" si="9"/>
        <v>87</v>
      </c>
    </row>
    <row r="290" spans="1:4">
      <c r="A290">
        <v>56</v>
      </c>
      <c r="B290">
        <v>286</v>
      </c>
      <c r="C290">
        <f t="shared" ca="1" si="8"/>
        <v>44</v>
      </c>
      <c r="D290">
        <f t="shared" ca="1" si="9"/>
        <v>44</v>
      </c>
    </row>
    <row r="291" spans="1:4">
      <c r="A291">
        <v>20</v>
      </c>
      <c r="B291">
        <v>287</v>
      </c>
      <c r="C291">
        <f t="shared" ca="1" si="8"/>
        <v>86</v>
      </c>
      <c r="D291">
        <f t="shared" ca="1" si="9"/>
        <v>86</v>
      </c>
    </row>
    <row r="292" spans="1:4">
      <c r="A292">
        <v>63</v>
      </c>
      <c r="B292">
        <v>288</v>
      </c>
      <c r="C292">
        <f t="shared" ca="1" si="8"/>
        <v>43</v>
      </c>
      <c r="D292">
        <f t="shared" ca="1" si="9"/>
        <v>43</v>
      </c>
    </row>
    <row r="293" spans="1:4">
      <c r="A293">
        <v>91</v>
      </c>
      <c r="B293">
        <v>289</v>
      </c>
      <c r="C293">
        <f t="shared" ca="1" si="8"/>
        <v>17</v>
      </c>
      <c r="D293">
        <f t="shared" ca="1" si="9"/>
        <v>17</v>
      </c>
    </row>
    <row r="294" spans="1:4">
      <c r="A294">
        <v>47</v>
      </c>
      <c r="B294">
        <v>290</v>
      </c>
      <c r="C294">
        <f t="shared" ca="1" si="8"/>
        <v>71</v>
      </c>
      <c r="D294">
        <f t="shared" ca="1" si="9"/>
        <v>71</v>
      </c>
    </row>
    <row r="295" spans="1:4">
      <c r="A295">
        <v>66</v>
      </c>
      <c r="B295">
        <v>291</v>
      </c>
      <c r="C295">
        <f t="shared" ca="1" si="8"/>
        <v>49</v>
      </c>
      <c r="D295">
        <f t="shared" ca="1" si="9"/>
        <v>49</v>
      </c>
    </row>
    <row r="296" spans="1:4">
      <c r="A296">
        <v>5</v>
      </c>
      <c r="B296">
        <v>292</v>
      </c>
      <c r="C296">
        <f t="shared" ca="1" si="8"/>
        <v>30</v>
      </c>
      <c r="D296">
        <f t="shared" ca="1" si="9"/>
        <v>30</v>
      </c>
    </row>
    <row r="297" spans="1:4">
      <c r="A297">
        <v>54</v>
      </c>
      <c r="B297">
        <v>293</v>
      </c>
      <c r="C297">
        <f t="shared" ca="1" si="8"/>
        <v>18</v>
      </c>
      <c r="D297">
        <f t="shared" ca="1" si="9"/>
        <v>18</v>
      </c>
    </row>
    <row r="298" spans="1:4">
      <c r="A298">
        <v>47</v>
      </c>
      <c r="B298">
        <v>294</v>
      </c>
      <c r="C298">
        <f t="shared" ca="1" si="8"/>
        <v>68</v>
      </c>
      <c r="D298">
        <f t="shared" ca="1" si="9"/>
        <v>68</v>
      </c>
    </row>
    <row r="299" spans="1:4">
      <c r="A299">
        <v>80</v>
      </c>
      <c r="B299">
        <v>295</v>
      </c>
      <c r="C299">
        <f t="shared" ca="1" si="8"/>
        <v>1</v>
      </c>
      <c r="D299">
        <f t="shared" ca="1" si="9"/>
        <v>1</v>
      </c>
    </row>
    <row r="300" spans="1:4">
      <c r="A300">
        <v>17</v>
      </c>
      <c r="B300">
        <v>296</v>
      </c>
      <c r="C300">
        <f t="shared" ca="1" si="8"/>
        <v>19</v>
      </c>
      <c r="D300">
        <f t="shared" ca="1" si="9"/>
        <v>19</v>
      </c>
    </row>
    <row r="301" spans="1:4">
      <c r="A301">
        <v>9</v>
      </c>
      <c r="B301">
        <v>297</v>
      </c>
      <c r="C301">
        <f t="shared" ca="1" si="8"/>
        <v>58</v>
      </c>
      <c r="D301">
        <f t="shared" ca="1" si="9"/>
        <v>58</v>
      </c>
    </row>
    <row r="302" spans="1:4">
      <c r="A302">
        <v>85</v>
      </c>
      <c r="B302">
        <v>298</v>
      </c>
      <c r="C302">
        <f t="shared" ca="1" si="8"/>
        <v>37</v>
      </c>
      <c r="D302">
        <f t="shared" ca="1" si="9"/>
        <v>37</v>
      </c>
    </row>
    <row r="303" spans="1:4">
      <c r="A303">
        <v>83</v>
      </c>
      <c r="B303">
        <v>299</v>
      </c>
      <c r="C303">
        <f t="shared" ca="1" si="8"/>
        <v>58</v>
      </c>
      <c r="D303">
        <f t="shared" ca="1" si="9"/>
        <v>58</v>
      </c>
    </row>
    <row r="304" spans="1:4">
      <c r="A304">
        <v>95</v>
      </c>
      <c r="B304">
        <v>300</v>
      </c>
      <c r="C304">
        <f t="shared" ca="1" si="8"/>
        <v>15</v>
      </c>
      <c r="D304">
        <f t="shared" ca="1" si="9"/>
        <v>15</v>
      </c>
    </row>
    <row r="305" spans="1:4">
      <c r="A305">
        <v>5</v>
      </c>
      <c r="B305">
        <v>301</v>
      </c>
      <c r="C305">
        <f t="shared" ca="1" si="8"/>
        <v>46</v>
      </c>
      <c r="D305">
        <f t="shared" ca="1" si="9"/>
        <v>46</v>
      </c>
    </row>
    <row r="306" spans="1:4">
      <c r="A306">
        <v>74</v>
      </c>
      <c r="B306">
        <v>302</v>
      </c>
      <c r="C306">
        <f t="shared" ca="1" si="8"/>
        <v>2</v>
      </c>
      <c r="D306">
        <f t="shared" ca="1" si="9"/>
        <v>2</v>
      </c>
    </row>
    <row r="307" spans="1:4">
      <c r="A307">
        <v>1</v>
      </c>
      <c r="B307">
        <v>303</v>
      </c>
      <c r="C307">
        <f t="shared" ca="1" si="8"/>
        <v>80</v>
      </c>
      <c r="D307">
        <f t="shared" ca="1" si="9"/>
        <v>80</v>
      </c>
    </row>
    <row r="308" spans="1:4">
      <c r="A308">
        <v>50</v>
      </c>
      <c r="B308">
        <v>304</v>
      </c>
      <c r="C308">
        <f t="shared" ca="1" si="8"/>
        <v>43</v>
      </c>
      <c r="D308">
        <f t="shared" ca="1" si="9"/>
        <v>43</v>
      </c>
    </row>
    <row r="309" spans="1:4">
      <c r="A309">
        <v>96</v>
      </c>
      <c r="B309">
        <v>305</v>
      </c>
      <c r="C309">
        <f t="shared" ca="1" si="8"/>
        <v>94</v>
      </c>
      <c r="D309">
        <f t="shared" ca="1" si="9"/>
        <v>94</v>
      </c>
    </row>
    <row r="310" spans="1:4">
      <c r="A310">
        <v>18</v>
      </c>
      <c r="B310">
        <v>306</v>
      </c>
      <c r="C310">
        <f t="shared" ca="1" si="8"/>
        <v>87</v>
      </c>
      <c r="D310">
        <f t="shared" ca="1" si="9"/>
        <v>87</v>
      </c>
    </row>
    <row r="311" spans="1:4">
      <c r="A311">
        <v>40</v>
      </c>
      <c r="B311">
        <v>307</v>
      </c>
      <c r="C311">
        <f t="shared" ca="1" si="8"/>
        <v>63</v>
      </c>
      <c r="D311">
        <f t="shared" ca="1" si="9"/>
        <v>63</v>
      </c>
    </row>
    <row r="312" spans="1:4">
      <c r="A312">
        <v>22</v>
      </c>
      <c r="B312">
        <v>308</v>
      </c>
      <c r="C312">
        <f t="shared" ca="1" si="8"/>
        <v>37</v>
      </c>
      <c r="D312">
        <f t="shared" ca="1" si="9"/>
        <v>37</v>
      </c>
    </row>
    <row r="313" spans="1:4">
      <c r="A313">
        <v>62</v>
      </c>
      <c r="B313">
        <v>309</v>
      </c>
      <c r="C313">
        <f t="shared" ca="1" si="8"/>
        <v>89</v>
      </c>
      <c r="D313">
        <f t="shared" ca="1" si="9"/>
        <v>89</v>
      </c>
    </row>
    <row r="314" spans="1:4">
      <c r="A314">
        <v>96</v>
      </c>
      <c r="B314">
        <v>310</v>
      </c>
      <c r="C314">
        <f t="shared" ca="1" si="8"/>
        <v>83</v>
      </c>
      <c r="D314">
        <f t="shared" ca="1" si="9"/>
        <v>83</v>
      </c>
    </row>
    <row r="315" spans="1:4">
      <c r="A315">
        <v>73</v>
      </c>
      <c r="B315">
        <v>311</v>
      </c>
      <c r="C315">
        <f t="shared" ca="1" si="8"/>
        <v>72</v>
      </c>
      <c r="D315">
        <f t="shared" ca="1" si="9"/>
        <v>72</v>
      </c>
    </row>
    <row r="316" spans="1:4">
      <c r="A316">
        <v>93</v>
      </c>
      <c r="B316">
        <v>312</v>
      </c>
      <c r="C316">
        <f t="shared" ca="1" si="8"/>
        <v>26</v>
      </c>
      <c r="D316">
        <f t="shared" ca="1" si="9"/>
        <v>26</v>
      </c>
    </row>
    <row r="317" spans="1:4">
      <c r="A317">
        <v>95</v>
      </c>
      <c r="B317">
        <v>313</v>
      </c>
      <c r="C317">
        <f t="shared" ca="1" si="8"/>
        <v>68</v>
      </c>
      <c r="D317">
        <f t="shared" ca="1" si="9"/>
        <v>68</v>
      </c>
    </row>
    <row r="318" spans="1:4">
      <c r="A318">
        <v>37</v>
      </c>
      <c r="B318">
        <v>314</v>
      </c>
      <c r="C318">
        <f t="shared" ca="1" si="8"/>
        <v>17</v>
      </c>
      <c r="D318">
        <f t="shared" ca="1" si="9"/>
        <v>17</v>
      </c>
    </row>
    <row r="319" spans="1:4">
      <c r="A319">
        <v>71</v>
      </c>
      <c r="B319">
        <v>315</v>
      </c>
      <c r="C319">
        <f t="shared" ca="1" si="8"/>
        <v>100</v>
      </c>
      <c r="D319">
        <f t="shared" ca="1" si="9"/>
        <v>100</v>
      </c>
    </row>
    <row r="320" spans="1:4">
      <c r="A320">
        <v>66</v>
      </c>
      <c r="B320">
        <v>316</v>
      </c>
      <c r="C320">
        <f t="shared" ca="1" si="8"/>
        <v>65</v>
      </c>
      <c r="D320">
        <f t="shared" ca="1" si="9"/>
        <v>65</v>
      </c>
    </row>
    <row r="321" spans="1:4">
      <c r="A321">
        <v>64</v>
      </c>
      <c r="B321">
        <v>317</v>
      </c>
      <c r="C321">
        <f t="shared" ca="1" si="8"/>
        <v>83</v>
      </c>
      <c r="D321">
        <f t="shared" ca="1" si="9"/>
        <v>83</v>
      </c>
    </row>
    <row r="322" spans="1:4">
      <c r="A322">
        <v>89</v>
      </c>
      <c r="B322">
        <v>318</v>
      </c>
      <c r="C322">
        <f t="shared" ca="1" si="8"/>
        <v>94</v>
      </c>
      <c r="D322">
        <f t="shared" ca="1" si="9"/>
        <v>94</v>
      </c>
    </row>
    <row r="323" spans="1:4">
      <c r="A323">
        <v>60</v>
      </c>
      <c r="B323">
        <v>319</v>
      </c>
      <c r="C323">
        <f t="shared" ca="1" si="8"/>
        <v>86</v>
      </c>
      <c r="D323">
        <f t="shared" ca="1" si="9"/>
        <v>86</v>
      </c>
    </row>
    <row r="324" spans="1:4">
      <c r="A324">
        <v>34</v>
      </c>
      <c r="B324">
        <v>320</v>
      </c>
      <c r="C324">
        <f t="shared" ref="C324:C354" ca="1" si="10">OFFSET($A$4,353-B325,0,1,1)</f>
        <v>91</v>
      </c>
      <c r="D324">
        <f t="shared" ref="D324:D355" ca="1" si="11">OFFSET($A$356,-B324,0,1,1)</f>
        <v>91</v>
      </c>
    </row>
    <row r="325" spans="1:4">
      <c r="A325">
        <v>64</v>
      </c>
      <c r="B325">
        <v>321</v>
      </c>
      <c r="C325">
        <f t="shared" ca="1" si="10"/>
        <v>43</v>
      </c>
      <c r="D325">
        <f t="shared" ca="1" si="11"/>
        <v>43</v>
      </c>
    </row>
    <row r="326" spans="1:4">
      <c r="A326">
        <v>55</v>
      </c>
      <c r="B326">
        <v>322</v>
      </c>
      <c r="C326">
        <f t="shared" ca="1" si="10"/>
        <v>6</v>
      </c>
      <c r="D326">
        <f t="shared" ca="1" si="11"/>
        <v>6</v>
      </c>
    </row>
    <row r="327" spans="1:4">
      <c r="A327">
        <v>67</v>
      </c>
      <c r="B327">
        <v>323</v>
      </c>
      <c r="C327">
        <f t="shared" ca="1" si="10"/>
        <v>93</v>
      </c>
      <c r="D327">
        <f t="shared" ca="1" si="11"/>
        <v>93</v>
      </c>
    </row>
    <row r="328" spans="1:4">
      <c r="A328">
        <v>97</v>
      </c>
      <c r="B328">
        <v>324</v>
      </c>
      <c r="C328">
        <f t="shared" ca="1" si="10"/>
        <v>65</v>
      </c>
      <c r="D328">
        <f t="shared" ca="1" si="11"/>
        <v>65</v>
      </c>
    </row>
    <row r="329" spans="1:4">
      <c r="A329">
        <v>14</v>
      </c>
      <c r="B329">
        <v>325</v>
      </c>
      <c r="C329">
        <f t="shared" ca="1" si="10"/>
        <v>14</v>
      </c>
      <c r="D329">
        <f t="shared" ca="1" si="11"/>
        <v>14</v>
      </c>
    </row>
    <row r="330" spans="1:4">
      <c r="A330">
        <v>51</v>
      </c>
      <c r="B330">
        <v>326</v>
      </c>
      <c r="C330">
        <f t="shared" ca="1" si="10"/>
        <v>21</v>
      </c>
      <c r="D330">
        <f t="shared" ca="1" si="11"/>
        <v>21</v>
      </c>
    </row>
    <row r="331" spans="1:4">
      <c r="A331">
        <v>42</v>
      </c>
      <c r="B331">
        <v>327</v>
      </c>
      <c r="C331">
        <f t="shared" ca="1" si="10"/>
        <v>16</v>
      </c>
      <c r="D331">
        <f t="shared" ca="1" si="11"/>
        <v>16</v>
      </c>
    </row>
    <row r="332" spans="1:4">
      <c r="A332">
        <v>53</v>
      </c>
      <c r="B332">
        <v>328</v>
      </c>
      <c r="C332">
        <f t="shared" ca="1" si="10"/>
        <v>46</v>
      </c>
      <c r="D332">
        <f t="shared" ca="1" si="11"/>
        <v>46</v>
      </c>
    </row>
    <row r="333" spans="1:4">
      <c r="A333">
        <v>85</v>
      </c>
      <c r="B333">
        <v>329</v>
      </c>
      <c r="C333">
        <f t="shared" ca="1" si="10"/>
        <v>58</v>
      </c>
      <c r="D333">
        <f t="shared" ca="1" si="11"/>
        <v>58</v>
      </c>
    </row>
    <row r="334" spans="1:4">
      <c r="A334">
        <v>12</v>
      </c>
      <c r="B334">
        <v>330</v>
      </c>
      <c r="C334">
        <f t="shared" ca="1" si="10"/>
        <v>25</v>
      </c>
      <c r="D334">
        <f t="shared" ca="1" si="11"/>
        <v>25</v>
      </c>
    </row>
    <row r="335" spans="1:4">
      <c r="A335">
        <v>15</v>
      </c>
      <c r="B335">
        <v>331</v>
      </c>
      <c r="C335">
        <f t="shared" ca="1" si="10"/>
        <v>83</v>
      </c>
      <c r="D335">
        <f t="shared" ca="1" si="11"/>
        <v>83</v>
      </c>
    </row>
    <row r="336" spans="1:4">
      <c r="A336">
        <v>23</v>
      </c>
      <c r="B336">
        <v>332</v>
      </c>
      <c r="C336">
        <f t="shared" ca="1" si="10"/>
        <v>33</v>
      </c>
      <c r="D336">
        <f t="shared" ca="1" si="11"/>
        <v>33</v>
      </c>
    </row>
    <row r="337" spans="1:4">
      <c r="A337">
        <v>86</v>
      </c>
      <c r="B337">
        <v>333</v>
      </c>
      <c r="C337">
        <f t="shared" ca="1" si="10"/>
        <v>47</v>
      </c>
      <c r="D337">
        <f t="shared" ca="1" si="11"/>
        <v>47</v>
      </c>
    </row>
    <row r="338" spans="1:4">
      <c r="A338">
        <v>12</v>
      </c>
      <c r="B338">
        <v>334</v>
      </c>
      <c r="C338">
        <f t="shared" ca="1" si="10"/>
        <v>36</v>
      </c>
      <c r="D338">
        <f t="shared" ca="1" si="11"/>
        <v>36</v>
      </c>
    </row>
    <row r="339" spans="1:4">
      <c r="A339">
        <v>30</v>
      </c>
      <c r="B339">
        <v>335</v>
      </c>
      <c r="C339">
        <f t="shared" ca="1" si="10"/>
        <v>7</v>
      </c>
      <c r="D339">
        <f t="shared" ca="1" si="11"/>
        <v>7</v>
      </c>
    </row>
    <row r="340" spans="1:4">
      <c r="A340">
        <v>79</v>
      </c>
      <c r="B340">
        <v>336</v>
      </c>
      <c r="C340">
        <f t="shared" ca="1" si="10"/>
        <v>50</v>
      </c>
      <c r="D340">
        <f t="shared" ca="1" si="11"/>
        <v>50</v>
      </c>
    </row>
    <row r="341" spans="1:4">
      <c r="A341">
        <v>31</v>
      </c>
      <c r="B341">
        <v>337</v>
      </c>
      <c r="C341">
        <f t="shared" ca="1" si="10"/>
        <v>24</v>
      </c>
      <c r="D341">
        <f t="shared" ca="1" si="11"/>
        <v>24</v>
      </c>
    </row>
    <row r="342" spans="1:4">
      <c r="A342">
        <v>44</v>
      </c>
      <c r="B342">
        <v>338</v>
      </c>
      <c r="C342">
        <f t="shared" ca="1" si="10"/>
        <v>8</v>
      </c>
      <c r="D342">
        <f t="shared" ca="1" si="11"/>
        <v>8</v>
      </c>
    </row>
    <row r="343" spans="1:4">
      <c r="A343">
        <v>1</v>
      </c>
      <c r="B343">
        <v>339</v>
      </c>
      <c r="C343">
        <f t="shared" ca="1" si="10"/>
        <v>86</v>
      </c>
      <c r="D343">
        <f t="shared" ca="1" si="11"/>
        <v>86</v>
      </c>
    </row>
    <row r="344" spans="1:4">
      <c r="A344">
        <v>77</v>
      </c>
      <c r="B344">
        <v>340</v>
      </c>
      <c r="C344">
        <f t="shared" ca="1" si="10"/>
        <v>46</v>
      </c>
      <c r="D344">
        <f t="shared" ca="1" si="11"/>
        <v>46</v>
      </c>
    </row>
    <row r="345" spans="1:4">
      <c r="A345">
        <v>54</v>
      </c>
      <c r="B345">
        <v>341</v>
      </c>
      <c r="C345">
        <f t="shared" ca="1" si="10"/>
        <v>49</v>
      </c>
      <c r="D345">
        <f t="shared" ca="1" si="11"/>
        <v>49</v>
      </c>
    </row>
    <row r="346" spans="1:4">
      <c r="A346">
        <v>6</v>
      </c>
      <c r="B346">
        <v>342</v>
      </c>
      <c r="C346">
        <f t="shared" ca="1" si="10"/>
        <v>63</v>
      </c>
      <c r="D346">
        <f t="shared" ca="1" si="11"/>
        <v>63</v>
      </c>
    </row>
    <row r="347" spans="1:4">
      <c r="A347">
        <v>78</v>
      </c>
      <c r="B347">
        <v>343</v>
      </c>
      <c r="C347">
        <f t="shared" ca="1" si="10"/>
        <v>71</v>
      </c>
      <c r="D347">
        <f t="shared" ca="1" si="11"/>
        <v>71</v>
      </c>
    </row>
    <row r="348" spans="1:4">
      <c r="A348">
        <v>41</v>
      </c>
      <c r="B348">
        <v>344</v>
      </c>
      <c r="C348">
        <f t="shared" ca="1" si="10"/>
        <v>29</v>
      </c>
      <c r="D348">
        <f t="shared" ca="1" si="11"/>
        <v>29</v>
      </c>
    </row>
    <row r="349" spans="1:4">
      <c r="A349">
        <v>90</v>
      </c>
      <c r="B349">
        <v>345</v>
      </c>
      <c r="C349">
        <f t="shared" ca="1" si="10"/>
        <v>69</v>
      </c>
      <c r="D349">
        <f t="shared" ca="1" si="11"/>
        <v>69</v>
      </c>
    </row>
    <row r="350" spans="1:4">
      <c r="A350">
        <v>87</v>
      </c>
      <c r="B350">
        <v>346</v>
      </c>
      <c r="C350">
        <f t="shared" ca="1" si="10"/>
        <v>90</v>
      </c>
      <c r="D350">
        <f t="shared" ca="1" si="11"/>
        <v>90</v>
      </c>
    </row>
    <row r="351" spans="1:4">
      <c r="A351">
        <v>40</v>
      </c>
      <c r="B351">
        <v>347</v>
      </c>
      <c r="C351">
        <f t="shared" ca="1" si="10"/>
        <v>3</v>
      </c>
      <c r="D351">
        <f t="shared" ca="1" si="11"/>
        <v>3</v>
      </c>
    </row>
    <row r="352" spans="1:4">
      <c r="A352">
        <v>49</v>
      </c>
      <c r="B352">
        <v>348</v>
      </c>
      <c r="C352">
        <f t="shared" ca="1" si="10"/>
        <v>6</v>
      </c>
      <c r="D352">
        <f t="shared" ca="1" si="11"/>
        <v>6</v>
      </c>
    </row>
    <row r="353" spans="1:4">
      <c r="A353">
        <v>7</v>
      </c>
      <c r="B353">
        <v>349</v>
      </c>
      <c r="C353">
        <f t="shared" ca="1" si="10"/>
        <v>70</v>
      </c>
      <c r="D353">
        <f t="shared" ca="1" si="11"/>
        <v>70</v>
      </c>
    </row>
    <row r="354" spans="1:4">
      <c r="A354">
        <v>58</v>
      </c>
      <c r="B354">
        <v>350</v>
      </c>
      <c r="C354">
        <f t="shared" ca="1" si="10"/>
        <v>30</v>
      </c>
      <c r="D354">
        <f t="shared" ca="1" si="11"/>
        <v>30</v>
      </c>
    </row>
    <row r="355" spans="1:4">
      <c r="A355">
        <v>97</v>
      </c>
      <c r="B355">
        <v>351</v>
      </c>
      <c r="C355">
        <f ca="1">OFFSET($A$4,353-B356,0,1,1)</f>
        <v>78</v>
      </c>
      <c r="D355">
        <f t="shared" ca="1" si="11"/>
        <v>78</v>
      </c>
    </row>
    <row r="356" spans="1:4">
      <c r="A356">
        <v>49</v>
      </c>
      <c r="B356">
        <v>352</v>
      </c>
      <c r="C356">
        <f ca="1">OFFSET($A$4,B4,0,1,1)</f>
        <v>2</v>
      </c>
      <c r="D356">
        <f ca="1">OFFSET($A$356,-B356,0,1,1)</f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0142-5CA0-A944-9F02-84BE3673DA23}">
  <dimension ref="A2:Z25"/>
  <sheetViews>
    <sheetView workbookViewId="0">
      <selection activeCell="O23" sqref="O23"/>
    </sheetView>
  </sheetViews>
  <sheetFormatPr baseColWidth="10" defaultRowHeight="16"/>
  <cols>
    <col min="2" max="3" width="13.83203125" customWidth="1"/>
  </cols>
  <sheetData>
    <row r="2" spans="1:26">
      <c r="B2" s="11" t="s">
        <v>215</v>
      </c>
    </row>
    <row r="3" spans="1:26">
      <c r="A3">
        <v>1</v>
      </c>
      <c r="B3" s="11">
        <f ca="1">OFFSET($C$2,A3,A3,1,1)</f>
        <v>10</v>
      </c>
      <c r="D3">
        <v>10</v>
      </c>
      <c r="E3">
        <v>2</v>
      </c>
      <c r="F3">
        <v>4</v>
      </c>
      <c r="G3">
        <v>2</v>
      </c>
      <c r="H3">
        <v>4</v>
      </c>
      <c r="I3">
        <v>9</v>
      </c>
      <c r="J3">
        <v>8</v>
      </c>
      <c r="K3">
        <v>6</v>
      </c>
      <c r="L3">
        <v>2</v>
      </c>
      <c r="M3">
        <v>4</v>
      </c>
      <c r="N3">
        <v>3</v>
      </c>
      <c r="O3">
        <v>1</v>
      </c>
      <c r="P3">
        <v>8</v>
      </c>
      <c r="Q3">
        <v>6</v>
      </c>
      <c r="R3">
        <v>8</v>
      </c>
      <c r="S3">
        <v>9</v>
      </c>
      <c r="T3">
        <v>4</v>
      </c>
      <c r="U3">
        <v>8</v>
      </c>
      <c r="V3">
        <v>1</v>
      </c>
      <c r="W3">
        <v>10</v>
      </c>
      <c r="X3">
        <v>1</v>
      </c>
      <c r="Y3">
        <v>7</v>
      </c>
      <c r="Z3">
        <v>4</v>
      </c>
    </row>
    <row r="4" spans="1:26">
      <c r="A4">
        <v>2</v>
      </c>
      <c r="B4" s="11">
        <f t="shared" ref="B4:B25" ca="1" si="0">OFFSET($C$2,A4,A4,1,1)</f>
        <v>4</v>
      </c>
      <c r="D4">
        <v>8</v>
      </c>
      <c r="E4">
        <v>4</v>
      </c>
      <c r="F4">
        <v>2</v>
      </c>
      <c r="G4">
        <v>10</v>
      </c>
      <c r="H4">
        <v>10</v>
      </c>
      <c r="I4">
        <v>2</v>
      </c>
      <c r="J4">
        <v>2</v>
      </c>
      <c r="K4">
        <v>5</v>
      </c>
      <c r="L4">
        <v>8</v>
      </c>
      <c r="M4">
        <v>5</v>
      </c>
      <c r="N4">
        <v>8</v>
      </c>
      <c r="O4">
        <v>1</v>
      </c>
      <c r="P4">
        <v>7</v>
      </c>
      <c r="Q4">
        <v>1</v>
      </c>
      <c r="R4">
        <v>10</v>
      </c>
      <c r="S4">
        <v>5</v>
      </c>
      <c r="T4">
        <v>10</v>
      </c>
      <c r="U4">
        <v>8</v>
      </c>
      <c r="V4">
        <v>9</v>
      </c>
      <c r="W4">
        <v>7</v>
      </c>
      <c r="X4">
        <v>4</v>
      </c>
      <c r="Y4">
        <v>9</v>
      </c>
      <c r="Z4">
        <v>3</v>
      </c>
    </row>
    <row r="5" spans="1:26">
      <c r="A5">
        <v>3</v>
      </c>
      <c r="B5" s="11">
        <f t="shared" ca="1" si="0"/>
        <v>5</v>
      </c>
      <c r="D5">
        <v>4</v>
      </c>
      <c r="E5">
        <v>6</v>
      </c>
      <c r="F5">
        <v>5</v>
      </c>
      <c r="G5">
        <v>6</v>
      </c>
      <c r="H5">
        <v>2</v>
      </c>
      <c r="I5">
        <v>10</v>
      </c>
      <c r="J5">
        <v>4</v>
      </c>
      <c r="K5">
        <v>5</v>
      </c>
      <c r="L5">
        <v>7</v>
      </c>
      <c r="M5">
        <v>4</v>
      </c>
      <c r="N5">
        <v>2</v>
      </c>
      <c r="O5">
        <v>5</v>
      </c>
      <c r="P5">
        <v>2</v>
      </c>
      <c r="Q5">
        <v>2</v>
      </c>
      <c r="R5">
        <v>8</v>
      </c>
      <c r="S5">
        <v>10</v>
      </c>
      <c r="T5">
        <v>10</v>
      </c>
      <c r="U5">
        <v>1</v>
      </c>
      <c r="V5">
        <v>10</v>
      </c>
      <c r="W5">
        <v>2</v>
      </c>
      <c r="X5">
        <v>4</v>
      </c>
      <c r="Y5">
        <v>7</v>
      </c>
      <c r="Z5">
        <v>3</v>
      </c>
    </row>
    <row r="6" spans="1:26">
      <c r="A6">
        <v>4</v>
      </c>
      <c r="B6" s="11">
        <f t="shared" ca="1" si="0"/>
        <v>10</v>
      </c>
      <c r="D6">
        <v>7</v>
      </c>
      <c r="E6">
        <v>5</v>
      </c>
      <c r="F6">
        <v>1</v>
      </c>
      <c r="G6">
        <v>10</v>
      </c>
      <c r="H6">
        <v>8</v>
      </c>
      <c r="I6">
        <v>10</v>
      </c>
      <c r="J6">
        <v>4</v>
      </c>
      <c r="K6">
        <v>1</v>
      </c>
      <c r="L6">
        <v>6</v>
      </c>
      <c r="M6">
        <v>10</v>
      </c>
      <c r="N6">
        <v>8</v>
      </c>
      <c r="O6">
        <v>5</v>
      </c>
      <c r="P6">
        <v>9</v>
      </c>
      <c r="Q6">
        <v>1</v>
      </c>
      <c r="R6">
        <v>3</v>
      </c>
      <c r="S6">
        <v>10</v>
      </c>
      <c r="T6">
        <v>8</v>
      </c>
      <c r="U6">
        <v>9</v>
      </c>
      <c r="V6">
        <v>4</v>
      </c>
      <c r="W6">
        <v>10</v>
      </c>
      <c r="X6">
        <v>5</v>
      </c>
      <c r="Y6">
        <v>1</v>
      </c>
      <c r="Z6">
        <v>1</v>
      </c>
    </row>
    <row r="7" spans="1:26">
      <c r="A7">
        <v>5</v>
      </c>
      <c r="B7" s="11">
        <f t="shared" ca="1" si="0"/>
        <v>3</v>
      </c>
      <c r="D7">
        <v>10</v>
      </c>
      <c r="E7">
        <v>1</v>
      </c>
      <c r="F7">
        <v>9</v>
      </c>
      <c r="G7">
        <v>3</v>
      </c>
      <c r="H7">
        <v>3</v>
      </c>
      <c r="I7">
        <v>10</v>
      </c>
      <c r="J7">
        <v>1</v>
      </c>
      <c r="K7">
        <v>2</v>
      </c>
      <c r="L7">
        <v>9</v>
      </c>
      <c r="M7">
        <v>8</v>
      </c>
      <c r="N7">
        <v>8</v>
      </c>
      <c r="O7">
        <v>10</v>
      </c>
      <c r="P7">
        <v>4</v>
      </c>
      <c r="Q7">
        <v>10</v>
      </c>
      <c r="R7">
        <v>1</v>
      </c>
      <c r="S7">
        <v>4</v>
      </c>
      <c r="T7">
        <v>6</v>
      </c>
      <c r="U7">
        <v>1</v>
      </c>
      <c r="V7">
        <v>1</v>
      </c>
      <c r="W7">
        <v>2</v>
      </c>
      <c r="X7">
        <v>10</v>
      </c>
      <c r="Y7">
        <v>5</v>
      </c>
      <c r="Z7">
        <v>1</v>
      </c>
    </row>
    <row r="8" spans="1:26">
      <c r="A8">
        <v>6</v>
      </c>
      <c r="B8" s="11">
        <f t="shared" ca="1" si="0"/>
        <v>9</v>
      </c>
      <c r="D8">
        <v>8</v>
      </c>
      <c r="E8">
        <v>9</v>
      </c>
      <c r="F8">
        <v>6</v>
      </c>
      <c r="G8">
        <v>10</v>
      </c>
      <c r="H8">
        <v>6</v>
      </c>
      <c r="I8">
        <v>9</v>
      </c>
      <c r="J8">
        <v>6</v>
      </c>
      <c r="K8">
        <v>1</v>
      </c>
      <c r="L8">
        <v>2</v>
      </c>
      <c r="M8">
        <v>1</v>
      </c>
      <c r="N8">
        <v>7</v>
      </c>
      <c r="O8">
        <v>1</v>
      </c>
      <c r="P8">
        <v>7</v>
      </c>
      <c r="Q8">
        <v>10</v>
      </c>
      <c r="R8">
        <v>1</v>
      </c>
      <c r="S8">
        <v>1</v>
      </c>
      <c r="T8">
        <v>9</v>
      </c>
      <c r="U8">
        <v>2</v>
      </c>
      <c r="V8">
        <v>6</v>
      </c>
      <c r="W8">
        <v>9</v>
      </c>
      <c r="X8">
        <v>7</v>
      </c>
      <c r="Y8">
        <v>1</v>
      </c>
      <c r="Z8">
        <v>2</v>
      </c>
    </row>
    <row r="9" spans="1:26">
      <c r="A9">
        <v>7</v>
      </c>
      <c r="B9" s="11">
        <f t="shared" ca="1" si="0"/>
        <v>7</v>
      </c>
      <c r="D9">
        <v>4</v>
      </c>
      <c r="E9">
        <v>10</v>
      </c>
      <c r="F9">
        <v>8</v>
      </c>
      <c r="G9">
        <v>2</v>
      </c>
      <c r="H9">
        <v>10</v>
      </c>
      <c r="I9">
        <v>10</v>
      </c>
      <c r="J9">
        <v>7</v>
      </c>
      <c r="K9">
        <v>6</v>
      </c>
      <c r="L9">
        <v>7</v>
      </c>
      <c r="M9">
        <v>10</v>
      </c>
      <c r="N9">
        <v>9</v>
      </c>
      <c r="O9">
        <v>10</v>
      </c>
      <c r="P9">
        <v>4</v>
      </c>
      <c r="Q9">
        <v>7</v>
      </c>
      <c r="R9">
        <v>6</v>
      </c>
      <c r="S9">
        <v>8</v>
      </c>
      <c r="T9">
        <v>7</v>
      </c>
      <c r="U9">
        <v>1</v>
      </c>
      <c r="V9">
        <v>6</v>
      </c>
      <c r="W9">
        <v>9</v>
      </c>
      <c r="X9">
        <v>7</v>
      </c>
      <c r="Y9">
        <v>1</v>
      </c>
      <c r="Z9">
        <v>7</v>
      </c>
    </row>
    <row r="10" spans="1:26">
      <c r="A10">
        <v>8</v>
      </c>
      <c r="B10" s="11">
        <f t="shared" ca="1" si="0"/>
        <v>8</v>
      </c>
      <c r="D10">
        <v>9</v>
      </c>
      <c r="E10">
        <v>5</v>
      </c>
      <c r="F10">
        <v>10</v>
      </c>
      <c r="G10">
        <v>7</v>
      </c>
      <c r="H10">
        <v>4</v>
      </c>
      <c r="I10">
        <v>9</v>
      </c>
      <c r="J10">
        <v>5</v>
      </c>
      <c r="K10">
        <v>8</v>
      </c>
      <c r="L10">
        <v>3</v>
      </c>
      <c r="M10">
        <v>5</v>
      </c>
      <c r="N10">
        <v>9</v>
      </c>
      <c r="O10">
        <v>7</v>
      </c>
      <c r="P10">
        <v>4</v>
      </c>
      <c r="Q10">
        <v>8</v>
      </c>
      <c r="R10">
        <v>5</v>
      </c>
      <c r="S10">
        <v>8</v>
      </c>
      <c r="T10">
        <v>9</v>
      </c>
      <c r="U10">
        <v>10</v>
      </c>
      <c r="V10">
        <v>6</v>
      </c>
      <c r="W10">
        <v>7</v>
      </c>
      <c r="X10">
        <v>8</v>
      </c>
      <c r="Y10">
        <v>6</v>
      </c>
      <c r="Z10">
        <v>6</v>
      </c>
    </row>
    <row r="11" spans="1:26">
      <c r="A11">
        <v>9</v>
      </c>
      <c r="B11" s="11">
        <f t="shared" ca="1" si="0"/>
        <v>5</v>
      </c>
      <c r="D11">
        <v>8</v>
      </c>
      <c r="E11">
        <v>4</v>
      </c>
      <c r="F11">
        <v>9</v>
      </c>
      <c r="G11">
        <v>5</v>
      </c>
      <c r="H11">
        <v>2</v>
      </c>
      <c r="I11">
        <v>4</v>
      </c>
      <c r="J11">
        <v>4</v>
      </c>
      <c r="K11">
        <v>5</v>
      </c>
      <c r="L11">
        <v>5</v>
      </c>
      <c r="M11">
        <v>6</v>
      </c>
      <c r="N11">
        <v>1</v>
      </c>
      <c r="O11">
        <v>10</v>
      </c>
      <c r="P11">
        <v>1</v>
      </c>
      <c r="Q11">
        <v>8</v>
      </c>
      <c r="R11">
        <v>1</v>
      </c>
      <c r="S11">
        <v>3</v>
      </c>
      <c r="T11">
        <v>4</v>
      </c>
      <c r="U11">
        <v>9</v>
      </c>
      <c r="V11">
        <v>8</v>
      </c>
      <c r="W11">
        <v>5</v>
      </c>
      <c r="X11">
        <v>3</v>
      </c>
      <c r="Y11">
        <v>3</v>
      </c>
      <c r="Z11">
        <v>1</v>
      </c>
    </row>
    <row r="12" spans="1:26">
      <c r="A12">
        <v>10</v>
      </c>
      <c r="B12" s="11">
        <f t="shared" ca="1" si="0"/>
        <v>9</v>
      </c>
      <c r="D12">
        <v>2</v>
      </c>
      <c r="E12">
        <v>6</v>
      </c>
      <c r="F12">
        <v>8</v>
      </c>
      <c r="G12">
        <v>9</v>
      </c>
      <c r="H12">
        <v>2</v>
      </c>
      <c r="I12">
        <v>9</v>
      </c>
      <c r="J12">
        <v>6</v>
      </c>
      <c r="K12">
        <v>9</v>
      </c>
      <c r="L12">
        <v>4</v>
      </c>
      <c r="M12">
        <v>9</v>
      </c>
      <c r="N12">
        <v>7</v>
      </c>
      <c r="O12">
        <v>9</v>
      </c>
      <c r="P12">
        <v>10</v>
      </c>
      <c r="Q12">
        <v>6</v>
      </c>
      <c r="R12">
        <v>7</v>
      </c>
      <c r="S12">
        <v>4</v>
      </c>
      <c r="T12">
        <v>4</v>
      </c>
      <c r="U12">
        <v>7</v>
      </c>
      <c r="V12">
        <v>2</v>
      </c>
      <c r="W12">
        <v>7</v>
      </c>
      <c r="X12">
        <v>1</v>
      </c>
      <c r="Y12">
        <v>6</v>
      </c>
      <c r="Z12">
        <v>3</v>
      </c>
    </row>
    <row r="13" spans="1:26">
      <c r="A13">
        <v>11</v>
      </c>
      <c r="B13" s="11">
        <f t="shared" ca="1" si="0"/>
        <v>3</v>
      </c>
      <c r="D13">
        <v>4</v>
      </c>
      <c r="E13">
        <v>9</v>
      </c>
      <c r="F13">
        <v>9</v>
      </c>
      <c r="G13">
        <v>3</v>
      </c>
      <c r="H13">
        <v>10</v>
      </c>
      <c r="I13">
        <v>5</v>
      </c>
      <c r="J13">
        <v>7</v>
      </c>
      <c r="K13">
        <v>10</v>
      </c>
      <c r="L13">
        <v>8</v>
      </c>
      <c r="M13">
        <v>4</v>
      </c>
      <c r="N13">
        <v>3</v>
      </c>
      <c r="O13">
        <v>4</v>
      </c>
      <c r="P13">
        <v>3</v>
      </c>
      <c r="Q13">
        <v>5</v>
      </c>
      <c r="R13">
        <v>6</v>
      </c>
      <c r="S13">
        <v>10</v>
      </c>
      <c r="T13">
        <v>8</v>
      </c>
      <c r="U13">
        <v>10</v>
      </c>
      <c r="V13">
        <v>10</v>
      </c>
      <c r="W13">
        <v>10</v>
      </c>
      <c r="X13">
        <v>1</v>
      </c>
      <c r="Y13">
        <v>6</v>
      </c>
      <c r="Z13">
        <v>3</v>
      </c>
    </row>
    <row r="14" spans="1:26">
      <c r="A14">
        <v>12</v>
      </c>
      <c r="B14" s="11">
        <f t="shared" ca="1" si="0"/>
        <v>3</v>
      </c>
      <c r="D14">
        <v>2</v>
      </c>
      <c r="E14">
        <v>4</v>
      </c>
      <c r="F14">
        <v>4</v>
      </c>
      <c r="G14">
        <v>3</v>
      </c>
      <c r="H14">
        <v>4</v>
      </c>
      <c r="I14">
        <v>9</v>
      </c>
      <c r="J14">
        <v>6</v>
      </c>
      <c r="K14">
        <v>1</v>
      </c>
      <c r="L14">
        <v>1</v>
      </c>
      <c r="M14">
        <v>1</v>
      </c>
      <c r="N14">
        <v>2</v>
      </c>
      <c r="O14">
        <v>3</v>
      </c>
      <c r="P14">
        <v>2</v>
      </c>
      <c r="Q14">
        <v>7</v>
      </c>
      <c r="R14">
        <v>1</v>
      </c>
      <c r="S14">
        <v>8</v>
      </c>
      <c r="T14">
        <v>8</v>
      </c>
      <c r="U14">
        <v>9</v>
      </c>
      <c r="V14">
        <v>6</v>
      </c>
      <c r="W14">
        <v>5</v>
      </c>
      <c r="X14">
        <v>8</v>
      </c>
      <c r="Y14">
        <v>5</v>
      </c>
      <c r="Z14">
        <v>9</v>
      </c>
    </row>
    <row r="15" spans="1:26">
      <c r="A15">
        <v>13</v>
      </c>
      <c r="B15" s="11">
        <f t="shared" ca="1" si="0"/>
        <v>7</v>
      </c>
      <c r="D15">
        <v>1</v>
      </c>
      <c r="E15">
        <v>3</v>
      </c>
      <c r="F15">
        <v>4</v>
      </c>
      <c r="G15">
        <v>10</v>
      </c>
      <c r="H15">
        <v>9</v>
      </c>
      <c r="I15">
        <v>3</v>
      </c>
      <c r="J15">
        <v>5</v>
      </c>
      <c r="K15">
        <v>9</v>
      </c>
      <c r="L15">
        <v>1</v>
      </c>
      <c r="M15">
        <v>10</v>
      </c>
      <c r="N15">
        <v>2</v>
      </c>
      <c r="O15">
        <v>3</v>
      </c>
      <c r="P15">
        <v>7</v>
      </c>
      <c r="Q15">
        <v>6</v>
      </c>
      <c r="R15">
        <v>6</v>
      </c>
      <c r="S15">
        <v>9</v>
      </c>
      <c r="T15">
        <v>7</v>
      </c>
      <c r="U15">
        <v>5</v>
      </c>
      <c r="V15">
        <v>7</v>
      </c>
      <c r="W15">
        <v>3</v>
      </c>
      <c r="X15">
        <v>3</v>
      </c>
      <c r="Y15">
        <v>5</v>
      </c>
      <c r="Z15">
        <v>1</v>
      </c>
    </row>
    <row r="16" spans="1:26">
      <c r="A16">
        <v>14</v>
      </c>
      <c r="B16" s="11">
        <f t="shared" ca="1" si="0"/>
        <v>10</v>
      </c>
      <c r="D16">
        <v>9</v>
      </c>
      <c r="E16">
        <v>10</v>
      </c>
      <c r="F16">
        <v>7</v>
      </c>
      <c r="G16">
        <v>4</v>
      </c>
      <c r="H16">
        <v>1</v>
      </c>
      <c r="I16">
        <v>3</v>
      </c>
      <c r="J16">
        <v>10</v>
      </c>
      <c r="K16">
        <v>9</v>
      </c>
      <c r="L16">
        <v>8</v>
      </c>
      <c r="M16">
        <v>8</v>
      </c>
      <c r="N16">
        <v>3</v>
      </c>
      <c r="O16">
        <v>5</v>
      </c>
      <c r="P16">
        <v>1</v>
      </c>
      <c r="Q16">
        <v>10</v>
      </c>
      <c r="R16">
        <v>5</v>
      </c>
      <c r="S16">
        <v>4</v>
      </c>
      <c r="T16">
        <v>9</v>
      </c>
      <c r="U16">
        <v>10</v>
      </c>
      <c r="V16">
        <v>3</v>
      </c>
      <c r="W16">
        <v>4</v>
      </c>
      <c r="X16">
        <v>6</v>
      </c>
      <c r="Y16">
        <v>9</v>
      </c>
      <c r="Z16">
        <v>5</v>
      </c>
    </row>
    <row r="17" spans="1:26">
      <c r="A17">
        <v>15</v>
      </c>
      <c r="B17" s="11">
        <f t="shared" ca="1" si="0"/>
        <v>4</v>
      </c>
      <c r="D17">
        <v>2</v>
      </c>
      <c r="E17">
        <v>1</v>
      </c>
      <c r="F17">
        <v>9</v>
      </c>
      <c r="G17">
        <v>4</v>
      </c>
      <c r="H17">
        <v>6</v>
      </c>
      <c r="I17">
        <v>1</v>
      </c>
      <c r="J17">
        <v>6</v>
      </c>
      <c r="K17">
        <v>7</v>
      </c>
      <c r="L17">
        <v>6</v>
      </c>
      <c r="M17">
        <v>7</v>
      </c>
      <c r="N17">
        <v>5</v>
      </c>
      <c r="O17">
        <v>8</v>
      </c>
      <c r="P17">
        <v>5</v>
      </c>
      <c r="Q17">
        <v>5</v>
      </c>
      <c r="R17">
        <v>4</v>
      </c>
      <c r="S17">
        <v>5</v>
      </c>
      <c r="T17">
        <v>9</v>
      </c>
      <c r="U17">
        <v>8</v>
      </c>
      <c r="V17">
        <v>4</v>
      </c>
      <c r="W17">
        <v>5</v>
      </c>
      <c r="X17">
        <v>3</v>
      </c>
      <c r="Y17">
        <v>8</v>
      </c>
      <c r="Z17">
        <v>2</v>
      </c>
    </row>
    <row r="18" spans="1:26">
      <c r="A18">
        <v>16</v>
      </c>
      <c r="B18" s="11">
        <f t="shared" ca="1" si="0"/>
        <v>5</v>
      </c>
      <c r="D18">
        <v>2</v>
      </c>
      <c r="E18">
        <v>4</v>
      </c>
      <c r="F18">
        <v>10</v>
      </c>
      <c r="G18">
        <v>3</v>
      </c>
      <c r="H18">
        <v>1</v>
      </c>
      <c r="I18">
        <v>6</v>
      </c>
      <c r="J18">
        <v>3</v>
      </c>
      <c r="K18">
        <v>1</v>
      </c>
      <c r="L18">
        <v>3</v>
      </c>
      <c r="M18">
        <v>4</v>
      </c>
      <c r="N18">
        <v>2</v>
      </c>
      <c r="O18">
        <v>8</v>
      </c>
      <c r="P18">
        <v>6</v>
      </c>
      <c r="Q18">
        <v>6</v>
      </c>
      <c r="R18">
        <v>1</v>
      </c>
      <c r="S18">
        <v>5</v>
      </c>
      <c r="T18">
        <v>1</v>
      </c>
      <c r="U18">
        <v>5</v>
      </c>
      <c r="V18">
        <v>3</v>
      </c>
      <c r="W18">
        <v>2</v>
      </c>
      <c r="X18">
        <v>3</v>
      </c>
      <c r="Y18">
        <v>8</v>
      </c>
      <c r="Z18">
        <v>5</v>
      </c>
    </row>
    <row r="19" spans="1:26">
      <c r="A19">
        <v>17</v>
      </c>
      <c r="B19" s="11">
        <f t="shared" ca="1" si="0"/>
        <v>4</v>
      </c>
      <c r="D19">
        <v>1</v>
      </c>
      <c r="E19">
        <v>5</v>
      </c>
      <c r="F19">
        <v>9</v>
      </c>
      <c r="G19">
        <v>10</v>
      </c>
      <c r="H19">
        <v>1</v>
      </c>
      <c r="I19">
        <v>1</v>
      </c>
      <c r="J19">
        <v>2</v>
      </c>
      <c r="K19">
        <v>1</v>
      </c>
      <c r="L19">
        <v>5</v>
      </c>
      <c r="M19">
        <v>6</v>
      </c>
      <c r="N19">
        <v>9</v>
      </c>
      <c r="O19">
        <v>9</v>
      </c>
      <c r="P19">
        <v>3</v>
      </c>
      <c r="Q19">
        <v>3</v>
      </c>
      <c r="R19">
        <v>9</v>
      </c>
      <c r="S19">
        <v>8</v>
      </c>
      <c r="T19">
        <v>4</v>
      </c>
      <c r="U19">
        <v>5</v>
      </c>
      <c r="V19">
        <v>6</v>
      </c>
      <c r="W19">
        <v>3</v>
      </c>
      <c r="X19">
        <v>3</v>
      </c>
      <c r="Y19">
        <v>3</v>
      </c>
      <c r="Z19">
        <v>7</v>
      </c>
    </row>
    <row r="20" spans="1:26">
      <c r="A20">
        <v>18</v>
      </c>
      <c r="B20" s="11">
        <f t="shared" ca="1" si="0"/>
        <v>1</v>
      </c>
      <c r="D20">
        <v>5</v>
      </c>
      <c r="E20">
        <v>4</v>
      </c>
      <c r="F20">
        <v>3</v>
      </c>
      <c r="G20">
        <v>6</v>
      </c>
      <c r="H20">
        <v>5</v>
      </c>
      <c r="I20">
        <v>2</v>
      </c>
      <c r="J20">
        <v>8</v>
      </c>
      <c r="K20">
        <v>1</v>
      </c>
      <c r="L20">
        <v>6</v>
      </c>
      <c r="M20">
        <v>9</v>
      </c>
      <c r="N20">
        <v>5</v>
      </c>
      <c r="O20">
        <v>10</v>
      </c>
      <c r="P20">
        <v>2</v>
      </c>
      <c r="Q20">
        <v>5</v>
      </c>
      <c r="R20">
        <v>2</v>
      </c>
      <c r="S20">
        <v>6</v>
      </c>
      <c r="T20">
        <v>6</v>
      </c>
      <c r="U20">
        <v>1</v>
      </c>
      <c r="V20">
        <v>10</v>
      </c>
      <c r="W20">
        <v>4</v>
      </c>
      <c r="X20">
        <v>1</v>
      </c>
      <c r="Y20">
        <v>7</v>
      </c>
      <c r="Z20">
        <v>1</v>
      </c>
    </row>
    <row r="21" spans="1:26">
      <c r="A21">
        <v>19</v>
      </c>
      <c r="B21" s="11">
        <f t="shared" ca="1" si="0"/>
        <v>8</v>
      </c>
      <c r="D21">
        <v>2</v>
      </c>
      <c r="E21">
        <v>1</v>
      </c>
      <c r="F21">
        <v>7</v>
      </c>
      <c r="G21">
        <v>5</v>
      </c>
      <c r="H21">
        <v>10</v>
      </c>
      <c r="I21">
        <v>3</v>
      </c>
      <c r="J21">
        <v>10</v>
      </c>
      <c r="K21">
        <v>6</v>
      </c>
      <c r="L21">
        <v>9</v>
      </c>
      <c r="M21">
        <v>7</v>
      </c>
      <c r="N21">
        <v>1</v>
      </c>
      <c r="O21">
        <v>10</v>
      </c>
      <c r="P21">
        <v>5</v>
      </c>
      <c r="Q21">
        <v>8</v>
      </c>
      <c r="R21">
        <v>6</v>
      </c>
      <c r="S21">
        <v>3</v>
      </c>
      <c r="T21">
        <v>7</v>
      </c>
      <c r="U21">
        <v>2</v>
      </c>
      <c r="V21">
        <v>8</v>
      </c>
      <c r="W21">
        <v>8</v>
      </c>
      <c r="X21">
        <v>10</v>
      </c>
      <c r="Y21">
        <v>7</v>
      </c>
      <c r="Z21">
        <v>9</v>
      </c>
    </row>
    <row r="22" spans="1:26">
      <c r="A22">
        <v>20</v>
      </c>
      <c r="B22" s="11">
        <f t="shared" ca="1" si="0"/>
        <v>5</v>
      </c>
      <c r="D22">
        <v>7</v>
      </c>
      <c r="E22">
        <v>9</v>
      </c>
      <c r="F22">
        <v>8</v>
      </c>
      <c r="G22">
        <v>8</v>
      </c>
      <c r="H22">
        <v>7</v>
      </c>
      <c r="I22">
        <v>10</v>
      </c>
      <c r="J22">
        <v>6</v>
      </c>
      <c r="K22">
        <v>2</v>
      </c>
      <c r="L22">
        <v>5</v>
      </c>
      <c r="M22">
        <v>4</v>
      </c>
      <c r="N22">
        <v>3</v>
      </c>
      <c r="O22">
        <v>7</v>
      </c>
      <c r="P22">
        <v>6</v>
      </c>
      <c r="Q22">
        <v>4</v>
      </c>
      <c r="R22">
        <v>5</v>
      </c>
      <c r="S22">
        <v>1</v>
      </c>
      <c r="T22">
        <v>10</v>
      </c>
      <c r="U22">
        <v>9</v>
      </c>
      <c r="V22">
        <v>7</v>
      </c>
      <c r="W22">
        <v>5</v>
      </c>
      <c r="X22">
        <v>6</v>
      </c>
      <c r="Y22">
        <v>5</v>
      </c>
      <c r="Z22">
        <v>1</v>
      </c>
    </row>
    <row r="23" spans="1:26">
      <c r="A23">
        <v>21</v>
      </c>
      <c r="B23" s="11">
        <f t="shared" ca="1" si="0"/>
        <v>5</v>
      </c>
      <c r="D23">
        <v>1</v>
      </c>
      <c r="E23">
        <v>3</v>
      </c>
      <c r="F23">
        <v>3</v>
      </c>
      <c r="G23">
        <v>4</v>
      </c>
      <c r="H23">
        <v>5</v>
      </c>
      <c r="I23">
        <v>3</v>
      </c>
      <c r="J23">
        <v>4</v>
      </c>
      <c r="K23">
        <v>10</v>
      </c>
      <c r="L23">
        <v>1</v>
      </c>
      <c r="M23">
        <v>8</v>
      </c>
      <c r="N23">
        <v>9</v>
      </c>
      <c r="O23">
        <v>2</v>
      </c>
      <c r="P23">
        <v>10</v>
      </c>
      <c r="Q23">
        <v>4</v>
      </c>
      <c r="R23">
        <v>3</v>
      </c>
      <c r="S23">
        <v>7</v>
      </c>
      <c r="T23">
        <v>6</v>
      </c>
      <c r="U23">
        <v>1</v>
      </c>
      <c r="V23">
        <v>8</v>
      </c>
      <c r="W23">
        <v>9</v>
      </c>
      <c r="X23">
        <v>5</v>
      </c>
      <c r="Y23">
        <v>1</v>
      </c>
      <c r="Z23">
        <v>6</v>
      </c>
    </row>
    <row r="24" spans="1:26">
      <c r="A24">
        <v>22</v>
      </c>
      <c r="B24" s="11">
        <f t="shared" ca="1" si="0"/>
        <v>7</v>
      </c>
      <c r="D24">
        <v>3</v>
      </c>
      <c r="E24">
        <v>7</v>
      </c>
      <c r="F24">
        <v>9</v>
      </c>
      <c r="G24">
        <v>10</v>
      </c>
      <c r="H24">
        <v>7</v>
      </c>
      <c r="I24">
        <v>1</v>
      </c>
      <c r="J24">
        <v>9</v>
      </c>
      <c r="K24">
        <v>3</v>
      </c>
      <c r="L24">
        <v>7</v>
      </c>
      <c r="M24">
        <v>1</v>
      </c>
      <c r="N24">
        <v>2</v>
      </c>
      <c r="O24">
        <v>8</v>
      </c>
      <c r="P24">
        <v>8</v>
      </c>
      <c r="Q24">
        <v>7</v>
      </c>
      <c r="R24">
        <v>10</v>
      </c>
      <c r="S24">
        <v>1</v>
      </c>
      <c r="T24">
        <v>7</v>
      </c>
      <c r="U24">
        <v>5</v>
      </c>
      <c r="V24">
        <v>9</v>
      </c>
      <c r="W24">
        <v>3</v>
      </c>
      <c r="X24">
        <v>5</v>
      </c>
      <c r="Y24">
        <v>7</v>
      </c>
      <c r="Z24">
        <v>7</v>
      </c>
    </row>
    <row r="25" spans="1:26">
      <c r="A25">
        <v>23</v>
      </c>
      <c r="B25" s="11">
        <f t="shared" ca="1" si="0"/>
        <v>7</v>
      </c>
      <c r="D25">
        <v>3</v>
      </c>
      <c r="E25">
        <v>7</v>
      </c>
      <c r="F25">
        <v>5</v>
      </c>
      <c r="G25">
        <v>4</v>
      </c>
      <c r="H25">
        <v>8</v>
      </c>
      <c r="I25">
        <v>9</v>
      </c>
      <c r="J25">
        <v>9</v>
      </c>
      <c r="K25">
        <v>1</v>
      </c>
      <c r="L25">
        <v>9</v>
      </c>
      <c r="M25">
        <v>1</v>
      </c>
      <c r="N25">
        <v>4</v>
      </c>
      <c r="O25">
        <v>9</v>
      </c>
      <c r="P25">
        <v>1</v>
      </c>
      <c r="Q25">
        <v>1</v>
      </c>
      <c r="R25">
        <v>2</v>
      </c>
      <c r="S25">
        <v>7</v>
      </c>
      <c r="T25">
        <v>4</v>
      </c>
      <c r="U25">
        <v>10</v>
      </c>
      <c r="V25">
        <v>8</v>
      </c>
      <c r="W25">
        <v>8</v>
      </c>
      <c r="X25">
        <v>1</v>
      </c>
      <c r="Y25">
        <v>3</v>
      </c>
      <c r="Z2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6CD9-08D7-2944-8B9F-EF1AF37AE235}">
  <dimension ref="A2:I70"/>
  <sheetViews>
    <sheetView workbookViewId="0">
      <selection activeCell="I3" sqref="I3"/>
    </sheetView>
  </sheetViews>
  <sheetFormatPr baseColWidth="10" defaultRowHeight="16"/>
  <cols>
    <col min="5" max="5" width="22.83203125" customWidth="1"/>
    <col min="6" max="6" width="1.6640625" customWidth="1"/>
  </cols>
  <sheetData>
    <row r="2" spans="1:9">
      <c r="A2" t="s">
        <v>51</v>
      </c>
      <c r="B2" t="s">
        <v>41</v>
      </c>
      <c r="C2" t="s">
        <v>40</v>
      </c>
      <c r="D2" t="s">
        <v>16</v>
      </c>
      <c r="E2" t="s">
        <v>218</v>
      </c>
      <c r="G2" s="8" t="s">
        <v>16</v>
      </c>
      <c r="H2" s="8" t="s">
        <v>216</v>
      </c>
      <c r="I2" s="8" t="s">
        <v>217</v>
      </c>
    </row>
    <row r="3" spans="1:9">
      <c r="A3" s="29">
        <v>39448</v>
      </c>
      <c r="B3">
        <v>65</v>
      </c>
      <c r="C3">
        <f>YEAR(A3)</f>
        <v>2008</v>
      </c>
      <c r="D3">
        <f>MONTH(A3)</f>
        <v>1</v>
      </c>
      <c r="E3" t="str">
        <f>C3&amp;D3</f>
        <v>20081</v>
      </c>
      <c r="G3" s="11">
        <v>2</v>
      </c>
      <c r="H3" s="11">
        <v>2011</v>
      </c>
      <c r="I3" s="11">
        <f ca="1">SUM(OFFSET(E2,MATCH(H3&amp;G3,E3:E70,0),-3,-G3,1))</f>
        <v>54</v>
      </c>
    </row>
    <row r="4" spans="1:9">
      <c r="A4" s="29">
        <v>39479</v>
      </c>
      <c r="B4">
        <v>50</v>
      </c>
      <c r="C4">
        <f t="shared" ref="C4:C67" si="0">YEAR(A4)</f>
        <v>2008</v>
      </c>
      <c r="D4">
        <f t="shared" ref="D4:D67" si="1">MONTH(A4)</f>
        <v>2</v>
      </c>
      <c r="E4" t="str">
        <f t="shared" ref="E4:E67" si="2">C4&amp;D4</f>
        <v>20082</v>
      </c>
    </row>
    <row r="5" spans="1:9">
      <c r="A5" s="29">
        <v>39508</v>
      </c>
      <c r="B5">
        <v>67</v>
      </c>
      <c r="C5">
        <f t="shared" si="0"/>
        <v>2008</v>
      </c>
      <c r="D5">
        <f t="shared" si="1"/>
        <v>3</v>
      </c>
      <c r="E5" t="str">
        <f t="shared" si="2"/>
        <v>20083</v>
      </c>
    </row>
    <row r="6" spans="1:9">
      <c r="A6" s="29">
        <v>39539</v>
      </c>
      <c r="B6">
        <v>58</v>
      </c>
      <c r="C6">
        <f t="shared" si="0"/>
        <v>2008</v>
      </c>
      <c r="D6">
        <f t="shared" si="1"/>
        <v>4</v>
      </c>
      <c r="E6" t="str">
        <f t="shared" si="2"/>
        <v>20084</v>
      </c>
    </row>
    <row r="7" spans="1:9">
      <c r="A7" s="29">
        <v>39569</v>
      </c>
      <c r="B7">
        <v>28</v>
      </c>
      <c r="C7">
        <f t="shared" si="0"/>
        <v>2008</v>
      </c>
      <c r="D7">
        <f t="shared" si="1"/>
        <v>5</v>
      </c>
      <c r="E7" t="str">
        <f t="shared" si="2"/>
        <v>20085</v>
      </c>
      <c r="G7">
        <v>2008</v>
      </c>
    </row>
    <row r="8" spans="1:9">
      <c r="A8" s="29">
        <v>39600</v>
      </c>
      <c r="B8">
        <v>73</v>
      </c>
      <c r="C8">
        <f t="shared" si="0"/>
        <v>2008</v>
      </c>
      <c r="D8">
        <f t="shared" si="1"/>
        <v>6</v>
      </c>
      <c r="E8" t="str">
        <f t="shared" si="2"/>
        <v>20086</v>
      </c>
      <c r="G8">
        <v>2009</v>
      </c>
    </row>
    <row r="9" spans="1:9">
      <c r="A9" s="29">
        <v>39630</v>
      </c>
      <c r="B9">
        <v>60</v>
      </c>
      <c r="C9">
        <f t="shared" si="0"/>
        <v>2008</v>
      </c>
      <c r="D9">
        <f t="shared" si="1"/>
        <v>7</v>
      </c>
      <c r="E9" t="str">
        <f t="shared" si="2"/>
        <v>20087</v>
      </c>
      <c r="G9">
        <v>2010</v>
      </c>
    </row>
    <row r="10" spans="1:9">
      <c r="A10" s="29">
        <v>39661</v>
      </c>
      <c r="B10">
        <v>68</v>
      </c>
      <c r="C10">
        <f t="shared" si="0"/>
        <v>2008</v>
      </c>
      <c r="D10">
        <f t="shared" si="1"/>
        <v>8</v>
      </c>
      <c r="E10" t="str">
        <f t="shared" si="2"/>
        <v>20088</v>
      </c>
      <c r="G10">
        <v>2011</v>
      </c>
    </row>
    <row r="11" spans="1:9">
      <c r="A11" s="29">
        <v>39692</v>
      </c>
      <c r="B11">
        <v>81</v>
      </c>
      <c r="C11">
        <f t="shared" si="0"/>
        <v>2008</v>
      </c>
      <c r="D11">
        <f t="shared" si="1"/>
        <v>9</v>
      </c>
      <c r="E11" t="str">
        <f t="shared" si="2"/>
        <v>20089</v>
      </c>
      <c r="G11">
        <v>2012</v>
      </c>
    </row>
    <row r="12" spans="1:9">
      <c r="A12" s="29">
        <v>39722</v>
      </c>
      <c r="B12">
        <v>25</v>
      </c>
      <c r="C12">
        <f t="shared" si="0"/>
        <v>2008</v>
      </c>
      <c r="D12">
        <f t="shared" si="1"/>
        <v>10</v>
      </c>
      <c r="E12" t="str">
        <f t="shared" si="2"/>
        <v>200810</v>
      </c>
      <c r="G12">
        <v>2013</v>
      </c>
    </row>
    <row r="13" spans="1:9">
      <c r="A13" s="29">
        <v>39753</v>
      </c>
      <c r="B13">
        <v>74</v>
      </c>
      <c r="C13">
        <f t="shared" si="0"/>
        <v>2008</v>
      </c>
      <c r="D13">
        <f t="shared" si="1"/>
        <v>11</v>
      </c>
      <c r="E13" t="str">
        <f t="shared" si="2"/>
        <v>200811</v>
      </c>
    </row>
    <row r="14" spans="1:9">
      <c r="A14" s="29">
        <v>39783</v>
      </c>
      <c r="B14">
        <v>17</v>
      </c>
      <c r="C14">
        <f t="shared" si="0"/>
        <v>2008</v>
      </c>
      <c r="D14">
        <f t="shared" si="1"/>
        <v>12</v>
      </c>
      <c r="E14" t="str">
        <f t="shared" si="2"/>
        <v>200812</v>
      </c>
    </row>
    <row r="15" spans="1:9">
      <c r="A15" s="29">
        <v>39814</v>
      </c>
      <c r="B15">
        <v>28</v>
      </c>
      <c r="C15">
        <f t="shared" si="0"/>
        <v>2009</v>
      </c>
      <c r="D15">
        <f t="shared" si="1"/>
        <v>1</v>
      </c>
      <c r="E15" t="str">
        <f t="shared" si="2"/>
        <v>20091</v>
      </c>
    </row>
    <row r="16" spans="1:9">
      <c r="A16" s="29">
        <v>39845</v>
      </c>
      <c r="B16">
        <v>65</v>
      </c>
      <c r="C16">
        <f t="shared" si="0"/>
        <v>2009</v>
      </c>
      <c r="D16">
        <f t="shared" si="1"/>
        <v>2</v>
      </c>
      <c r="E16" t="str">
        <f t="shared" si="2"/>
        <v>20092</v>
      </c>
    </row>
    <row r="17" spans="1:5">
      <c r="A17" s="29">
        <v>39873</v>
      </c>
      <c r="B17">
        <v>22</v>
      </c>
      <c r="C17">
        <f t="shared" si="0"/>
        <v>2009</v>
      </c>
      <c r="D17">
        <f t="shared" si="1"/>
        <v>3</v>
      </c>
      <c r="E17" t="str">
        <f t="shared" si="2"/>
        <v>20093</v>
      </c>
    </row>
    <row r="18" spans="1:5">
      <c r="A18" s="29">
        <v>39904</v>
      </c>
      <c r="B18">
        <v>19</v>
      </c>
      <c r="C18">
        <f t="shared" si="0"/>
        <v>2009</v>
      </c>
      <c r="D18">
        <f t="shared" si="1"/>
        <v>4</v>
      </c>
      <c r="E18" t="str">
        <f t="shared" si="2"/>
        <v>20094</v>
      </c>
    </row>
    <row r="19" spans="1:5">
      <c r="A19" s="29">
        <v>39934</v>
      </c>
      <c r="B19">
        <v>54</v>
      </c>
      <c r="C19">
        <f t="shared" si="0"/>
        <v>2009</v>
      </c>
      <c r="D19">
        <f t="shared" si="1"/>
        <v>5</v>
      </c>
      <c r="E19" t="str">
        <f t="shared" si="2"/>
        <v>20095</v>
      </c>
    </row>
    <row r="20" spans="1:5">
      <c r="A20" s="29">
        <v>39965</v>
      </c>
      <c r="B20">
        <v>47</v>
      </c>
      <c r="C20">
        <f t="shared" si="0"/>
        <v>2009</v>
      </c>
      <c r="D20">
        <f t="shared" si="1"/>
        <v>6</v>
      </c>
      <c r="E20" t="str">
        <f t="shared" si="2"/>
        <v>20096</v>
      </c>
    </row>
    <row r="21" spans="1:5">
      <c r="A21" s="29">
        <v>39995</v>
      </c>
      <c r="B21">
        <v>72</v>
      </c>
      <c r="C21">
        <f t="shared" si="0"/>
        <v>2009</v>
      </c>
      <c r="D21">
        <f t="shared" si="1"/>
        <v>7</v>
      </c>
      <c r="E21" t="str">
        <f t="shared" si="2"/>
        <v>20097</v>
      </c>
    </row>
    <row r="22" spans="1:5">
      <c r="A22" s="29">
        <v>40026</v>
      </c>
      <c r="B22">
        <v>34</v>
      </c>
      <c r="C22">
        <f t="shared" si="0"/>
        <v>2009</v>
      </c>
      <c r="D22">
        <f t="shared" si="1"/>
        <v>8</v>
      </c>
      <c r="E22" t="str">
        <f t="shared" si="2"/>
        <v>20098</v>
      </c>
    </row>
    <row r="23" spans="1:5">
      <c r="A23" s="29">
        <v>40057</v>
      </c>
      <c r="B23">
        <v>80</v>
      </c>
      <c r="C23">
        <f t="shared" si="0"/>
        <v>2009</v>
      </c>
      <c r="D23">
        <f t="shared" si="1"/>
        <v>9</v>
      </c>
      <c r="E23" t="str">
        <f t="shared" si="2"/>
        <v>20099</v>
      </c>
    </row>
    <row r="24" spans="1:5">
      <c r="A24" s="29">
        <v>40087</v>
      </c>
      <c r="B24">
        <v>66</v>
      </c>
      <c r="C24">
        <f t="shared" si="0"/>
        <v>2009</v>
      </c>
      <c r="D24">
        <f t="shared" si="1"/>
        <v>10</v>
      </c>
      <c r="E24" t="str">
        <f t="shared" si="2"/>
        <v>200910</v>
      </c>
    </row>
    <row r="25" spans="1:5">
      <c r="A25" s="29">
        <v>40118</v>
      </c>
      <c r="B25">
        <v>15</v>
      </c>
      <c r="C25">
        <f t="shared" si="0"/>
        <v>2009</v>
      </c>
      <c r="D25">
        <f t="shared" si="1"/>
        <v>11</v>
      </c>
      <c r="E25" t="str">
        <f t="shared" si="2"/>
        <v>200911</v>
      </c>
    </row>
    <row r="26" spans="1:5">
      <c r="A26" s="29">
        <v>40148</v>
      </c>
      <c r="B26">
        <v>78</v>
      </c>
      <c r="C26">
        <f t="shared" si="0"/>
        <v>2009</v>
      </c>
      <c r="D26">
        <f t="shared" si="1"/>
        <v>12</v>
      </c>
      <c r="E26" t="str">
        <f t="shared" si="2"/>
        <v>200912</v>
      </c>
    </row>
    <row r="27" spans="1:5">
      <c r="A27" s="29">
        <v>40179</v>
      </c>
      <c r="B27">
        <v>51</v>
      </c>
      <c r="C27">
        <f t="shared" si="0"/>
        <v>2010</v>
      </c>
      <c r="D27">
        <f t="shared" si="1"/>
        <v>1</v>
      </c>
      <c r="E27" t="str">
        <f t="shared" si="2"/>
        <v>20101</v>
      </c>
    </row>
    <row r="28" spans="1:5">
      <c r="A28" s="29">
        <v>40210</v>
      </c>
      <c r="B28">
        <v>27</v>
      </c>
      <c r="C28">
        <f t="shared" si="0"/>
        <v>2010</v>
      </c>
      <c r="D28">
        <f t="shared" si="1"/>
        <v>2</v>
      </c>
      <c r="E28" t="str">
        <f t="shared" si="2"/>
        <v>20102</v>
      </c>
    </row>
    <row r="29" spans="1:5">
      <c r="A29" s="29">
        <v>40238</v>
      </c>
      <c r="B29">
        <v>47</v>
      </c>
      <c r="C29">
        <f t="shared" si="0"/>
        <v>2010</v>
      </c>
      <c r="D29">
        <f t="shared" si="1"/>
        <v>3</v>
      </c>
      <c r="E29" t="str">
        <f t="shared" si="2"/>
        <v>20103</v>
      </c>
    </row>
    <row r="30" spans="1:5">
      <c r="A30" s="29">
        <v>40269</v>
      </c>
      <c r="B30">
        <v>28</v>
      </c>
      <c r="C30">
        <f t="shared" si="0"/>
        <v>2010</v>
      </c>
      <c r="D30">
        <f t="shared" si="1"/>
        <v>4</v>
      </c>
      <c r="E30" t="str">
        <f t="shared" si="2"/>
        <v>20104</v>
      </c>
    </row>
    <row r="31" spans="1:5">
      <c r="A31" s="29">
        <v>40299</v>
      </c>
      <c r="B31">
        <v>58</v>
      </c>
      <c r="C31">
        <f t="shared" si="0"/>
        <v>2010</v>
      </c>
      <c r="D31">
        <f t="shared" si="1"/>
        <v>5</v>
      </c>
      <c r="E31" t="str">
        <f t="shared" si="2"/>
        <v>20105</v>
      </c>
    </row>
    <row r="32" spans="1:5">
      <c r="A32" s="29">
        <v>40330</v>
      </c>
      <c r="B32">
        <v>67</v>
      </c>
      <c r="C32">
        <f t="shared" si="0"/>
        <v>2010</v>
      </c>
      <c r="D32">
        <f t="shared" si="1"/>
        <v>6</v>
      </c>
      <c r="E32" t="str">
        <f t="shared" si="2"/>
        <v>20106</v>
      </c>
    </row>
    <row r="33" spans="1:5">
      <c r="A33" s="29">
        <v>40360</v>
      </c>
      <c r="B33">
        <v>19</v>
      </c>
      <c r="C33">
        <f t="shared" si="0"/>
        <v>2010</v>
      </c>
      <c r="D33">
        <f t="shared" si="1"/>
        <v>7</v>
      </c>
      <c r="E33" t="str">
        <f t="shared" si="2"/>
        <v>20107</v>
      </c>
    </row>
    <row r="34" spans="1:5">
      <c r="A34" s="29">
        <v>40391</v>
      </c>
      <c r="B34">
        <v>86</v>
      </c>
      <c r="C34">
        <f t="shared" si="0"/>
        <v>2010</v>
      </c>
      <c r="D34">
        <f t="shared" si="1"/>
        <v>8</v>
      </c>
      <c r="E34" t="str">
        <f t="shared" si="2"/>
        <v>20108</v>
      </c>
    </row>
    <row r="35" spans="1:5">
      <c r="A35" s="29">
        <v>40422</v>
      </c>
      <c r="B35">
        <v>40</v>
      </c>
      <c r="C35">
        <f t="shared" si="0"/>
        <v>2010</v>
      </c>
      <c r="D35">
        <f t="shared" si="1"/>
        <v>9</v>
      </c>
      <c r="E35" t="str">
        <f t="shared" si="2"/>
        <v>20109</v>
      </c>
    </row>
    <row r="36" spans="1:5">
      <c r="A36" s="29">
        <v>40452</v>
      </c>
      <c r="B36">
        <v>84</v>
      </c>
      <c r="C36">
        <f t="shared" si="0"/>
        <v>2010</v>
      </c>
      <c r="D36">
        <f t="shared" si="1"/>
        <v>10</v>
      </c>
      <c r="E36" t="str">
        <f t="shared" si="2"/>
        <v>201010</v>
      </c>
    </row>
    <row r="37" spans="1:5">
      <c r="A37" s="29">
        <v>40483</v>
      </c>
      <c r="B37">
        <v>40</v>
      </c>
      <c r="C37">
        <f t="shared" si="0"/>
        <v>2010</v>
      </c>
      <c r="D37">
        <f t="shared" si="1"/>
        <v>11</v>
      </c>
      <c r="E37" t="str">
        <f t="shared" si="2"/>
        <v>201011</v>
      </c>
    </row>
    <row r="38" spans="1:5">
      <c r="A38" s="29">
        <v>40513</v>
      </c>
      <c r="B38">
        <v>65</v>
      </c>
      <c r="C38">
        <f t="shared" si="0"/>
        <v>2010</v>
      </c>
      <c r="D38">
        <f t="shared" si="1"/>
        <v>12</v>
      </c>
      <c r="E38" t="str">
        <f t="shared" si="2"/>
        <v>201012</v>
      </c>
    </row>
    <row r="39" spans="1:5">
      <c r="A39" s="29">
        <v>40544</v>
      </c>
      <c r="B39">
        <v>18</v>
      </c>
      <c r="C39">
        <f t="shared" si="0"/>
        <v>2011</v>
      </c>
      <c r="D39">
        <f t="shared" si="1"/>
        <v>1</v>
      </c>
      <c r="E39" t="str">
        <f t="shared" si="2"/>
        <v>20111</v>
      </c>
    </row>
    <row r="40" spans="1:5">
      <c r="A40" s="29">
        <v>40575</v>
      </c>
      <c r="B40">
        <v>36</v>
      </c>
      <c r="C40">
        <f t="shared" si="0"/>
        <v>2011</v>
      </c>
      <c r="D40">
        <f t="shared" si="1"/>
        <v>2</v>
      </c>
      <c r="E40" t="str">
        <f t="shared" si="2"/>
        <v>20112</v>
      </c>
    </row>
    <row r="41" spans="1:5">
      <c r="A41" s="29">
        <v>40603</v>
      </c>
      <c r="B41">
        <v>48</v>
      </c>
      <c r="C41">
        <f t="shared" si="0"/>
        <v>2011</v>
      </c>
      <c r="D41">
        <f t="shared" si="1"/>
        <v>3</v>
      </c>
      <c r="E41" t="str">
        <f t="shared" si="2"/>
        <v>20113</v>
      </c>
    </row>
    <row r="42" spans="1:5">
      <c r="A42" s="29">
        <v>40634</v>
      </c>
      <c r="B42">
        <v>53</v>
      </c>
      <c r="C42">
        <f t="shared" si="0"/>
        <v>2011</v>
      </c>
      <c r="D42">
        <f t="shared" si="1"/>
        <v>4</v>
      </c>
      <c r="E42" t="str">
        <f t="shared" si="2"/>
        <v>20114</v>
      </c>
    </row>
    <row r="43" spans="1:5">
      <c r="A43" s="29">
        <v>40664</v>
      </c>
      <c r="B43">
        <v>10</v>
      </c>
      <c r="C43">
        <f t="shared" si="0"/>
        <v>2011</v>
      </c>
      <c r="D43">
        <f t="shared" si="1"/>
        <v>5</v>
      </c>
      <c r="E43" t="str">
        <f t="shared" si="2"/>
        <v>20115</v>
      </c>
    </row>
    <row r="44" spans="1:5">
      <c r="A44" s="29">
        <v>40695</v>
      </c>
      <c r="B44">
        <v>23</v>
      </c>
      <c r="C44">
        <f t="shared" si="0"/>
        <v>2011</v>
      </c>
      <c r="D44">
        <f t="shared" si="1"/>
        <v>6</v>
      </c>
      <c r="E44" t="str">
        <f t="shared" si="2"/>
        <v>20116</v>
      </c>
    </row>
    <row r="45" spans="1:5">
      <c r="A45" s="29">
        <v>40725</v>
      </c>
      <c r="B45">
        <v>51</v>
      </c>
      <c r="C45">
        <f t="shared" si="0"/>
        <v>2011</v>
      </c>
      <c r="D45">
        <f t="shared" si="1"/>
        <v>7</v>
      </c>
      <c r="E45" t="str">
        <f t="shared" si="2"/>
        <v>20117</v>
      </c>
    </row>
    <row r="46" spans="1:5">
      <c r="A46" s="29">
        <v>40756</v>
      </c>
      <c r="B46">
        <v>55</v>
      </c>
      <c r="C46">
        <f t="shared" si="0"/>
        <v>2011</v>
      </c>
      <c r="D46">
        <f t="shared" si="1"/>
        <v>8</v>
      </c>
      <c r="E46" t="str">
        <f t="shared" si="2"/>
        <v>20118</v>
      </c>
    </row>
    <row r="47" spans="1:5">
      <c r="A47" s="29">
        <v>40787</v>
      </c>
      <c r="B47">
        <v>14</v>
      </c>
      <c r="C47">
        <f t="shared" si="0"/>
        <v>2011</v>
      </c>
      <c r="D47">
        <f t="shared" si="1"/>
        <v>9</v>
      </c>
      <c r="E47" t="str">
        <f t="shared" si="2"/>
        <v>20119</v>
      </c>
    </row>
    <row r="48" spans="1:5">
      <c r="A48" s="29">
        <v>40817</v>
      </c>
      <c r="B48">
        <v>70</v>
      </c>
      <c r="C48">
        <f t="shared" si="0"/>
        <v>2011</v>
      </c>
      <c r="D48">
        <f t="shared" si="1"/>
        <v>10</v>
      </c>
      <c r="E48" t="str">
        <f t="shared" si="2"/>
        <v>201110</v>
      </c>
    </row>
    <row r="49" spans="1:5">
      <c r="A49" s="29">
        <v>40848</v>
      </c>
      <c r="B49">
        <v>46</v>
      </c>
      <c r="C49">
        <f t="shared" si="0"/>
        <v>2011</v>
      </c>
      <c r="D49">
        <f t="shared" si="1"/>
        <v>11</v>
      </c>
      <c r="E49" t="str">
        <f t="shared" si="2"/>
        <v>201111</v>
      </c>
    </row>
    <row r="50" spans="1:5">
      <c r="A50" s="29">
        <v>40878</v>
      </c>
      <c r="B50">
        <v>20</v>
      </c>
      <c r="C50">
        <f t="shared" si="0"/>
        <v>2011</v>
      </c>
      <c r="D50">
        <f t="shared" si="1"/>
        <v>12</v>
      </c>
      <c r="E50" t="str">
        <f t="shared" si="2"/>
        <v>201112</v>
      </c>
    </row>
    <row r="51" spans="1:5">
      <c r="A51" s="29">
        <v>40909</v>
      </c>
      <c r="B51">
        <v>56</v>
      </c>
      <c r="C51">
        <f t="shared" si="0"/>
        <v>2012</v>
      </c>
      <c r="D51">
        <f t="shared" si="1"/>
        <v>1</v>
      </c>
      <c r="E51" t="str">
        <f t="shared" si="2"/>
        <v>20121</v>
      </c>
    </row>
    <row r="52" spans="1:5">
      <c r="A52" s="29">
        <v>40940</v>
      </c>
      <c r="B52">
        <v>19</v>
      </c>
      <c r="C52">
        <f t="shared" si="0"/>
        <v>2012</v>
      </c>
      <c r="D52">
        <f t="shared" si="1"/>
        <v>2</v>
      </c>
      <c r="E52" t="str">
        <f t="shared" si="2"/>
        <v>20122</v>
      </c>
    </row>
    <row r="53" spans="1:5">
      <c r="A53" s="29">
        <v>40969</v>
      </c>
      <c r="B53">
        <v>30</v>
      </c>
      <c r="C53">
        <f t="shared" si="0"/>
        <v>2012</v>
      </c>
      <c r="D53">
        <f t="shared" si="1"/>
        <v>3</v>
      </c>
      <c r="E53" t="str">
        <f t="shared" si="2"/>
        <v>20123</v>
      </c>
    </row>
    <row r="54" spans="1:5">
      <c r="A54" s="29">
        <v>41000</v>
      </c>
      <c r="B54">
        <v>50</v>
      </c>
      <c r="C54">
        <f t="shared" si="0"/>
        <v>2012</v>
      </c>
      <c r="D54">
        <f t="shared" si="1"/>
        <v>4</v>
      </c>
      <c r="E54" t="str">
        <f t="shared" si="2"/>
        <v>20124</v>
      </c>
    </row>
    <row r="55" spans="1:5">
      <c r="A55" s="29">
        <v>41030</v>
      </c>
      <c r="B55">
        <v>76</v>
      </c>
      <c r="C55">
        <f t="shared" si="0"/>
        <v>2012</v>
      </c>
      <c r="D55">
        <f t="shared" si="1"/>
        <v>5</v>
      </c>
      <c r="E55" t="str">
        <f t="shared" si="2"/>
        <v>20125</v>
      </c>
    </row>
    <row r="56" spans="1:5">
      <c r="A56" s="29">
        <v>41061</v>
      </c>
      <c r="B56">
        <v>78</v>
      </c>
      <c r="C56">
        <f t="shared" si="0"/>
        <v>2012</v>
      </c>
      <c r="D56">
        <f t="shared" si="1"/>
        <v>6</v>
      </c>
      <c r="E56" t="str">
        <f t="shared" si="2"/>
        <v>20126</v>
      </c>
    </row>
    <row r="57" spans="1:5">
      <c r="A57" s="29">
        <v>41091</v>
      </c>
      <c r="B57">
        <v>31</v>
      </c>
      <c r="C57">
        <f t="shared" si="0"/>
        <v>2012</v>
      </c>
      <c r="D57">
        <f t="shared" si="1"/>
        <v>7</v>
      </c>
      <c r="E57" t="str">
        <f t="shared" si="2"/>
        <v>20127</v>
      </c>
    </row>
    <row r="58" spans="1:5">
      <c r="A58" s="29">
        <v>41122</v>
      </c>
      <c r="B58">
        <v>29</v>
      </c>
      <c r="C58">
        <f t="shared" si="0"/>
        <v>2012</v>
      </c>
      <c r="D58">
        <f t="shared" si="1"/>
        <v>8</v>
      </c>
      <c r="E58" t="str">
        <f t="shared" si="2"/>
        <v>20128</v>
      </c>
    </row>
    <row r="59" spans="1:5">
      <c r="A59" s="29">
        <v>41153</v>
      </c>
      <c r="B59">
        <v>50</v>
      </c>
      <c r="C59">
        <f t="shared" si="0"/>
        <v>2012</v>
      </c>
      <c r="D59">
        <f t="shared" si="1"/>
        <v>9</v>
      </c>
      <c r="E59" t="str">
        <f t="shared" si="2"/>
        <v>20129</v>
      </c>
    </row>
    <row r="60" spans="1:5">
      <c r="A60" s="29">
        <v>41183</v>
      </c>
      <c r="B60">
        <v>15</v>
      </c>
      <c r="C60">
        <f t="shared" si="0"/>
        <v>2012</v>
      </c>
      <c r="D60">
        <f t="shared" si="1"/>
        <v>10</v>
      </c>
      <c r="E60" t="str">
        <f t="shared" si="2"/>
        <v>201210</v>
      </c>
    </row>
    <row r="61" spans="1:5">
      <c r="A61" s="29">
        <v>41214</v>
      </c>
      <c r="B61">
        <v>26</v>
      </c>
      <c r="C61">
        <f t="shared" si="0"/>
        <v>2012</v>
      </c>
      <c r="D61">
        <f t="shared" si="1"/>
        <v>11</v>
      </c>
      <c r="E61" t="str">
        <f t="shared" si="2"/>
        <v>201211</v>
      </c>
    </row>
    <row r="62" spans="1:5">
      <c r="A62" s="29">
        <v>41244</v>
      </c>
      <c r="B62">
        <v>61</v>
      </c>
      <c r="C62">
        <f t="shared" si="0"/>
        <v>2012</v>
      </c>
      <c r="D62">
        <f t="shared" si="1"/>
        <v>12</v>
      </c>
      <c r="E62" t="str">
        <f t="shared" si="2"/>
        <v>201212</v>
      </c>
    </row>
    <row r="63" spans="1:5">
      <c r="A63" s="29">
        <v>41275</v>
      </c>
      <c r="B63">
        <v>52</v>
      </c>
      <c r="C63">
        <f t="shared" si="0"/>
        <v>2013</v>
      </c>
      <c r="D63">
        <f t="shared" si="1"/>
        <v>1</v>
      </c>
      <c r="E63" t="str">
        <f t="shared" si="2"/>
        <v>20131</v>
      </c>
    </row>
    <row r="64" spans="1:5">
      <c r="A64" s="29">
        <v>41306</v>
      </c>
      <c r="B64">
        <v>67</v>
      </c>
      <c r="C64">
        <f t="shared" si="0"/>
        <v>2013</v>
      </c>
      <c r="D64">
        <f t="shared" si="1"/>
        <v>2</v>
      </c>
      <c r="E64" t="str">
        <f t="shared" si="2"/>
        <v>20132</v>
      </c>
    </row>
    <row r="65" spans="1:5">
      <c r="A65" s="29">
        <v>41334</v>
      </c>
      <c r="B65">
        <v>45</v>
      </c>
      <c r="C65">
        <f t="shared" si="0"/>
        <v>2013</v>
      </c>
      <c r="D65">
        <f t="shared" si="1"/>
        <v>3</v>
      </c>
      <c r="E65" t="str">
        <f t="shared" si="2"/>
        <v>20133</v>
      </c>
    </row>
    <row r="66" spans="1:5">
      <c r="A66" s="29">
        <v>41365</v>
      </c>
      <c r="B66">
        <v>53</v>
      </c>
      <c r="C66">
        <f t="shared" si="0"/>
        <v>2013</v>
      </c>
      <c r="D66">
        <f t="shared" si="1"/>
        <v>4</v>
      </c>
      <c r="E66" t="str">
        <f t="shared" si="2"/>
        <v>20134</v>
      </c>
    </row>
    <row r="67" spans="1:5">
      <c r="A67" s="29">
        <v>41395</v>
      </c>
      <c r="B67">
        <v>40</v>
      </c>
      <c r="C67">
        <f t="shared" si="0"/>
        <v>2013</v>
      </c>
      <c r="D67">
        <f t="shared" si="1"/>
        <v>5</v>
      </c>
      <c r="E67" t="str">
        <f t="shared" si="2"/>
        <v>20135</v>
      </c>
    </row>
    <row r="68" spans="1:5">
      <c r="A68" s="29">
        <v>41426</v>
      </c>
      <c r="B68">
        <v>45</v>
      </c>
      <c r="C68">
        <f t="shared" ref="C68:C70" si="3">YEAR(A68)</f>
        <v>2013</v>
      </c>
      <c r="D68">
        <f t="shared" ref="D68:D70" si="4">MONTH(A68)</f>
        <v>6</v>
      </c>
      <c r="E68" t="str">
        <f t="shared" ref="E68:E70" si="5">C68&amp;D68</f>
        <v>20136</v>
      </c>
    </row>
    <row r="69" spans="1:5">
      <c r="A69" s="29">
        <v>41456</v>
      </c>
      <c r="B69">
        <v>49</v>
      </c>
      <c r="C69">
        <f t="shared" si="3"/>
        <v>2013</v>
      </c>
      <c r="D69">
        <f t="shared" si="4"/>
        <v>7</v>
      </c>
      <c r="E69" t="str">
        <f t="shared" si="5"/>
        <v>20137</v>
      </c>
    </row>
    <row r="70" spans="1:5">
      <c r="A70" s="29">
        <v>41487</v>
      </c>
      <c r="B70">
        <v>56</v>
      </c>
      <c r="C70">
        <f t="shared" si="3"/>
        <v>2013</v>
      </c>
      <c r="D70">
        <f t="shared" si="4"/>
        <v>8</v>
      </c>
      <c r="E70" t="str">
        <f t="shared" si="5"/>
        <v>20138</v>
      </c>
    </row>
  </sheetData>
  <dataValidations count="2">
    <dataValidation type="list" allowBlank="1" showInputMessage="1" showErrorMessage="1" sqref="G3" xr:uid="{956583FF-32B3-E644-A961-CFE6C32F3AF5}">
      <formula1>$D$3:$D$14</formula1>
    </dataValidation>
    <dataValidation type="list" allowBlank="1" showInputMessage="1" showErrorMessage="1" sqref="H3" xr:uid="{6C33A10A-AA0A-1346-8837-E53D1C6611E8}">
      <formula1>$G$7:$G$12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0070-0C70-C14A-B05F-426FCA4E1053}">
  <dimension ref="A2:E18"/>
  <sheetViews>
    <sheetView tabSelected="1" workbookViewId="0">
      <selection activeCell="E3" sqref="E3"/>
    </sheetView>
  </sheetViews>
  <sheetFormatPr baseColWidth="10" defaultRowHeight="16"/>
  <cols>
    <col min="3" max="3" width="2" customWidth="1"/>
  </cols>
  <sheetData>
    <row r="2" spans="1:5">
      <c r="A2" s="8" t="s">
        <v>219</v>
      </c>
      <c r="B2" s="8" t="s">
        <v>220</v>
      </c>
      <c r="D2" s="11" t="s">
        <v>219</v>
      </c>
      <c r="E2" s="11" t="s">
        <v>41</v>
      </c>
    </row>
    <row r="3" spans="1:5">
      <c r="A3" s="8" t="s">
        <v>221</v>
      </c>
      <c r="B3" s="8">
        <v>16</v>
      </c>
      <c r="D3" s="8" t="s">
        <v>221</v>
      </c>
      <c r="E3" s="8">
        <f ca="1">SUMIF(OFFSET($A$2,0,0,17,1),D3,$B$2:$B$18)</f>
        <v>62</v>
      </c>
    </row>
    <row r="4" spans="1:5">
      <c r="A4" s="8" t="s">
        <v>221</v>
      </c>
      <c r="B4" s="8">
        <v>46</v>
      </c>
      <c r="D4" s="8" t="s">
        <v>222</v>
      </c>
      <c r="E4" s="8">
        <f ca="1">SUMIF(OFFSET($A$2,0,0,17,1),D4,$B$2:$B$18)</f>
        <v>83</v>
      </c>
    </row>
    <row r="5" spans="1:5">
      <c r="A5" s="8" t="s">
        <v>222</v>
      </c>
      <c r="B5" s="8">
        <v>44</v>
      </c>
      <c r="D5" s="8" t="s">
        <v>223</v>
      </c>
      <c r="E5" s="8">
        <f t="shared" ref="E5:E7" ca="1" si="0">SUMIF(OFFSET($A$2,0,0,17,1),D5,$B$2:$B$18)</f>
        <v>130</v>
      </c>
    </row>
    <row r="6" spans="1:5">
      <c r="A6" s="8" t="s">
        <v>222</v>
      </c>
      <c r="B6" s="8">
        <v>39</v>
      </c>
      <c r="D6" s="8" t="s">
        <v>224</v>
      </c>
      <c r="E6" s="8">
        <f t="shared" ca="1" si="0"/>
        <v>197</v>
      </c>
    </row>
    <row r="7" spans="1:5">
      <c r="A7" s="8" t="s">
        <v>223</v>
      </c>
      <c r="B7" s="8">
        <v>42</v>
      </c>
      <c r="D7" s="8" t="s">
        <v>225</v>
      </c>
      <c r="E7" s="8">
        <f t="shared" ca="1" si="0"/>
        <v>58</v>
      </c>
    </row>
    <row r="8" spans="1:5">
      <c r="A8" s="8" t="s">
        <v>223</v>
      </c>
      <c r="B8" s="8">
        <v>11</v>
      </c>
    </row>
    <row r="9" spans="1:5">
      <c r="A9" s="8" t="s">
        <v>223</v>
      </c>
      <c r="B9" s="8">
        <v>43</v>
      </c>
    </row>
    <row r="10" spans="1:5">
      <c r="A10" s="8" t="s">
        <v>223</v>
      </c>
      <c r="B10" s="8">
        <v>34</v>
      </c>
    </row>
    <row r="11" spans="1:5">
      <c r="A11" s="8" t="s">
        <v>224</v>
      </c>
      <c r="B11" s="8">
        <v>27</v>
      </c>
    </row>
    <row r="12" spans="1:5">
      <c r="A12" s="8" t="s">
        <v>224</v>
      </c>
      <c r="B12" s="8">
        <v>35</v>
      </c>
    </row>
    <row r="13" spans="1:5">
      <c r="A13" s="8" t="s">
        <v>224</v>
      </c>
      <c r="B13" s="8">
        <v>30</v>
      </c>
    </row>
    <row r="14" spans="1:5">
      <c r="A14" s="8" t="s">
        <v>224</v>
      </c>
      <c r="B14" s="8">
        <v>43</v>
      </c>
    </row>
    <row r="15" spans="1:5">
      <c r="A15" s="8" t="s">
        <v>224</v>
      </c>
      <c r="B15" s="8">
        <v>39</v>
      </c>
    </row>
    <row r="16" spans="1:5">
      <c r="A16" s="8" t="s">
        <v>224</v>
      </c>
      <c r="B16" s="8">
        <v>23</v>
      </c>
    </row>
    <row r="17" spans="1:2">
      <c r="A17" s="8" t="s">
        <v>225</v>
      </c>
      <c r="B17" s="8">
        <v>38</v>
      </c>
    </row>
    <row r="18" spans="1:2">
      <c r="A18" s="8" t="s">
        <v>225</v>
      </c>
      <c r="B18" s="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OFFSET Example</vt:lpstr>
      <vt:lpstr>Another OFFSET Example</vt:lpstr>
      <vt:lpstr>Table Value Lookup</vt:lpstr>
      <vt:lpstr>Stock Moving Avgs 1-way Table</vt:lpstr>
      <vt:lpstr>Stock Moving Avgs 2-way Table</vt:lpstr>
      <vt:lpstr>Magazine Ads Lag</vt:lpstr>
      <vt:lpstr>Verizon data</vt:lpstr>
      <vt:lpstr>Invoice Aging Problem</vt:lpstr>
      <vt:lpstr>DVD Sales</vt:lpstr>
      <vt:lpstr>Golf Handicap</vt:lpstr>
      <vt:lpstr>Extract Sales Data</vt:lpstr>
      <vt:lpstr>Verizon Sales Extraction</vt:lpstr>
      <vt:lpstr>Case Sensitive Data</vt:lpstr>
      <vt:lpstr>Reversed Numbers List</vt:lpstr>
      <vt:lpstr>Matrix Diagonals</vt:lpstr>
      <vt:lpstr>Year To Date Sales Calculations</vt:lpstr>
      <vt:lpstr>Transaction Data</vt:lpstr>
      <vt:lpstr>NumberRange</vt:lpstr>
      <vt:lpstr>ProductRange</vt:lpstr>
      <vt:lpstr>SalesRange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2018-04-16T16:15:01Z</dcterms:created>
  <dcterms:modified xsi:type="dcterms:W3CDTF">2018-04-20T16:48:32Z</dcterms:modified>
</cp:coreProperties>
</file>