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"/>
    </mc:Choice>
  </mc:AlternateContent>
  <xr:revisionPtr revIDLastSave="0" documentId="13_ncr:1_{3CE220DE-1E47-174F-8AC9-9F5A4111026A}" xr6:coauthVersionLast="36" xr6:coauthVersionMax="36" xr10:uidLastSave="{00000000-0000-0000-0000-000000000000}"/>
  <bookViews>
    <workbookView xWindow="80" yWindow="100" windowWidth="25440" windowHeight="14600" xr2:uid="{2CB69647-C029-DE42-BD4F-EB4211D86F69}"/>
  </bookViews>
  <sheets>
    <sheet name="Optimizing Advertising Spend" sheetId="1" r:id="rId1"/>
  </sheets>
  <definedNames>
    <definedName name="solver_adj" localSheetId="0" hidden="1">'Optimizing Advertising Spend'!$G$3:$G$7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'Optimizing Advertising Spend'!$G$3:$G$7</definedName>
    <definedName name="solver_lhs2" localSheetId="0" hidden="1">'Optimizing Advertising Spend'!$G$3:$G$7</definedName>
    <definedName name="solver_lhs3" localSheetId="0" hidden="1">'Optimizing Advertising Spend'!$G$8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opt" localSheetId="0" hidden="1">'Optimizing Advertising Spend'!$G$8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hs1" localSheetId="0" hidden="1">'Optimizing Advertising Spend'!$F$3:$F$7</definedName>
    <definedName name="solver_rhs2" localSheetId="0" hidden="1">'Optimizing Advertising Spend'!$E$3:$E$7</definedName>
    <definedName name="solver_rhs3" localSheetId="0" hidden="1">'Optimizing Advertising Spend'!$B$8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2" i="1"/>
  <c r="B11" i="1"/>
  <c r="G8" i="1"/>
  <c r="H4" i="1"/>
  <c r="H5" i="1"/>
  <c r="H6" i="1"/>
  <c r="H7" i="1"/>
  <c r="H3" i="1"/>
  <c r="F4" i="1"/>
  <c r="F5" i="1"/>
  <c r="F6" i="1"/>
  <c r="F7" i="1"/>
  <c r="F3" i="1"/>
  <c r="E4" i="1"/>
  <c r="E5" i="1"/>
  <c r="E6" i="1"/>
  <c r="E7" i="1"/>
  <c r="E3" i="1"/>
  <c r="D8" i="1"/>
  <c r="C8" i="1"/>
  <c r="B8" i="1"/>
  <c r="D4" i="1"/>
  <c r="D5" i="1"/>
  <c r="D6" i="1"/>
  <c r="D7" i="1"/>
  <c r="D3" i="1"/>
  <c r="H8" i="1" l="1"/>
</calcChain>
</file>

<file path=xl/sharedStrings.xml><?xml version="1.0" encoding="utf-8"?>
<sst xmlns="http://schemas.openxmlformats.org/spreadsheetml/2006/main" count="17" uniqueCount="17">
  <si>
    <t>Advertising Source</t>
  </si>
  <si>
    <t>Cost</t>
  </si>
  <si>
    <t>Conversions</t>
  </si>
  <si>
    <t>CostPerConversion</t>
  </si>
  <si>
    <t>Google CPC</t>
  </si>
  <si>
    <t>Facebook</t>
  </si>
  <si>
    <t>Instagram</t>
  </si>
  <si>
    <t>New York Times</t>
  </si>
  <si>
    <t>Washington Post</t>
  </si>
  <si>
    <t>TOTAL</t>
  </si>
  <si>
    <t>Budget Low</t>
  </si>
  <si>
    <t>Budget High</t>
  </si>
  <si>
    <t>Old CPC (Aggregate)</t>
  </si>
  <si>
    <t>New CPC (Aggregate)</t>
  </si>
  <si>
    <t>New Budget</t>
  </si>
  <si>
    <t>New Conversions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</si>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</sst>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  <numFmt numFmtId="168" formatCode="0.0%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5" fontId="0" fillId="0" borderId="0" xfId="2" applyNumberFormat="1" applyFont="1"/>
    <xf numFmtId="165" fontId="0" fillId="0" borderId="0" xfId="0" applyNumberFormat="1"/>
    <xf numFmtId="44" fontId="0" fillId="0" borderId="0" xfId="0" applyNumberFormat="1"/>
    <xf numFmtId="167" fontId="0" fillId="0" borderId="0" xfId="1" applyNumberFormat="1" applyFont="1"/>
    <xf numFmtId="167" fontId="0" fillId="2" borderId="0" xfId="0" applyNumberFormat="1" applyFill="1"/>
    <xf numFmtId="165" fontId="0" fillId="2" borderId="0" xfId="0" applyNumberFormat="1" applyFill="1"/>
    <xf numFmtId="168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8416-D842-F243-AB9D-FE981170167C}">
  <dimension ref="A2:H13"/>
  <sheetViews>
    <sheetView tabSelected="1" workbookViewId="0">
      <selection activeCell="D19" sqref="D19"/>
    </sheetView>
  </sheetViews>
  <sheetFormatPr baseColWidth="10" defaultRowHeight="16"/>
  <cols>
    <col min="1" max="1" width="19" bestFit="1" customWidth="1"/>
    <col min="2" max="2" width="13.5" customWidth="1"/>
    <col min="3" max="3" width="13.1640625" customWidth="1"/>
    <col min="4" max="4" width="16.5" bestFit="1" customWidth="1"/>
    <col min="5" max="5" width="12.5" bestFit="1" customWidth="1"/>
    <col min="6" max="6" width="14" bestFit="1" customWidth="1"/>
    <col min="7" max="7" width="14.33203125" customWidth="1"/>
    <col min="8" max="8" width="15.33203125" bestFit="1" customWidth="1"/>
  </cols>
  <sheetData>
    <row r="2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10</v>
      </c>
      <c r="F2" s="3" t="s">
        <v>11</v>
      </c>
      <c r="G2" s="3" t="s">
        <v>14</v>
      </c>
      <c r="H2" s="3" t="s">
        <v>15</v>
      </c>
    </row>
    <row r="3" spans="1:8">
      <c r="A3" t="s">
        <v>4</v>
      </c>
      <c r="B3" s="4">
        <v>750000</v>
      </c>
      <c r="C3">
        <v>100000</v>
      </c>
      <c r="D3" s="6">
        <f>B3/C3</f>
        <v>7.5</v>
      </c>
      <c r="E3" s="4">
        <f>B3/2</f>
        <v>375000</v>
      </c>
      <c r="F3" s="4">
        <f>B3*2</f>
        <v>1500000</v>
      </c>
      <c r="G3" s="4">
        <v>566666.66666666663</v>
      </c>
      <c r="H3" s="7">
        <f>G3/D3</f>
        <v>75555.555555555547</v>
      </c>
    </row>
    <row r="4" spans="1:8">
      <c r="A4" t="s">
        <v>5</v>
      </c>
      <c r="B4" s="4">
        <v>500000</v>
      </c>
      <c r="C4">
        <v>85000</v>
      </c>
      <c r="D4" s="6">
        <f t="shared" ref="D4:D8" si="0">B4/C4</f>
        <v>5.882352941176471</v>
      </c>
      <c r="E4" s="4">
        <f t="shared" ref="E4:E7" si="1">B4/2</f>
        <v>250000</v>
      </c>
      <c r="F4" s="4">
        <f t="shared" ref="F4:F7" si="2">B4*2</f>
        <v>1000000</v>
      </c>
      <c r="G4" s="4">
        <v>441666.66666666669</v>
      </c>
      <c r="H4" s="7">
        <f t="shared" ref="H4:H7" si="3">G4/D4</f>
        <v>75083.333333333328</v>
      </c>
    </row>
    <row r="5" spans="1:8">
      <c r="A5" t="s">
        <v>6</v>
      </c>
      <c r="B5" s="4">
        <v>250000</v>
      </c>
      <c r="C5">
        <v>20000</v>
      </c>
      <c r="D5" s="6">
        <f t="shared" si="0"/>
        <v>12.5</v>
      </c>
      <c r="E5" s="4">
        <f t="shared" si="1"/>
        <v>125000</v>
      </c>
      <c r="F5" s="4">
        <f t="shared" si="2"/>
        <v>500000</v>
      </c>
      <c r="G5" s="4">
        <v>316666.66666666669</v>
      </c>
      <c r="H5" s="7">
        <f t="shared" si="3"/>
        <v>25333.333333333336</v>
      </c>
    </row>
    <row r="6" spans="1:8">
      <c r="A6" t="s">
        <v>7</v>
      </c>
      <c r="B6" s="4">
        <v>100000</v>
      </c>
      <c r="C6">
        <v>40000</v>
      </c>
      <c r="D6" s="6">
        <f t="shared" si="0"/>
        <v>2.5</v>
      </c>
      <c r="E6" s="4">
        <f t="shared" si="1"/>
        <v>50000</v>
      </c>
      <c r="F6" s="4">
        <f t="shared" si="2"/>
        <v>200000</v>
      </c>
      <c r="G6" s="4">
        <v>200000</v>
      </c>
      <c r="H6" s="7">
        <f t="shared" si="3"/>
        <v>80000</v>
      </c>
    </row>
    <row r="7" spans="1:8">
      <c r="A7" t="s">
        <v>8</v>
      </c>
      <c r="B7" s="4">
        <v>75000</v>
      </c>
      <c r="C7">
        <v>15000</v>
      </c>
      <c r="D7" s="6">
        <f t="shared" si="0"/>
        <v>5</v>
      </c>
      <c r="E7" s="4">
        <f t="shared" si="1"/>
        <v>37500</v>
      </c>
      <c r="F7" s="4">
        <f t="shared" si="2"/>
        <v>150000</v>
      </c>
      <c r="G7" s="4">
        <v>150000</v>
      </c>
      <c r="H7" s="7">
        <f t="shared" si="3"/>
        <v>30000</v>
      </c>
    </row>
    <row r="8" spans="1:8">
      <c r="A8" t="s">
        <v>9</v>
      </c>
      <c r="B8" s="5">
        <f>SUM(B3:B7)</f>
        <v>1675000</v>
      </c>
      <c r="C8">
        <f>SUM(C3:C7)</f>
        <v>260000</v>
      </c>
      <c r="D8" s="6">
        <f>B8/C8</f>
        <v>6.4423076923076925</v>
      </c>
      <c r="E8" s="5"/>
      <c r="F8" s="5"/>
      <c r="G8" s="9">
        <f>SUM(G3:G7)</f>
        <v>1675000</v>
      </c>
      <c r="H8" s="8">
        <f>SUM(H3:H7)</f>
        <v>285972.22222222225</v>
      </c>
    </row>
    <row r="11" spans="1:8">
      <c r="A11" s="1" t="s">
        <v>12</v>
      </c>
      <c r="B11" s="6">
        <f>D8</f>
        <v>6.4423076923076925</v>
      </c>
    </row>
    <row r="12" spans="1:8">
      <c r="A12" s="1" t="s">
        <v>13</v>
      </c>
      <c r="B12" s="6">
        <f>G8/H8</f>
        <v>5.8572122389509467</v>
      </c>
    </row>
    <row r="13" spans="1:8">
      <c r="A13" s="1" t="s">
        <v>16</v>
      </c>
      <c r="B13" s="10">
        <f>(B11-B12)/B11</f>
        <v>9.0820786789703831E-2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Optimizing Advertising 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2019-03-13T21:45:22Z</dcterms:created>
  <dcterms:modified xsi:type="dcterms:W3CDTF">2019-03-13T22:24:50Z</dcterms:modified>
</cp:coreProperties>
</file>