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rketing Analytics Book/Ken's Practice Files/"/>
    </mc:Choice>
  </mc:AlternateContent>
  <bookViews>
    <workbookView xWindow="80" yWindow="460" windowWidth="25440" windowHeight="14280" activeTab="1"/>
  </bookViews>
  <sheets>
    <sheet name="No Coupon" sheetId="1" r:id="rId1"/>
    <sheet name="With Coupon" sheetId="2" r:id="rId2"/>
  </sheets>
  <definedNames>
    <definedName name="Cost">'No Coupon'!$B$5</definedName>
    <definedName name="Coupon_Amount1">'With Coupon'!$B$4</definedName>
    <definedName name="Coupon_Cost1">'With Coupon'!$B$8</definedName>
    <definedName name="Customer_Price">'No Coupon'!$B$3</definedName>
    <definedName name="Customer_Price1">'With Coupon'!$B$5</definedName>
    <definedName name="Entrée_Cost1">'With Coupon'!$B$7</definedName>
    <definedName name="solver_adj" localSheetId="0" hidden="1">'No Coupon'!$B$4</definedName>
    <definedName name="solver_adj" localSheetId="1" hidden="1">'With Coupon'!$B$4,'With Coupon'!$B$6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itr" localSheetId="0" hidden="1">2147483647</definedName>
    <definedName name="solver_itr" localSheetId="1" hidden="1">2147483647</definedName>
    <definedName name="solver_lhs1" localSheetId="0" hidden="1">'No Coupon'!$B$4</definedName>
    <definedName name="solver_lhs1" localSheetId="1" hidden="1">'With Coupon'!$B$4</definedName>
    <definedName name="solver_lhs2" localSheetId="0" hidden="1">'No Coupon'!$B$4</definedName>
    <definedName name="solver_lhs2" localSheetId="1" hidden="1">'With Coupon'!$B$4</definedName>
    <definedName name="solver_lhs3" localSheetId="1" hidden="1">'With Coupon'!$B$6</definedName>
    <definedName name="solver_lhs4" localSheetId="1" hidden="1">'With Coupon'!$B$6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0.5</definedName>
    <definedName name="solver_mrt" localSheetId="1" hidden="1">0.5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opt" localSheetId="0" hidden="1">'No Coupon'!$G$5</definedName>
    <definedName name="solver_opt" localSheetId="1" hidden="1">'With Coupon'!$I$7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0" hidden="1">10</definedName>
    <definedName name="solver_rhs1" localSheetId="1" hidden="1">1</definedName>
    <definedName name="solver_rhs2" localSheetId="0" hidden="1">1.5</definedName>
    <definedName name="solver_rhs2" localSheetId="1" hidden="1">0</definedName>
    <definedName name="solver_rhs3" localSheetId="1" hidden="1">10</definedName>
    <definedName name="solver_rhs4" localSheetId="1" hidden="1">Entrée_Cost1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Store_Price">'No Coupon'!$B$4</definedName>
    <definedName name="Store_Price1">'With Coupon'!$B$6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5" i="2" l="1"/>
  <c r="E14" i="2" s="1"/>
  <c r="F102" i="2" l="1"/>
  <c r="F90" i="2"/>
  <c r="F58" i="2"/>
  <c r="F42" i="2"/>
  <c r="F74" i="2"/>
  <c r="F38" i="2"/>
  <c r="F106" i="2"/>
  <c r="F70" i="2"/>
  <c r="F26" i="2"/>
  <c r="F86" i="2"/>
  <c r="F54" i="2"/>
  <c r="F22" i="2"/>
  <c r="F98" i="2"/>
  <c r="F82" i="2"/>
  <c r="F66" i="2"/>
  <c r="F50" i="2"/>
  <c r="F34" i="2"/>
  <c r="F18" i="2"/>
  <c r="F110" i="2"/>
  <c r="F94" i="2"/>
  <c r="F78" i="2"/>
  <c r="F62" i="2"/>
  <c r="F46" i="2"/>
  <c r="F30" i="2"/>
  <c r="F14" i="2"/>
  <c r="F109" i="2"/>
  <c r="F101" i="2"/>
  <c r="F89" i="2"/>
  <c r="F73" i="2"/>
  <c r="F61" i="2"/>
  <c r="F49" i="2"/>
  <c r="F37" i="2"/>
  <c r="F21" i="2"/>
  <c r="F97" i="2"/>
  <c r="F85" i="2"/>
  <c r="F77" i="2"/>
  <c r="F65" i="2"/>
  <c r="F53" i="2"/>
  <c r="F41" i="2"/>
  <c r="F29" i="2"/>
  <c r="F17" i="2"/>
  <c r="F104" i="2"/>
  <c r="F96" i="2"/>
  <c r="F92" i="2"/>
  <c r="F84" i="2"/>
  <c r="F76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05" i="2"/>
  <c r="F93" i="2"/>
  <c r="F81" i="2"/>
  <c r="F69" i="2"/>
  <c r="F57" i="2"/>
  <c r="F45" i="2"/>
  <c r="F33" i="2"/>
  <c r="F25" i="2"/>
  <c r="F112" i="2"/>
  <c r="F108" i="2"/>
  <c r="F100" i="2"/>
  <c r="F88" i="2"/>
  <c r="F80" i="2"/>
  <c r="F72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3" i="2"/>
  <c r="E101" i="2"/>
  <c r="E87" i="2"/>
  <c r="E77" i="2"/>
  <c r="E112" i="2"/>
  <c r="E62" i="2"/>
  <c r="E100" i="2"/>
  <c r="E50" i="2"/>
  <c r="E105" i="2"/>
  <c r="E86" i="2"/>
  <c r="E41" i="2"/>
  <c r="E110" i="2"/>
  <c r="E92" i="2"/>
  <c r="E68" i="2"/>
  <c r="E40" i="2"/>
  <c r="E106" i="2"/>
  <c r="E95" i="2"/>
  <c r="E78" i="2"/>
  <c r="E54" i="2"/>
  <c r="E29" i="2"/>
  <c r="E25" i="2"/>
  <c r="E109" i="2"/>
  <c r="E104" i="2"/>
  <c r="E98" i="2"/>
  <c r="E91" i="2"/>
  <c r="E84" i="2"/>
  <c r="E72" i="2"/>
  <c r="E61" i="2"/>
  <c r="E49" i="2"/>
  <c r="E34" i="2"/>
  <c r="E22" i="2"/>
  <c r="E13" i="2"/>
  <c r="E108" i="2"/>
  <c r="E102" i="2"/>
  <c r="E96" i="2"/>
  <c r="E90" i="2"/>
  <c r="E82" i="2"/>
  <c r="E70" i="2"/>
  <c r="E57" i="2"/>
  <c r="E44" i="2"/>
  <c r="E33" i="2"/>
  <c r="E20" i="2"/>
  <c r="E111" i="2"/>
  <c r="E107" i="2"/>
  <c r="E103" i="2"/>
  <c r="E99" i="2"/>
  <c r="E94" i="2"/>
  <c r="E88" i="2"/>
  <c r="E83" i="2"/>
  <c r="E76" i="2"/>
  <c r="E65" i="2"/>
  <c r="E56" i="2"/>
  <c r="E46" i="2"/>
  <c r="E36" i="2"/>
  <c r="E28" i="2"/>
  <c r="E18" i="2"/>
  <c r="E97" i="2"/>
  <c r="E93" i="2"/>
  <c r="E89" i="2"/>
  <c r="E85" i="2"/>
  <c r="E81" i="2"/>
  <c r="E73" i="2"/>
  <c r="E66" i="2"/>
  <c r="E60" i="2"/>
  <c r="E52" i="2"/>
  <c r="E45" i="2"/>
  <c r="E38" i="2"/>
  <c r="E30" i="2"/>
  <c r="E24" i="2"/>
  <c r="E17" i="2"/>
  <c r="E80" i="2"/>
  <c r="E74" i="2"/>
  <c r="E69" i="2"/>
  <c r="E64" i="2"/>
  <c r="E58" i="2"/>
  <c r="E53" i="2"/>
  <c r="E48" i="2"/>
  <c r="E42" i="2"/>
  <c r="E37" i="2"/>
  <c r="E32" i="2"/>
  <c r="E26" i="2"/>
  <c r="E21" i="2"/>
  <c r="E16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B3" i="1" l="1"/>
  <c r="E12" i="1" s="1"/>
  <c r="F12" i="1" s="1"/>
  <c r="G12" i="1" s="1"/>
  <c r="G14" i="2" l="1"/>
  <c r="H14" i="2" s="1"/>
  <c r="I14" i="2" s="1"/>
  <c r="G18" i="2"/>
  <c r="H18" i="2" s="1"/>
  <c r="I18" i="2" s="1"/>
  <c r="G22" i="2"/>
  <c r="H22" i="2" s="1"/>
  <c r="I22" i="2" s="1"/>
  <c r="G26" i="2"/>
  <c r="H26" i="2" s="1"/>
  <c r="I26" i="2" s="1"/>
  <c r="G30" i="2"/>
  <c r="H30" i="2" s="1"/>
  <c r="I30" i="2" s="1"/>
  <c r="G34" i="2"/>
  <c r="H34" i="2" s="1"/>
  <c r="I34" i="2" s="1"/>
  <c r="G38" i="2"/>
  <c r="H38" i="2" s="1"/>
  <c r="I38" i="2" s="1"/>
  <c r="G42" i="2"/>
  <c r="H42" i="2" s="1"/>
  <c r="I42" i="2" s="1"/>
  <c r="G46" i="2"/>
  <c r="H46" i="2" s="1"/>
  <c r="I46" i="2" s="1"/>
  <c r="G50" i="2"/>
  <c r="H50" i="2" s="1"/>
  <c r="I50" i="2" s="1"/>
  <c r="G54" i="2"/>
  <c r="H54" i="2" s="1"/>
  <c r="I54" i="2" s="1"/>
  <c r="G58" i="2"/>
  <c r="H58" i="2" s="1"/>
  <c r="I58" i="2" s="1"/>
  <c r="G62" i="2"/>
  <c r="H62" i="2" s="1"/>
  <c r="I62" i="2" s="1"/>
  <c r="G66" i="2"/>
  <c r="H66" i="2" s="1"/>
  <c r="I66" i="2" s="1"/>
  <c r="G70" i="2"/>
  <c r="H70" i="2" s="1"/>
  <c r="I70" i="2" s="1"/>
  <c r="G74" i="2"/>
  <c r="H74" i="2" s="1"/>
  <c r="I74" i="2" s="1"/>
  <c r="G78" i="2"/>
  <c r="H78" i="2" s="1"/>
  <c r="I78" i="2" s="1"/>
  <c r="G82" i="2"/>
  <c r="H82" i="2" s="1"/>
  <c r="I82" i="2" s="1"/>
  <c r="G86" i="2"/>
  <c r="H86" i="2" s="1"/>
  <c r="I86" i="2" s="1"/>
  <c r="G90" i="2"/>
  <c r="H90" i="2" s="1"/>
  <c r="I90" i="2" s="1"/>
  <c r="G94" i="2"/>
  <c r="H94" i="2" s="1"/>
  <c r="I94" i="2" s="1"/>
  <c r="G98" i="2"/>
  <c r="H98" i="2" s="1"/>
  <c r="I98" i="2" s="1"/>
  <c r="G102" i="2"/>
  <c r="H102" i="2" s="1"/>
  <c r="I102" i="2" s="1"/>
  <c r="G106" i="2"/>
  <c r="H106" i="2" s="1"/>
  <c r="I106" i="2" s="1"/>
  <c r="G110" i="2"/>
  <c r="H110" i="2" s="1"/>
  <c r="I110" i="2" s="1"/>
  <c r="G15" i="2"/>
  <c r="H15" i="2" s="1"/>
  <c r="I15" i="2" s="1"/>
  <c r="G19" i="2"/>
  <c r="H19" i="2" s="1"/>
  <c r="I19" i="2" s="1"/>
  <c r="G23" i="2"/>
  <c r="H23" i="2" s="1"/>
  <c r="I23" i="2" s="1"/>
  <c r="G27" i="2"/>
  <c r="H27" i="2" s="1"/>
  <c r="I27" i="2" s="1"/>
  <c r="G31" i="2"/>
  <c r="H31" i="2" s="1"/>
  <c r="I31" i="2" s="1"/>
  <c r="G35" i="2"/>
  <c r="H35" i="2" s="1"/>
  <c r="I35" i="2" s="1"/>
  <c r="G39" i="2"/>
  <c r="H39" i="2" s="1"/>
  <c r="I39" i="2" s="1"/>
  <c r="G43" i="2"/>
  <c r="H43" i="2" s="1"/>
  <c r="I43" i="2" s="1"/>
  <c r="G47" i="2"/>
  <c r="H47" i="2" s="1"/>
  <c r="I47" i="2" s="1"/>
  <c r="G51" i="2"/>
  <c r="H51" i="2" s="1"/>
  <c r="I51" i="2" s="1"/>
  <c r="G55" i="2"/>
  <c r="H55" i="2" s="1"/>
  <c r="I55" i="2" s="1"/>
  <c r="G59" i="2"/>
  <c r="H59" i="2" s="1"/>
  <c r="I59" i="2" s="1"/>
  <c r="G63" i="2"/>
  <c r="H63" i="2" s="1"/>
  <c r="I63" i="2" s="1"/>
  <c r="G67" i="2"/>
  <c r="H67" i="2" s="1"/>
  <c r="I67" i="2" s="1"/>
  <c r="G71" i="2"/>
  <c r="H71" i="2" s="1"/>
  <c r="I71" i="2" s="1"/>
  <c r="G75" i="2"/>
  <c r="H75" i="2" s="1"/>
  <c r="I75" i="2" s="1"/>
  <c r="G79" i="2"/>
  <c r="H79" i="2" s="1"/>
  <c r="I79" i="2" s="1"/>
  <c r="G83" i="2"/>
  <c r="H83" i="2" s="1"/>
  <c r="I83" i="2" s="1"/>
  <c r="G87" i="2"/>
  <c r="H87" i="2" s="1"/>
  <c r="I87" i="2" s="1"/>
  <c r="G91" i="2"/>
  <c r="H91" i="2" s="1"/>
  <c r="I91" i="2" s="1"/>
  <c r="G95" i="2"/>
  <c r="H95" i="2" s="1"/>
  <c r="I95" i="2" s="1"/>
  <c r="G99" i="2"/>
  <c r="H99" i="2" s="1"/>
  <c r="I99" i="2" s="1"/>
  <c r="G103" i="2"/>
  <c r="H103" i="2" s="1"/>
  <c r="I103" i="2" s="1"/>
  <c r="G107" i="2"/>
  <c r="H107" i="2" s="1"/>
  <c r="I107" i="2" s="1"/>
  <c r="G111" i="2"/>
  <c r="H111" i="2" s="1"/>
  <c r="I111" i="2" s="1"/>
  <c r="G16" i="2"/>
  <c r="H16" i="2" s="1"/>
  <c r="I16" i="2" s="1"/>
  <c r="G20" i="2"/>
  <c r="H20" i="2" s="1"/>
  <c r="I20" i="2" s="1"/>
  <c r="G24" i="2"/>
  <c r="H24" i="2" s="1"/>
  <c r="I24" i="2" s="1"/>
  <c r="G28" i="2"/>
  <c r="H28" i="2" s="1"/>
  <c r="I28" i="2" s="1"/>
  <c r="G32" i="2"/>
  <c r="H32" i="2" s="1"/>
  <c r="I32" i="2" s="1"/>
  <c r="G36" i="2"/>
  <c r="H36" i="2" s="1"/>
  <c r="I36" i="2" s="1"/>
  <c r="G40" i="2"/>
  <c r="H40" i="2" s="1"/>
  <c r="I40" i="2" s="1"/>
  <c r="G44" i="2"/>
  <c r="H44" i="2" s="1"/>
  <c r="I44" i="2" s="1"/>
  <c r="G48" i="2"/>
  <c r="H48" i="2" s="1"/>
  <c r="I48" i="2" s="1"/>
  <c r="G52" i="2"/>
  <c r="H52" i="2" s="1"/>
  <c r="I52" i="2" s="1"/>
  <c r="G56" i="2"/>
  <c r="H56" i="2" s="1"/>
  <c r="I56" i="2" s="1"/>
  <c r="G60" i="2"/>
  <c r="H60" i="2" s="1"/>
  <c r="I60" i="2" s="1"/>
  <c r="G64" i="2"/>
  <c r="H64" i="2" s="1"/>
  <c r="I64" i="2" s="1"/>
  <c r="G68" i="2"/>
  <c r="H68" i="2" s="1"/>
  <c r="I68" i="2" s="1"/>
  <c r="G72" i="2"/>
  <c r="H72" i="2" s="1"/>
  <c r="I72" i="2" s="1"/>
  <c r="G76" i="2"/>
  <c r="H76" i="2" s="1"/>
  <c r="I76" i="2" s="1"/>
  <c r="G80" i="2"/>
  <c r="H80" i="2" s="1"/>
  <c r="I80" i="2" s="1"/>
  <c r="G84" i="2"/>
  <c r="H84" i="2" s="1"/>
  <c r="I84" i="2" s="1"/>
  <c r="G88" i="2"/>
  <c r="H88" i="2" s="1"/>
  <c r="I88" i="2" s="1"/>
  <c r="G92" i="2"/>
  <c r="H92" i="2" s="1"/>
  <c r="I92" i="2" s="1"/>
  <c r="G96" i="2"/>
  <c r="H96" i="2" s="1"/>
  <c r="I96" i="2" s="1"/>
  <c r="G100" i="2"/>
  <c r="H100" i="2" s="1"/>
  <c r="I100" i="2" s="1"/>
  <c r="G104" i="2"/>
  <c r="H104" i="2" s="1"/>
  <c r="I104" i="2" s="1"/>
  <c r="G108" i="2"/>
  <c r="H108" i="2" s="1"/>
  <c r="I108" i="2" s="1"/>
  <c r="G112" i="2"/>
  <c r="H112" i="2" s="1"/>
  <c r="I112" i="2" s="1"/>
  <c r="G17" i="2"/>
  <c r="H17" i="2" s="1"/>
  <c r="I17" i="2" s="1"/>
  <c r="G21" i="2"/>
  <c r="H21" i="2" s="1"/>
  <c r="I21" i="2" s="1"/>
  <c r="G25" i="2"/>
  <c r="H25" i="2" s="1"/>
  <c r="I25" i="2" s="1"/>
  <c r="G29" i="2"/>
  <c r="H29" i="2" s="1"/>
  <c r="I29" i="2" s="1"/>
  <c r="G33" i="2"/>
  <c r="H33" i="2" s="1"/>
  <c r="I33" i="2" s="1"/>
  <c r="G37" i="2"/>
  <c r="H37" i="2" s="1"/>
  <c r="I37" i="2" s="1"/>
  <c r="G41" i="2"/>
  <c r="H41" i="2" s="1"/>
  <c r="I41" i="2" s="1"/>
  <c r="G45" i="2"/>
  <c r="H45" i="2" s="1"/>
  <c r="I45" i="2" s="1"/>
  <c r="G49" i="2"/>
  <c r="H49" i="2" s="1"/>
  <c r="I49" i="2" s="1"/>
  <c r="G53" i="2"/>
  <c r="H53" i="2" s="1"/>
  <c r="I53" i="2" s="1"/>
  <c r="G57" i="2"/>
  <c r="H57" i="2" s="1"/>
  <c r="I57" i="2" s="1"/>
  <c r="G73" i="2"/>
  <c r="H73" i="2" s="1"/>
  <c r="I73" i="2" s="1"/>
  <c r="G89" i="2"/>
  <c r="H89" i="2" s="1"/>
  <c r="I89" i="2" s="1"/>
  <c r="G105" i="2"/>
  <c r="H105" i="2" s="1"/>
  <c r="I105" i="2" s="1"/>
  <c r="G61" i="2"/>
  <c r="H61" i="2" s="1"/>
  <c r="I61" i="2" s="1"/>
  <c r="G77" i="2"/>
  <c r="H77" i="2" s="1"/>
  <c r="I77" i="2" s="1"/>
  <c r="G93" i="2"/>
  <c r="H93" i="2" s="1"/>
  <c r="I93" i="2" s="1"/>
  <c r="G109" i="2"/>
  <c r="H109" i="2" s="1"/>
  <c r="I109" i="2" s="1"/>
  <c r="G65" i="2"/>
  <c r="H65" i="2" s="1"/>
  <c r="I65" i="2" s="1"/>
  <c r="G81" i="2"/>
  <c r="H81" i="2" s="1"/>
  <c r="I81" i="2" s="1"/>
  <c r="G97" i="2"/>
  <c r="H97" i="2" s="1"/>
  <c r="I97" i="2" s="1"/>
  <c r="G13" i="2"/>
  <c r="H13" i="2" s="1"/>
  <c r="I13" i="2" s="1"/>
  <c r="G69" i="2"/>
  <c r="H69" i="2" s="1"/>
  <c r="I69" i="2" s="1"/>
  <c r="G85" i="2"/>
  <c r="H85" i="2" s="1"/>
  <c r="I85" i="2" s="1"/>
  <c r="G101" i="2"/>
  <c r="H101" i="2" s="1"/>
  <c r="I101" i="2" s="1"/>
  <c r="E99" i="1"/>
  <c r="F99" i="1" s="1"/>
  <c r="G99" i="1" s="1"/>
  <c r="E95" i="1"/>
  <c r="F95" i="1" s="1"/>
  <c r="G95" i="1" s="1"/>
  <c r="E91" i="1"/>
  <c r="F91" i="1" s="1"/>
  <c r="G91" i="1" s="1"/>
  <c r="E87" i="1"/>
  <c r="F87" i="1" s="1"/>
  <c r="G87" i="1" s="1"/>
  <c r="E83" i="1"/>
  <c r="F83" i="1" s="1"/>
  <c r="G83" i="1" s="1"/>
  <c r="E79" i="1"/>
  <c r="F79" i="1" s="1"/>
  <c r="G79" i="1" s="1"/>
  <c r="E75" i="1"/>
  <c r="F75" i="1" s="1"/>
  <c r="G75" i="1" s="1"/>
  <c r="E71" i="1"/>
  <c r="F71" i="1" s="1"/>
  <c r="G71" i="1" s="1"/>
  <c r="E67" i="1"/>
  <c r="F67" i="1" s="1"/>
  <c r="G67" i="1" s="1"/>
  <c r="E63" i="1"/>
  <c r="F63" i="1" s="1"/>
  <c r="G63" i="1" s="1"/>
  <c r="E59" i="1"/>
  <c r="F59" i="1" s="1"/>
  <c r="G59" i="1" s="1"/>
  <c r="E55" i="1"/>
  <c r="F55" i="1" s="1"/>
  <c r="G55" i="1" s="1"/>
  <c r="E51" i="1"/>
  <c r="F51" i="1" s="1"/>
  <c r="G51" i="1" s="1"/>
  <c r="E47" i="1"/>
  <c r="F47" i="1" s="1"/>
  <c r="G47" i="1" s="1"/>
  <c r="E43" i="1"/>
  <c r="F43" i="1" s="1"/>
  <c r="G43" i="1" s="1"/>
  <c r="E39" i="1"/>
  <c r="F39" i="1" s="1"/>
  <c r="G39" i="1" s="1"/>
  <c r="E35" i="1"/>
  <c r="F35" i="1" s="1"/>
  <c r="G35" i="1" s="1"/>
  <c r="E31" i="1"/>
  <c r="F31" i="1" s="1"/>
  <c r="G31" i="1" s="1"/>
  <c r="E27" i="1"/>
  <c r="F27" i="1" s="1"/>
  <c r="G27" i="1" s="1"/>
  <c r="E23" i="1"/>
  <c r="F23" i="1" s="1"/>
  <c r="G23" i="1" s="1"/>
  <c r="E19" i="1"/>
  <c r="F19" i="1" s="1"/>
  <c r="G19" i="1" s="1"/>
  <c r="E15" i="1"/>
  <c r="F15" i="1" s="1"/>
  <c r="G15" i="1" s="1"/>
  <c r="E11" i="1"/>
  <c r="F11" i="1" s="1"/>
  <c r="G11" i="1" s="1"/>
  <c r="E103" i="1"/>
  <c r="F103" i="1" s="1"/>
  <c r="G103" i="1" s="1"/>
  <c r="E102" i="1"/>
  <c r="F102" i="1" s="1"/>
  <c r="G102" i="1" s="1"/>
  <c r="E98" i="1"/>
  <c r="F98" i="1" s="1"/>
  <c r="G98" i="1" s="1"/>
  <c r="E94" i="1"/>
  <c r="F94" i="1" s="1"/>
  <c r="G94" i="1" s="1"/>
  <c r="E90" i="1"/>
  <c r="F90" i="1" s="1"/>
  <c r="G90" i="1" s="1"/>
  <c r="E86" i="1"/>
  <c r="F86" i="1" s="1"/>
  <c r="G86" i="1" s="1"/>
  <c r="E82" i="1"/>
  <c r="F82" i="1" s="1"/>
  <c r="G82" i="1" s="1"/>
  <c r="E78" i="1"/>
  <c r="F78" i="1" s="1"/>
  <c r="G78" i="1" s="1"/>
  <c r="E74" i="1"/>
  <c r="F74" i="1" s="1"/>
  <c r="G74" i="1" s="1"/>
  <c r="E70" i="1"/>
  <c r="F70" i="1" s="1"/>
  <c r="G70" i="1" s="1"/>
  <c r="E66" i="1"/>
  <c r="F66" i="1" s="1"/>
  <c r="G66" i="1" s="1"/>
  <c r="E62" i="1"/>
  <c r="F62" i="1" s="1"/>
  <c r="G62" i="1" s="1"/>
  <c r="E58" i="1"/>
  <c r="F58" i="1" s="1"/>
  <c r="G58" i="1" s="1"/>
  <c r="E54" i="1"/>
  <c r="F54" i="1" s="1"/>
  <c r="G54" i="1" s="1"/>
  <c r="E50" i="1"/>
  <c r="F50" i="1" s="1"/>
  <c r="G50" i="1" s="1"/>
  <c r="E46" i="1"/>
  <c r="F46" i="1" s="1"/>
  <c r="G46" i="1" s="1"/>
  <c r="E42" i="1"/>
  <c r="F42" i="1" s="1"/>
  <c r="G42" i="1" s="1"/>
  <c r="E38" i="1"/>
  <c r="F38" i="1" s="1"/>
  <c r="G38" i="1" s="1"/>
  <c r="E34" i="1"/>
  <c r="F34" i="1" s="1"/>
  <c r="G34" i="1" s="1"/>
  <c r="E30" i="1"/>
  <c r="F30" i="1" s="1"/>
  <c r="G30" i="1" s="1"/>
  <c r="E26" i="1"/>
  <c r="F26" i="1" s="1"/>
  <c r="G26" i="1" s="1"/>
  <c r="E22" i="1"/>
  <c r="F22" i="1" s="1"/>
  <c r="G22" i="1" s="1"/>
  <c r="E18" i="1"/>
  <c r="F18" i="1" s="1"/>
  <c r="G18" i="1" s="1"/>
  <c r="E14" i="1"/>
  <c r="F14" i="1" s="1"/>
  <c r="G14" i="1" s="1"/>
  <c r="E10" i="1"/>
  <c r="F10" i="1" s="1"/>
  <c r="G10" i="1" s="1"/>
  <c r="E105" i="1"/>
  <c r="F105" i="1" s="1"/>
  <c r="G105" i="1" s="1"/>
  <c r="E101" i="1"/>
  <c r="F101" i="1" s="1"/>
  <c r="G101" i="1" s="1"/>
  <c r="E97" i="1"/>
  <c r="F97" i="1" s="1"/>
  <c r="G97" i="1" s="1"/>
  <c r="E93" i="1"/>
  <c r="F93" i="1" s="1"/>
  <c r="G93" i="1" s="1"/>
  <c r="E89" i="1"/>
  <c r="F89" i="1" s="1"/>
  <c r="G89" i="1" s="1"/>
  <c r="E85" i="1"/>
  <c r="F85" i="1" s="1"/>
  <c r="G85" i="1" s="1"/>
  <c r="E81" i="1"/>
  <c r="F81" i="1" s="1"/>
  <c r="G81" i="1" s="1"/>
  <c r="E77" i="1"/>
  <c r="F77" i="1" s="1"/>
  <c r="G77" i="1" s="1"/>
  <c r="E73" i="1"/>
  <c r="F73" i="1" s="1"/>
  <c r="G73" i="1" s="1"/>
  <c r="E69" i="1"/>
  <c r="F69" i="1" s="1"/>
  <c r="G69" i="1" s="1"/>
  <c r="E65" i="1"/>
  <c r="F65" i="1" s="1"/>
  <c r="G65" i="1" s="1"/>
  <c r="E61" i="1"/>
  <c r="F61" i="1" s="1"/>
  <c r="G61" i="1" s="1"/>
  <c r="E57" i="1"/>
  <c r="F57" i="1" s="1"/>
  <c r="G57" i="1" s="1"/>
  <c r="E53" i="1"/>
  <c r="F53" i="1" s="1"/>
  <c r="G53" i="1" s="1"/>
  <c r="E49" i="1"/>
  <c r="F49" i="1" s="1"/>
  <c r="G49" i="1" s="1"/>
  <c r="E45" i="1"/>
  <c r="F45" i="1" s="1"/>
  <c r="G45" i="1" s="1"/>
  <c r="E41" i="1"/>
  <c r="F41" i="1" s="1"/>
  <c r="G41" i="1" s="1"/>
  <c r="E37" i="1"/>
  <c r="F37" i="1" s="1"/>
  <c r="G37" i="1" s="1"/>
  <c r="E33" i="1"/>
  <c r="F33" i="1" s="1"/>
  <c r="G33" i="1" s="1"/>
  <c r="E29" i="1"/>
  <c r="F29" i="1" s="1"/>
  <c r="G29" i="1" s="1"/>
  <c r="E25" i="1"/>
  <c r="F25" i="1" s="1"/>
  <c r="G25" i="1" s="1"/>
  <c r="E21" i="1"/>
  <c r="F21" i="1" s="1"/>
  <c r="G21" i="1" s="1"/>
  <c r="E17" i="1"/>
  <c r="F17" i="1" s="1"/>
  <c r="G17" i="1" s="1"/>
  <c r="E13" i="1"/>
  <c r="F13" i="1" s="1"/>
  <c r="G13" i="1" s="1"/>
  <c r="E9" i="1"/>
  <c r="F9" i="1" s="1"/>
  <c r="G9" i="1" s="1"/>
  <c r="E107" i="1"/>
  <c r="F107" i="1" s="1"/>
  <c r="G107" i="1" s="1"/>
  <c r="E106" i="1"/>
  <c r="F106" i="1" s="1"/>
  <c r="G106" i="1" s="1"/>
  <c r="E8" i="1"/>
  <c r="F8" i="1" s="1"/>
  <c r="G8" i="1" s="1"/>
  <c r="E104" i="1"/>
  <c r="F104" i="1" s="1"/>
  <c r="G104" i="1" s="1"/>
  <c r="E100" i="1"/>
  <c r="F100" i="1" s="1"/>
  <c r="G100" i="1" s="1"/>
  <c r="E96" i="1"/>
  <c r="F96" i="1" s="1"/>
  <c r="G96" i="1" s="1"/>
  <c r="E92" i="1"/>
  <c r="F92" i="1" s="1"/>
  <c r="G92" i="1" s="1"/>
  <c r="E88" i="1"/>
  <c r="F88" i="1" s="1"/>
  <c r="G88" i="1" s="1"/>
  <c r="E84" i="1"/>
  <c r="F84" i="1" s="1"/>
  <c r="G84" i="1" s="1"/>
  <c r="E80" i="1"/>
  <c r="F80" i="1" s="1"/>
  <c r="G80" i="1" s="1"/>
  <c r="E76" i="1"/>
  <c r="F76" i="1" s="1"/>
  <c r="G76" i="1" s="1"/>
  <c r="E72" i="1"/>
  <c r="F72" i="1" s="1"/>
  <c r="G72" i="1" s="1"/>
  <c r="E68" i="1"/>
  <c r="F68" i="1" s="1"/>
  <c r="G68" i="1" s="1"/>
  <c r="E64" i="1"/>
  <c r="F64" i="1" s="1"/>
  <c r="G64" i="1" s="1"/>
  <c r="E60" i="1"/>
  <c r="F60" i="1" s="1"/>
  <c r="G60" i="1" s="1"/>
  <c r="E56" i="1"/>
  <c r="F56" i="1" s="1"/>
  <c r="G56" i="1" s="1"/>
  <c r="E52" i="1"/>
  <c r="F52" i="1" s="1"/>
  <c r="G52" i="1" s="1"/>
  <c r="E48" i="1"/>
  <c r="F48" i="1" s="1"/>
  <c r="G48" i="1" s="1"/>
  <c r="E44" i="1"/>
  <c r="F44" i="1" s="1"/>
  <c r="G44" i="1" s="1"/>
  <c r="E40" i="1"/>
  <c r="F40" i="1" s="1"/>
  <c r="G40" i="1" s="1"/>
  <c r="E36" i="1"/>
  <c r="F36" i="1" s="1"/>
  <c r="G36" i="1" s="1"/>
  <c r="E32" i="1"/>
  <c r="F32" i="1" s="1"/>
  <c r="G32" i="1" s="1"/>
  <c r="E28" i="1"/>
  <c r="F28" i="1" s="1"/>
  <c r="G28" i="1" s="1"/>
  <c r="E24" i="1"/>
  <c r="F24" i="1" s="1"/>
  <c r="G24" i="1" s="1"/>
  <c r="E20" i="1"/>
  <c r="F20" i="1" s="1"/>
  <c r="G20" i="1" s="1"/>
  <c r="E16" i="1"/>
  <c r="F16" i="1" s="1"/>
  <c r="G16" i="1" s="1"/>
  <c r="I7" i="2" l="1"/>
  <c r="G5" i="1"/>
</calcChain>
</file>

<file path=xl/sharedStrings.xml><?xml version="1.0" encoding="utf-8"?>
<sst xmlns="http://schemas.openxmlformats.org/spreadsheetml/2006/main" count="29" uniqueCount="24">
  <si>
    <t>Customer</t>
  </si>
  <si>
    <t>Value</t>
  </si>
  <si>
    <t>Coupon Cost</t>
  </si>
  <si>
    <t>Lean Cuisine Entree - No Coupons</t>
  </si>
  <si>
    <t>Customer Price</t>
  </si>
  <si>
    <t>Store Price</t>
  </si>
  <si>
    <t>Cost</t>
  </si>
  <si>
    <t>Surplus</t>
  </si>
  <si>
    <t>Purchase?</t>
  </si>
  <si>
    <t>Profit</t>
  </si>
  <si>
    <t>Total Profit</t>
  </si>
  <si>
    <t>Lean Cuisine Entree - With Coupons</t>
  </si>
  <si>
    <t>Surplus With Coupon</t>
  </si>
  <si>
    <t>Surplus Value Without Coupon</t>
  </si>
  <si>
    <t>Customer Decision</t>
  </si>
  <si>
    <t>Coupon Amount1</t>
  </si>
  <si>
    <t>Customer Price1</t>
  </si>
  <si>
    <t>Store Price1</t>
  </si>
  <si>
    <t>Entrée Cost1</t>
  </si>
  <si>
    <t>Coupon Cost1</t>
  </si>
  <si>
    <t>Max Surplus</t>
  </si>
  <si>
    <t>Profit (no coupon)</t>
  </si>
  <si>
    <t>Profit (with coupon)</t>
  </si>
  <si>
    <t>Don't use coupons!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</si>
</sst>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"/>
    <numFmt numFmtId="165" formatCode="0.000000000"/>
    <numFmt numFmtId="166" formatCode="_(&quot;$&quot;* #,##0.000000000_);_(&quot;$&quot;* \(#,##0.0000000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8" fontId="2" fillId="0" borderId="0" xfId="0" applyNumberFormat="1" applyFont="1"/>
    <xf numFmtId="0" fontId="0" fillId="2" borderId="0" xfId="0" applyFill="1"/>
    <xf numFmtId="0" fontId="0" fillId="0" borderId="0" xfId="0" applyFill="1"/>
    <xf numFmtId="44" fontId="0" fillId="0" borderId="0" xfId="2" applyFont="1" applyFill="1"/>
    <xf numFmtId="44" fontId="0" fillId="0" borderId="0" xfId="2" applyFont="1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C26" sqref="C26"/>
    </sheetView>
  </sheetViews>
  <sheetFormatPr baseColWidth="10" defaultRowHeight="16"/>
  <cols>
    <col min="1" max="1" width="13.33203125" customWidth="1"/>
    <col min="5" max="5" width="8.83203125" customWidth="1"/>
  </cols>
  <sheetData>
    <row r="1" spans="1:7">
      <c r="A1" t="s">
        <v>3</v>
      </c>
    </row>
    <row r="3" spans="1:7">
      <c r="A3" s="3" t="s">
        <v>4</v>
      </c>
      <c r="B3" s="5">
        <f>2*Store_Price</f>
        <v>5.749965041674999</v>
      </c>
    </row>
    <row r="4" spans="1:7">
      <c r="A4" s="3" t="s">
        <v>5</v>
      </c>
      <c r="B4" s="5">
        <v>2.8749825208374995</v>
      </c>
    </row>
    <row r="5" spans="1:7">
      <c r="A5" s="3" t="s">
        <v>6</v>
      </c>
      <c r="B5" s="5">
        <v>1.5</v>
      </c>
      <c r="F5" s="3" t="s">
        <v>10</v>
      </c>
      <c r="G5" s="6">
        <f>SUM(G8:G107)</f>
        <v>107.24863662532512</v>
      </c>
    </row>
    <row r="7" spans="1:7" ht="15" customHeight="1">
      <c r="B7" s="1" t="s">
        <v>0</v>
      </c>
      <c r="C7" s="1" t="s">
        <v>1</v>
      </c>
      <c r="D7" s="1" t="s">
        <v>2</v>
      </c>
      <c r="E7" s="1" t="s">
        <v>7</v>
      </c>
      <c r="F7" s="1" t="s">
        <v>8</v>
      </c>
      <c r="G7" s="1" t="s">
        <v>9</v>
      </c>
    </row>
    <row r="8" spans="1:7">
      <c r="B8" s="1">
        <v>1</v>
      </c>
      <c r="C8" s="1">
        <v>5.84</v>
      </c>
      <c r="D8" s="2">
        <v>0.26</v>
      </c>
      <c r="E8">
        <f t="shared" ref="E8:E39" si="0">C8-Customer_Price</f>
        <v>9.0034958325000858E-2</v>
      </c>
      <c r="F8">
        <f>IF(E8&lt;0,0,1)</f>
        <v>1</v>
      </c>
      <c r="G8">
        <f t="shared" ref="G8:G39" si="1">IF(F8=1,Store_Price-Cost,0)</f>
        <v>1.3749825208374995</v>
      </c>
    </row>
    <row r="9" spans="1:7">
      <c r="B9" s="1">
        <v>2</v>
      </c>
      <c r="C9" s="1">
        <v>5.82</v>
      </c>
      <c r="D9" s="2">
        <v>0.38</v>
      </c>
      <c r="E9">
        <f t="shared" si="0"/>
        <v>7.0034958325001284E-2</v>
      </c>
      <c r="F9">
        <f t="shared" ref="F9:F72" si="2">IF(E9&lt;0,0,1)</f>
        <v>1</v>
      </c>
      <c r="G9">
        <f t="shared" si="1"/>
        <v>1.3749825208374995</v>
      </c>
    </row>
    <row r="10" spans="1:7">
      <c r="B10" s="1">
        <v>3</v>
      </c>
      <c r="C10" s="1">
        <v>6.91</v>
      </c>
      <c r="D10" s="2">
        <v>0.89</v>
      </c>
      <c r="E10">
        <f t="shared" si="0"/>
        <v>1.1600349583250011</v>
      </c>
      <c r="F10">
        <f t="shared" si="2"/>
        <v>1</v>
      </c>
      <c r="G10">
        <f t="shared" si="1"/>
        <v>1.3749825208374995</v>
      </c>
    </row>
    <row r="11" spans="1:7">
      <c r="B11" s="1">
        <v>4</v>
      </c>
      <c r="C11" s="1">
        <v>6.46</v>
      </c>
      <c r="D11" s="2">
        <v>0.09</v>
      </c>
      <c r="E11">
        <f t="shared" si="0"/>
        <v>0.71003495832500096</v>
      </c>
      <c r="F11">
        <f t="shared" si="2"/>
        <v>1</v>
      </c>
      <c r="G11">
        <f t="shared" si="1"/>
        <v>1.3749825208374995</v>
      </c>
    </row>
    <row r="12" spans="1:7">
      <c r="B12" s="1">
        <v>5</v>
      </c>
      <c r="C12" s="1">
        <v>6.37</v>
      </c>
      <c r="D12" s="2">
        <v>0.12</v>
      </c>
      <c r="E12">
        <f t="shared" si="0"/>
        <v>0.62003495832500111</v>
      </c>
      <c r="F12">
        <f t="shared" si="2"/>
        <v>1</v>
      </c>
      <c r="G12">
        <f t="shared" si="1"/>
        <v>1.3749825208374995</v>
      </c>
    </row>
    <row r="13" spans="1:7">
      <c r="B13" s="1">
        <v>6</v>
      </c>
      <c r="C13" s="1">
        <v>5.23</v>
      </c>
      <c r="D13" s="2">
        <v>0.08</v>
      </c>
      <c r="E13">
        <f t="shared" si="0"/>
        <v>-0.51996504167499857</v>
      </c>
      <c r="F13">
        <f t="shared" si="2"/>
        <v>0</v>
      </c>
      <c r="G13">
        <f t="shared" si="1"/>
        <v>0</v>
      </c>
    </row>
    <row r="14" spans="1:7">
      <c r="B14" s="1">
        <v>7</v>
      </c>
      <c r="C14" s="1">
        <v>6.96</v>
      </c>
      <c r="D14" s="2">
        <v>0.78</v>
      </c>
      <c r="E14">
        <f t="shared" si="0"/>
        <v>1.210034958325001</v>
      </c>
      <c r="F14">
        <f t="shared" si="2"/>
        <v>1</v>
      </c>
      <c r="G14">
        <f t="shared" si="1"/>
        <v>1.3749825208374995</v>
      </c>
    </row>
    <row r="15" spans="1:7">
      <c r="B15" s="1">
        <v>8</v>
      </c>
      <c r="C15" s="1">
        <v>6.89</v>
      </c>
      <c r="D15" s="2">
        <v>0.77</v>
      </c>
      <c r="E15">
        <f t="shared" si="0"/>
        <v>1.1400349583250007</v>
      </c>
      <c r="F15">
        <f t="shared" si="2"/>
        <v>1</v>
      </c>
      <c r="G15">
        <f t="shared" si="1"/>
        <v>1.3749825208374995</v>
      </c>
    </row>
    <row r="16" spans="1:7">
      <c r="B16" s="1">
        <v>9</v>
      </c>
      <c r="C16" s="1">
        <v>5.36</v>
      </c>
      <c r="D16" s="2">
        <v>0.57999999999999996</v>
      </c>
      <c r="E16">
        <f t="shared" si="0"/>
        <v>-0.38996504167499868</v>
      </c>
      <c r="F16">
        <f t="shared" si="2"/>
        <v>0</v>
      </c>
      <c r="G16">
        <f t="shared" si="1"/>
        <v>0</v>
      </c>
    </row>
    <row r="17" spans="2:7">
      <c r="B17" s="1">
        <v>10</v>
      </c>
      <c r="C17" s="1">
        <v>6.01</v>
      </c>
      <c r="D17" s="2">
        <v>0.27</v>
      </c>
      <c r="E17">
        <f t="shared" si="0"/>
        <v>0.26003495832500079</v>
      </c>
      <c r="F17">
        <f t="shared" si="2"/>
        <v>1</v>
      </c>
      <c r="G17">
        <f t="shared" si="1"/>
        <v>1.3749825208374995</v>
      </c>
    </row>
    <row r="18" spans="2:7">
      <c r="B18" s="1">
        <v>11</v>
      </c>
      <c r="C18" s="1">
        <v>6.91</v>
      </c>
      <c r="D18" s="2">
        <v>0.67</v>
      </c>
      <c r="E18">
        <f t="shared" si="0"/>
        <v>1.1600349583250011</v>
      </c>
      <c r="F18">
        <f t="shared" si="2"/>
        <v>1</v>
      </c>
      <c r="G18">
        <f t="shared" si="1"/>
        <v>1.3749825208374995</v>
      </c>
    </row>
    <row r="19" spans="2:7">
      <c r="B19" s="1">
        <v>12</v>
      </c>
      <c r="C19" s="1">
        <v>6.36</v>
      </c>
      <c r="D19" s="2">
        <v>7.0000000000000007E-2</v>
      </c>
      <c r="E19">
        <f t="shared" si="0"/>
        <v>0.61003495832500132</v>
      </c>
      <c r="F19">
        <f t="shared" si="2"/>
        <v>1</v>
      </c>
      <c r="G19">
        <f t="shared" si="1"/>
        <v>1.3749825208374995</v>
      </c>
    </row>
    <row r="20" spans="2:7">
      <c r="B20" s="1">
        <v>13</v>
      </c>
      <c r="C20" s="1">
        <v>5.22</v>
      </c>
      <c r="D20" s="2">
        <v>0.34</v>
      </c>
      <c r="E20">
        <f t="shared" si="0"/>
        <v>-0.52996504167499925</v>
      </c>
      <c r="F20">
        <f t="shared" si="2"/>
        <v>0</v>
      </c>
      <c r="G20">
        <f t="shared" si="1"/>
        <v>0</v>
      </c>
    </row>
    <row r="21" spans="2:7">
      <c r="B21" s="1">
        <v>14</v>
      </c>
      <c r="C21" s="1">
        <v>5.28</v>
      </c>
      <c r="D21" s="2">
        <v>0.11</v>
      </c>
      <c r="E21">
        <f t="shared" si="0"/>
        <v>-0.46996504167499875</v>
      </c>
      <c r="F21">
        <f t="shared" si="2"/>
        <v>0</v>
      </c>
      <c r="G21">
        <f t="shared" si="1"/>
        <v>0</v>
      </c>
    </row>
    <row r="22" spans="2:7">
      <c r="B22" s="1">
        <v>15</v>
      </c>
      <c r="C22" s="1">
        <v>6.91</v>
      </c>
      <c r="D22" s="2">
        <v>0.32</v>
      </c>
      <c r="E22">
        <f t="shared" si="0"/>
        <v>1.1600349583250011</v>
      </c>
      <c r="F22">
        <f t="shared" si="2"/>
        <v>1</v>
      </c>
      <c r="G22">
        <f t="shared" si="1"/>
        <v>1.3749825208374995</v>
      </c>
    </row>
    <row r="23" spans="2:7">
      <c r="B23" s="1">
        <v>16</v>
      </c>
      <c r="C23" s="1">
        <v>6.9</v>
      </c>
      <c r="D23" s="2">
        <v>0.12</v>
      </c>
      <c r="E23">
        <f t="shared" si="0"/>
        <v>1.1500349583250014</v>
      </c>
      <c r="F23">
        <f t="shared" si="2"/>
        <v>1</v>
      </c>
      <c r="G23">
        <f t="shared" si="1"/>
        <v>1.3749825208374995</v>
      </c>
    </row>
    <row r="24" spans="2:7">
      <c r="B24" s="1">
        <v>17</v>
      </c>
      <c r="C24" s="1">
        <v>5.0999999999999996</v>
      </c>
      <c r="D24" s="2">
        <v>0.67</v>
      </c>
      <c r="E24">
        <f t="shared" si="0"/>
        <v>-0.64996504167499936</v>
      </c>
      <c r="F24">
        <f t="shared" si="2"/>
        <v>0</v>
      </c>
      <c r="G24">
        <f t="shared" si="1"/>
        <v>0</v>
      </c>
    </row>
    <row r="25" spans="2:7">
      <c r="B25" s="1">
        <v>18</v>
      </c>
      <c r="C25" s="1">
        <v>7.15</v>
      </c>
      <c r="D25" s="2">
        <v>0.64</v>
      </c>
      <c r="E25">
        <f t="shared" si="0"/>
        <v>1.4000349583250014</v>
      </c>
      <c r="F25">
        <f t="shared" si="2"/>
        <v>1</v>
      </c>
      <c r="G25">
        <f t="shared" si="1"/>
        <v>1.3749825208374995</v>
      </c>
    </row>
    <row r="26" spans="2:7">
      <c r="B26" s="1">
        <v>19</v>
      </c>
      <c r="C26" s="1">
        <v>7.4</v>
      </c>
      <c r="D26" s="2">
        <v>0.79</v>
      </c>
      <c r="E26">
        <f t="shared" si="0"/>
        <v>1.6500349583250014</v>
      </c>
      <c r="F26">
        <f t="shared" si="2"/>
        <v>1</v>
      </c>
      <c r="G26">
        <f t="shared" si="1"/>
        <v>1.3749825208374995</v>
      </c>
    </row>
    <row r="27" spans="2:7">
      <c r="B27" s="1">
        <v>20</v>
      </c>
      <c r="C27" s="1">
        <v>5.96</v>
      </c>
      <c r="D27" s="2">
        <v>0.28000000000000003</v>
      </c>
      <c r="E27">
        <f t="shared" si="0"/>
        <v>0.21003495832500096</v>
      </c>
      <c r="F27">
        <f t="shared" si="2"/>
        <v>1</v>
      </c>
      <c r="G27">
        <f t="shared" si="1"/>
        <v>1.3749825208374995</v>
      </c>
    </row>
    <row r="28" spans="2:7">
      <c r="B28" s="1">
        <v>21</v>
      </c>
      <c r="C28" s="1">
        <v>7.39</v>
      </c>
      <c r="D28" s="2">
        <v>0.45</v>
      </c>
      <c r="E28">
        <f t="shared" si="0"/>
        <v>1.6400349583250007</v>
      </c>
      <c r="F28">
        <f t="shared" si="2"/>
        <v>1</v>
      </c>
      <c r="G28">
        <f t="shared" si="1"/>
        <v>1.3749825208374995</v>
      </c>
    </row>
    <row r="29" spans="2:7">
      <c r="B29" s="1">
        <v>22</v>
      </c>
      <c r="C29" s="1">
        <v>7.14</v>
      </c>
      <c r="D29" s="2">
        <v>0.69</v>
      </c>
      <c r="E29">
        <f t="shared" si="0"/>
        <v>1.3900349583250007</v>
      </c>
      <c r="F29">
        <f t="shared" si="2"/>
        <v>1</v>
      </c>
      <c r="G29">
        <f t="shared" si="1"/>
        <v>1.3749825208374995</v>
      </c>
    </row>
    <row r="30" spans="2:7">
      <c r="B30" s="1">
        <v>23</v>
      </c>
      <c r="C30" s="1">
        <v>6.86</v>
      </c>
      <c r="D30" s="2">
        <v>0.6</v>
      </c>
      <c r="E30">
        <f t="shared" si="0"/>
        <v>1.1100349583250013</v>
      </c>
      <c r="F30">
        <f t="shared" si="2"/>
        <v>1</v>
      </c>
      <c r="G30">
        <f t="shared" si="1"/>
        <v>1.3749825208374995</v>
      </c>
    </row>
    <row r="31" spans="2:7">
      <c r="B31" s="1">
        <v>24</v>
      </c>
      <c r="C31" s="1">
        <v>6.8</v>
      </c>
      <c r="D31" s="2">
        <v>0.12</v>
      </c>
      <c r="E31">
        <f t="shared" si="0"/>
        <v>1.0500349583250008</v>
      </c>
      <c r="F31">
        <f t="shared" si="2"/>
        <v>1</v>
      </c>
      <c r="G31">
        <f t="shared" si="1"/>
        <v>1.3749825208374995</v>
      </c>
    </row>
    <row r="32" spans="2:7">
      <c r="B32" s="1">
        <v>25</v>
      </c>
      <c r="C32" s="1">
        <v>6.78</v>
      </c>
      <c r="D32" s="2">
        <v>0.63</v>
      </c>
      <c r="E32">
        <f t="shared" si="0"/>
        <v>1.0300349583250012</v>
      </c>
      <c r="F32">
        <f t="shared" si="2"/>
        <v>1</v>
      </c>
      <c r="G32">
        <f t="shared" si="1"/>
        <v>1.3749825208374995</v>
      </c>
    </row>
    <row r="33" spans="2:7">
      <c r="B33" s="1">
        <v>26</v>
      </c>
      <c r="C33" s="1">
        <v>7.34</v>
      </c>
      <c r="D33" s="2">
        <v>0.64</v>
      </c>
      <c r="E33">
        <f t="shared" si="0"/>
        <v>1.5900349583250009</v>
      </c>
      <c r="F33">
        <f t="shared" si="2"/>
        <v>1</v>
      </c>
      <c r="G33">
        <f t="shared" si="1"/>
        <v>1.3749825208374995</v>
      </c>
    </row>
    <row r="34" spans="2:7">
      <c r="B34" s="1">
        <v>27</v>
      </c>
      <c r="C34" s="1">
        <v>5.96</v>
      </c>
      <c r="D34" s="2">
        <v>0.12</v>
      </c>
      <c r="E34">
        <f t="shared" si="0"/>
        <v>0.21003495832500096</v>
      </c>
      <c r="F34">
        <f t="shared" si="2"/>
        <v>1</v>
      </c>
      <c r="G34">
        <f t="shared" si="1"/>
        <v>1.3749825208374995</v>
      </c>
    </row>
    <row r="35" spans="2:7">
      <c r="B35" s="1">
        <v>28</v>
      </c>
      <c r="C35" s="1">
        <v>7.16</v>
      </c>
      <c r="D35" s="2">
        <v>0.36</v>
      </c>
      <c r="E35">
        <f t="shared" si="0"/>
        <v>1.4100349583250011</v>
      </c>
      <c r="F35">
        <f t="shared" si="2"/>
        <v>1</v>
      </c>
      <c r="G35">
        <f t="shared" si="1"/>
        <v>1.3749825208374995</v>
      </c>
    </row>
    <row r="36" spans="2:7">
      <c r="B36" s="1">
        <v>29</v>
      </c>
      <c r="C36" s="1">
        <v>6.09</v>
      </c>
      <c r="D36" s="2">
        <v>0.36</v>
      </c>
      <c r="E36">
        <f t="shared" si="0"/>
        <v>0.34003495832500086</v>
      </c>
      <c r="F36">
        <f t="shared" si="2"/>
        <v>1</v>
      </c>
      <c r="G36">
        <f t="shared" si="1"/>
        <v>1.3749825208374995</v>
      </c>
    </row>
    <row r="37" spans="2:7">
      <c r="B37" s="1">
        <v>30</v>
      </c>
      <c r="C37" s="1">
        <v>6.34</v>
      </c>
      <c r="D37" s="2">
        <v>0.22</v>
      </c>
      <c r="E37">
        <f t="shared" si="0"/>
        <v>0.59003495832500086</v>
      </c>
      <c r="F37">
        <f t="shared" si="2"/>
        <v>1</v>
      </c>
      <c r="G37">
        <f t="shared" si="1"/>
        <v>1.3749825208374995</v>
      </c>
    </row>
    <row r="38" spans="2:7">
      <c r="B38" s="1">
        <v>31</v>
      </c>
      <c r="C38" s="1">
        <v>7.24</v>
      </c>
      <c r="D38" s="2">
        <v>0.14000000000000001</v>
      </c>
      <c r="E38">
        <f t="shared" si="0"/>
        <v>1.4900349583250012</v>
      </c>
      <c r="F38">
        <f t="shared" si="2"/>
        <v>1</v>
      </c>
      <c r="G38">
        <f t="shared" si="1"/>
        <v>1.3749825208374995</v>
      </c>
    </row>
    <row r="39" spans="2:7">
      <c r="B39" s="1">
        <v>32</v>
      </c>
      <c r="C39" s="1">
        <v>5.07</v>
      </c>
      <c r="D39" s="2">
        <v>0.26</v>
      </c>
      <c r="E39">
        <f t="shared" si="0"/>
        <v>-0.67996504167499872</v>
      </c>
      <c r="F39">
        <f t="shared" si="2"/>
        <v>0</v>
      </c>
      <c r="G39">
        <f t="shared" si="1"/>
        <v>0</v>
      </c>
    </row>
    <row r="40" spans="2:7">
      <c r="B40" s="1">
        <v>33</v>
      </c>
      <c r="C40" s="1">
        <v>5.66</v>
      </c>
      <c r="D40" s="2">
        <v>0.09</v>
      </c>
      <c r="E40">
        <f t="shared" ref="E40:E71" si="3">C40-Customer_Price</f>
        <v>-8.9965041674998858E-2</v>
      </c>
      <c r="F40">
        <f t="shared" si="2"/>
        <v>0</v>
      </c>
      <c r="G40">
        <f t="shared" ref="G40:G71" si="4">IF(F40=1,Store_Price-Cost,0)</f>
        <v>0</v>
      </c>
    </row>
    <row r="41" spans="2:7">
      <c r="B41" s="1">
        <v>34</v>
      </c>
      <c r="C41" s="1">
        <v>5.93</v>
      </c>
      <c r="D41" s="2">
        <v>0.35</v>
      </c>
      <c r="E41">
        <f t="shared" si="3"/>
        <v>0.18003495832500072</v>
      </c>
      <c r="F41">
        <f t="shared" si="2"/>
        <v>1</v>
      </c>
      <c r="G41">
        <f t="shared" si="4"/>
        <v>1.3749825208374995</v>
      </c>
    </row>
    <row r="42" spans="2:7">
      <c r="B42" s="1">
        <v>35</v>
      </c>
      <c r="C42" s="1">
        <v>5.78</v>
      </c>
      <c r="D42" s="2">
        <v>0.38</v>
      </c>
      <c r="E42">
        <f t="shared" si="3"/>
        <v>3.0034958325001249E-2</v>
      </c>
      <c r="F42">
        <f t="shared" si="2"/>
        <v>1</v>
      </c>
      <c r="G42">
        <f t="shared" si="4"/>
        <v>1.3749825208374995</v>
      </c>
    </row>
    <row r="43" spans="2:7">
      <c r="B43" s="1">
        <v>36</v>
      </c>
      <c r="C43" s="1">
        <v>6.74</v>
      </c>
      <c r="D43" s="2">
        <v>0.09</v>
      </c>
      <c r="E43">
        <f t="shared" si="3"/>
        <v>0.99003495832500121</v>
      </c>
      <c r="F43">
        <f t="shared" si="2"/>
        <v>1</v>
      </c>
      <c r="G43">
        <f t="shared" si="4"/>
        <v>1.3749825208374995</v>
      </c>
    </row>
    <row r="44" spans="2:7">
      <c r="B44" s="1">
        <v>37</v>
      </c>
      <c r="C44" s="1">
        <v>5.56</v>
      </c>
      <c r="D44" s="2">
        <v>0.28999999999999998</v>
      </c>
      <c r="E44">
        <f t="shared" si="3"/>
        <v>-0.18996504167499939</v>
      </c>
      <c r="F44">
        <f t="shared" si="2"/>
        <v>0</v>
      </c>
      <c r="G44">
        <f t="shared" si="4"/>
        <v>0</v>
      </c>
    </row>
    <row r="45" spans="2:7">
      <c r="B45" s="1">
        <v>38</v>
      </c>
      <c r="C45" s="1">
        <v>7.15</v>
      </c>
      <c r="D45" s="2">
        <v>0.3</v>
      </c>
      <c r="E45">
        <f t="shared" si="3"/>
        <v>1.4000349583250014</v>
      </c>
      <c r="F45">
        <f t="shared" si="2"/>
        <v>1</v>
      </c>
      <c r="G45">
        <f t="shared" si="4"/>
        <v>1.3749825208374995</v>
      </c>
    </row>
    <row r="46" spans="2:7">
      <c r="B46" s="1">
        <v>39</v>
      </c>
      <c r="C46" s="1">
        <v>5.58</v>
      </c>
      <c r="D46" s="2">
        <v>7.0000000000000007E-2</v>
      </c>
      <c r="E46">
        <f t="shared" si="3"/>
        <v>-0.16996504167499893</v>
      </c>
      <c r="F46">
        <f t="shared" si="2"/>
        <v>0</v>
      </c>
      <c r="G46">
        <f t="shared" si="4"/>
        <v>0</v>
      </c>
    </row>
    <row r="47" spans="2:7">
      <c r="B47" s="1">
        <v>40</v>
      </c>
      <c r="C47" s="1">
        <v>5.38</v>
      </c>
      <c r="D47" s="2">
        <v>0.26</v>
      </c>
      <c r="E47">
        <f t="shared" si="3"/>
        <v>-0.36996504167499911</v>
      </c>
      <c r="F47">
        <f t="shared" si="2"/>
        <v>0</v>
      </c>
      <c r="G47">
        <f t="shared" si="4"/>
        <v>0</v>
      </c>
    </row>
    <row r="48" spans="2:7">
      <c r="B48" s="1">
        <v>41</v>
      </c>
      <c r="C48" s="1">
        <v>6.3</v>
      </c>
      <c r="D48" s="2">
        <v>0.63</v>
      </c>
      <c r="E48">
        <f t="shared" si="3"/>
        <v>0.55003495832500082</v>
      </c>
      <c r="F48">
        <f t="shared" si="2"/>
        <v>1</v>
      </c>
      <c r="G48">
        <f t="shared" si="4"/>
        <v>1.3749825208374995</v>
      </c>
    </row>
    <row r="49" spans="2:7">
      <c r="B49" s="1">
        <v>42</v>
      </c>
      <c r="C49" s="1">
        <v>6.28</v>
      </c>
      <c r="D49" s="2">
        <v>0.25</v>
      </c>
      <c r="E49">
        <f t="shared" si="3"/>
        <v>0.53003495832500125</v>
      </c>
      <c r="F49">
        <f t="shared" si="2"/>
        <v>1</v>
      </c>
      <c r="G49">
        <f t="shared" si="4"/>
        <v>1.3749825208374995</v>
      </c>
    </row>
    <row r="50" spans="2:7">
      <c r="B50" s="1">
        <v>43</v>
      </c>
      <c r="C50" s="1">
        <v>5.8</v>
      </c>
      <c r="D50" s="2">
        <v>0.3</v>
      </c>
      <c r="E50">
        <f t="shared" si="3"/>
        <v>5.0034958325000822E-2</v>
      </c>
      <c r="F50">
        <f t="shared" si="2"/>
        <v>1</v>
      </c>
      <c r="G50">
        <f t="shared" si="4"/>
        <v>1.3749825208374995</v>
      </c>
    </row>
    <row r="51" spans="2:7">
      <c r="B51" s="1">
        <v>44</v>
      </c>
      <c r="C51" s="1">
        <v>6.93</v>
      </c>
      <c r="D51" s="2">
        <v>0.6</v>
      </c>
      <c r="E51">
        <f t="shared" si="3"/>
        <v>1.1800349583250007</v>
      </c>
      <c r="F51">
        <f t="shared" si="2"/>
        <v>1</v>
      </c>
      <c r="G51">
        <f t="shared" si="4"/>
        <v>1.3749825208374995</v>
      </c>
    </row>
    <row r="52" spans="2:7">
      <c r="B52" s="1">
        <v>45</v>
      </c>
      <c r="C52" s="1">
        <v>6.8</v>
      </c>
      <c r="D52" s="2">
        <v>0.27</v>
      </c>
      <c r="E52">
        <f t="shared" si="3"/>
        <v>1.0500349583250008</v>
      </c>
      <c r="F52">
        <f t="shared" si="2"/>
        <v>1</v>
      </c>
      <c r="G52">
        <f t="shared" si="4"/>
        <v>1.3749825208374995</v>
      </c>
    </row>
    <row r="53" spans="2:7">
      <c r="B53" s="1">
        <v>46</v>
      </c>
      <c r="C53" s="1">
        <v>5.17</v>
      </c>
      <c r="D53" s="2">
        <v>0.46</v>
      </c>
      <c r="E53">
        <f t="shared" si="3"/>
        <v>-0.57996504167499907</v>
      </c>
      <c r="F53">
        <f t="shared" si="2"/>
        <v>0</v>
      </c>
      <c r="G53">
        <f t="shared" si="4"/>
        <v>0</v>
      </c>
    </row>
    <row r="54" spans="2:7">
      <c r="B54" s="1">
        <v>47</v>
      </c>
      <c r="C54" s="1">
        <v>7.14</v>
      </c>
      <c r="D54" s="2">
        <v>0.38</v>
      </c>
      <c r="E54">
        <f t="shared" si="3"/>
        <v>1.3900349583250007</v>
      </c>
      <c r="F54">
        <f t="shared" si="2"/>
        <v>1</v>
      </c>
      <c r="G54">
        <f t="shared" si="4"/>
        <v>1.3749825208374995</v>
      </c>
    </row>
    <row r="55" spans="2:7">
      <c r="B55" s="1">
        <v>48</v>
      </c>
      <c r="C55" s="1">
        <v>6.6</v>
      </c>
      <c r="D55" s="2">
        <v>0.85</v>
      </c>
      <c r="E55">
        <f t="shared" si="3"/>
        <v>0.85003495832500064</v>
      </c>
      <c r="F55">
        <f t="shared" si="2"/>
        <v>1</v>
      </c>
      <c r="G55">
        <f t="shared" si="4"/>
        <v>1.3749825208374995</v>
      </c>
    </row>
    <row r="56" spans="2:7">
      <c r="B56" s="1">
        <v>49</v>
      </c>
      <c r="C56" s="1">
        <v>6.49</v>
      </c>
      <c r="D56" s="2">
        <v>0.08</v>
      </c>
      <c r="E56">
        <f t="shared" si="3"/>
        <v>0.74003495832500121</v>
      </c>
      <c r="F56">
        <f t="shared" si="2"/>
        <v>1</v>
      </c>
      <c r="G56">
        <f t="shared" si="4"/>
        <v>1.3749825208374995</v>
      </c>
    </row>
    <row r="57" spans="2:7">
      <c r="B57" s="1">
        <v>50</v>
      </c>
      <c r="C57" s="1">
        <v>7.37</v>
      </c>
      <c r="D57" s="2">
        <v>0.63</v>
      </c>
      <c r="E57">
        <f t="shared" si="3"/>
        <v>1.6200349583250011</v>
      </c>
      <c r="F57">
        <f t="shared" si="2"/>
        <v>1</v>
      </c>
      <c r="G57">
        <f t="shared" si="4"/>
        <v>1.3749825208374995</v>
      </c>
    </row>
    <row r="58" spans="2:7">
      <c r="B58" s="1">
        <v>51</v>
      </c>
      <c r="C58" s="1">
        <v>6.37</v>
      </c>
      <c r="D58" s="2">
        <v>0.15</v>
      </c>
      <c r="E58">
        <f t="shared" si="3"/>
        <v>0.62003495832500111</v>
      </c>
      <c r="F58">
        <f t="shared" si="2"/>
        <v>1</v>
      </c>
      <c r="G58">
        <f t="shared" si="4"/>
        <v>1.3749825208374995</v>
      </c>
    </row>
    <row r="59" spans="2:7">
      <c r="B59" s="1">
        <v>52</v>
      </c>
      <c r="C59" s="1">
        <v>7.36</v>
      </c>
      <c r="D59" s="2">
        <v>0.37</v>
      </c>
      <c r="E59">
        <f t="shared" si="3"/>
        <v>1.6100349583250013</v>
      </c>
      <c r="F59">
        <f t="shared" si="2"/>
        <v>1</v>
      </c>
      <c r="G59">
        <f t="shared" si="4"/>
        <v>1.3749825208374995</v>
      </c>
    </row>
    <row r="60" spans="2:7">
      <c r="B60" s="1">
        <v>53</v>
      </c>
      <c r="C60" s="1">
        <v>5.53</v>
      </c>
      <c r="D60" s="2">
        <v>0.26</v>
      </c>
      <c r="E60">
        <f t="shared" si="3"/>
        <v>-0.21996504167499875</v>
      </c>
      <c r="F60">
        <f t="shared" si="2"/>
        <v>0</v>
      </c>
      <c r="G60">
        <f t="shared" si="4"/>
        <v>0</v>
      </c>
    </row>
    <row r="61" spans="2:7">
      <c r="B61" s="1">
        <v>54</v>
      </c>
      <c r="C61" s="1">
        <v>5.81</v>
      </c>
      <c r="D61" s="2">
        <v>0.5</v>
      </c>
      <c r="E61">
        <f t="shared" si="3"/>
        <v>6.0034958325000609E-2</v>
      </c>
      <c r="F61">
        <f t="shared" si="2"/>
        <v>1</v>
      </c>
      <c r="G61">
        <f t="shared" si="4"/>
        <v>1.3749825208374995</v>
      </c>
    </row>
    <row r="62" spans="2:7">
      <c r="B62" s="1">
        <v>55</v>
      </c>
      <c r="C62" s="1">
        <v>6.7</v>
      </c>
      <c r="D62" s="2">
        <v>0.68</v>
      </c>
      <c r="E62">
        <f t="shared" si="3"/>
        <v>0.95003495832500118</v>
      </c>
      <c r="F62">
        <f t="shared" si="2"/>
        <v>1</v>
      </c>
      <c r="G62">
        <f t="shared" si="4"/>
        <v>1.3749825208374995</v>
      </c>
    </row>
    <row r="63" spans="2:7">
      <c r="B63" s="1">
        <v>56</v>
      </c>
      <c r="C63" s="1">
        <v>5.71</v>
      </c>
      <c r="D63" s="2">
        <v>0.38</v>
      </c>
      <c r="E63">
        <f t="shared" si="3"/>
        <v>-3.9965041674999036E-2</v>
      </c>
      <c r="F63">
        <f t="shared" si="2"/>
        <v>0</v>
      </c>
      <c r="G63">
        <f t="shared" si="4"/>
        <v>0</v>
      </c>
    </row>
    <row r="64" spans="2:7">
      <c r="B64" s="1">
        <v>57</v>
      </c>
      <c r="C64" s="1">
        <v>5.89</v>
      </c>
      <c r="D64" s="2">
        <v>0.36</v>
      </c>
      <c r="E64">
        <f t="shared" si="3"/>
        <v>0.14003495832500068</v>
      </c>
      <c r="F64">
        <f t="shared" si="2"/>
        <v>1</v>
      </c>
      <c r="G64">
        <f t="shared" si="4"/>
        <v>1.3749825208374995</v>
      </c>
    </row>
    <row r="65" spans="2:7">
      <c r="B65" s="1">
        <v>58</v>
      </c>
      <c r="C65" s="1">
        <v>6.66</v>
      </c>
      <c r="D65" s="2">
        <v>0.08</v>
      </c>
      <c r="E65">
        <f t="shared" si="3"/>
        <v>0.91003495832500114</v>
      </c>
      <c r="F65">
        <f t="shared" si="2"/>
        <v>1</v>
      </c>
      <c r="G65">
        <f t="shared" si="4"/>
        <v>1.3749825208374995</v>
      </c>
    </row>
    <row r="66" spans="2:7">
      <c r="B66" s="1">
        <v>59</v>
      </c>
      <c r="C66" s="1">
        <v>5.95</v>
      </c>
      <c r="D66" s="2">
        <v>0.47</v>
      </c>
      <c r="E66">
        <f t="shared" si="3"/>
        <v>0.20003495832500118</v>
      </c>
      <c r="F66">
        <f t="shared" si="2"/>
        <v>1</v>
      </c>
      <c r="G66">
        <f t="shared" si="4"/>
        <v>1.3749825208374995</v>
      </c>
    </row>
    <row r="67" spans="2:7">
      <c r="B67" s="1">
        <v>60</v>
      </c>
      <c r="C67" s="1">
        <v>7.49</v>
      </c>
      <c r="D67" s="2">
        <v>0.92</v>
      </c>
      <c r="E67">
        <f t="shared" si="3"/>
        <v>1.7400349583250012</v>
      </c>
      <c r="F67">
        <f t="shared" si="2"/>
        <v>1</v>
      </c>
      <c r="G67">
        <f t="shared" si="4"/>
        <v>1.3749825208374995</v>
      </c>
    </row>
    <row r="68" spans="2:7">
      <c r="B68" s="1">
        <v>61</v>
      </c>
      <c r="C68" s="1">
        <v>7.23</v>
      </c>
      <c r="D68" s="2">
        <v>0.2</v>
      </c>
      <c r="E68">
        <f t="shared" si="3"/>
        <v>1.4800349583250014</v>
      </c>
      <c r="F68">
        <f t="shared" si="2"/>
        <v>1</v>
      </c>
      <c r="G68">
        <f t="shared" si="4"/>
        <v>1.3749825208374995</v>
      </c>
    </row>
    <row r="69" spans="2:7">
      <c r="B69" s="1">
        <v>62</v>
      </c>
      <c r="C69" s="1">
        <v>5.88</v>
      </c>
      <c r="D69" s="2">
        <v>0.18</v>
      </c>
      <c r="E69">
        <f t="shared" si="3"/>
        <v>0.13003495832500089</v>
      </c>
      <c r="F69">
        <f t="shared" si="2"/>
        <v>1</v>
      </c>
      <c r="G69">
        <f t="shared" si="4"/>
        <v>1.3749825208374995</v>
      </c>
    </row>
    <row r="70" spans="2:7">
      <c r="B70" s="1">
        <v>63</v>
      </c>
      <c r="C70" s="1">
        <v>6.6</v>
      </c>
      <c r="D70" s="2">
        <v>0.68</v>
      </c>
      <c r="E70">
        <f t="shared" si="3"/>
        <v>0.85003495832500064</v>
      </c>
      <c r="F70">
        <f t="shared" si="2"/>
        <v>1</v>
      </c>
      <c r="G70">
        <f t="shared" si="4"/>
        <v>1.3749825208374995</v>
      </c>
    </row>
    <row r="71" spans="2:7">
      <c r="B71" s="1">
        <v>64</v>
      </c>
      <c r="C71" s="1">
        <v>5.4</v>
      </c>
      <c r="D71" s="2">
        <v>0.49</v>
      </c>
      <c r="E71">
        <f t="shared" si="3"/>
        <v>-0.34996504167499864</v>
      </c>
      <c r="F71">
        <f t="shared" si="2"/>
        <v>0</v>
      </c>
      <c r="G71">
        <f t="shared" si="4"/>
        <v>0</v>
      </c>
    </row>
    <row r="72" spans="2:7">
      <c r="B72" s="1">
        <v>65</v>
      </c>
      <c r="C72" s="1">
        <v>5.18</v>
      </c>
      <c r="D72" s="2">
        <v>0.59</v>
      </c>
      <c r="E72">
        <f t="shared" ref="E72:E107" si="5">C72-Customer_Price</f>
        <v>-0.56996504167499928</v>
      </c>
      <c r="F72">
        <f t="shared" si="2"/>
        <v>0</v>
      </c>
      <c r="G72">
        <f t="shared" ref="G72:G103" si="6">IF(F72=1,Store_Price-Cost,0)</f>
        <v>0</v>
      </c>
    </row>
    <row r="73" spans="2:7">
      <c r="B73" s="1">
        <v>66</v>
      </c>
      <c r="C73" s="1">
        <v>5.32</v>
      </c>
      <c r="D73" s="2">
        <v>0.15</v>
      </c>
      <c r="E73">
        <f t="shared" si="5"/>
        <v>-0.42996504167499872</v>
      </c>
      <c r="F73">
        <f t="shared" ref="F73:F107" si="7">IF(E73&lt;0,0,1)</f>
        <v>0</v>
      </c>
      <c r="G73">
        <f t="shared" si="6"/>
        <v>0</v>
      </c>
    </row>
    <row r="74" spans="2:7">
      <c r="B74" s="1">
        <v>67</v>
      </c>
      <c r="C74" s="1">
        <v>5.6</v>
      </c>
      <c r="D74" s="2">
        <v>0.4</v>
      </c>
      <c r="E74">
        <f t="shared" si="5"/>
        <v>-0.14996504167499936</v>
      </c>
      <c r="F74">
        <f t="shared" si="7"/>
        <v>0</v>
      </c>
      <c r="G74">
        <f t="shared" si="6"/>
        <v>0</v>
      </c>
    </row>
    <row r="75" spans="2:7">
      <c r="B75" s="1">
        <v>68</v>
      </c>
      <c r="C75" s="1">
        <v>6.14</v>
      </c>
      <c r="D75" s="2">
        <v>0.08</v>
      </c>
      <c r="E75">
        <f t="shared" si="5"/>
        <v>0.39003495832500068</v>
      </c>
      <c r="F75">
        <f t="shared" si="7"/>
        <v>1</v>
      </c>
      <c r="G75">
        <f t="shared" si="6"/>
        <v>1.3749825208374995</v>
      </c>
    </row>
    <row r="76" spans="2:7">
      <c r="B76" s="1">
        <v>69</v>
      </c>
      <c r="C76" s="1">
        <v>5.91</v>
      </c>
      <c r="D76" s="2">
        <v>0.55000000000000004</v>
      </c>
      <c r="E76">
        <f t="shared" si="5"/>
        <v>0.16003495832500114</v>
      </c>
      <c r="F76">
        <f t="shared" si="7"/>
        <v>1</v>
      </c>
      <c r="G76">
        <f t="shared" si="6"/>
        <v>1.3749825208374995</v>
      </c>
    </row>
    <row r="77" spans="2:7">
      <c r="B77" s="1">
        <v>70</v>
      </c>
      <c r="C77" s="1">
        <v>7.42</v>
      </c>
      <c r="D77" s="2">
        <v>0.39</v>
      </c>
      <c r="E77">
        <f t="shared" si="5"/>
        <v>1.6700349583250009</v>
      </c>
      <c r="F77">
        <f t="shared" si="7"/>
        <v>1</v>
      </c>
      <c r="G77">
        <f t="shared" si="6"/>
        <v>1.3749825208374995</v>
      </c>
    </row>
    <row r="78" spans="2:7">
      <c r="B78" s="1">
        <v>71</v>
      </c>
      <c r="C78" s="1">
        <v>6.53</v>
      </c>
      <c r="D78" s="2">
        <v>0.77</v>
      </c>
      <c r="E78">
        <f t="shared" si="5"/>
        <v>0.78003495832500125</v>
      </c>
      <c r="F78">
        <f t="shared" si="7"/>
        <v>1</v>
      </c>
      <c r="G78">
        <f t="shared" si="6"/>
        <v>1.3749825208374995</v>
      </c>
    </row>
    <row r="79" spans="2:7">
      <c r="B79" s="1">
        <v>72</v>
      </c>
      <c r="C79" s="1">
        <v>6.4</v>
      </c>
      <c r="D79" s="2">
        <v>0.71</v>
      </c>
      <c r="E79">
        <f t="shared" si="5"/>
        <v>0.65003495832500136</v>
      </c>
      <c r="F79">
        <f t="shared" si="7"/>
        <v>1</v>
      </c>
      <c r="G79">
        <f t="shared" si="6"/>
        <v>1.3749825208374995</v>
      </c>
    </row>
    <row r="80" spans="2:7">
      <c r="B80" s="1">
        <v>73</v>
      </c>
      <c r="C80" s="1">
        <v>6.19</v>
      </c>
      <c r="D80" s="2">
        <v>0.97</v>
      </c>
      <c r="E80">
        <f t="shared" si="5"/>
        <v>0.44003495832500139</v>
      </c>
      <c r="F80">
        <f t="shared" si="7"/>
        <v>1</v>
      </c>
      <c r="G80">
        <f t="shared" si="6"/>
        <v>1.3749825208374995</v>
      </c>
    </row>
    <row r="81" spans="2:7">
      <c r="B81" s="1">
        <v>74</v>
      </c>
      <c r="C81" s="1">
        <v>5.21</v>
      </c>
      <c r="D81" s="2">
        <v>0.5</v>
      </c>
      <c r="E81">
        <f t="shared" si="5"/>
        <v>-0.53996504167499904</v>
      </c>
      <c r="F81">
        <f t="shared" si="7"/>
        <v>0</v>
      </c>
      <c r="G81">
        <f t="shared" si="6"/>
        <v>0</v>
      </c>
    </row>
    <row r="82" spans="2:7">
      <c r="B82" s="1">
        <v>75</v>
      </c>
      <c r="C82" s="1">
        <v>6.91</v>
      </c>
      <c r="D82" s="2">
        <v>0.31</v>
      </c>
      <c r="E82">
        <f t="shared" si="5"/>
        <v>1.1600349583250011</v>
      </c>
      <c r="F82">
        <f t="shared" si="7"/>
        <v>1</v>
      </c>
      <c r="G82">
        <f t="shared" si="6"/>
        <v>1.3749825208374995</v>
      </c>
    </row>
    <row r="83" spans="2:7">
      <c r="B83" s="1">
        <v>76</v>
      </c>
      <c r="C83" s="1">
        <v>7.08</v>
      </c>
      <c r="D83" s="2">
        <v>0.65</v>
      </c>
      <c r="E83">
        <f t="shared" si="5"/>
        <v>1.3300349583250011</v>
      </c>
      <c r="F83">
        <f t="shared" si="7"/>
        <v>1</v>
      </c>
      <c r="G83">
        <f t="shared" si="6"/>
        <v>1.3749825208374995</v>
      </c>
    </row>
    <row r="84" spans="2:7">
      <c r="B84" s="1">
        <v>77</v>
      </c>
      <c r="C84" s="1">
        <v>5.36</v>
      </c>
      <c r="D84" s="2">
        <v>0.22</v>
      </c>
      <c r="E84">
        <f t="shared" si="5"/>
        <v>-0.38996504167499868</v>
      </c>
      <c r="F84">
        <f t="shared" si="7"/>
        <v>0</v>
      </c>
      <c r="G84">
        <f t="shared" si="6"/>
        <v>0</v>
      </c>
    </row>
    <row r="85" spans="2:7">
      <c r="B85" s="1">
        <v>78</v>
      </c>
      <c r="C85" s="1">
        <v>7.31</v>
      </c>
      <c r="D85" s="2">
        <v>0.37</v>
      </c>
      <c r="E85">
        <f t="shared" si="5"/>
        <v>1.5600349583250006</v>
      </c>
      <c r="F85">
        <f t="shared" si="7"/>
        <v>1</v>
      </c>
      <c r="G85">
        <f t="shared" si="6"/>
        <v>1.3749825208374995</v>
      </c>
    </row>
    <row r="86" spans="2:7">
      <c r="B86" s="1">
        <v>79</v>
      </c>
      <c r="C86" s="1">
        <v>5.88</v>
      </c>
      <c r="D86" s="2">
        <v>0.43</v>
      </c>
      <c r="E86">
        <f t="shared" si="5"/>
        <v>0.13003495832500089</v>
      </c>
      <c r="F86">
        <f t="shared" si="7"/>
        <v>1</v>
      </c>
      <c r="G86">
        <f t="shared" si="6"/>
        <v>1.3749825208374995</v>
      </c>
    </row>
    <row r="87" spans="2:7">
      <c r="B87" s="1">
        <v>80</v>
      </c>
      <c r="C87" s="1">
        <v>7.21</v>
      </c>
      <c r="D87" s="2">
        <v>0.16</v>
      </c>
      <c r="E87">
        <f t="shared" si="5"/>
        <v>1.460034958325001</v>
      </c>
      <c r="F87">
        <f t="shared" si="7"/>
        <v>1</v>
      </c>
      <c r="G87">
        <f t="shared" si="6"/>
        <v>1.3749825208374995</v>
      </c>
    </row>
    <row r="88" spans="2:7">
      <c r="B88" s="1">
        <v>81</v>
      </c>
      <c r="C88" s="1">
        <v>5.51</v>
      </c>
      <c r="D88" s="2">
        <v>0.45</v>
      </c>
      <c r="E88">
        <f t="shared" si="5"/>
        <v>-0.23996504167499921</v>
      </c>
      <c r="F88">
        <f t="shared" si="7"/>
        <v>0</v>
      </c>
      <c r="G88">
        <f t="shared" si="6"/>
        <v>0</v>
      </c>
    </row>
    <row r="89" spans="2:7">
      <c r="B89" s="1">
        <v>82</v>
      </c>
      <c r="C89" s="1">
        <v>6.07</v>
      </c>
      <c r="D89" s="2">
        <v>0.46</v>
      </c>
      <c r="E89">
        <f t="shared" si="5"/>
        <v>0.32003495832500128</v>
      </c>
      <c r="F89">
        <f t="shared" si="7"/>
        <v>1</v>
      </c>
      <c r="G89">
        <f t="shared" si="6"/>
        <v>1.3749825208374995</v>
      </c>
    </row>
    <row r="90" spans="2:7">
      <c r="B90" s="1">
        <v>83</v>
      </c>
      <c r="C90" s="1">
        <v>6.47</v>
      </c>
      <c r="D90" s="2">
        <v>0.19</v>
      </c>
      <c r="E90">
        <f t="shared" si="5"/>
        <v>0.72003495832500075</v>
      </c>
      <c r="F90">
        <f t="shared" si="7"/>
        <v>1</v>
      </c>
      <c r="G90">
        <f t="shared" si="6"/>
        <v>1.3749825208374995</v>
      </c>
    </row>
    <row r="91" spans="2:7">
      <c r="B91" s="1">
        <v>84</v>
      </c>
      <c r="C91" s="1">
        <v>7.19</v>
      </c>
      <c r="D91" s="2">
        <v>0.24</v>
      </c>
      <c r="E91">
        <f t="shared" si="5"/>
        <v>1.4400349583250014</v>
      </c>
      <c r="F91">
        <f t="shared" si="7"/>
        <v>1</v>
      </c>
      <c r="G91">
        <f t="shared" si="6"/>
        <v>1.3749825208374995</v>
      </c>
    </row>
    <row r="92" spans="2:7">
      <c r="B92" s="1">
        <v>85</v>
      </c>
      <c r="C92" s="1">
        <v>6.86</v>
      </c>
      <c r="D92" s="2">
        <v>0.37</v>
      </c>
      <c r="E92">
        <f t="shared" si="5"/>
        <v>1.1100349583250013</v>
      </c>
      <c r="F92">
        <f t="shared" si="7"/>
        <v>1</v>
      </c>
      <c r="G92">
        <f t="shared" si="6"/>
        <v>1.3749825208374995</v>
      </c>
    </row>
    <row r="93" spans="2:7">
      <c r="B93" s="1">
        <v>86</v>
      </c>
      <c r="C93" s="1">
        <v>6.72</v>
      </c>
      <c r="D93" s="2">
        <v>0.28999999999999998</v>
      </c>
      <c r="E93">
        <f t="shared" si="5"/>
        <v>0.97003495832500075</v>
      </c>
      <c r="F93">
        <f t="shared" si="7"/>
        <v>1</v>
      </c>
      <c r="G93">
        <f t="shared" si="6"/>
        <v>1.3749825208374995</v>
      </c>
    </row>
    <row r="94" spans="2:7">
      <c r="B94" s="1">
        <v>87</v>
      </c>
      <c r="C94" s="1">
        <v>7.27</v>
      </c>
      <c r="D94" s="2">
        <v>0.79</v>
      </c>
      <c r="E94">
        <f t="shared" si="5"/>
        <v>1.5200349583250006</v>
      </c>
      <c r="F94">
        <f t="shared" si="7"/>
        <v>1</v>
      </c>
      <c r="G94">
        <f t="shared" si="6"/>
        <v>1.3749825208374995</v>
      </c>
    </row>
    <row r="95" spans="2:7">
      <c r="B95" s="1">
        <v>88</v>
      </c>
      <c r="C95" s="1">
        <v>6.81</v>
      </c>
      <c r="D95" s="2">
        <v>0.59</v>
      </c>
      <c r="E95">
        <f t="shared" si="5"/>
        <v>1.0600349583250006</v>
      </c>
      <c r="F95">
        <f t="shared" si="7"/>
        <v>1</v>
      </c>
      <c r="G95">
        <f t="shared" si="6"/>
        <v>1.3749825208374995</v>
      </c>
    </row>
    <row r="96" spans="2:7">
      <c r="B96" s="1">
        <v>89</v>
      </c>
      <c r="C96" s="1">
        <v>5.0199999999999996</v>
      </c>
      <c r="D96" s="2">
        <v>0.31</v>
      </c>
      <c r="E96">
        <f t="shared" si="5"/>
        <v>-0.72996504167499943</v>
      </c>
      <c r="F96">
        <f t="shared" si="7"/>
        <v>0</v>
      </c>
      <c r="G96">
        <f t="shared" si="6"/>
        <v>0</v>
      </c>
    </row>
    <row r="97" spans="2:7">
      <c r="B97" s="1">
        <v>90</v>
      </c>
      <c r="C97" s="1">
        <v>7.31</v>
      </c>
      <c r="D97" s="2">
        <v>0.47</v>
      </c>
      <c r="E97">
        <f t="shared" si="5"/>
        <v>1.5600349583250006</v>
      </c>
      <c r="F97">
        <f t="shared" si="7"/>
        <v>1</v>
      </c>
      <c r="G97">
        <f t="shared" si="6"/>
        <v>1.3749825208374995</v>
      </c>
    </row>
    <row r="98" spans="2:7">
      <c r="B98" s="1">
        <v>91</v>
      </c>
      <c r="C98" s="1">
        <v>7.15</v>
      </c>
      <c r="D98" s="2">
        <v>0.22</v>
      </c>
      <c r="E98">
        <f t="shared" si="5"/>
        <v>1.4000349583250014</v>
      </c>
      <c r="F98">
        <f t="shared" si="7"/>
        <v>1</v>
      </c>
      <c r="G98">
        <f t="shared" si="6"/>
        <v>1.3749825208374995</v>
      </c>
    </row>
    <row r="99" spans="2:7">
      <c r="B99" s="1">
        <v>92</v>
      </c>
      <c r="C99" s="1">
        <v>5.75</v>
      </c>
      <c r="D99" s="2">
        <v>0.85</v>
      </c>
      <c r="E99">
        <f t="shared" si="5"/>
        <v>3.4958325000999935E-5</v>
      </c>
      <c r="F99">
        <f t="shared" si="7"/>
        <v>1</v>
      </c>
      <c r="G99">
        <f t="shared" si="6"/>
        <v>1.3749825208374995</v>
      </c>
    </row>
    <row r="100" spans="2:7">
      <c r="B100" s="1">
        <v>93</v>
      </c>
      <c r="C100" s="1">
        <v>7.27</v>
      </c>
      <c r="D100" s="2">
        <v>0.08</v>
      </c>
      <c r="E100">
        <f t="shared" si="5"/>
        <v>1.5200349583250006</v>
      </c>
      <c r="F100">
        <f t="shared" si="7"/>
        <v>1</v>
      </c>
      <c r="G100">
        <f t="shared" si="6"/>
        <v>1.3749825208374995</v>
      </c>
    </row>
    <row r="101" spans="2:7">
      <c r="B101" s="1">
        <v>94</v>
      </c>
      <c r="C101" s="1">
        <v>5.79</v>
      </c>
      <c r="D101" s="2">
        <v>7.0000000000000007E-2</v>
      </c>
      <c r="E101">
        <f t="shared" si="5"/>
        <v>4.0034958325001035E-2</v>
      </c>
      <c r="F101">
        <f t="shared" si="7"/>
        <v>1</v>
      </c>
      <c r="G101">
        <f t="shared" si="6"/>
        <v>1.3749825208374995</v>
      </c>
    </row>
    <row r="102" spans="2:7">
      <c r="B102" s="1">
        <v>95</v>
      </c>
      <c r="C102" s="1">
        <v>7.4</v>
      </c>
      <c r="D102" s="2">
        <v>0.16</v>
      </c>
      <c r="E102">
        <f t="shared" si="5"/>
        <v>1.6500349583250014</v>
      </c>
      <c r="F102">
        <f t="shared" si="7"/>
        <v>1</v>
      </c>
      <c r="G102">
        <f t="shared" si="6"/>
        <v>1.3749825208374995</v>
      </c>
    </row>
    <row r="103" spans="2:7">
      <c r="B103" s="1">
        <v>96</v>
      </c>
      <c r="C103" s="1">
        <v>6.03</v>
      </c>
      <c r="D103" s="2">
        <v>0.39</v>
      </c>
      <c r="E103">
        <f t="shared" si="5"/>
        <v>0.28003495832500125</v>
      </c>
      <c r="F103">
        <f t="shared" si="7"/>
        <v>1</v>
      </c>
      <c r="G103">
        <f t="shared" si="6"/>
        <v>1.3749825208374995</v>
      </c>
    </row>
    <row r="104" spans="2:7">
      <c r="B104" s="1">
        <v>97</v>
      </c>
      <c r="C104" s="1">
        <v>6.25</v>
      </c>
      <c r="D104" s="2">
        <v>0.36</v>
      </c>
      <c r="E104">
        <f t="shared" si="5"/>
        <v>0.500034958325001</v>
      </c>
      <c r="F104">
        <f t="shared" si="7"/>
        <v>1</v>
      </c>
      <c r="G104">
        <f t="shared" ref="G104:G107" si="8">IF(F104=1,Store_Price-Cost,0)</f>
        <v>1.3749825208374995</v>
      </c>
    </row>
    <row r="105" spans="2:7">
      <c r="B105" s="1">
        <v>98</v>
      </c>
      <c r="C105" s="1">
        <v>7.41</v>
      </c>
      <c r="D105" s="2">
        <v>0.62</v>
      </c>
      <c r="E105">
        <f t="shared" si="5"/>
        <v>1.6600349583250011</v>
      </c>
      <c r="F105">
        <f t="shared" si="7"/>
        <v>1</v>
      </c>
      <c r="G105">
        <f t="shared" si="8"/>
        <v>1.3749825208374995</v>
      </c>
    </row>
    <row r="106" spans="2:7">
      <c r="B106" s="1">
        <v>99</v>
      </c>
      <c r="C106" s="1">
        <v>6.89</v>
      </c>
      <c r="D106" s="2">
        <v>0.27</v>
      </c>
      <c r="E106">
        <f t="shared" si="5"/>
        <v>1.1400349583250007</v>
      </c>
      <c r="F106">
        <f t="shared" si="7"/>
        <v>1</v>
      </c>
      <c r="G106">
        <f t="shared" si="8"/>
        <v>1.3749825208374995</v>
      </c>
    </row>
    <row r="107" spans="2:7">
      <c r="B107" s="1">
        <v>100</v>
      </c>
      <c r="C107" s="1">
        <v>5.47</v>
      </c>
      <c r="D107" s="2">
        <v>0.5</v>
      </c>
      <c r="E107">
        <f t="shared" si="5"/>
        <v>-0.27996504167499925</v>
      </c>
      <c r="F107">
        <f t="shared" si="7"/>
        <v>0</v>
      </c>
      <c r="G107">
        <f t="shared" si="8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tabSelected="1" workbookViewId="0">
      <selection activeCell="G10" sqref="G10"/>
    </sheetView>
  </sheetViews>
  <sheetFormatPr baseColWidth="10" defaultRowHeight="16"/>
  <cols>
    <col min="1" max="1" width="19.1640625" customWidth="1"/>
    <col min="2" max="2" width="14" bestFit="1" customWidth="1"/>
    <col min="5" max="5" width="15" customWidth="1"/>
    <col min="6" max="6" width="17.5" bestFit="1" customWidth="1"/>
    <col min="7" max="7" width="12.1640625" customWidth="1"/>
    <col min="8" max="8" width="11" style="16" customWidth="1"/>
    <col min="13" max="13" width="20.5" bestFit="1" customWidth="1"/>
    <col min="15" max="15" width="11.6640625" bestFit="1" customWidth="1"/>
  </cols>
  <sheetData>
    <row r="2" spans="1:16">
      <c r="A2" t="s">
        <v>11</v>
      </c>
    </row>
    <row r="4" spans="1:16">
      <c r="A4" s="3" t="s">
        <v>15</v>
      </c>
      <c r="B4" s="6">
        <v>1.6153594214443113E-2</v>
      </c>
      <c r="C4" s="3" t="s">
        <v>23</v>
      </c>
      <c r="D4" s="3"/>
    </row>
    <row r="5" spans="1:16">
      <c r="A5" s="3" t="s">
        <v>16</v>
      </c>
      <c r="B5" s="15">
        <f>2*Store_Price1</f>
        <v>5.7495170856871134</v>
      </c>
    </row>
    <row r="6" spans="1:16">
      <c r="A6" s="3" t="s">
        <v>17</v>
      </c>
      <c r="B6" s="15">
        <v>2.8747585428435567</v>
      </c>
    </row>
    <row r="7" spans="1:16">
      <c r="A7" s="3" t="s">
        <v>18</v>
      </c>
      <c r="B7" s="5">
        <v>1.5</v>
      </c>
      <c r="H7" s="17" t="s">
        <v>10</v>
      </c>
      <c r="I7" s="6">
        <f>SUM(I13:I112)</f>
        <v>107.23116634179732</v>
      </c>
    </row>
    <row r="8" spans="1:16">
      <c r="A8" s="3" t="s">
        <v>19</v>
      </c>
      <c r="B8" s="5">
        <v>0.1</v>
      </c>
    </row>
    <row r="9" spans="1:16">
      <c r="A9" s="3" t="s">
        <v>21</v>
      </c>
      <c r="B9">
        <f>Store_Price1-Entrée_Cost1</f>
        <v>1.3747585428435567</v>
      </c>
    </row>
    <row r="10" spans="1:16">
      <c r="A10" s="3" t="s">
        <v>22</v>
      </c>
      <c r="B10">
        <f>Store_Price1-Coupon_Amount1-Coupon_Cost1-Entrée_Cost1</f>
        <v>1.2586049486291135</v>
      </c>
      <c r="E10" s="12"/>
      <c r="F10" s="12"/>
    </row>
    <row r="11" spans="1:16">
      <c r="A11" s="4"/>
      <c r="E11" s="11">
        <v>1</v>
      </c>
      <c r="F11" s="11">
        <v>2</v>
      </c>
    </row>
    <row r="12" spans="1:16" ht="30">
      <c r="B12" s="1" t="s">
        <v>0</v>
      </c>
      <c r="C12" s="1" t="s">
        <v>1</v>
      </c>
      <c r="D12" s="1" t="s">
        <v>2</v>
      </c>
      <c r="E12" s="10" t="s">
        <v>13</v>
      </c>
      <c r="F12" s="10" t="s">
        <v>12</v>
      </c>
      <c r="G12" s="9" t="s">
        <v>20</v>
      </c>
      <c r="H12" s="9" t="s">
        <v>14</v>
      </c>
      <c r="I12" s="1" t="s">
        <v>9</v>
      </c>
    </row>
    <row r="13" spans="1:16">
      <c r="B13" s="1">
        <v>1</v>
      </c>
      <c r="C13" s="1">
        <v>5.84</v>
      </c>
      <c r="D13" s="2">
        <v>0.26</v>
      </c>
      <c r="E13" s="7">
        <f t="shared" ref="E13:E44" si="0">C13-Customer_Price1</f>
        <v>9.0482914312886464E-2</v>
      </c>
      <c r="F13" s="8">
        <f t="shared" ref="F13:F44" si="1">C13-D13+Coupon_Amount1-Customer_Price1</f>
        <v>-0.15336349147267025</v>
      </c>
      <c r="G13" s="8">
        <f>MAX(E13:F13)</f>
        <v>9.0482914312886464E-2</v>
      </c>
      <c r="H13" s="18">
        <f>IF(G13&lt;0,0,MATCH(MAX(E13:F13),E13:F13,0))</f>
        <v>1</v>
      </c>
      <c r="I13">
        <f>IF(H13=0,0,IF(H13=1,$B$9,$B$10))</f>
        <v>1.3747585428435567</v>
      </c>
    </row>
    <row r="14" spans="1:16">
      <c r="B14" s="1">
        <v>2</v>
      </c>
      <c r="C14" s="1">
        <v>5.82</v>
      </c>
      <c r="D14" s="2">
        <v>0.38</v>
      </c>
      <c r="E14" s="7">
        <f t="shared" si="0"/>
        <v>7.0482914312886891E-2</v>
      </c>
      <c r="F14" s="8">
        <f t="shared" si="1"/>
        <v>-0.29336349147266993</v>
      </c>
      <c r="G14" s="8">
        <f t="shared" ref="G14:G77" si="2">MAX(E14:F14)</f>
        <v>7.0482914312886891E-2</v>
      </c>
      <c r="H14" s="18">
        <f t="shared" ref="H14:H77" si="3">IF(G14&lt;0,0,MATCH(MAX(E14:F14),E14:F14,0))</f>
        <v>1</v>
      </c>
      <c r="I14">
        <f t="shared" ref="I14:I77" si="4">IF(H14=0,0,IF(H14=1,$B$9,$B$10))</f>
        <v>1.3747585428435567</v>
      </c>
      <c r="O14" s="14"/>
      <c r="P14" s="13"/>
    </row>
    <row r="15" spans="1:16">
      <c r="B15" s="1">
        <v>3</v>
      </c>
      <c r="C15" s="1">
        <v>6.91</v>
      </c>
      <c r="D15" s="2">
        <v>0.89</v>
      </c>
      <c r="E15" s="7">
        <f t="shared" si="0"/>
        <v>1.1604829143128867</v>
      </c>
      <c r="F15" s="8">
        <f t="shared" si="1"/>
        <v>0.28663650852733014</v>
      </c>
      <c r="G15" s="8">
        <f t="shared" si="2"/>
        <v>1.1604829143128867</v>
      </c>
      <c r="H15" s="18">
        <f t="shared" si="3"/>
        <v>1</v>
      </c>
      <c r="I15">
        <f t="shared" si="4"/>
        <v>1.3747585428435567</v>
      </c>
      <c r="O15" s="14"/>
      <c r="P15" s="13"/>
    </row>
    <row r="16" spans="1:16">
      <c r="B16" s="1">
        <v>4</v>
      </c>
      <c r="C16" s="1">
        <v>6.46</v>
      </c>
      <c r="D16" s="2">
        <v>0.09</v>
      </c>
      <c r="E16" s="7">
        <f t="shared" si="0"/>
        <v>0.71048291431288657</v>
      </c>
      <c r="F16" s="8">
        <f t="shared" si="1"/>
        <v>0.63663650852732978</v>
      </c>
      <c r="G16" s="8">
        <f t="shared" si="2"/>
        <v>0.71048291431288657</v>
      </c>
      <c r="H16" s="18">
        <f t="shared" si="3"/>
        <v>1</v>
      </c>
      <c r="I16">
        <f t="shared" si="4"/>
        <v>1.3747585428435567</v>
      </c>
      <c r="O16" s="14"/>
      <c r="P16" s="13"/>
    </row>
    <row r="17" spans="2:16">
      <c r="B17" s="1">
        <v>5</v>
      </c>
      <c r="C17" s="1">
        <v>6.37</v>
      </c>
      <c r="D17" s="2">
        <v>0.12</v>
      </c>
      <c r="E17" s="7">
        <f t="shared" si="0"/>
        <v>0.62048291431288671</v>
      </c>
      <c r="F17" s="8">
        <f t="shared" si="1"/>
        <v>0.51663650852732967</v>
      </c>
      <c r="G17" s="8">
        <f t="shared" si="2"/>
        <v>0.62048291431288671</v>
      </c>
      <c r="H17" s="18">
        <f t="shared" si="3"/>
        <v>1</v>
      </c>
      <c r="I17">
        <f t="shared" si="4"/>
        <v>1.3747585428435567</v>
      </c>
      <c r="O17" s="14"/>
      <c r="P17" s="13"/>
    </row>
    <row r="18" spans="2:16">
      <c r="B18" s="1">
        <v>6</v>
      </c>
      <c r="C18" s="1">
        <v>5.23</v>
      </c>
      <c r="D18" s="2">
        <v>0.08</v>
      </c>
      <c r="E18" s="7">
        <f t="shared" si="0"/>
        <v>-0.51951708568711297</v>
      </c>
      <c r="F18" s="8">
        <f t="shared" si="1"/>
        <v>-0.58336349147266997</v>
      </c>
      <c r="G18" s="8">
        <f t="shared" si="2"/>
        <v>-0.51951708568711297</v>
      </c>
      <c r="H18" s="18">
        <f t="shared" si="3"/>
        <v>0</v>
      </c>
      <c r="I18">
        <f t="shared" si="4"/>
        <v>0</v>
      </c>
      <c r="O18" s="14"/>
      <c r="P18" s="13"/>
    </row>
    <row r="19" spans="2:16">
      <c r="B19" s="1">
        <v>7</v>
      </c>
      <c r="C19" s="1">
        <v>6.96</v>
      </c>
      <c r="D19" s="2">
        <v>0.78</v>
      </c>
      <c r="E19" s="7">
        <f t="shared" si="0"/>
        <v>1.2104829143128866</v>
      </c>
      <c r="F19" s="8">
        <f t="shared" si="1"/>
        <v>0.44663650852732939</v>
      </c>
      <c r="G19" s="8">
        <f t="shared" si="2"/>
        <v>1.2104829143128866</v>
      </c>
      <c r="H19" s="18">
        <f t="shared" si="3"/>
        <v>1</v>
      </c>
      <c r="I19">
        <f t="shared" si="4"/>
        <v>1.3747585428435567</v>
      </c>
      <c r="O19" s="14"/>
      <c r="P19" s="13"/>
    </row>
    <row r="20" spans="2:16">
      <c r="B20" s="1">
        <v>8</v>
      </c>
      <c r="C20" s="1">
        <v>6.89</v>
      </c>
      <c r="D20" s="2">
        <v>0.77</v>
      </c>
      <c r="E20" s="7">
        <f t="shared" si="0"/>
        <v>1.1404829143128863</v>
      </c>
      <c r="F20" s="8">
        <f t="shared" si="1"/>
        <v>0.38663650852732889</v>
      </c>
      <c r="G20" s="8">
        <f t="shared" si="2"/>
        <v>1.1404829143128863</v>
      </c>
      <c r="H20" s="18">
        <f t="shared" si="3"/>
        <v>1</v>
      </c>
      <c r="I20">
        <f t="shared" si="4"/>
        <v>1.3747585428435567</v>
      </c>
      <c r="O20" s="14"/>
      <c r="P20" s="13"/>
    </row>
    <row r="21" spans="2:16">
      <c r="B21" s="1">
        <v>9</v>
      </c>
      <c r="C21" s="1">
        <v>5.36</v>
      </c>
      <c r="D21" s="2">
        <v>0.57999999999999996</v>
      </c>
      <c r="E21" s="7">
        <f t="shared" si="0"/>
        <v>-0.38951708568711307</v>
      </c>
      <c r="F21" s="8">
        <f t="shared" si="1"/>
        <v>-0.95336349147267008</v>
      </c>
      <c r="G21" s="8">
        <f t="shared" si="2"/>
        <v>-0.38951708568711307</v>
      </c>
      <c r="H21" s="18">
        <f t="shared" si="3"/>
        <v>0</v>
      </c>
      <c r="I21">
        <f t="shared" si="4"/>
        <v>0</v>
      </c>
      <c r="O21" s="14"/>
      <c r="P21" s="13"/>
    </row>
    <row r="22" spans="2:16">
      <c r="B22" s="1">
        <v>10</v>
      </c>
      <c r="C22" s="1">
        <v>6.01</v>
      </c>
      <c r="D22" s="2">
        <v>0.27</v>
      </c>
      <c r="E22" s="7">
        <f t="shared" si="0"/>
        <v>0.26048291431288639</v>
      </c>
      <c r="F22" s="8">
        <f t="shared" si="1"/>
        <v>6.6365085273298874E-3</v>
      </c>
      <c r="G22" s="8">
        <f t="shared" si="2"/>
        <v>0.26048291431288639</v>
      </c>
      <c r="H22" s="18">
        <f t="shared" si="3"/>
        <v>1</v>
      </c>
      <c r="I22">
        <f t="shared" si="4"/>
        <v>1.3747585428435567</v>
      </c>
      <c r="O22" s="14"/>
      <c r="P22" s="13"/>
    </row>
    <row r="23" spans="2:16">
      <c r="B23" s="1">
        <v>11</v>
      </c>
      <c r="C23" s="1">
        <v>6.91</v>
      </c>
      <c r="D23" s="2">
        <v>0.67</v>
      </c>
      <c r="E23" s="7">
        <f t="shared" si="0"/>
        <v>1.1604829143128867</v>
      </c>
      <c r="F23" s="8">
        <f t="shared" si="1"/>
        <v>0.50663650852732989</v>
      </c>
      <c r="G23" s="8">
        <f t="shared" si="2"/>
        <v>1.1604829143128867</v>
      </c>
      <c r="H23" s="18">
        <f t="shared" si="3"/>
        <v>1</v>
      </c>
      <c r="I23">
        <f t="shared" si="4"/>
        <v>1.3747585428435567</v>
      </c>
      <c r="O23" s="14"/>
      <c r="P23" s="13"/>
    </row>
    <row r="24" spans="2:16">
      <c r="B24" s="1">
        <v>12</v>
      </c>
      <c r="C24" s="1">
        <v>6.36</v>
      </c>
      <c r="D24" s="2">
        <v>7.0000000000000007E-2</v>
      </c>
      <c r="E24" s="7">
        <f t="shared" si="0"/>
        <v>0.61048291431288693</v>
      </c>
      <c r="F24" s="8">
        <f t="shared" si="1"/>
        <v>0.55663650852732971</v>
      </c>
      <c r="G24" s="8">
        <f t="shared" si="2"/>
        <v>0.61048291431288693</v>
      </c>
      <c r="H24" s="18">
        <f t="shared" si="3"/>
        <v>1</v>
      </c>
      <c r="I24">
        <f t="shared" si="4"/>
        <v>1.3747585428435567</v>
      </c>
      <c r="O24" s="14"/>
      <c r="P24" s="13"/>
    </row>
    <row r="25" spans="2:16">
      <c r="B25" s="1">
        <v>13</v>
      </c>
      <c r="C25" s="1">
        <v>5.22</v>
      </c>
      <c r="D25" s="2">
        <v>0.34</v>
      </c>
      <c r="E25" s="7">
        <f t="shared" si="0"/>
        <v>-0.52951708568711364</v>
      </c>
      <c r="F25" s="8">
        <f t="shared" si="1"/>
        <v>-0.85336349147267043</v>
      </c>
      <c r="G25" s="8">
        <f t="shared" si="2"/>
        <v>-0.52951708568711364</v>
      </c>
      <c r="H25" s="18">
        <f t="shared" si="3"/>
        <v>0</v>
      </c>
      <c r="I25">
        <f t="shared" si="4"/>
        <v>0</v>
      </c>
      <c r="O25" s="14"/>
      <c r="P25" s="13"/>
    </row>
    <row r="26" spans="2:16">
      <c r="B26" s="1">
        <v>14</v>
      </c>
      <c r="C26" s="1">
        <v>5.28</v>
      </c>
      <c r="D26" s="2">
        <v>0.11</v>
      </c>
      <c r="E26" s="7">
        <f t="shared" si="0"/>
        <v>-0.46951708568711314</v>
      </c>
      <c r="F26" s="8">
        <f t="shared" si="1"/>
        <v>-0.5633634914726704</v>
      </c>
      <c r="G26" s="8">
        <f t="shared" si="2"/>
        <v>-0.46951708568711314</v>
      </c>
      <c r="H26" s="18">
        <f t="shared" si="3"/>
        <v>0</v>
      </c>
      <c r="I26">
        <f t="shared" si="4"/>
        <v>0</v>
      </c>
      <c r="O26" s="14"/>
      <c r="P26" s="13"/>
    </row>
    <row r="27" spans="2:16">
      <c r="B27" s="1">
        <v>15</v>
      </c>
      <c r="C27" s="1">
        <v>6.91</v>
      </c>
      <c r="D27" s="2">
        <v>0.32</v>
      </c>
      <c r="E27" s="7">
        <f t="shared" si="0"/>
        <v>1.1604829143128867</v>
      </c>
      <c r="F27" s="8">
        <f t="shared" si="1"/>
        <v>0.85663650852732953</v>
      </c>
      <c r="G27" s="8">
        <f t="shared" si="2"/>
        <v>1.1604829143128867</v>
      </c>
      <c r="H27" s="18">
        <f t="shared" si="3"/>
        <v>1</v>
      </c>
      <c r="I27">
        <f t="shared" si="4"/>
        <v>1.3747585428435567</v>
      </c>
      <c r="O27" s="14"/>
      <c r="P27" s="13"/>
    </row>
    <row r="28" spans="2:16">
      <c r="B28" s="1">
        <v>16</v>
      </c>
      <c r="C28" s="1">
        <v>6.9</v>
      </c>
      <c r="D28" s="2">
        <v>0.12</v>
      </c>
      <c r="E28" s="7">
        <f t="shared" si="0"/>
        <v>1.150482914312887</v>
      </c>
      <c r="F28" s="8">
        <f t="shared" si="1"/>
        <v>1.0466365085273299</v>
      </c>
      <c r="G28" s="8">
        <f t="shared" si="2"/>
        <v>1.150482914312887</v>
      </c>
      <c r="H28" s="18">
        <f t="shared" si="3"/>
        <v>1</v>
      </c>
      <c r="I28">
        <f t="shared" si="4"/>
        <v>1.3747585428435567</v>
      </c>
      <c r="O28" s="14"/>
      <c r="P28" s="13"/>
    </row>
    <row r="29" spans="2:16">
      <c r="B29" s="1">
        <v>17</v>
      </c>
      <c r="C29" s="1">
        <v>5.0999999999999996</v>
      </c>
      <c r="D29" s="2">
        <v>0.67</v>
      </c>
      <c r="E29" s="7">
        <f t="shared" si="0"/>
        <v>-0.64951708568711375</v>
      </c>
      <c r="F29" s="8">
        <f t="shared" si="1"/>
        <v>-1.3033634914726706</v>
      </c>
      <c r="G29" s="8">
        <f t="shared" si="2"/>
        <v>-0.64951708568711375</v>
      </c>
      <c r="H29" s="18">
        <f t="shared" si="3"/>
        <v>0</v>
      </c>
      <c r="I29">
        <f t="shared" si="4"/>
        <v>0</v>
      </c>
      <c r="O29" s="14"/>
      <c r="P29" s="13"/>
    </row>
    <row r="30" spans="2:16">
      <c r="B30" s="1">
        <v>18</v>
      </c>
      <c r="C30" s="1">
        <v>7.15</v>
      </c>
      <c r="D30" s="2">
        <v>0.64</v>
      </c>
      <c r="E30" s="7">
        <f t="shared" si="0"/>
        <v>1.400482914312887</v>
      </c>
      <c r="F30" s="8">
        <f t="shared" si="1"/>
        <v>0.77663650852733035</v>
      </c>
      <c r="G30" s="8">
        <f t="shared" si="2"/>
        <v>1.400482914312887</v>
      </c>
      <c r="H30" s="18">
        <f t="shared" si="3"/>
        <v>1</v>
      </c>
      <c r="I30">
        <f t="shared" si="4"/>
        <v>1.3747585428435567</v>
      </c>
      <c r="O30" s="14"/>
      <c r="P30" s="13"/>
    </row>
    <row r="31" spans="2:16">
      <c r="B31" s="1">
        <v>19</v>
      </c>
      <c r="C31" s="1">
        <v>7.4</v>
      </c>
      <c r="D31" s="2">
        <v>0.79</v>
      </c>
      <c r="E31" s="7">
        <f t="shared" si="0"/>
        <v>1.650482914312887</v>
      </c>
      <c r="F31" s="8">
        <f t="shared" si="1"/>
        <v>0.87663650852732999</v>
      </c>
      <c r="G31" s="8">
        <f t="shared" si="2"/>
        <v>1.650482914312887</v>
      </c>
      <c r="H31" s="18">
        <f t="shared" si="3"/>
        <v>1</v>
      </c>
      <c r="I31">
        <f t="shared" si="4"/>
        <v>1.3747585428435567</v>
      </c>
      <c r="O31" s="14"/>
      <c r="P31" s="13"/>
    </row>
    <row r="32" spans="2:16">
      <c r="B32" s="1">
        <v>20</v>
      </c>
      <c r="C32" s="1">
        <v>5.96</v>
      </c>
      <c r="D32" s="2">
        <v>0.28000000000000003</v>
      </c>
      <c r="E32" s="7">
        <f t="shared" si="0"/>
        <v>0.21048291431288657</v>
      </c>
      <c r="F32" s="8">
        <f t="shared" si="1"/>
        <v>-5.336349147267061E-2</v>
      </c>
      <c r="G32" s="8">
        <f t="shared" si="2"/>
        <v>0.21048291431288657</v>
      </c>
      <c r="H32" s="18">
        <f t="shared" si="3"/>
        <v>1</v>
      </c>
      <c r="I32">
        <f t="shared" si="4"/>
        <v>1.3747585428435567</v>
      </c>
      <c r="O32" s="14"/>
      <c r="P32" s="13"/>
    </row>
    <row r="33" spans="2:16">
      <c r="B33" s="1">
        <v>21</v>
      </c>
      <c r="C33" s="1">
        <v>7.39</v>
      </c>
      <c r="D33" s="2">
        <v>0.45</v>
      </c>
      <c r="E33" s="7">
        <f t="shared" si="0"/>
        <v>1.6404829143128863</v>
      </c>
      <c r="F33" s="8">
        <f t="shared" si="1"/>
        <v>1.2066365085273292</v>
      </c>
      <c r="G33" s="8">
        <f t="shared" si="2"/>
        <v>1.6404829143128863</v>
      </c>
      <c r="H33" s="18">
        <f t="shared" si="3"/>
        <v>1</v>
      </c>
      <c r="I33">
        <f t="shared" si="4"/>
        <v>1.3747585428435567</v>
      </c>
      <c r="O33" s="14"/>
      <c r="P33" s="13"/>
    </row>
    <row r="34" spans="2:16">
      <c r="B34" s="1">
        <v>22</v>
      </c>
      <c r="C34" s="1">
        <v>7.14</v>
      </c>
      <c r="D34" s="2">
        <v>0.69</v>
      </c>
      <c r="E34" s="7">
        <f t="shared" si="0"/>
        <v>1.3904829143128863</v>
      </c>
      <c r="F34" s="8">
        <f t="shared" si="1"/>
        <v>0.71663650852732896</v>
      </c>
      <c r="G34" s="8">
        <f t="shared" si="2"/>
        <v>1.3904829143128863</v>
      </c>
      <c r="H34" s="18">
        <f t="shared" si="3"/>
        <v>1</v>
      </c>
      <c r="I34">
        <f t="shared" si="4"/>
        <v>1.3747585428435567</v>
      </c>
      <c r="O34" s="14"/>
      <c r="P34" s="13"/>
    </row>
    <row r="35" spans="2:16">
      <c r="B35" s="1">
        <v>23</v>
      </c>
      <c r="C35" s="1">
        <v>6.86</v>
      </c>
      <c r="D35" s="2">
        <v>0.6</v>
      </c>
      <c r="E35" s="7">
        <f t="shared" si="0"/>
        <v>1.1104829143128869</v>
      </c>
      <c r="F35" s="8">
        <f t="shared" si="1"/>
        <v>0.52663650852733035</v>
      </c>
      <c r="G35" s="8">
        <f t="shared" si="2"/>
        <v>1.1104829143128869</v>
      </c>
      <c r="H35" s="18">
        <f t="shared" si="3"/>
        <v>1</v>
      </c>
      <c r="I35">
        <f t="shared" si="4"/>
        <v>1.3747585428435567</v>
      </c>
      <c r="O35" s="14"/>
      <c r="P35" s="13"/>
    </row>
    <row r="36" spans="2:16">
      <c r="B36" s="1">
        <v>24</v>
      </c>
      <c r="C36" s="1">
        <v>6.8</v>
      </c>
      <c r="D36" s="2">
        <v>0.12</v>
      </c>
      <c r="E36" s="7">
        <f t="shared" si="0"/>
        <v>1.0504829143128864</v>
      </c>
      <c r="F36" s="8">
        <f t="shared" si="1"/>
        <v>0.94663650852732939</v>
      </c>
      <c r="G36" s="8">
        <f t="shared" si="2"/>
        <v>1.0504829143128864</v>
      </c>
      <c r="H36" s="18">
        <f t="shared" si="3"/>
        <v>1</v>
      </c>
      <c r="I36">
        <f t="shared" si="4"/>
        <v>1.3747585428435567</v>
      </c>
      <c r="O36" s="14"/>
      <c r="P36" s="13"/>
    </row>
    <row r="37" spans="2:16">
      <c r="B37" s="1">
        <v>25</v>
      </c>
      <c r="C37" s="1">
        <v>6.78</v>
      </c>
      <c r="D37" s="2">
        <v>0.63</v>
      </c>
      <c r="E37" s="7">
        <f t="shared" si="0"/>
        <v>1.0304829143128869</v>
      </c>
      <c r="F37" s="8">
        <f t="shared" si="1"/>
        <v>0.41663650852733003</v>
      </c>
      <c r="G37" s="8">
        <f t="shared" si="2"/>
        <v>1.0304829143128869</v>
      </c>
      <c r="H37" s="18">
        <f t="shared" si="3"/>
        <v>1</v>
      </c>
      <c r="I37">
        <f t="shared" si="4"/>
        <v>1.3747585428435567</v>
      </c>
      <c r="O37" s="14"/>
      <c r="P37" s="13"/>
    </row>
    <row r="38" spans="2:16">
      <c r="B38" s="1">
        <v>26</v>
      </c>
      <c r="C38" s="1">
        <v>7.34</v>
      </c>
      <c r="D38" s="2">
        <v>0.64</v>
      </c>
      <c r="E38" s="7">
        <f t="shared" si="0"/>
        <v>1.5904829143128865</v>
      </c>
      <c r="F38" s="8">
        <f t="shared" si="1"/>
        <v>0.96663650852732985</v>
      </c>
      <c r="G38" s="8">
        <f t="shared" si="2"/>
        <v>1.5904829143128865</v>
      </c>
      <c r="H38" s="18">
        <f t="shared" si="3"/>
        <v>1</v>
      </c>
      <c r="I38">
        <f t="shared" si="4"/>
        <v>1.3747585428435567</v>
      </c>
      <c r="O38" s="14"/>
      <c r="P38" s="13"/>
    </row>
    <row r="39" spans="2:16">
      <c r="B39" s="1">
        <v>27</v>
      </c>
      <c r="C39" s="1">
        <v>5.96</v>
      </c>
      <c r="D39" s="2">
        <v>0.12</v>
      </c>
      <c r="E39" s="7">
        <f t="shared" si="0"/>
        <v>0.21048291431288657</v>
      </c>
      <c r="F39" s="8">
        <f t="shared" si="1"/>
        <v>0.10663650852732953</v>
      </c>
      <c r="G39" s="8">
        <f t="shared" si="2"/>
        <v>0.21048291431288657</v>
      </c>
      <c r="H39" s="18">
        <f t="shared" si="3"/>
        <v>1</v>
      </c>
      <c r="I39">
        <f t="shared" si="4"/>
        <v>1.3747585428435567</v>
      </c>
      <c r="O39" s="14"/>
      <c r="P39" s="13"/>
    </row>
    <row r="40" spans="2:16">
      <c r="B40" s="1">
        <v>28</v>
      </c>
      <c r="C40" s="1">
        <v>7.16</v>
      </c>
      <c r="D40" s="2">
        <v>0.36</v>
      </c>
      <c r="E40" s="7">
        <f t="shared" si="0"/>
        <v>1.4104829143128867</v>
      </c>
      <c r="F40" s="8">
        <f t="shared" si="1"/>
        <v>1.0666365085273295</v>
      </c>
      <c r="G40" s="8">
        <f t="shared" si="2"/>
        <v>1.4104829143128867</v>
      </c>
      <c r="H40" s="18">
        <f t="shared" si="3"/>
        <v>1</v>
      </c>
      <c r="I40">
        <f t="shared" si="4"/>
        <v>1.3747585428435567</v>
      </c>
      <c r="O40" s="14"/>
      <c r="P40" s="13"/>
    </row>
    <row r="41" spans="2:16">
      <c r="B41" s="1">
        <v>29</v>
      </c>
      <c r="C41" s="1">
        <v>6.09</v>
      </c>
      <c r="D41" s="2">
        <v>0.36</v>
      </c>
      <c r="E41" s="7">
        <f t="shared" si="0"/>
        <v>0.34048291431288646</v>
      </c>
      <c r="F41" s="8">
        <f t="shared" si="1"/>
        <v>-3.3634914726707876E-3</v>
      </c>
      <c r="G41" s="8">
        <f t="shared" si="2"/>
        <v>0.34048291431288646</v>
      </c>
      <c r="H41" s="18">
        <f t="shared" si="3"/>
        <v>1</v>
      </c>
      <c r="I41">
        <f t="shared" si="4"/>
        <v>1.3747585428435567</v>
      </c>
      <c r="O41" s="14"/>
      <c r="P41" s="13"/>
    </row>
    <row r="42" spans="2:16">
      <c r="B42" s="1">
        <v>30</v>
      </c>
      <c r="C42" s="1">
        <v>6.34</v>
      </c>
      <c r="D42" s="2">
        <v>0.22</v>
      </c>
      <c r="E42" s="7">
        <f t="shared" si="0"/>
        <v>0.59048291431288646</v>
      </c>
      <c r="F42" s="8">
        <f t="shared" si="1"/>
        <v>0.38663650852732978</v>
      </c>
      <c r="G42" s="8">
        <f t="shared" si="2"/>
        <v>0.59048291431288646</v>
      </c>
      <c r="H42" s="18">
        <f t="shared" si="3"/>
        <v>1</v>
      </c>
      <c r="I42">
        <f t="shared" si="4"/>
        <v>1.3747585428435567</v>
      </c>
      <c r="O42" s="14"/>
      <c r="P42" s="13"/>
    </row>
    <row r="43" spans="2:16">
      <c r="B43" s="1">
        <v>31</v>
      </c>
      <c r="C43" s="1">
        <v>7.24</v>
      </c>
      <c r="D43" s="2">
        <v>0.14000000000000001</v>
      </c>
      <c r="E43" s="7">
        <f t="shared" si="0"/>
        <v>1.4904829143128868</v>
      </c>
      <c r="F43" s="8">
        <f t="shared" si="1"/>
        <v>1.3666365085273302</v>
      </c>
      <c r="G43" s="8">
        <f t="shared" si="2"/>
        <v>1.4904829143128868</v>
      </c>
      <c r="H43" s="18">
        <f t="shared" si="3"/>
        <v>1</v>
      </c>
      <c r="I43">
        <f t="shared" si="4"/>
        <v>1.3747585428435567</v>
      </c>
      <c r="O43" s="14"/>
      <c r="P43" s="13"/>
    </row>
    <row r="44" spans="2:16">
      <c r="B44" s="1">
        <v>32</v>
      </c>
      <c r="C44" s="1">
        <v>5.07</v>
      </c>
      <c r="D44" s="2">
        <v>0.26</v>
      </c>
      <c r="E44" s="7">
        <f t="shared" si="0"/>
        <v>-0.67951708568711311</v>
      </c>
      <c r="F44" s="8">
        <f t="shared" si="1"/>
        <v>-0.92336349147266983</v>
      </c>
      <c r="G44" s="8">
        <f t="shared" si="2"/>
        <v>-0.67951708568711311</v>
      </c>
      <c r="H44" s="18">
        <f t="shared" si="3"/>
        <v>0</v>
      </c>
      <c r="I44">
        <f t="shared" si="4"/>
        <v>0</v>
      </c>
      <c r="O44" s="14"/>
      <c r="P44" s="13"/>
    </row>
    <row r="45" spans="2:16">
      <c r="B45" s="1">
        <v>33</v>
      </c>
      <c r="C45" s="1">
        <v>5.66</v>
      </c>
      <c r="D45" s="2">
        <v>0.09</v>
      </c>
      <c r="E45" s="7">
        <f t="shared" ref="E45:E76" si="5">C45-Customer_Price1</f>
        <v>-8.9517085687113251E-2</v>
      </c>
      <c r="F45" s="8">
        <f t="shared" ref="F45:F76" si="6">C45-D45+Coupon_Amount1-Customer_Price1</f>
        <v>-0.16336349147267004</v>
      </c>
      <c r="G45" s="8">
        <f t="shared" si="2"/>
        <v>-8.9517085687113251E-2</v>
      </c>
      <c r="H45" s="18">
        <f t="shared" si="3"/>
        <v>0</v>
      </c>
      <c r="I45">
        <f t="shared" si="4"/>
        <v>0</v>
      </c>
      <c r="O45" s="14"/>
      <c r="P45" s="13"/>
    </row>
    <row r="46" spans="2:16">
      <c r="B46" s="1">
        <v>34</v>
      </c>
      <c r="C46" s="1">
        <v>5.93</v>
      </c>
      <c r="D46" s="2">
        <v>0.35</v>
      </c>
      <c r="E46" s="7">
        <f t="shared" si="5"/>
        <v>0.18048291431288632</v>
      </c>
      <c r="F46" s="8">
        <f t="shared" si="6"/>
        <v>-0.15336349147267025</v>
      </c>
      <c r="G46" s="8">
        <f t="shared" si="2"/>
        <v>0.18048291431288632</v>
      </c>
      <c r="H46" s="18">
        <f t="shared" si="3"/>
        <v>1</v>
      </c>
      <c r="I46">
        <f t="shared" si="4"/>
        <v>1.3747585428435567</v>
      </c>
      <c r="O46" s="14"/>
      <c r="P46" s="13"/>
    </row>
    <row r="47" spans="2:16">
      <c r="B47" s="1">
        <v>35</v>
      </c>
      <c r="C47" s="1">
        <v>5.78</v>
      </c>
      <c r="D47" s="2">
        <v>0.38</v>
      </c>
      <c r="E47" s="7">
        <f t="shared" si="5"/>
        <v>3.0482914312886855E-2</v>
      </c>
      <c r="F47" s="8">
        <f t="shared" si="6"/>
        <v>-0.33336349147266997</v>
      </c>
      <c r="G47" s="8">
        <f t="shared" si="2"/>
        <v>3.0482914312886855E-2</v>
      </c>
      <c r="H47" s="18">
        <f t="shared" si="3"/>
        <v>1</v>
      </c>
      <c r="I47">
        <f t="shared" si="4"/>
        <v>1.3747585428435567</v>
      </c>
      <c r="O47" s="14"/>
      <c r="P47" s="13"/>
    </row>
    <row r="48" spans="2:16">
      <c r="B48" s="1">
        <v>36</v>
      </c>
      <c r="C48" s="1">
        <v>6.74</v>
      </c>
      <c r="D48" s="2">
        <v>0.09</v>
      </c>
      <c r="E48" s="7">
        <f t="shared" si="5"/>
        <v>0.99048291431288682</v>
      </c>
      <c r="F48" s="8">
        <f t="shared" si="6"/>
        <v>0.91663650852733003</v>
      </c>
      <c r="G48" s="8">
        <f t="shared" si="2"/>
        <v>0.99048291431288682</v>
      </c>
      <c r="H48" s="18">
        <f t="shared" si="3"/>
        <v>1</v>
      </c>
      <c r="I48">
        <f t="shared" si="4"/>
        <v>1.3747585428435567</v>
      </c>
      <c r="O48" s="14"/>
      <c r="P48" s="13"/>
    </row>
    <row r="49" spans="2:16">
      <c r="B49" s="1">
        <v>37</v>
      </c>
      <c r="C49" s="1">
        <v>5.56</v>
      </c>
      <c r="D49" s="2">
        <v>0.28999999999999998</v>
      </c>
      <c r="E49" s="7">
        <f t="shared" si="5"/>
        <v>-0.18951708568711378</v>
      </c>
      <c r="F49" s="8">
        <f t="shared" si="6"/>
        <v>-0.46336349147267075</v>
      </c>
      <c r="G49" s="8">
        <f t="shared" si="2"/>
        <v>-0.18951708568711378</v>
      </c>
      <c r="H49" s="18">
        <f t="shared" si="3"/>
        <v>0</v>
      </c>
      <c r="I49">
        <f t="shared" si="4"/>
        <v>0</v>
      </c>
      <c r="O49" s="14"/>
      <c r="P49" s="13"/>
    </row>
    <row r="50" spans="2:16">
      <c r="B50" s="1">
        <v>38</v>
      </c>
      <c r="C50" s="1">
        <v>7.15</v>
      </c>
      <c r="D50" s="2">
        <v>0.3</v>
      </c>
      <c r="E50" s="7">
        <f t="shared" si="5"/>
        <v>1.400482914312887</v>
      </c>
      <c r="F50" s="8">
        <f t="shared" si="6"/>
        <v>1.1166365085273302</v>
      </c>
      <c r="G50" s="8">
        <f t="shared" si="2"/>
        <v>1.400482914312887</v>
      </c>
      <c r="H50" s="18">
        <f t="shared" si="3"/>
        <v>1</v>
      </c>
      <c r="I50">
        <f t="shared" si="4"/>
        <v>1.3747585428435567</v>
      </c>
      <c r="O50" s="14"/>
      <c r="P50" s="13"/>
    </row>
    <row r="51" spans="2:16">
      <c r="B51" s="1">
        <v>39</v>
      </c>
      <c r="C51" s="1">
        <v>5.58</v>
      </c>
      <c r="D51" s="2">
        <v>7.0000000000000007E-2</v>
      </c>
      <c r="E51" s="7">
        <f t="shared" si="5"/>
        <v>-0.16951708568711332</v>
      </c>
      <c r="F51" s="8">
        <f t="shared" si="6"/>
        <v>-0.22336349147267054</v>
      </c>
      <c r="G51" s="8">
        <f t="shared" si="2"/>
        <v>-0.16951708568711332</v>
      </c>
      <c r="H51" s="18">
        <f t="shared" si="3"/>
        <v>0</v>
      </c>
      <c r="I51">
        <f t="shared" si="4"/>
        <v>0</v>
      </c>
      <c r="O51" s="14"/>
      <c r="P51" s="13"/>
    </row>
    <row r="52" spans="2:16">
      <c r="B52" s="1">
        <v>40</v>
      </c>
      <c r="C52" s="1">
        <v>5.38</v>
      </c>
      <c r="D52" s="2">
        <v>0.26</v>
      </c>
      <c r="E52" s="7">
        <f t="shared" si="5"/>
        <v>-0.3695170856871135</v>
      </c>
      <c r="F52" s="8">
        <f t="shared" si="6"/>
        <v>-0.61336349147267022</v>
      </c>
      <c r="G52" s="8">
        <f t="shared" si="2"/>
        <v>-0.3695170856871135</v>
      </c>
      <c r="H52" s="18">
        <f t="shared" si="3"/>
        <v>0</v>
      </c>
      <c r="I52">
        <f t="shared" si="4"/>
        <v>0</v>
      </c>
      <c r="O52" s="14"/>
      <c r="P52" s="13"/>
    </row>
    <row r="53" spans="2:16">
      <c r="B53" s="1">
        <v>41</v>
      </c>
      <c r="C53" s="1">
        <v>6.3</v>
      </c>
      <c r="D53" s="2">
        <v>0.63</v>
      </c>
      <c r="E53" s="7">
        <f t="shared" si="5"/>
        <v>0.55048291431288643</v>
      </c>
      <c r="F53" s="8">
        <f t="shared" si="6"/>
        <v>-6.3363491472670397E-2</v>
      </c>
      <c r="G53" s="8">
        <f t="shared" si="2"/>
        <v>0.55048291431288643</v>
      </c>
      <c r="H53" s="18">
        <f t="shared" si="3"/>
        <v>1</v>
      </c>
      <c r="I53">
        <f t="shared" si="4"/>
        <v>1.3747585428435567</v>
      </c>
      <c r="O53" s="14"/>
      <c r="P53" s="13"/>
    </row>
    <row r="54" spans="2:16">
      <c r="B54" s="1">
        <v>42</v>
      </c>
      <c r="C54" s="1">
        <v>6.28</v>
      </c>
      <c r="D54" s="2">
        <v>0.25</v>
      </c>
      <c r="E54" s="7">
        <f t="shared" si="5"/>
        <v>0.53048291431288686</v>
      </c>
      <c r="F54" s="8">
        <f t="shared" si="6"/>
        <v>0.29663650852732992</v>
      </c>
      <c r="G54" s="8">
        <f t="shared" si="2"/>
        <v>0.53048291431288686</v>
      </c>
      <c r="H54" s="18">
        <f t="shared" si="3"/>
        <v>1</v>
      </c>
      <c r="I54">
        <f t="shared" si="4"/>
        <v>1.3747585428435567</v>
      </c>
      <c r="O54" s="14"/>
      <c r="P54" s="13"/>
    </row>
    <row r="55" spans="2:16">
      <c r="B55" s="1">
        <v>43</v>
      </c>
      <c r="C55" s="1">
        <v>5.8</v>
      </c>
      <c r="D55" s="2">
        <v>0.3</v>
      </c>
      <c r="E55" s="7">
        <f t="shared" si="5"/>
        <v>5.0482914312886429E-2</v>
      </c>
      <c r="F55" s="8">
        <f t="shared" si="6"/>
        <v>-0.23336349147267033</v>
      </c>
      <c r="G55" s="8">
        <f t="shared" si="2"/>
        <v>5.0482914312886429E-2</v>
      </c>
      <c r="H55" s="18">
        <f t="shared" si="3"/>
        <v>1</v>
      </c>
      <c r="I55">
        <f t="shared" si="4"/>
        <v>1.3747585428435567</v>
      </c>
      <c r="O55" s="14"/>
      <c r="P55" s="13"/>
    </row>
    <row r="56" spans="2:16">
      <c r="B56" s="1">
        <v>44</v>
      </c>
      <c r="C56" s="1">
        <v>6.93</v>
      </c>
      <c r="D56" s="2">
        <v>0.6</v>
      </c>
      <c r="E56" s="7">
        <f t="shared" si="5"/>
        <v>1.1804829143128863</v>
      </c>
      <c r="F56" s="8">
        <f t="shared" si="6"/>
        <v>0.59663650852732975</v>
      </c>
      <c r="G56" s="8">
        <f t="shared" si="2"/>
        <v>1.1804829143128863</v>
      </c>
      <c r="H56" s="18">
        <f t="shared" si="3"/>
        <v>1</v>
      </c>
      <c r="I56">
        <f t="shared" si="4"/>
        <v>1.3747585428435567</v>
      </c>
      <c r="O56" s="14"/>
      <c r="P56" s="13"/>
    </row>
    <row r="57" spans="2:16">
      <c r="B57" s="1">
        <v>45</v>
      </c>
      <c r="C57" s="1">
        <v>6.8</v>
      </c>
      <c r="D57" s="2">
        <v>0.27</v>
      </c>
      <c r="E57" s="7">
        <f t="shared" si="5"/>
        <v>1.0504829143128864</v>
      </c>
      <c r="F57" s="8">
        <f t="shared" si="6"/>
        <v>0.79663650852732903</v>
      </c>
      <c r="G57" s="8">
        <f t="shared" si="2"/>
        <v>1.0504829143128864</v>
      </c>
      <c r="H57" s="18">
        <f t="shared" si="3"/>
        <v>1</v>
      </c>
      <c r="I57">
        <f t="shared" si="4"/>
        <v>1.3747585428435567</v>
      </c>
      <c r="O57" s="14"/>
      <c r="P57" s="13"/>
    </row>
    <row r="58" spans="2:16">
      <c r="B58" s="1">
        <v>46</v>
      </c>
      <c r="C58" s="1">
        <v>5.17</v>
      </c>
      <c r="D58" s="2">
        <v>0.46</v>
      </c>
      <c r="E58" s="7">
        <f t="shared" si="5"/>
        <v>-0.57951708568711346</v>
      </c>
      <c r="F58" s="8">
        <f t="shared" si="6"/>
        <v>-1.0233634914726704</v>
      </c>
      <c r="G58" s="8">
        <f t="shared" si="2"/>
        <v>-0.57951708568711346</v>
      </c>
      <c r="H58" s="18">
        <f t="shared" si="3"/>
        <v>0</v>
      </c>
      <c r="I58">
        <f t="shared" si="4"/>
        <v>0</v>
      </c>
      <c r="O58" s="14"/>
      <c r="P58" s="13"/>
    </row>
    <row r="59" spans="2:16">
      <c r="B59" s="1">
        <v>47</v>
      </c>
      <c r="C59" s="1">
        <v>7.14</v>
      </c>
      <c r="D59" s="2">
        <v>0.38</v>
      </c>
      <c r="E59" s="7">
        <f t="shared" si="5"/>
        <v>1.3904829143128863</v>
      </c>
      <c r="F59" s="8">
        <f t="shared" si="6"/>
        <v>1.0266365085273295</v>
      </c>
      <c r="G59" s="8">
        <f t="shared" si="2"/>
        <v>1.3904829143128863</v>
      </c>
      <c r="H59" s="18">
        <f t="shared" si="3"/>
        <v>1</v>
      </c>
      <c r="I59">
        <f t="shared" si="4"/>
        <v>1.3747585428435567</v>
      </c>
      <c r="O59" s="14"/>
      <c r="P59" s="13"/>
    </row>
    <row r="60" spans="2:16">
      <c r="B60" s="1">
        <v>48</v>
      </c>
      <c r="C60" s="1">
        <v>6.6</v>
      </c>
      <c r="D60" s="2">
        <v>0.85</v>
      </c>
      <c r="E60" s="7">
        <f t="shared" si="5"/>
        <v>0.85048291431288625</v>
      </c>
      <c r="F60" s="8">
        <f t="shared" si="6"/>
        <v>1.6636508527329674E-2</v>
      </c>
      <c r="G60" s="8">
        <f t="shared" si="2"/>
        <v>0.85048291431288625</v>
      </c>
      <c r="H60" s="18">
        <f t="shared" si="3"/>
        <v>1</v>
      </c>
      <c r="I60">
        <f t="shared" si="4"/>
        <v>1.3747585428435567</v>
      </c>
      <c r="O60" s="14"/>
      <c r="P60" s="13"/>
    </row>
    <row r="61" spans="2:16">
      <c r="B61" s="1">
        <v>49</v>
      </c>
      <c r="C61" s="1">
        <v>6.49</v>
      </c>
      <c r="D61" s="2">
        <v>0.08</v>
      </c>
      <c r="E61" s="7">
        <f t="shared" si="5"/>
        <v>0.74048291431288682</v>
      </c>
      <c r="F61" s="8">
        <f t="shared" si="6"/>
        <v>0.67663650852732982</v>
      </c>
      <c r="G61" s="8">
        <f t="shared" si="2"/>
        <v>0.74048291431288682</v>
      </c>
      <c r="H61" s="18">
        <f t="shared" si="3"/>
        <v>1</v>
      </c>
      <c r="I61">
        <f t="shared" si="4"/>
        <v>1.3747585428435567</v>
      </c>
      <c r="O61" s="14"/>
      <c r="P61" s="13"/>
    </row>
    <row r="62" spans="2:16">
      <c r="B62" s="1">
        <v>50</v>
      </c>
      <c r="C62" s="1">
        <v>7.37</v>
      </c>
      <c r="D62" s="2">
        <v>0.63</v>
      </c>
      <c r="E62" s="7">
        <f t="shared" si="5"/>
        <v>1.6204829143128867</v>
      </c>
      <c r="F62" s="8">
        <f t="shared" si="6"/>
        <v>1.0066365085273299</v>
      </c>
      <c r="G62" s="8">
        <f t="shared" si="2"/>
        <v>1.6204829143128867</v>
      </c>
      <c r="H62" s="18">
        <f t="shared" si="3"/>
        <v>1</v>
      </c>
      <c r="I62">
        <f t="shared" si="4"/>
        <v>1.3747585428435567</v>
      </c>
      <c r="O62" s="14"/>
      <c r="P62" s="13"/>
    </row>
    <row r="63" spans="2:16">
      <c r="B63" s="1">
        <v>51</v>
      </c>
      <c r="C63" s="1">
        <v>6.37</v>
      </c>
      <c r="D63" s="2">
        <v>0.15</v>
      </c>
      <c r="E63" s="7">
        <f t="shared" si="5"/>
        <v>0.62048291431288671</v>
      </c>
      <c r="F63" s="8">
        <f t="shared" si="6"/>
        <v>0.48663650852732943</v>
      </c>
      <c r="G63" s="8">
        <f t="shared" si="2"/>
        <v>0.62048291431288671</v>
      </c>
      <c r="H63" s="18">
        <f t="shared" si="3"/>
        <v>1</v>
      </c>
      <c r="I63">
        <f t="shared" si="4"/>
        <v>1.3747585428435567</v>
      </c>
      <c r="O63" s="14"/>
      <c r="P63" s="13"/>
    </row>
    <row r="64" spans="2:16">
      <c r="B64" s="1">
        <v>52</v>
      </c>
      <c r="C64" s="1">
        <v>7.36</v>
      </c>
      <c r="D64" s="2">
        <v>0.37</v>
      </c>
      <c r="E64" s="7">
        <f t="shared" si="5"/>
        <v>1.6104829143128869</v>
      </c>
      <c r="F64" s="8">
        <f t="shared" si="6"/>
        <v>1.2566365085273299</v>
      </c>
      <c r="G64" s="8">
        <f t="shared" si="2"/>
        <v>1.6104829143128869</v>
      </c>
      <c r="H64" s="18">
        <f t="shared" si="3"/>
        <v>1</v>
      </c>
      <c r="I64">
        <f t="shared" si="4"/>
        <v>1.3747585428435567</v>
      </c>
      <c r="O64" s="14"/>
      <c r="P64" s="13"/>
    </row>
    <row r="65" spans="2:16">
      <c r="B65" s="1">
        <v>53</v>
      </c>
      <c r="C65" s="1">
        <v>5.53</v>
      </c>
      <c r="D65" s="2">
        <v>0.26</v>
      </c>
      <c r="E65" s="7">
        <f t="shared" si="5"/>
        <v>-0.21951708568711314</v>
      </c>
      <c r="F65" s="8">
        <f t="shared" si="6"/>
        <v>-0.46336349147266986</v>
      </c>
      <c r="G65" s="8">
        <f t="shared" si="2"/>
        <v>-0.21951708568711314</v>
      </c>
      <c r="H65" s="18">
        <f t="shared" si="3"/>
        <v>0</v>
      </c>
      <c r="I65">
        <f t="shared" si="4"/>
        <v>0</v>
      </c>
      <c r="O65" s="14"/>
      <c r="P65" s="13"/>
    </row>
    <row r="66" spans="2:16">
      <c r="B66" s="1">
        <v>54</v>
      </c>
      <c r="C66" s="1">
        <v>5.81</v>
      </c>
      <c r="D66" s="2">
        <v>0.5</v>
      </c>
      <c r="E66" s="7">
        <f t="shared" si="5"/>
        <v>6.0482914312886216E-2</v>
      </c>
      <c r="F66" s="8">
        <f t="shared" si="6"/>
        <v>-0.42336349147267072</v>
      </c>
      <c r="G66" s="8">
        <f t="shared" si="2"/>
        <v>6.0482914312886216E-2</v>
      </c>
      <c r="H66" s="18">
        <f t="shared" si="3"/>
        <v>1</v>
      </c>
      <c r="I66">
        <f t="shared" si="4"/>
        <v>1.3747585428435567</v>
      </c>
      <c r="O66" s="14"/>
      <c r="P66" s="13"/>
    </row>
    <row r="67" spans="2:16">
      <c r="B67" s="1">
        <v>55</v>
      </c>
      <c r="C67" s="1">
        <v>6.7</v>
      </c>
      <c r="D67" s="2">
        <v>0.68</v>
      </c>
      <c r="E67" s="7">
        <f t="shared" si="5"/>
        <v>0.95048291431288678</v>
      </c>
      <c r="F67" s="8">
        <f t="shared" si="6"/>
        <v>0.28663650852733014</v>
      </c>
      <c r="G67" s="8">
        <f t="shared" si="2"/>
        <v>0.95048291431288678</v>
      </c>
      <c r="H67" s="18">
        <f t="shared" si="3"/>
        <v>1</v>
      </c>
      <c r="I67">
        <f t="shared" si="4"/>
        <v>1.3747585428435567</v>
      </c>
      <c r="O67" s="14"/>
      <c r="P67" s="13"/>
    </row>
    <row r="68" spans="2:16">
      <c r="B68" s="1">
        <v>56</v>
      </c>
      <c r="C68" s="1">
        <v>5.71</v>
      </c>
      <c r="D68" s="2">
        <v>0.38</v>
      </c>
      <c r="E68" s="7">
        <f t="shared" si="5"/>
        <v>-3.9517085687113429E-2</v>
      </c>
      <c r="F68" s="8">
        <f t="shared" si="6"/>
        <v>-0.40336349147267025</v>
      </c>
      <c r="G68" s="8">
        <f t="shared" si="2"/>
        <v>-3.9517085687113429E-2</v>
      </c>
      <c r="H68" s="18">
        <f t="shared" si="3"/>
        <v>0</v>
      </c>
      <c r="I68">
        <f t="shared" si="4"/>
        <v>0</v>
      </c>
      <c r="O68" s="14"/>
      <c r="P68" s="13"/>
    </row>
    <row r="69" spans="2:16">
      <c r="B69" s="1">
        <v>57</v>
      </c>
      <c r="C69" s="1">
        <v>5.89</v>
      </c>
      <c r="D69" s="2">
        <v>0.36</v>
      </c>
      <c r="E69" s="7">
        <f t="shared" si="5"/>
        <v>0.14048291431288629</v>
      </c>
      <c r="F69" s="8">
        <f t="shared" si="6"/>
        <v>-0.20336349147267097</v>
      </c>
      <c r="G69" s="8">
        <f t="shared" si="2"/>
        <v>0.14048291431288629</v>
      </c>
      <c r="H69" s="18">
        <f t="shared" si="3"/>
        <v>1</v>
      </c>
      <c r="I69">
        <f t="shared" si="4"/>
        <v>1.3747585428435567</v>
      </c>
      <c r="O69" s="14"/>
      <c r="P69" s="13"/>
    </row>
    <row r="70" spans="2:16">
      <c r="B70" s="1">
        <v>58</v>
      </c>
      <c r="C70" s="1">
        <v>6.66</v>
      </c>
      <c r="D70" s="2">
        <v>0.08</v>
      </c>
      <c r="E70" s="7">
        <f t="shared" si="5"/>
        <v>0.91048291431288675</v>
      </c>
      <c r="F70" s="8">
        <f t="shared" si="6"/>
        <v>0.84663650852732975</v>
      </c>
      <c r="G70" s="8">
        <f t="shared" si="2"/>
        <v>0.91048291431288675</v>
      </c>
      <c r="H70" s="18">
        <f t="shared" si="3"/>
        <v>1</v>
      </c>
      <c r="I70">
        <f t="shared" si="4"/>
        <v>1.3747585428435567</v>
      </c>
      <c r="O70" s="14"/>
      <c r="P70" s="13"/>
    </row>
    <row r="71" spans="2:16">
      <c r="B71" s="1">
        <v>59</v>
      </c>
      <c r="C71" s="1">
        <v>5.95</v>
      </c>
      <c r="D71" s="2">
        <v>0.47</v>
      </c>
      <c r="E71" s="7">
        <f t="shared" si="5"/>
        <v>0.20048291431288678</v>
      </c>
      <c r="F71" s="8">
        <f t="shared" si="6"/>
        <v>-0.2533634914726699</v>
      </c>
      <c r="G71" s="8">
        <f t="shared" si="2"/>
        <v>0.20048291431288678</v>
      </c>
      <c r="H71" s="18">
        <f t="shared" si="3"/>
        <v>1</v>
      </c>
      <c r="I71">
        <f t="shared" si="4"/>
        <v>1.3747585428435567</v>
      </c>
      <c r="O71" s="14"/>
      <c r="P71" s="13"/>
    </row>
    <row r="72" spans="2:16">
      <c r="B72" s="1">
        <v>60</v>
      </c>
      <c r="C72" s="1">
        <v>7.49</v>
      </c>
      <c r="D72" s="2">
        <v>0.92</v>
      </c>
      <c r="E72" s="7">
        <f t="shared" si="5"/>
        <v>1.7404829143128868</v>
      </c>
      <c r="F72" s="8">
        <f t="shared" si="6"/>
        <v>0.83663650852732996</v>
      </c>
      <c r="G72" s="8">
        <f t="shared" si="2"/>
        <v>1.7404829143128868</v>
      </c>
      <c r="H72" s="18">
        <f t="shared" si="3"/>
        <v>1</v>
      </c>
      <c r="I72">
        <f t="shared" si="4"/>
        <v>1.3747585428435567</v>
      </c>
      <c r="O72" s="14"/>
      <c r="P72" s="13"/>
    </row>
    <row r="73" spans="2:16">
      <c r="B73" s="1">
        <v>61</v>
      </c>
      <c r="C73" s="1">
        <v>7.23</v>
      </c>
      <c r="D73" s="2">
        <v>0.2</v>
      </c>
      <c r="E73" s="7">
        <f t="shared" si="5"/>
        <v>1.480482914312887</v>
      </c>
      <c r="F73" s="8">
        <f t="shared" si="6"/>
        <v>1.2966365085273299</v>
      </c>
      <c r="G73" s="8">
        <f t="shared" si="2"/>
        <v>1.480482914312887</v>
      </c>
      <c r="H73" s="18">
        <f t="shared" si="3"/>
        <v>1</v>
      </c>
      <c r="I73">
        <f t="shared" si="4"/>
        <v>1.3747585428435567</v>
      </c>
      <c r="O73" s="14"/>
      <c r="P73" s="13"/>
    </row>
    <row r="74" spans="2:16">
      <c r="B74" s="1">
        <v>62</v>
      </c>
      <c r="C74" s="1">
        <v>5.88</v>
      </c>
      <c r="D74" s="2">
        <v>0.18</v>
      </c>
      <c r="E74" s="7">
        <f t="shared" si="5"/>
        <v>0.1304829143128865</v>
      </c>
      <c r="F74" s="8">
        <f t="shared" si="6"/>
        <v>-3.3363491472670148E-2</v>
      </c>
      <c r="G74" s="8">
        <f t="shared" si="2"/>
        <v>0.1304829143128865</v>
      </c>
      <c r="H74" s="18">
        <f t="shared" si="3"/>
        <v>1</v>
      </c>
      <c r="I74">
        <f t="shared" si="4"/>
        <v>1.3747585428435567</v>
      </c>
      <c r="O74" s="14"/>
      <c r="P74" s="13"/>
    </row>
    <row r="75" spans="2:16">
      <c r="B75" s="1">
        <v>63</v>
      </c>
      <c r="C75" s="1">
        <v>6.6</v>
      </c>
      <c r="D75" s="2">
        <v>0.68</v>
      </c>
      <c r="E75" s="7">
        <f t="shared" si="5"/>
        <v>0.85048291431288625</v>
      </c>
      <c r="F75" s="8">
        <f t="shared" si="6"/>
        <v>0.1866365085273296</v>
      </c>
      <c r="G75" s="8">
        <f t="shared" si="2"/>
        <v>0.85048291431288625</v>
      </c>
      <c r="H75" s="18">
        <f t="shared" si="3"/>
        <v>1</v>
      </c>
      <c r="I75">
        <f t="shared" si="4"/>
        <v>1.3747585428435567</v>
      </c>
      <c r="O75" s="14"/>
      <c r="P75" s="13"/>
    </row>
    <row r="76" spans="2:16">
      <c r="B76" s="1">
        <v>64</v>
      </c>
      <c r="C76" s="1">
        <v>5.4</v>
      </c>
      <c r="D76" s="2">
        <v>0.49</v>
      </c>
      <c r="E76" s="7">
        <f t="shared" si="5"/>
        <v>-0.34951708568711304</v>
      </c>
      <c r="F76" s="8">
        <f t="shared" si="6"/>
        <v>-0.82336349147267018</v>
      </c>
      <c r="G76" s="8">
        <f t="shared" si="2"/>
        <v>-0.34951708568711304</v>
      </c>
      <c r="H76" s="18">
        <f t="shared" si="3"/>
        <v>0</v>
      </c>
      <c r="I76">
        <f t="shared" si="4"/>
        <v>0</v>
      </c>
      <c r="O76" s="14"/>
      <c r="P76" s="13"/>
    </row>
    <row r="77" spans="2:16">
      <c r="B77" s="1">
        <v>65</v>
      </c>
      <c r="C77" s="1">
        <v>5.18</v>
      </c>
      <c r="D77" s="2">
        <v>0.59</v>
      </c>
      <c r="E77" s="7">
        <f t="shared" ref="E77:E112" si="7">C77-Customer_Price1</f>
        <v>-0.56951708568711368</v>
      </c>
      <c r="F77" s="8">
        <f t="shared" ref="F77:F112" si="8">C77-D77+Coupon_Amount1-Customer_Price1</f>
        <v>-1.1433634914726705</v>
      </c>
      <c r="G77" s="8">
        <f t="shared" si="2"/>
        <v>-0.56951708568711368</v>
      </c>
      <c r="H77" s="18">
        <f t="shared" si="3"/>
        <v>0</v>
      </c>
      <c r="I77">
        <f t="shared" si="4"/>
        <v>0</v>
      </c>
      <c r="O77" s="14"/>
      <c r="P77" s="13"/>
    </row>
    <row r="78" spans="2:16">
      <c r="B78" s="1">
        <v>66</v>
      </c>
      <c r="C78" s="1">
        <v>5.32</v>
      </c>
      <c r="D78" s="2">
        <v>0.15</v>
      </c>
      <c r="E78" s="7">
        <f t="shared" si="7"/>
        <v>-0.42951708568711311</v>
      </c>
      <c r="F78" s="8">
        <f t="shared" si="8"/>
        <v>-0.5633634914726704</v>
      </c>
      <c r="G78" s="8">
        <f t="shared" ref="G78:G112" si="9">MAX(E78:F78)</f>
        <v>-0.42951708568711311</v>
      </c>
      <c r="H78" s="18">
        <f t="shared" ref="H78:H112" si="10">IF(G78&lt;0,0,MATCH(MAX(E78:F78),E78:F78,0))</f>
        <v>0</v>
      </c>
      <c r="I78">
        <f t="shared" ref="I78:I112" si="11">IF(H78=0,0,IF(H78=1,$B$9,$B$10))</f>
        <v>0</v>
      </c>
      <c r="O78" s="14"/>
      <c r="P78" s="13"/>
    </row>
    <row r="79" spans="2:16">
      <c r="B79" s="1">
        <v>67</v>
      </c>
      <c r="C79" s="1">
        <v>5.6</v>
      </c>
      <c r="D79" s="2">
        <v>0.4</v>
      </c>
      <c r="E79" s="7">
        <f t="shared" si="7"/>
        <v>-0.14951708568711375</v>
      </c>
      <c r="F79" s="8">
        <f t="shared" si="8"/>
        <v>-0.53336349147267104</v>
      </c>
      <c r="G79" s="8">
        <f t="shared" si="9"/>
        <v>-0.14951708568711375</v>
      </c>
      <c r="H79" s="18">
        <f t="shared" si="10"/>
        <v>0</v>
      </c>
      <c r="I79">
        <f t="shared" si="11"/>
        <v>0</v>
      </c>
      <c r="O79" s="14"/>
      <c r="P79" s="13"/>
    </row>
    <row r="80" spans="2:16">
      <c r="B80" s="1">
        <v>68</v>
      </c>
      <c r="C80" s="1">
        <v>6.14</v>
      </c>
      <c r="D80" s="2">
        <v>0.08</v>
      </c>
      <c r="E80" s="7">
        <f t="shared" si="7"/>
        <v>0.39048291431288629</v>
      </c>
      <c r="F80" s="8">
        <f t="shared" si="8"/>
        <v>0.32663650852732928</v>
      </c>
      <c r="G80" s="8">
        <f t="shared" si="9"/>
        <v>0.39048291431288629</v>
      </c>
      <c r="H80" s="18">
        <f t="shared" si="10"/>
        <v>1</v>
      </c>
      <c r="I80">
        <f t="shared" si="11"/>
        <v>1.3747585428435567</v>
      </c>
      <c r="O80" s="14"/>
      <c r="P80" s="13"/>
    </row>
    <row r="81" spans="2:16">
      <c r="B81" s="1">
        <v>69</v>
      </c>
      <c r="C81" s="1">
        <v>5.91</v>
      </c>
      <c r="D81" s="2">
        <v>0.55000000000000004</v>
      </c>
      <c r="E81" s="7">
        <f t="shared" si="7"/>
        <v>0.16048291431288675</v>
      </c>
      <c r="F81" s="8">
        <f t="shared" si="8"/>
        <v>-0.37336349147267001</v>
      </c>
      <c r="G81" s="8">
        <f t="shared" si="9"/>
        <v>0.16048291431288675</v>
      </c>
      <c r="H81" s="18">
        <f t="shared" si="10"/>
        <v>1</v>
      </c>
      <c r="I81">
        <f t="shared" si="11"/>
        <v>1.3747585428435567</v>
      </c>
      <c r="O81" s="14"/>
      <c r="P81" s="13"/>
    </row>
    <row r="82" spans="2:16">
      <c r="B82" s="1">
        <v>70</v>
      </c>
      <c r="C82" s="1">
        <v>7.42</v>
      </c>
      <c r="D82" s="2">
        <v>0.39</v>
      </c>
      <c r="E82" s="7">
        <f t="shared" si="7"/>
        <v>1.6704829143128865</v>
      </c>
      <c r="F82" s="8">
        <f t="shared" si="8"/>
        <v>1.2966365085273299</v>
      </c>
      <c r="G82" s="8">
        <f t="shared" si="9"/>
        <v>1.6704829143128865</v>
      </c>
      <c r="H82" s="18">
        <f t="shared" si="10"/>
        <v>1</v>
      </c>
      <c r="I82">
        <f t="shared" si="11"/>
        <v>1.3747585428435567</v>
      </c>
      <c r="O82" s="14"/>
      <c r="P82" s="13"/>
    </row>
    <row r="83" spans="2:16">
      <c r="B83" s="1">
        <v>71</v>
      </c>
      <c r="C83" s="1">
        <v>6.53</v>
      </c>
      <c r="D83" s="2">
        <v>0.77</v>
      </c>
      <c r="E83" s="7">
        <f t="shared" si="7"/>
        <v>0.78048291431288686</v>
      </c>
      <c r="F83" s="8">
        <f t="shared" si="8"/>
        <v>2.6636508527329461E-2</v>
      </c>
      <c r="G83" s="8">
        <f t="shared" si="9"/>
        <v>0.78048291431288686</v>
      </c>
      <c r="H83" s="18">
        <f t="shared" si="10"/>
        <v>1</v>
      </c>
      <c r="I83">
        <f t="shared" si="11"/>
        <v>1.3747585428435567</v>
      </c>
      <c r="O83" s="14"/>
      <c r="P83" s="13"/>
    </row>
    <row r="84" spans="2:16">
      <c r="B84" s="1">
        <v>72</v>
      </c>
      <c r="C84" s="1">
        <v>6.4</v>
      </c>
      <c r="D84" s="2">
        <v>0.71</v>
      </c>
      <c r="E84" s="7">
        <f t="shared" si="7"/>
        <v>0.65048291431288696</v>
      </c>
      <c r="F84" s="8">
        <f t="shared" si="8"/>
        <v>-4.3363491472669935E-2</v>
      </c>
      <c r="G84" s="8">
        <f t="shared" si="9"/>
        <v>0.65048291431288696</v>
      </c>
      <c r="H84" s="18">
        <f t="shared" si="10"/>
        <v>1</v>
      </c>
      <c r="I84">
        <f t="shared" si="11"/>
        <v>1.3747585428435567</v>
      </c>
      <c r="O84" s="14"/>
      <c r="P84" s="13"/>
    </row>
    <row r="85" spans="2:16">
      <c r="B85" s="1">
        <v>73</v>
      </c>
      <c r="C85" s="1">
        <v>6.19</v>
      </c>
      <c r="D85" s="2">
        <v>0.97</v>
      </c>
      <c r="E85" s="7">
        <f t="shared" si="7"/>
        <v>0.440482914312887</v>
      </c>
      <c r="F85" s="8">
        <f t="shared" si="8"/>
        <v>-0.51336349147266969</v>
      </c>
      <c r="G85" s="8">
        <f t="shared" si="9"/>
        <v>0.440482914312887</v>
      </c>
      <c r="H85" s="18">
        <f t="shared" si="10"/>
        <v>1</v>
      </c>
      <c r="I85">
        <f t="shared" si="11"/>
        <v>1.3747585428435567</v>
      </c>
      <c r="O85" s="14"/>
      <c r="P85" s="13"/>
    </row>
    <row r="86" spans="2:16">
      <c r="B86" s="1">
        <v>74</v>
      </c>
      <c r="C86" s="1">
        <v>5.21</v>
      </c>
      <c r="D86" s="2">
        <v>0.5</v>
      </c>
      <c r="E86" s="7">
        <f t="shared" si="7"/>
        <v>-0.53951708568711343</v>
      </c>
      <c r="F86" s="8">
        <f t="shared" si="8"/>
        <v>-1.0233634914726704</v>
      </c>
      <c r="G86" s="8">
        <f t="shared" si="9"/>
        <v>-0.53951708568711343</v>
      </c>
      <c r="H86" s="18">
        <f t="shared" si="10"/>
        <v>0</v>
      </c>
      <c r="I86">
        <f t="shared" si="11"/>
        <v>0</v>
      </c>
      <c r="O86" s="14"/>
      <c r="P86" s="13"/>
    </row>
    <row r="87" spans="2:16">
      <c r="B87" s="1">
        <v>75</v>
      </c>
      <c r="C87" s="1">
        <v>6.91</v>
      </c>
      <c r="D87" s="2">
        <v>0.31</v>
      </c>
      <c r="E87" s="7">
        <f t="shared" si="7"/>
        <v>1.1604829143128867</v>
      </c>
      <c r="F87" s="8">
        <f t="shared" si="8"/>
        <v>0.86663650852733021</v>
      </c>
      <c r="G87" s="8">
        <f t="shared" si="9"/>
        <v>1.1604829143128867</v>
      </c>
      <c r="H87" s="18">
        <f t="shared" si="10"/>
        <v>1</v>
      </c>
      <c r="I87">
        <f t="shared" si="11"/>
        <v>1.3747585428435567</v>
      </c>
      <c r="O87" s="14"/>
      <c r="P87" s="13"/>
    </row>
    <row r="88" spans="2:16">
      <c r="B88" s="1">
        <v>76</v>
      </c>
      <c r="C88" s="1">
        <v>7.08</v>
      </c>
      <c r="D88" s="2">
        <v>0.65</v>
      </c>
      <c r="E88" s="7">
        <f t="shared" si="7"/>
        <v>1.3304829143128867</v>
      </c>
      <c r="F88" s="8">
        <f t="shared" si="8"/>
        <v>0.69663650852732939</v>
      </c>
      <c r="G88" s="8">
        <f t="shared" si="9"/>
        <v>1.3304829143128867</v>
      </c>
      <c r="H88" s="18">
        <f t="shared" si="10"/>
        <v>1</v>
      </c>
      <c r="I88">
        <f t="shared" si="11"/>
        <v>1.3747585428435567</v>
      </c>
      <c r="O88" s="14"/>
      <c r="P88" s="13"/>
    </row>
    <row r="89" spans="2:16">
      <c r="B89" s="1">
        <v>77</v>
      </c>
      <c r="C89" s="1">
        <v>5.36</v>
      </c>
      <c r="D89" s="2">
        <v>0.22</v>
      </c>
      <c r="E89" s="7">
        <f t="shared" si="7"/>
        <v>-0.38951708568711307</v>
      </c>
      <c r="F89" s="8">
        <f t="shared" si="8"/>
        <v>-0.59336349147266976</v>
      </c>
      <c r="G89" s="8">
        <f t="shared" si="9"/>
        <v>-0.38951708568711307</v>
      </c>
      <c r="H89" s="18">
        <f t="shared" si="10"/>
        <v>0</v>
      </c>
      <c r="I89">
        <f t="shared" si="11"/>
        <v>0</v>
      </c>
      <c r="O89" s="14"/>
      <c r="P89" s="13"/>
    </row>
    <row r="90" spans="2:16">
      <c r="B90" s="1">
        <v>78</v>
      </c>
      <c r="C90" s="1">
        <v>7.31</v>
      </c>
      <c r="D90" s="2">
        <v>0.37</v>
      </c>
      <c r="E90" s="7">
        <f t="shared" si="7"/>
        <v>1.5604829143128862</v>
      </c>
      <c r="F90" s="8">
        <f t="shared" si="8"/>
        <v>1.2066365085273292</v>
      </c>
      <c r="G90" s="8">
        <f t="shared" si="9"/>
        <v>1.5604829143128862</v>
      </c>
      <c r="H90" s="18">
        <f t="shared" si="10"/>
        <v>1</v>
      </c>
      <c r="I90">
        <f t="shared" si="11"/>
        <v>1.3747585428435567</v>
      </c>
      <c r="O90" s="14"/>
      <c r="P90" s="13"/>
    </row>
    <row r="91" spans="2:16">
      <c r="B91" s="1">
        <v>79</v>
      </c>
      <c r="C91" s="1">
        <v>5.88</v>
      </c>
      <c r="D91" s="2">
        <v>0.43</v>
      </c>
      <c r="E91" s="7">
        <f t="shared" si="7"/>
        <v>0.1304829143128865</v>
      </c>
      <c r="F91" s="8">
        <f t="shared" si="8"/>
        <v>-0.28336349147267015</v>
      </c>
      <c r="G91" s="8">
        <f t="shared" si="9"/>
        <v>0.1304829143128865</v>
      </c>
      <c r="H91" s="18">
        <f t="shared" si="10"/>
        <v>1</v>
      </c>
      <c r="I91">
        <f t="shared" si="11"/>
        <v>1.3747585428435567</v>
      </c>
      <c r="O91" s="14"/>
      <c r="P91" s="13"/>
    </row>
    <row r="92" spans="2:16">
      <c r="B92" s="1">
        <v>80</v>
      </c>
      <c r="C92" s="1">
        <v>7.21</v>
      </c>
      <c r="D92" s="2">
        <v>0.16</v>
      </c>
      <c r="E92" s="7">
        <f t="shared" si="7"/>
        <v>1.4604829143128866</v>
      </c>
      <c r="F92" s="8">
        <f t="shared" si="8"/>
        <v>1.3166365085273295</v>
      </c>
      <c r="G92" s="8">
        <f t="shared" si="9"/>
        <v>1.4604829143128866</v>
      </c>
      <c r="H92" s="18">
        <f t="shared" si="10"/>
        <v>1</v>
      </c>
      <c r="I92">
        <f t="shared" si="11"/>
        <v>1.3747585428435567</v>
      </c>
      <c r="O92" s="14"/>
      <c r="P92" s="13"/>
    </row>
    <row r="93" spans="2:16">
      <c r="B93" s="1">
        <v>81</v>
      </c>
      <c r="C93" s="1">
        <v>5.51</v>
      </c>
      <c r="D93" s="2">
        <v>0.45</v>
      </c>
      <c r="E93" s="7">
        <f t="shared" si="7"/>
        <v>-0.23951708568711361</v>
      </c>
      <c r="F93" s="8">
        <f t="shared" si="8"/>
        <v>-0.67336349147267072</v>
      </c>
      <c r="G93" s="8">
        <f t="shared" si="9"/>
        <v>-0.23951708568711361</v>
      </c>
      <c r="H93" s="18">
        <f t="shared" si="10"/>
        <v>0</v>
      </c>
      <c r="I93">
        <f t="shared" si="11"/>
        <v>0</v>
      </c>
      <c r="O93" s="14"/>
      <c r="P93" s="13"/>
    </row>
    <row r="94" spans="2:16">
      <c r="B94" s="1">
        <v>82</v>
      </c>
      <c r="C94" s="1">
        <v>6.07</v>
      </c>
      <c r="D94" s="2">
        <v>0.46</v>
      </c>
      <c r="E94" s="7">
        <f t="shared" si="7"/>
        <v>0.32048291431288689</v>
      </c>
      <c r="F94" s="8">
        <f t="shared" si="8"/>
        <v>-0.12336349147267001</v>
      </c>
      <c r="G94" s="8">
        <f t="shared" si="9"/>
        <v>0.32048291431288689</v>
      </c>
      <c r="H94" s="18">
        <f t="shared" si="10"/>
        <v>1</v>
      </c>
      <c r="I94">
        <f t="shared" si="11"/>
        <v>1.3747585428435567</v>
      </c>
      <c r="O94" s="14"/>
      <c r="P94" s="13"/>
    </row>
    <row r="95" spans="2:16">
      <c r="B95" s="1">
        <v>83</v>
      </c>
      <c r="C95" s="1">
        <v>6.47</v>
      </c>
      <c r="D95" s="2">
        <v>0.19</v>
      </c>
      <c r="E95" s="7">
        <f t="shared" si="7"/>
        <v>0.72048291431288636</v>
      </c>
      <c r="F95" s="8">
        <f t="shared" si="8"/>
        <v>0.54663650852732903</v>
      </c>
      <c r="G95" s="8">
        <f t="shared" si="9"/>
        <v>0.72048291431288636</v>
      </c>
      <c r="H95" s="18">
        <f t="shared" si="10"/>
        <v>1</v>
      </c>
      <c r="I95">
        <f t="shared" si="11"/>
        <v>1.3747585428435567</v>
      </c>
      <c r="O95" s="14"/>
      <c r="P95" s="13"/>
    </row>
    <row r="96" spans="2:16">
      <c r="B96" s="1">
        <v>84</v>
      </c>
      <c r="C96" s="1">
        <v>7.19</v>
      </c>
      <c r="D96" s="2">
        <v>0.24</v>
      </c>
      <c r="E96" s="7">
        <f t="shared" si="7"/>
        <v>1.440482914312887</v>
      </c>
      <c r="F96" s="8">
        <f t="shared" si="8"/>
        <v>1.2166365085273299</v>
      </c>
      <c r="G96" s="8">
        <f t="shared" si="9"/>
        <v>1.440482914312887</v>
      </c>
      <c r="H96" s="18">
        <f t="shared" si="10"/>
        <v>1</v>
      </c>
      <c r="I96">
        <f t="shared" si="11"/>
        <v>1.3747585428435567</v>
      </c>
      <c r="O96" s="14"/>
      <c r="P96" s="13"/>
    </row>
    <row r="97" spans="2:16">
      <c r="B97" s="1">
        <v>85</v>
      </c>
      <c r="C97" s="1">
        <v>6.86</v>
      </c>
      <c r="D97" s="2">
        <v>0.37</v>
      </c>
      <c r="E97" s="7">
        <f t="shared" si="7"/>
        <v>1.1104829143128869</v>
      </c>
      <c r="F97" s="8">
        <f t="shared" si="8"/>
        <v>0.75663650852732989</v>
      </c>
      <c r="G97" s="8">
        <f t="shared" si="9"/>
        <v>1.1104829143128869</v>
      </c>
      <c r="H97" s="18">
        <f t="shared" si="10"/>
        <v>1</v>
      </c>
      <c r="I97">
        <f t="shared" si="11"/>
        <v>1.3747585428435567</v>
      </c>
      <c r="O97" s="14"/>
      <c r="P97" s="13"/>
    </row>
    <row r="98" spans="2:16">
      <c r="B98" s="1">
        <v>86</v>
      </c>
      <c r="C98" s="1">
        <v>6.72</v>
      </c>
      <c r="D98" s="2">
        <v>0.28999999999999998</v>
      </c>
      <c r="E98" s="7">
        <f t="shared" si="7"/>
        <v>0.97048291431288636</v>
      </c>
      <c r="F98" s="8">
        <f t="shared" si="8"/>
        <v>0.69663650852732939</v>
      </c>
      <c r="G98" s="8">
        <f t="shared" si="9"/>
        <v>0.97048291431288636</v>
      </c>
      <c r="H98" s="18">
        <f t="shared" si="10"/>
        <v>1</v>
      </c>
      <c r="I98">
        <f t="shared" si="11"/>
        <v>1.3747585428435567</v>
      </c>
      <c r="O98" s="14"/>
      <c r="P98" s="13"/>
    </row>
    <row r="99" spans="2:16">
      <c r="B99" s="1">
        <v>87</v>
      </c>
      <c r="C99" s="1">
        <v>7.27</v>
      </c>
      <c r="D99" s="2">
        <v>0.79</v>
      </c>
      <c r="E99" s="7">
        <f t="shared" si="7"/>
        <v>1.5204829143128862</v>
      </c>
      <c r="F99" s="8">
        <f t="shared" si="8"/>
        <v>0.74663650852732921</v>
      </c>
      <c r="G99" s="8">
        <f t="shared" si="9"/>
        <v>1.5204829143128862</v>
      </c>
      <c r="H99" s="18">
        <f t="shared" si="10"/>
        <v>1</v>
      </c>
      <c r="I99">
        <f t="shared" si="11"/>
        <v>1.3747585428435567</v>
      </c>
      <c r="O99" s="14"/>
      <c r="P99" s="13"/>
    </row>
    <row r="100" spans="2:16">
      <c r="B100" s="1">
        <v>88</v>
      </c>
      <c r="C100" s="1">
        <v>6.81</v>
      </c>
      <c r="D100" s="2">
        <v>0.59</v>
      </c>
      <c r="E100" s="7">
        <f t="shared" si="7"/>
        <v>1.0604829143128862</v>
      </c>
      <c r="F100" s="8">
        <f t="shared" si="8"/>
        <v>0.48663650852732943</v>
      </c>
      <c r="G100" s="8">
        <f t="shared" si="9"/>
        <v>1.0604829143128862</v>
      </c>
      <c r="H100" s="18">
        <f t="shared" si="10"/>
        <v>1</v>
      </c>
      <c r="I100">
        <f t="shared" si="11"/>
        <v>1.3747585428435567</v>
      </c>
      <c r="O100" s="14"/>
      <c r="P100" s="13"/>
    </row>
    <row r="101" spans="2:16">
      <c r="B101" s="1">
        <v>89</v>
      </c>
      <c r="C101" s="1">
        <v>5.0199999999999996</v>
      </c>
      <c r="D101" s="2">
        <v>0.31</v>
      </c>
      <c r="E101" s="7">
        <f t="shared" si="7"/>
        <v>-0.72951708568711382</v>
      </c>
      <c r="F101" s="8">
        <f t="shared" si="8"/>
        <v>-1.0233634914726704</v>
      </c>
      <c r="G101" s="8">
        <f t="shared" si="9"/>
        <v>-0.72951708568711382</v>
      </c>
      <c r="H101" s="18">
        <f t="shared" si="10"/>
        <v>0</v>
      </c>
      <c r="I101">
        <f t="shared" si="11"/>
        <v>0</v>
      </c>
      <c r="O101" s="14"/>
      <c r="P101" s="13"/>
    </row>
    <row r="102" spans="2:16">
      <c r="B102" s="1">
        <v>90</v>
      </c>
      <c r="C102" s="1">
        <v>7.31</v>
      </c>
      <c r="D102" s="2">
        <v>0.47</v>
      </c>
      <c r="E102" s="7">
        <f t="shared" si="7"/>
        <v>1.5604829143128862</v>
      </c>
      <c r="F102" s="8">
        <f t="shared" si="8"/>
        <v>1.1066365085273295</v>
      </c>
      <c r="G102" s="8">
        <f t="shared" si="9"/>
        <v>1.5604829143128862</v>
      </c>
      <c r="H102" s="18">
        <f t="shared" si="10"/>
        <v>1</v>
      </c>
      <c r="I102">
        <f t="shared" si="11"/>
        <v>1.3747585428435567</v>
      </c>
      <c r="O102" s="14"/>
      <c r="P102" s="13"/>
    </row>
    <row r="103" spans="2:16">
      <c r="B103" s="1">
        <v>91</v>
      </c>
      <c r="C103" s="1">
        <v>7.15</v>
      </c>
      <c r="D103" s="2">
        <v>0.22</v>
      </c>
      <c r="E103" s="7">
        <f t="shared" si="7"/>
        <v>1.400482914312887</v>
      </c>
      <c r="F103" s="8">
        <f t="shared" si="8"/>
        <v>1.1966365085273303</v>
      </c>
      <c r="G103" s="8">
        <f t="shared" si="9"/>
        <v>1.400482914312887</v>
      </c>
      <c r="H103" s="18">
        <f t="shared" si="10"/>
        <v>1</v>
      </c>
      <c r="I103">
        <f t="shared" si="11"/>
        <v>1.3747585428435567</v>
      </c>
      <c r="O103" s="14"/>
      <c r="P103" s="13"/>
    </row>
    <row r="104" spans="2:16">
      <c r="B104" s="1">
        <v>92</v>
      </c>
      <c r="C104" s="1">
        <v>5.75</v>
      </c>
      <c r="D104" s="2">
        <v>0.85</v>
      </c>
      <c r="E104" s="7">
        <f t="shared" si="7"/>
        <v>4.8291431288660647E-4</v>
      </c>
      <c r="F104" s="8">
        <f t="shared" si="8"/>
        <v>-0.83336349147266997</v>
      </c>
      <c r="G104" s="8">
        <f t="shared" si="9"/>
        <v>4.8291431288660647E-4</v>
      </c>
      <c r="H104" s="18">
        <f t="shared" si="10"/>
        <v>1</v>
      </c>
      <c r="I104">
        <f t="shared" si="11"/>
        <v>1.3747585428435567</v>
      </c>
      <c r="O104" s="14"/>
      <c r="P104" s="13"/>
    </row>
    <row r="105" spans="2:16">
      <c r="B105" s="1">
        <v>93</v>
      </c>
      <c r="C105" s="1">
        <v>7.27</v>
      </c>
      <c r="D105" s="2">
        <v>0.08</v>
      </c>
      <c r="E105" s="7">
        <f t="shared" si="7"/>
        <v>1.5204829143128862</v>
      </c>
      <c r="F105" s="8">
        <f t="shared" si="8"/>
        <v>1.4566365085273292</v>
      </c>
      <c r="G105" s="8">
        <f t="shared" si="9"/>
        <v>1.5204829143128862</v>
      </c>
      <c r="H105" s="18">
        <f t="shared" si="10"/>
        <v>1</v>
      </c>
      <c r="I105">
        <f t="shared" si="11"/>
        <v>1.3747585428435567</v>
      </c>
      <c r="O105" s="14"/>
      <c r="P105" s="13"/>
    </row>
    <row r="106" spans="2:16">
      <c r="B106" s="1">
        <v>94</v>
      </c>
      <c r="C106" s="1">
        <v>5.79</v>
      </c>
      <c r="D106" s="2">
        <v>7.0000000000000007E-2</v>
      </c>
      <c r="E106" s="7">
        <f t="shared" si="7"/>
        <v>4.0482914312886642E-2</v>
      </c>
      <c r="F106" s="8">
        <f t="shared" si="8"/>
        <v>-1.3363491472670574E-2</v>
      </c>
      <c r="G106" s="8">
        <f t="shared" si="9"/>
        <v>4.0482914312886642E-2</v>
      </c>
      <c r="H106" s="18">
        <f t="shared" si="10"/>
        <v>1</v>
      </c>
      <c r="I106">
        <f t="shared" si="11"/>
        <v>1.3747585428435567</v>
      </c>
      <c r="O106" s="14"/>
      <c r="P106" s="13"/>
    </row>
    <row r="107" spans="2:16">
      <c r="B107" s="1">
        <v>95</v>
      </c>
      <c r="C107" s="1">
        <v>7.4</v>
      </c>
      <c r="D107" s="2">
        <v>0.16</v>
      </c>
      <c r="E107" s="7">
        <f t="shared" si="7"/>
        <v>1.650482914312887</v>
      </c>
      <c r="F107" s="8">
        <f t="shared" si="8"/>
        <v>1.5066365085273299</v>
      </c>
      <c r="G107" s="8">
        <f t="shared" si="9"/>
        <v>1.650482914312887</v>
      </c>
      <c r="H107" s="18">
        <f t="shared" si="10"/>
        <v>1</v>
      </c>
      <c r="I107">
        <f t="shared" si="11"/>
        <v>1.3747585428435567</v>
      </c>
      <c r="O107" s="14"/>
      <c r="P107" s="13"/>
    </row>
    <row r="108" spans="2:16">
      <c r="B108" s="1">
        <v>96</v>
      </c>
      <c r="C108" s="1">
        <v>6.03</v>
      </c>
      <c r="D108" s="2">
        <v>0.39</v>
      </c>
      <c r="E108" s="7">
        <f t="shared" si="7"/>
        <v>0.28048291431288686</v>
      </c>
      <c r="F108" s="8">
        <f t="shared" si="8"/>
        <v>-9.3363491472669757E-2</v>
      </c>
      <c r="G108" s="8">
        <f t="shared" si="9"/>
        <v>0.28048291431288686</v>
      </c>
      <c r="H108" s="18">
        <f t="shared" si="10"/>
        <v>1</v>
      </c>
      <c r="I108">
        <f t="shared" si="11"/>
        <v>1.3747585428435567</v>
      </c>
      <c r="O108" s="14"/>
      <c r="P108" s="13"/>
    </row>
    <row r="109" spans="2:16">
      <c r="B109" s="1">
        <v>97</v>
      </c>
      <c r="C109" s="1">
        <v>6.25</v>
      </c>
      <c r="D109" s="2">
        <v>0.36</v>
      </c>
      <c r="E109" s="7">
        <f t="shared" si="7"/>
        <v>0.50048291431288661</v>
      </c>
      <c r="F109" s="8">
        <f t="shared" si="8"/>
        <v>0.15663650852732935</v>
      </c>
      <c r="G109" s="8">
        <f t="shared" si="9"/>
        <v>0.50048291431288661</v>
      </c>
      <c r="H109" s="18">
        <f t="shared" si="10"/>
        <v>1</v>
      </c>
      <c r="I109">
        <f t="shared" si="11"/>
        <v>1.3747585428435567</v>
      </c>
      <c r="O109" s="14"/>
      <c r="P109" s="13"/>
    </row>
    <row r="110" spans="2:16">
      <c r="B110" s="1">
        <v>98</v>
      </c>
      <c r="C110" s="1">
        <v>7.41</v>
      </c>
      <c r="D110" s="2">
        <v>0.62</v>
      </c>
      <c r="E110" s="7">
        <f t="shared" si="7"/>
        <v>1.6604829143128867</v>
      </c>
      <c r="F110" s="8">
        <f t="shared" si="8"/>
        <v>1.0566365085273297</v>
      </c>
      <c r="G110" s="8">
        <f t="shared" si="9"/>
        <v>1.6604829143128867</v>
      </c>
      <c r="H110" s="18">
        <f t="shared" si="10"/>
        <v>1</v>
      </c>
      <c r="I110">
        <f t="shared" si="11"/>
        <v>1.3747585428435567</v>
      </c>
      <c r="O110" s="14"/>
      <c r="P110" s="13"/>
    </row>
    <row r="111" spans="2:16">
      <c r="B111" s="1">
        <v>99</v>
      </c>
      <c r="C111" s="1">
        <v>6.89</v>
      </c>
      <c r="D111" s="2">
        <v>0.27</v>
      </c>
      <c r="E111" s="7">
        <f t="shared" si="7"/>
        <v>1.1404829143128863</v>
      </c>
      <c r="F111" s="8">
        <f t="shared" si="8"/>
        <v>0.88663650852732889</v>
      </c>
      <c r="G111" s="8">
        <f t="shared" si="9"/>
        <v>1.1404829143128863</v>
      </c>
      <c r="H111" s="18">
        <f t="shared" si="10"/>
        <v>1</v>
      </c>
      <c r="I111">
        <f t="shared" si="11"/>
        <v>1.3747585428435567</v>
      </c>
      <c r="O111" s="14"/>
      <c r="P111" s="13"/>
    </row>
    <row r="112" spans="2:16">
      <c r="B112" s="1">
        <v>100</v>
      </c>
      <c r="C112" s="1">
        <v>5.47</v>
      </c>
      <c r="D112" s="2">
        <v>0.5</v>
      </c>
      <c r="E112" s="7">
        <f t="shared" si="7"/>
        <v>-0.27951708568711364</v>
      </c>
      <c r="F112" s="8">
        <f t="shared" si="8"/>
        <v>-0.76336349147267057</v>
      </c>
      <c r="G112" s="8">
        <f t="shared" si="9"/>
        <v>-0.27951708568711364</v>
      </c>
      <c r="H112" s="18">
        <f t="shared" si="10"/>
        <v>0</v>
      </c>
      <c r="I112">
        <f t="shared" si="11"/>
        <v>0</v>
      </c>
      <c r="O112" s="14"/>
      <c r="P112" s="13"/>
    </row>
    <row r="113" spans="15:16">
      <c r="O113" s="14"/>
      <c r="P1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No Coupon</vt:lpstr>
      <vt:lpstr>With Coupon</vt:lpstr>
      <vt:lpstr>Cost</vt:lpstr>
      <vt:lpstr>Coupon_Amount1</vt:lpstr>
      <vt:lpstr>Coupon_Cost1</vt:lpstr>
      <vt:lpstr>Customer_Price</vt:lpstr>
      <vt:lpstr>Customer_Price1</vt:lpstr>
      <vt:lpstr>Entrée_Cost1</vt:lpstr>
      <vt:lpstr>Store_Price</vt:lpstr>
      <vt:lpstr>Store_Price1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2018-02-01T20:23:14Z</dcterms:created>
  <dcterms:modified xsi:type="dcterms:W3CDTF">2018-02-01T22:16:30Z</dcterms:modified>
</cp:coreProperties>
</file>