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7"/>
  <workbookPr/>
  <mc:AlternateContent xmlns:mc="http://schemas.openxmlformats.org/markup-compatibility/2006">
    <mc:Choice Requires="x15">
      <x15ac:absPath xmlns:x15ac="http://schemas.microsoft.com/office/spreadsheetml/2010/11/ac" url="C:\Users\vzunigape\Desktop\"/>
    </mc:Choice>
  </mc:AlternateContent>
  <xr:revisionPtr revIDLastSave="0" documentId="13_ncr:1_{D715893F-438B-465F-8437-F550CBAA40B7}" xr6:coauthVersionLast="47" xr6:coauthVersionMax="47" xr10:uidLastSave="{00000000-0000-0000-0000-000000000000}"/>
  <bookViews>
    <workbookView xWindow="-120" yWindow="-120" windowWidth="20730" windowHeight="11040" firstSheet="8" activeTab="8" xr2:uid="{5984224D-633C-4DCA-83C8-0BAEC972D14F}"/>
  </bookViews>
  <sheets>
    <sheet name="EA1-PTY4614" sheetId="3" r:id="rId1"/>
    <sheet name="E8" sheetId="9" r:id="rId2"/>
    <sheet name="E7" sheetId="10" r:id="rId3"/>
    <sheet name="E6" sheetId="11" r:id="rId4"/>
    <sheet name="E5" sheetId="12" r:id="rId5"/>
    <sheet name="E4" sheetId="7" r:id="rId6"/>
    <sheet name="E3" sheetId="8" r:id="rId7"/>
    <sheet name="E2" sheetId="6" r:id="rId8"/>
    <sheet name="E1" sheetId="1" r:id="rId9"/>
    <sheet name="Matriz Piloto Capstone" sheetId="4" state="hidden" r:id="rId10"/>
    <sheet name="Docentes Capstone" sheetId="5" state="hidden" r:id="rId11"/>
    <sheet name="Escala de Notas" sheetId="2" state="hidden" r:id="rId12"/>
  </sheets>
  <definedNames>
    <definedName name="_xlnm._FilterDatabase" localSheetId="9" hidden="1">'Matriz Piloto Capstone'!$A$1:$H$1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3" l="1"/>
  <c r="E16" i="3"/>
  <c r="E13" i="3"/>
  <c r="E12" i="3"/>
  <c r="E11" i="3"/>
  <c r="E10" i="3"/>
  <c r="C6" i="3"/>
  <c r="F21" i="12"/>
  <c r="F23" i="12" s="1"/>
  <c r="F13" i="3" s="1"/>
  <c r="F21" i="11"/>
  <c r="F23" i="11" s="1"/>
  <c r="F14" i="3" s="1"/>
  <c r="F21" i="10"/>
  <c r="F23" i="10" s="1"/>
  <c r="F15" i="3" s="1"/>
  <c r="F21" i="9"/>
  <c r="F23" i="9" s="1"/>
  <c r="F21" i="8"/>
  <c r="F23" i="8" s="1"/>
  <c r="F11" i="3" s="1"/>
  <c r="F21" i="7"/>
  <c r="F23" i="7" s="1"/>
  <c r="F12" i="3" s="1"/>
  <c r="F21" i="6"/>
  <c r="F23" i="6" s="1"/>
  <c r="F10" i="3" s="1"/>
  <c r="F21" i="1"/>
  <c r="F23" i="1" s="1"/>
  <c r="F9" i="3" s="1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" i="4"/>
  <c r="B4" i="4"/>
  <c r="B5" i="4"/>
  <c r="B6" i="4"/>
  <c r="B7" i="4"/>
  <c r="B8" i="4"/>
  <c r="B9" i="4"/>
  <c r="B10" i="4"/>
  <c r="B11" i="4"/>
  <c r="B2" i="4"/>
  <c r="E9" i="3" l="1"/>
  <c r="E14" i="3"/>
  <c r="E15" i="3"/>
</calcChain>
</file>

<file path=xl/sharedStrings.xml><?xml version="1.0" encoding="utf-8"?>
<sst xmlns="http://schemas.openxmlformats.org/spreadsheetml/2006/main" count="736" uniqueCount="225">
  <si>
    <t>EXPERIENCIA DE APRENDIZAJE 1</t>
  </si>
  <si>
    <t xml:space="preserve">Sección </t>
  </si>
  <si>
    <t>001D</t>
  </si>
  <si>
    <t xml:space="preserve">Docente </t>
  </si>
  <si>
    <t>Equipos</t>
  </si>
  <si>
    <t xml:space="preserve">Equipo </t>
  </si>
  <si>
    <t xml:space="preserve">Lider </t>
  </si>
  <si>
    <t xml:space="preserve">Proyecto </t>
  </si>
  <si>
    <t xml:space="preserve">Puntaje </t>
  </si>
  <si>
    <t xml:space="preserve">Nota </t>
  </si>
  <si>
    <t xml:space="preserve">Equipo 1 </t>
  </si>
  <si>
    <t>Equipo 2</t>
  </si>
  <si>
    <t>Equipo 3</t>
  </si>
  <si>
    <t>Equipo 4</t>
  </si>
  <si>
    <t>Equipo 5</t>
  </si>
  <si>
    <t>Equipo 6</t>
  </si>
  <si>
    <t>Equipo 7</t>
  </si>
  <si>
    <t>Equipo 8</t>
  </si>
  <si>
    <t xml:space="preserve">Equipo N° </t>
  </si>
  <si>
    <t>Lider</t>
  </si>
  <si>
    <t xml:space="preserve">Observaciones </t>
  </si>
  <si>
    <t xml:space="preserve">Rubrica de Evaluación </t>
  </si>
  <si>
    <t>Criterio</t>
  </si>
  <si>
    <t>Alto (3)</t>
  </si>
  <si>
    <t>Medio (2)</t>
  </si>
  <si>
    <t>Bajo (1)</t>
  </si>
  <si>
    <t>1. Pertinencia disciplinar</t>
  </si>
  <si>
    <t>El equipo de trabajo presenta una propuesta pertinente y contextualizada, que responde a necesidades reales del sector productivo o social, mostrando relevancia práctica dentro del área disciplinar.</t>
  </si>
  <si>
    <t>El equipo de trabajo presenta una propuesta relacionada con el área disciplinar, pero con pertinencia limitada o general, sin un vínculo sólido con necesidades reales del sector.</t>
  </si>
  <si>
    <t>El equipo de trabajo presenta una propuesta poco pertinente, sin relación clara con el área disciplinar ni con el contexto profesional.</t>
  </si>
  <si>
    <t>2. Alineación con perfil de egreso</t>
  </si>
  <si>
    <t>l equipo de trabajo presenta una propuesta que refleja de manera clara y consistente las competencias profesionales y los resultados de aprendizaje definidos en el perfil de egreso de la carrera, evidenciando aplicación práctica y coherencia disciplinar.</t>
  </si>
  <si>
    <t>El equipo de trabajo presenta una propuesta que refleja parcialmente las competencias del perfil de egreso, con algunas evidencias prácticas, pero de forma general o incompleta.</t>
  </si>
  <si>
    <t>El equipo de trabajo presenta una propuesta que no refleja competencias ni resultados de aprendizaje del perfil de egreso, sin evidencia de coherencia con la formación profesional.</t>
  </si>
  <si>
    <t>3. Propuesta de Valor (Lean Canvas)</t>
  </si>
  <si>
    <t>El equipo de trabajo desarrolla una propuesta de valor clara, coherente e innovadora, aplicando de manera completa y pertinente la metodología Lean Canvas. La propuesta responde a una necesidad real del cliente/PO y evidencia un análisis profundo del problema y la solución.</t>
  </si>
  <si>
    <t>El equipo de trabajo presenta una propuesta de valor clara y pertinente, pero con vacíos o aplicaciones parciales de la metodología Lean Canvas. La respuesta a la necesidad del cliente es general y requiere mayor precisión.</t>
  </si>
  <si>
    <t>El equipo de trabajo no logra presentar una propuesta de valor clara. La metodología Lean Canvas no se utiliza o se aplica de manera incorrecta, sin evidenciar alineación con la problemática del cliente/PO.</t>
  </si>
  <si>
    <t>4. Alcance del proyecto</t>
  </si>
  <si>
    <t>El equipo de trabajo define de manera clara y consensuada el alcance del proyecto, estableciendo objetivos específicos, medibles y alcanzables. El alcance se encuentra alineado a las necesidades del cliente/PO y considera la factibilidad en tiempo, recursos y contexto.</t>
  </si>
  <si>
    <t>El equipo de trabajo define parcialmente el alcance del proyecto, con objetivos poco específicos o incompletos. Aunque existe una aproximación a las necesidades del cliente, la factibilidad en tiempo y recursos es limitada o requiere ajustes.</t>
  </si>
  <si>
    <t>El equipo de trabajo no logra definir adecuadamente el alcance del proyecto. Los objetivos son ambiguos, poco realistas o no medibles, sin considerar las necesidades del cliente ni la factibilidad del desarrollo.</t>
  </si>
  <si>
    <t>5. Requerimientos iniciales</t>
  </si>
  <si>
    <t>Los estudiantes se preparan de manera anticipada a la toma de requerimientos, investigando sobre el cliente y la problemática. Demuestran interés y compromiso, realizan preguntas pertinentes al docente guía y al cliente/PO, levantan los requerimientos de forma clara y los validan correctamente.</t>
  </si>
  <si>
    <t>Los estudiantes levantan los requerimientos de manera parcial, con preparación limitada previa a la reunión. Muestran interés, pero con preguntas poco profundas o escasa validación con el cliente/PO.</t>
  </si>
  <si>
    <t>Los requerimientos son incompletos o confusos, no existe preparación previa ni investigación sobre el cliente. Se evidencia poco interés, ausencia de validación y falta de compromiso con el proceso.</t>
  </si>
  <si>
    <t>6. Documentación técnica</t>
  </si>
  <si>
    <t>El equipo de trabajo entrega de forma puntual y completa la documentación requerida (minutas, bitácora, mapa de roles, propuesta), coherente con el desarrollo del proyecto. La documentación es clara, bien organizada y se complementa con anexos o evidencias que enriquecen el informe técnico.</t>
  </si>
  <si>
    <t>El equipo entrega la documentación principal, pero con vacíos, inconsistencias o poca coherencia. Los anexos y materiales complementarios son limitados o poco relevantes. La documentación cumple parcialmente con los estándares esperados.</t>
  </si>
  <si>
    <t>El equipo no entrega la documentación completa, presenta errores significativos o incoherencias. No se incluyen anexos ni evidencias complementarias, afectando la calidad del informe técnico.</t>
  </si>
  <si>
    <t>7. Normas APA v.7</t>
  </si>
  <si>
    <t>El equipo entrega puntualmente el informe técnico, cumpliendo con un estándar profesional. Se aplica la norma APA v.7 de manera correcta y consistente en citas, referencias y formato.</t>
  </si>
  <si>
    <t>El informe técnico se entrega con retrasos menores o con algunas deficiencias en el estándar profesional. La norma APA v.7 se aplica de forma parcial, con errores menores en citas o referencias.</t>
  </si>
  <si>
    <t>El informe técnico no cumple con la entrega puntual ni con el estándar profesional. La norma APA v.7 no se aplica o presenta errores graves y recurrentes en citas, referencias y formato.</t>
  </si>
  <si>
    <t>8. Responsabilidad y cumplimiento de compromisos</t>
  </si>
  <si>
    <t>El equipo de trabajo cumple en tiempo y forma con todos los compromisos pactados con el cliente/PO y entre los integrantes. Las entregas se realizan con calidad, puntualidad y evidencian un alto nivel de compromiso y confiabilidad.</t>
  </si>
  <si>
    <t>El equipo de trabajo cumple con la mayoría de los compromisos adquiridos, aunque con retrasos menores o con entregas parciales. Se observa disposición, pero con necesidad de mejorar la planificación y la constancia.</t>
  </si>
  <si>
    <t>El equipo de trabajo no cumple los compromisos pactados o los entrega deficientemente, generando impacto negativo en la relación con el cliente/PO y en la dinámica del equipo.</t>
  </si>
  <si>
    <t>9. Trabajo en equipo</t>
  </si>
  <si>
    <t>El equipo de trabajo demuestra proactividad, liderazgo positivo, empatía y comunicación efectiva. Todos los integrantes participan activamente, colaboran de manera equilibrada y aportan a la cohesión y dinámica grupal.</t>
  </si>
  <si>
    <t>El equipo de trabajo evidencia algunas habilidades blandas como comunicación o colaboración, pero de forma irregular. La participación es desigual y se requiere mayor coordinación y compromiso para fortalecer la dinámica grupal.</t>
  </si>
  <si>
    <t>El equipo de trabajo no evidencia habilidades blandas, presenta baja disposición a colaborar y no aporta a la dinámica ni a la cohesión del grupo, generando un impacto negativo en el desarrollo del proyecto.</t>
  </si>
  <si>
    <t>10. Presentación Oral</t>
  </si>
  <si>
    <t>El equipo de trabajo realiza una presentación clara, estructurada y coherente. Maneja adecuadamente el tiempo, utiliza un lenguaje técnico-profesional, apoya la exposición con material visual pertinente y evidencia cohesión en la participación de todos los integrantes.</t>
  </si>
  <si>
    <t>El equipo de trabajo presenta de forma comprensible, pero con desajustes en la estructura, el manejo del tiempo o la participación equilibrada. El lenguaje y los apoyos visuales son adecuados pero limitados.</t>
  </si>
  <si>
    <t>El equipo de trabajo presenta una exposición poco clara y desorganizada, con lectura excesiva o improvisación. El tiempo no es gestionado correctamente, hay escasa participación de los integrantes y no se observa cohesión grupal.</t>
  </si>
  <si>
    <t xml:space="preserve">Puntaje Obtenido </t>
  </si>
  <si>
    <t xml:space="preserve">Puntaje Real </t>
  </si>
  <si>
    <t>Nota</t>
  </si>
  <si>
    <t>SECCIÓN</t>
  </si>
  <si>
    <t>Docente</t>
  </si>
  <si>
    <t>CONTACTO LIDER</t>
  </si>
  <si>
    <t>ELECCIÓN DEL PORTAFOLIO</t>
  </si>
  <si>
    <t xml:space="preserve"> N° PROYECTO</t>
  </si>
  <si>
    <t>NOMBRE PROYECTO</t>
  </si>
  <si>
    <t>CONTRAPARTE</t>
  </si>
  <si>
    <t>002D</t>
  </si>
  <si>
    <t>hug.soto@duocuc.cl</t>
  </si>
  <si>
    <t>HUGO SOTO SALGADO</t>
  </si>
  <si>
    <t>Si</t>
  </si>
  <si>
    <t>Sistema de Biblioteca para la escuela Tecnico Aeronautica</t>
  </si>
  <si>
    <t xml:space="preserve">Dirección General de Aeronautica Civil </t>
  </si>
  <si>
    <t>004D</t>
  </si>
  <si>
    <t>tom.flores@duocuc.cl</t>
  </si>
  <si>
    <t>TOMAS FLORES TAPIA</t>
  </si>
  <si>
    <t>005V</t>
  </si>
  <si>
    <t>cr.martineza@duocuc.cl</t>
  </si>
  <si>
    <t>CRISTIAN MARTINEZ ALCANTARA</t>
  </si>
  <si>
    <t>isa.nieto@duocuc.cl</t>
  </si>
  <si>
    <t>ISAIAS NIETO RIVERO</t>
  </si>
  <si>
    <t>ja.huaiquecheo@duocuc.cl</t>
  </si>
  <si>
    <t>JAVIER HUAIQUECHEO SILVA</t>
  </si>
  <si>
    <t>Sistema Inteligente de Gestión del Entrenamiento Canino para el SAG</t>
  </si>
  <si>
    <t>SAG</t>
  </si>
  <si>
    <t>003D</t>
  </si>
  <si>
    <t>de.maturana@duocuc.cl</t>
  </si>
  <si>
    <t>DENIHANN MATURANA BUSTOS</t>
  </si>
  <si>
    <t xml:space="preserve">Plataforma Digital para la Recepción y Gestión de Viviendas </t>
  </si>
  <si>
    <t xml:space="preserve">TECHO CHILE </t>
  </si>
  <si>
    <t>feli.quintul@duocuc.cl</t>
  </si>
  <si>
    <t>FELIPE QUINTUL GALAZ</t>
  </si>
  <si>
    <t>h.carrascov@duocuc.cl</t>
  </si>
  <si>
    <t>Hector Carrasco Valdes</t>
  </si>
  <si>
    <t>yari.toro@duocuc.cl</t>
  </si>
  <si>
    <t>YARITZA TORO FUENTES</t>
  </si>
  <si>
    <t>die.gonzalezt@duocuc.cl</t>
  </si>
  <si>
    <t>DIEGO GONZALEZ TAPIA</t>
  </si>
  <si>
    <t xml:space="preserve">Monitoreo de vehiculos de Seguridad Ciudadana Municipal </t>
  </si>
  <si>
    <t xml:space="preserve">Municipalidad de San Bernardo </t>
  </si>
  <si>
    <t>b.ceron@duocuc.cl</t>
  </si>
  <si>
    <t>BENJAMIN CERON DE LA FUENTE</t>
  </si>
  <si>
    <t>cri.aravenag@duocuc.cl</t>
  </si>
  <si>
    <t>CRISTOBAL ARAVENA GUTIERREZ</t>
  </si>
  <si>
    <t>mat.ramirez@duocuc.cl</t>
  </si>
  <si>
    <t>MATIAS RAMIREZ BELMAR</t>
  </si>
  <si>
    <t>tom.zuniga@duocuc.cl</t>
  </si>
  <si>
    <t>TOMAS ZUNIGA PARRA</t>
  </si>
  <si>
    <t>Sistema de Monitoreo de Eficiencia de Biofiltros para Reutilización de Aguas Grises en Fruticultura</t>
  </si>
  <si>
    <t xml:space="preserve">Proesal Isla de Maipo </t>
  </si>
  <si>
    <t>mauri.silvar@duocuc.cl</t>
  </si>
  <si>
    <t>MAURICIO SILVA REYES</t>
  </si>
  <si>
    <t>nicoa.gonzalez@duocuc.cl</t>
  </si>
  <si>
    <t>NICOLAS GONZALEZ SOTO</t>
  </si>
  <si>
    <t>Sitio Web Responsive para Clínica Veterinaria Pucará</t>
  </si>
  <si>
    <t>Veterinaria Pucará</t>
  </si>
  <si>
    <t>wi.maldonado@duocuc.cl</t>
  </si>
  <si>
    <t>WILSON MALDONADO CONTRERAS</t>
  </si>
  <si>
    <t>sau.avila@duocuc.cl</t>
  </si>
  <si>
    <t>SAUL AVILA BUSTOS</t>
  </si>
  <si>
    <t>006V</t>
  </si>
  <si>
    <t>ig.geldres@duocuc.cl</t>
  </si>
  <si>
    <t>IGNACIO GELDRES RIVERA</t>
  </si>
  <si>
    <t>re.olivera@duocuc.cl</t>
  </si>
  <si>
    <t>RENATO OLIVERA NUNEZ</t>
  </si>
  <si>
    <t>pie.valdes@duocuc.cl</t>
  </si>
  <si>
    <t>PIERO VALDES HUERTA</t>
  </si>
  <si>
    <t>Plataforma Digital del Centro de Innovación y Transferencia Tecnológica San Bernardo – Sistema de Reserva de Espacios y Biblioteca Digital de Memorias</t>
  </si>
  <si>
    <t>Duoc UC San Bernardo</t>
  </si>
  <si>
    <t>ben.riveros@duocuc.cl</t>
  </si>
  <si>
    <t>BENJAMIN RIVEROS SILVA</t>
  </si>
  <si>
    <t>fel.diazr@duocuc.cl</t>
  </si>
  <si>
    <t>FELIPE DIAZ RIQUELME</t>
  </si>
  <si>
    <t>vi.yanezg@duocuc.cl</t>
  </si>
  <si>
    <t>VICENTE YANEZ GONZALEZ</t>
  </si>
  <si>
    <t>Implementación de Helpdesk con Chatbot para Atención a Usuarios</t>
  </si>
  <si>
    <t>Implementos Epysa S.A.</t>
  </si>
  <si>
    <t>jor.lagos@duocuc.cl</t>
  </si>
  <si>
    <t>JORGE LAGOS MERCADO</t>
  </si>
  <si>
    <t>th.astete@duocuc.cl</t>
  </si>
  <si>
    <t>THOMAS ASTETE BARAHONA</t>
  </si>
  <si>
    <t>ba.ventura@duocuc.cl</t>
  </si>
  <si>
    <t>BAYRON VENTURA GONZALEZ</t>
  </si>
  <si>
    <t>Automatización del Proceso de Solicitud de Insumos Tecnológicos</t>
  </si>
  <si>
    <t>jh.maldonado@duocuc.cl</t>
  </si>
  <si>
    <t>JHOEL MALDONADO CASTRO</t>
  </si>
  <si>
    <t>Sistema de Control de Bodega, Pañoles y Detección de Activos por Geolocalización</t>
  </si>
  <si>
    <t xml:space="preserve">Duoc UC San Bernardo </t>
  </si>
  <si>
    <t>eli.alegria@duocuc.cl</t>
  </si>
  <si>
    <t>ELIAS ALEGRIA OLATE</t>
  </si>
  <si>
    <t>Plataforma Digital para el Registro Automatizado de Ingresos</t>
  </si>
  <si>
    <t>die.gonzalezm@duocuc.cl</t>
  </si>
  <si>
    <t>DIEGO GONZALEZ MEZA</t>
  </si>
  <si>
    <t>lea.munoz@duocuc.cl</t>
  </si>
  <si>
    <t>LEANDRO MUNOZ PASTENE</t>
  </si>
  <si>
    <t>da.novoa@duocuc.cl</t>
  </si>
  <si>
    <t>DANIEL Novoa Vega</t>
  </si>
  <si>
    <t>seba.escobedo@duocuc.cl</t>
  </si>
  <si>
    <t>SEBASTIAN ESCOBEDO CATALAN</t>
  </si>
  <si>
    <t>ang.albornoz@duocuc.cl</t>
  </si>
  <si>
    <t>ANGIELLA ALBORNOZ ORTEGA</t>
  </si>
  <si>
    <t>San Bernardo Maps: Mapeo de Sede con Realidad Virtual para Orientación de Estudiantes</t>
  </si>
  <si>
    <t>vict.zuniga@duocuc.cl</t>
  </si>
  <si>
    <t>VICTOR ZUNIGA SOTO</t>
  </si>
  <si>
    <t>Chatbot Interactivo de Asistencia para Estudiantes</t>
  </si>
  <si>
    <t>Sección Completa</t>
  </si>
  <si>
    <t>Seccion</t>
  </si>
  <si>
    <t>Correo Docente</t>
  </si>
  <si>
    <t>PTY4614-001D</t>
  </si>
  <si>
    <t xml:space="preserve">Claudia Umanzor </t>
  </si>
  <si>
    <t>CLA.UMANZOR@PROFESOR.DUOC.CL</t>
  </si>
  <si>
    <t>PTY4614-002D</t>
  </si>
  <si>
    <t xml:space="preserve">Mallen Gonzalez </t>
  </si>
  <si>
    <t>ELIA.GONZALEZG@PROFESOR.DUOC.CL</t>
  </si>
  <si>
    <t>PTY4614-003D</t>
  </si>
  <si>
    <t>PTY4614-004D</t>
  </si>
  <si>
    <t>Rodrigo Alvarez</t>
  </si>
  <si>
    <t>RO.ALVAREZP@PROFESOR.DUOC.CL</t>
  </si>
  <si>
    <t>PTY4614-005V</t>
  </si>
  <si>
    <t>Fabian Alcantara</t>
  </si>
  <si>
    <t>F.ALCANTARA@PROFESOR.DUOC.CL</t>
  </si>
  <si>
    <t>PTY4614-006V</t>
  </si>
  <si>
    <t>Marcela Orellana</t>
  </si>
  <si>
    <t>MARC.ORELLANAS@PROFESOR.DUOC.CL</t>
  </si>
  <si>
    <t>Puntaje</t>
  </si>
  <si>
    <t>1.1</t>
  </si>
  <si>
    <t>1.3</t>
  </si>
  <si>
    <t>1.4</t>
  </si>
  <si>
    <t>1.6</t>
  </si>
  <si>
    <t>1.7</t>
  </si>
  <si>
    <t>1.9</t>
  </si>
  <si>
    <t>2.1</t>
  </si>
  <si>
    <t>2.2</t>
  </si>
  <si>
    <t>2.4</t>
  </si>
  <si>
    <t>2.6</t>
  </si>
  <si>
    <t>2.7</t>
  </si>
  <si>
    <t>2.9</t>
  </si>
  <si>
    <t>3.0</t>
  </si>
  <si>
    <t>3.2</t>
  </si>
  <si>
    <t>3.4</t>
  </si>
  <si>
    <t>3.5</t>
  </si>
  <si>
    <t>3.7</t>
  </si>
  <si>
    <t>3.8</t>
  </si>
  <si>
    <t>4.0</t>
  </si>
  <si>
    <t>4.3</t>
  </si>
  <si>
    <t>4.5</t>
  </si>
  <si>
    <t>4.8</t>
  </si>
  <si>
    <t>5.0</t>
  </si>
  <si>
    <t>5.3</t>
  </si>
  <si>
    <t>5.5</t>
  </si>
  <si>
    <t>5.8</t>
  </si>
  <si>
    <t>6.0</t>
  </si>
  <si>
    <t>6.3</t>
  </si>
  <si>
    <t>6.5</t>
  </si>
  <si>
    <t>6.8</t>
  </si>
  <si>
    <t>7.0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</si>
</sst>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horizontal="center" vertical="center"/>
    </xf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9" borderId="1" xfId="0" applyFill="1" applyBorder="1"/>
    <xf numFmtId="0" fontId="0" fillId="9" borderId="1" xfId="0" applyFill="1" applyBorder="1" applyAlignment="1">
      <alignment horizontal="center" vertical="center"/>
    </xf>
    <xf numFmtId="0" fontId="0" fillId="10" borderId="1" xfId="0" applyFill="1" applyBorder="1"/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/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/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/>
    <xf numFmtId="0" fontId="0" fillId="13" borderId="1" xfId="0" applyFill="1" applyBorder="1" applyAlignment="1">
      <alignment horizontal="center" vertical="center"/>
    </xf>
    <xf numFmtId="0" fontId="0" fillId="13" borderId="1" xfId="0" quotePrefix="1" applyFill="1" applyBorder="1"/>
    <xf numFmtId="0" fontId="0" fillId="14" borderId="1" xfId="0" applyFill="1" applyBorder="1"/>
    <xf numFmtId="0" fontId="0" fillId="1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0" fillId="15" borderId="1" xfId="0" applyFill="1" applyBorder="1"/>
    <xf numFmtId="0" fontId="0" fillId="15" borderId="0" xfId="0" applyFill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F.ALCANTARA@PROFESOR.DUOC.CL" TargetMode="External"/><Relationship Id="rId2" Type="http://schemas.openxmlformats.org/officeDocument/2006/relationships/hyperlink" Target="mailto:RO.ALVAREZP@PROFESOR.DUOC.CL" TargetMode="External"/><Relationship Id="rId1" Type="http://schemas.openxmlformats.org/officeDocument/2006/relationships/hyperlink" Target="mailto:ELIA.GONZALEZG@PROFESOR.DUOC.CL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escaladenotas.cl/?nmin=1.1&amp;nmax=7.0&amp;napr=4.0&amp;exig=60.0&amp;pmax=30.0&amp;explicacion=1&amp;p=6.0" TargetMode="External"/><Relationship Id="rId18" Type="http://schemas.openxmlformats.org/officeDocument/2006/relationships/hyperlink" Target="https://escaladenotas.cl/?nmin=1.1&amp;nmax=7.0&amp;napr=4.0&amp;exig=60.0&amp;pmax=30.0&amp;explicacion=1&amp;p=8.0" TargetMode="External"/><Relationship Id="rId26" Type="http://schemas.openxmlformats.org/officeDocument/2006/relationships/hyperlink" Target="https://escaladenotas.cl/?nmin=1.1&amp;nmax=7.0&amp;napr=4.0&amp;exig=60.0&amp;pmax=30.0&amp;explicacion=1&amp;p=15.0" TargetMode="External"/><Relationship Id="rId39" Type="http://schemas.openxmlformats.org/officeDocument/2006/relationships/hyperlink" Target="https://escaladenotas.cl/?nmin=1.1&amp;nmax=7.0&amp;napr=4.0&amp;exig=60.0&amp;pmax=30.0&amp;explicacion=1&amp;p=28.0" TargetMode="External"/><Relationship Id="rId21" Type="http://schemas.openxmlformats.org/officeDocument/2006/relationships/hyperlink" Target="https://escaladenotas.cl/?nmin=1.1&amp;nmax=7.0&amp;napr=4.0&amp;exig=60.0&amp;pmax=30.0&amp;explicacion=1&amp;p=10.0" TargetMode="External"/><Relationship Id="rId34" Type="http://schemas.openxmlformats.org/officeDocument/2006/relationships/hyperlink" Target="https://escaladenotas.cl/?nmin=1.1&amp;nmax=7.0&amp;napr=4.0&amp;exig=60.0&amp;pmax=30.0&amp;explicacion=1&amp;p=23.0" TargetMode="External"/><Relationship Id="rId42" Type="http://schemas.openxmlformats.org/officeDocument/2006/relationships/hyperlink" Target="https://escaladenotas.cl/?nmin=1.1&amp;nmax=7.0&amp;napr=4.0&amp;exig=60.0&amp;pmax=30.0&amp;explicacion=1&amp;p=0.0" TargetMode="External"/><Relationship Id="rId47" Type="http://schemas.openxmlformats.org/officeDocument/2006/relationships/hyperlink" Target="https://escaladenotas.cl/?nmin=1.1&amp;nmax=7.0&amp;napr=4.0&amp;exig=60.0&amp;pmax=30.0&amp;explicacion=1&amp;p=2.0" TargetMode="External"/><Relationship Id="rId50" Type="http://schemas.openxmlformats.org/officeDocument/2006/relationships/hyperlink" Target="https://escaladenotas.cl/?nmin=1.1&amp;nmax=7.0&amp;napr=4.0&amp;exig=60.0&amp;pmax=30.0&amp;explicacion=1&amp;p=3.0" TargetMode="External"/><Relationship Id="rId55" Type="http://schemas.openxmlformats.org/officeDocument/2006/relationships/hyperlink" Target="https://escaladenotas.cl/?nmin=1.1&amp;nmax=7.0&amp;napr=4.0&amp;exig=60.0&amp;pmax=30.0&amp;explicacion=1&amp;p=6.0" TargetMode="External"/><Relationship Id="rId7" Type="http://schemas.openxmlformats.org/officeDocument/2006/relationships/hyperlink" Target="https://escaladenotas.cl/?nmin=1.1&amp;nmax=7.0&amp;napr=4.0&amp;exig=60.0&amp;pmax=30.0&amp;explicacion=1&amp;p=3.0" TargetMode="External"/><Relationship Id="rId2" Type="http://schemas.openxmlformats.org/officeDocument/2006/relationships/hyperlink" Target="https://escaladenotas.cl/?nmin=1.1&amp;nmax=7.0&amp;napr=4.0&amp;exig=60.0&amp;pmax=30.0&amp;explicacion=1&amp;p=0.0" TargetMode="External"/><Relationship Id="rId16" Type="http://schemas.openxmlformats.org/officeDocument/2006/relationships/hyperlink" Target="https://escaladenotas.cl/?nmin=1.1&amp;nmax=7.0&amp;napr=4.0&amp;exig=60.0&amp;pmax=30.0&amp;explicacion=1&amp;p=7.0" TargetMode="External"/><Relationship Id="rId29" Type="http://schemas.openxmlformats.org/officeDocument/2006/relationships/hyperlink" Target="https://escaladenotas.cl/?nmin=1.1&amp;nmax=7.0&amp;napr=4.0&amp;exig=60.0&amp;pmax=30.0&amp;explicacion=1&amp;p=18.0" TargetMode="External"/><Relationship Id="rId11" Type="http://schemas.openxmlformats.org/officeDocument/2006/relationships/hyperlink" Target="https://escaladenotas.cl/?nmin=1.1&amp;nmax=7.0&amp;napr=4.0&amp;exig=60.0&amp;pmax=30.0&amp;explicacion=1&amp;p=5.0" TargetMode="External"/><Relationship Id="rId24" Type="http://schemas.openxmlformats.org/officeDocument/2006/relationships/hyperlink" Target="https://escaladenotas.cl/?nmin=1.1&amp;nmax=7.0&amp;napr=4.0&amp;exig=60.0&amp;pmax=30.0&amp;explicacion=1&amp;p=13.0" TargetMode="External"/><Relationship Id="rId32" Type="http://schemas.openxmlformats.org/officeDocument/2006/relationships/hyperlink" Target="https://escaladenotas.cl/?nmin=1.1&amp;nmax=7.0&amp;napr=4.0&amp;exig=60.0&amp;pmax=30.0&amp;explicacion=1&amp;p=21.0" TargetMode="External"/><Relationship Id="rId37" Type="http://schemas.openxmlformats.org/officeDocument/2006/relationships/hyperlink" Target="https://escaladenotas.cl/?nmin=1.1&amp;nmax=7.0&amp;napr=4.0&amp;exig=60.0&amp;pmax=30.0&amp;explicacion=1&amp;p=26.0" TargetMode="External"/><Relationship Id="rId40" Type="http://schemas.openxmlformats.org/officeDocument/2006/relationships/hyperlink" Target="https://escaladenotas.cl/?nmin=1.1&amp;nmax=7.0&amp;napr=4.0&amp;exig=60.0&amp;pmax=30.0&amp;explicacion=1&amp;p=29.0" TargetMode="External"/><Relationship Id="rId45" Type="http://schemas.openxmlformats.org/officeDocument/2006/relationships/hyperlink" Target="https://escaladenotas.cl/?nmin=1.1&amp;nmax=7.0&amp;napr=4.0&amp;exig=60.0&amp;pmax=30.0&amp;explicacion=1&amp;p=1.0" TargetMode="External"/><Relationship Id="rId53" Type="http://schemas.openxmlformats.org/officeDocument/2006/relationships/hyperlink" Target="https://escaladenotas.cl/?nmin=1.1&amp;nmax=7.0&amp;napr=4.0&amp;exig=60.0&amp;pmax=30.0&amp;explicacion=1&amp;p=5.0" TargetMode="External"/><Relationship Id="rId58" Type="http://schemas.openxmlformats.org/officeDocument/2006/relationships/hyperlink" Target="https://escaladenotas.cl/?nmin=1.1&amp;nmax=7.0&amp;napr=4.0&amp;exig=60.0&amp;pmax=30.0&amp;explicacion=1&amp;p=7.0" TargetMode="External"/><Relationship Id="rId5" Type="http://schemas.openxmlformats.org/officeDocument/2006/relationships/hyperlink" Target="https://escaladenotas.cl/?nmin=1.1&amp;nmax=7.0&amp;napr=4.0&amp;exig=60.0&amp;pmax=30.0&amp;explicacion=1&amp;p=2.0" TargetMode="External"/><Relationship Id="rId61" Type="http://schemas.openxmlformats.org/officeDocument/2006/relationships/hyperlink" Target="https://escaladenotas.cl/?nmin=1.1&amp;nmax=7.0&amp;napr=4.0&amp;exig=60.0&amp;pmax=30.0&amp;explicacion=1&amp;p=9.0" TargetMode="External"/><Relationship Id="rId19" Type="http://schemas.openxmlformats.org/officeDocument/2006/relationships/hyperlink" Target="https://escaladenotas.cl/?nmin=1.1&amp;nmax=7.0&amp;napr=4.0&amp;exig=60.0&amp;pmax=30.0&amp;explicacion=1&amp;p=9.0" TargetMode="External"/><Relationship Id="rId14" Type="http://schemas.openxmlformats.org/officeDocument/2006/relationships/hyperlink" Target="https://escaladenotas.cl/?nmin=1.1&amp;nmax=7.0&amp;napr=4.0&amp;exig=60.0&amp;pmax=30.0&amp;explicacion=1&amp;p=6.0" TargetMode="External"/><Relationship Id="rId22" Type="http://schemas.openxmlformats.org/officeDocument/2006/relationships/hyperlink" Target="https://escaladenotas.cl/?nmin=1.1&amp;nmax=7.0&amp;napr=4.0&amp;exig=60.0&amp;pmax=30.0&amp;explicacion=1&amp;p=11.0" TargetMode="External"/><Relationship Id="rId27" Type="http://schemas.openxmlformats.org/officeDocument/2006/relationships/hyperlink" Target="https://escaladenotas.cl/?nmin=1.1&amp;nmax=7.0&amp;napr=4.0&amp;exig=60.0&amp;pmax=30.0&amp;explicacion=1&amp;p=16.0" TargetMode="External"/><Relationship Id="rId30" Type="http://schemas.openxmlformats.org/officeDocument/2006/relationships/hyperlink" Target="https://escaladenotas.cl/?nmin=1.1&amp;nmax=7.0&amp;napr=4.0&amp;exig=60.0&amp;pmax=30.0&amp;explicacion=1&amp;p=19.0" TargetMode="External"/><Relationship Id="rId35" Type="http://schemas.openxmlformats.org/officeDocument/2006/relationships/hyperlink" Target="https://escaladenotas.cl/?nmin=1.1&amp;nmax=7.0&amp;napr=4.0&amp;exig=60.0&amp;pmax=30.0&amp;explicacion=1&amp;p=24.0" TargetMode="External"/><Relationship Id="rId43" Type="http://schemas.openxmlformats.org/officeDocument/2006/relationships/hyperlink" Target="https://escaladenotas.cl/?nmin=1.1&amp;nmax=7.0&amp;napr=4.0&amp;exig=60.0&amp;pmax=30.0&amp;explicacion=1&amp;p=0.0" TargetMode="External"/><Relationship Id="rId48" Type="http://schemas.openxmlformats.org/officeDocument/2006/relationships/hyperlink" Target="https://escaladenotas.cl/?nmin=1.1&amp;nmax=7.0&amp;napr=4.0&amp;exig=60.0&amp;pmax=30.0&amp;explicacion=1&amp;p=2.0" TargetMode="External"/><Relationship Id="rId56" Type="http://schemas.openxmlformats.org/officeDocument/2006/relationships/hyperlink" Target="https://escaladenotas.cl/?nmin=1.1&amp;nmax=7.0&amp;napr=4.0&amp;exig=60.0&amp;pmax=30.0&amp;explicacion=1&amp;p=6.0" TargetMode="External"/><Relationship Id="rId8" Type="http://schemas.openxmlformats.org/officeDocument/2006/relationships/hyperlink" Target="https://escaladenotas.cl/?nmin=1.1&amp;nmax=7.0&amp;napr=4.0&amp;exig=60.0&amp;pmax=30.0&amp;explicacion=1&amp;p=3.0" TargetMode="External"/><Relationship Id="rId51" Type="http://schemas.openxmlformats.org/officeDocument/2006/relationships/hyperlink" Target="https://escaladenotas.cl/?nmin=1.1&amp;nmax=7.0&amp;napr=4.0&amp;exig=60.0&amp;pmax=30.0&amp;explicacion=1&amp;p=4.0" TargetMode="External"/><Relationship Id="rId3" Type="http://schemas.openxmlformats.org/officeDocument/2006/relationships/hyperlink" Target="https://escaladenotas.cl/?nmin=1.1&amp;nmax=7.0&amp;napr=4.0&amp;exig=60.0&amp;pmax=30.0&amp;explicacion=1&amp;p=1.0" TargetMode="External"/><Relationship Id="rId12" Type="http://schemas.openxmlformats.org/officeDocument/2006/relationships/hyperlink" Target="https://escaladenotas.cl/?nmin=1.1&amp;nmax=7.0&amp;napr=4.0&amp;exig=60.0&amp;pmax=30.0&amp;explicacion=1&amp;p=5.0" TargetMode="External"/><Relationship Id="rId17" Type="http://schemas.openxmlformats.org/officeDocument/2006/relationships/hyperlink" Target="https://escaladenotas.cl/?nmin=1.1&amp;nmax=7.0&amp;napr=4.0&amp;exig=60.0&amp;pmax=30.0&amp;explicacion=1&amp;p=8.0" TargetMode="External"/><Relationship Id="rId25" Type="http://schemas.openxmlformats.org/officeDocument/2006/relationships/hyperlink" Target="https://escaladenotas.cl/?nmin=1.1&amp;nmax=7.0&amp;napr=4.0&amp;exig=60.0&amp;pmax=30.0&amp;explicacion=1&amp;p=14.0" TargetMode="External"/><Relationship Id="rId33" Type="http://schemas.openxmlformats.org/officeDocument/2006/relationships/hyperlink" Target="https://escaladenotas.cl/?nmin=1.1&amp;nmax=7.0&amp;napr=4.0&amp;exig=60.0&amp;pmax=30.0&amp;explicacion=1&amp;p=22.0" TargetMode="External"/><Relationship Id="rId38" Type="http://schemas.openxmlformats.org/officeDocument/2006/relationships/hyperlink" Target="https://escaladenotas.cl/?nmin=1.1&amp;nmax=7.0&amp;napr=4.0&amp;exig=60.0&amp;pmax=30.0&amp;explicacion=1&amp;p=27.0" TargetMode="External"/><Relationship Id="rId46" Type="http://schemas.openxmlformats.org/officeDocument/2006/relationships/hyperlink" Target="https://escaladenotas.cl/?nmin=1.1&amp;nmax=7.0&amp;napr=4.0&amp;exig=60.0&amp;pmax=30.0&amp;explicacion=1&amp;p=1.0" TargetMode="External"/><Relationship Id="rId59" Type="http://schemas.openxmlformats.org/officeDocument/2006/relationships/hyperlink" Target="https://escaladenotas.cl/?nmin=1.1&amp;nmax=7.0&amp;napr=4.0&amp;exig=60.0&amp;pmax=30.0&amp;explicacion=1&amp;p=8.0" TargetMode="External"/><Relationship Id="rId20" Type="http://schemas.openxmlformats.org/officeDocument/2006/relationships/hyperlink" Target="https://escaladenotas.cl/?nmin=1.1&amp;nmax=7.0&amp;napr=4.0&amp;exig=60.0&amp;pmax=30.0&amp;explicacion=1&amp;p=9.0" TargetMode="External"/><Relationship Id="rId41" Type="http://schemas.openxmlformats.org/officeDocument/2006/relationships/hyperlink" Target="https://escaladenotas.cl/?nmin=1.1&amp;nmax=7.0&amp;napr=4.0&amp;exig=60.0&amp;pmax=30.0&amp;explicacion=1&amp;p=30.0" TargetMode="External"/><Relationship Id="rId54" Type="http://schemas.openxmlformats.org/officeDocument/2006/relationships/hyperlink" Target="https://escaladenotas.cl/?nmin=1.1&amp;nmax=7.0&amp;napr=4.0&amp;exig=60.0&amp;pmax=30.0&amp;explicacion=1&amp;p=5.0" TargetMode="External"/><Relationship Id="rId62" Type="http://schemas.openxmlformats.org/officeDocument/2006/relationships/hyperlink" Target="https://escaladenotas.cl/?nmin=1.1&amp;nmax=7.0&amp;napr=4.0&amp;exig=60.0&amp;pmax=30.0&amp;explicacion=1&amp;p=9.0" TargetMode="External"/><Relationship Id="rId1" Type="http://schemas.openxmlformats.org/officeDocument/2006/relationships/hyperlink" Target="https://escaladenotas.cl/?nmin=1.1&amp;nmax=7.0&amp;napr=4.0&amp;exig=60.0&amp;pmax=30.0&amp;explicacion=1&amp;p=0.0" TargetMode="External"/><Relationship Id="rId6" Type="http://schemas.openxmlformats.org/officeDocument/2006/relationships/hyperlink" Target="https://escaladenotas.cl/?nmin=1.1&amp;nmax=7.0&amp;napr=4.0&amp;exig=60.0&amp;pmax=30.0&amp;explicacion=1&amp;p=2.0" TargetMode="External"/><Relationship Id="rId15" Type="http://schemas.openxmlformats.org/officeDocument/2006/relationships/hyperlink" Target="https://escaladenotas.cl/?nmin=1.1&amp;nmax=7.0&amp;napr=4.0&amp;exig=60.0&amp;pmax=30.0&amp;explicacion=1&amp;p=7.0" TargetMode="External"/><Relationship Id="rId23" Type="http://schemas.openxmlformats.org/officeDocument/2006/relationships/hyperlink" Target="https://escaladenotas.cl/?nmin=1.1&amp;nmax=7.0&amp;napr=4.0&amp;exig=60.0&amp;pmax=30.0&amp;explicacion=1&amp;p=12.0" TargetMode="External"/><Relationship Id="rId28" Type="http://schemas.openxmlformats.org/officeDocument/2006/relationships/hyperlink" Target="https://escaladenotas.cl/?nmin=1.1&amp;nmax=7.0&amp;napr=4.0&amp;exig=60.0&amp;pmax=30.0&amp;explicacion=1&amp;p=17.0" TargetMode="External"/><Relationship Id="rId36" Type="http://schemas.openxmlformats.org/officeDocument/2006/relationships/hyperlink" Target="https://escaladenotas.cl/?nmin=1.1&amp;nmax=7.0&amp;napr=4.0&amp;exig=60.0&amp;pmax=30.0&amp;explicacion=1&amp;p=25.0" TargetMode="External"/><Relationship Id="rId49" Type="http://schemas.openxmlformats.org/officeDocument/2006/relationships/hyperlink" Target="https://escaladenotas.cl/?nmin=1.1&amp;nmax=7.0&amp;napr=4.0&amp;exig=60.0&amp;pmax=30.0&amp;explicacion=1&amp;p=3.0" TargetMode="External"/><Relationship Id="rId57" Type="http://schemas.openxmlformats.org/officeDocument/2006/relationships/hyperlink" Target="https://escaladenotas.cl/?nmin=1.1&amp;nmax=7.0&amp;napr=4.0&amp;exig=60.0&amp;pmax=30.0&amp;explicacion=1&amp;p=7.0" TargetMode="External"/><Relationship Id="rId10" Type="http://schemas.openxmlformats.org/officeDocument/2006/relationships/hyperlink" Target="https://escaladenotas.cl/?nmin=1.1&amp;nmax=7.0&amp;napr=4.0&amp;exig=60.0&amp;pmax=30.0&amp;explicacion=1&amp;p=4.0" TargetMode="External"/><Relationship Id="rId31" Type="http://schemas.openxmlformats.org/officeDocument/2006/relationships/hyperlink" Target="https://escaladenotas.cl/?nmin=1.1&amp;nmax=7.0&amp;napr=4.0&amp;exig=60.0&amp;pmax=30.0&amp;explicacion=1&amp;p=20.0" TargetMode="External"/><Relationship Id="rId44" Type="http://schemas.openxmlformats.org/officeDocument/2006/relationships/hyperlink" Target="https://escaladenotas.cl/?nmin=1.1&amp;nmax=7.0&amp;napr=4.0&amp;exig=60.0&amp;pmax=30.0&amp;explicacion=1&amp;p=9.0" TargetMode="External"/><Relationship Id="rId52" Type="http://schemas.openxmlformats.org/officeDocument/2006/relationships/hyperlink" Target="https://escaladenotas.cl/?nmin=1.1&amp;nmax=7.0&amp;napr=4.0&amp;exig=60.0&amp;pmax=30.0&amp;explicacion=1&amp;p=4.0" TargetMode="External"/><Relationship Id="rId60" Type="http://schemas.openxmlformats.org/officeDocument/2006/relationships/hyperlink" Target="https://escaladenotas.cl/?nmin=1.1&amp;nmax=7.0&amp;napr=4.0&amp;exig=60.0&amp;pmax=30.0&amp;explicacion=1&amp;p=8.0" TargetMode="External"/><Relationship Id="rId4" Type="http://schemas.openxmlformats.org/officeDocument/2006/relationships/hyperlink" Target="https://escaladenotas.cl/?nmin=1.1&amp;nmax=7.0&amp;napr=4.0&amp;exig=60.0&amp;pmax=30.0&amp;explicacion=1&amp;p=1.0" TargetMode="External"/><Relationship Id="rId9" Type="http://schemas.openxmlformats.org/officeDocument/2006/relationships/hyperlink" Target="https://escaladenotas.cl/?nmin=1.1&amp;nmax=7.0&amp;napr=4.0&amp;exig=60.0&amp;pmax=30.0&amp;explicacion=1&amp;p=4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2ABD9-48D3-419B-A428-A8F38B6958C2}">
  <dimension ref="B4:F16"/>
  <sheetViews>
    <sheetView showGridLines="0" topLeftCell="A2" zoomScale="103" workbookViewId="0">
      <selection activeCell="G17" sqref="G17"/>
    </sheetView>
  </sheetViews>
  <sheetFormatPr defaultColWidth="11.42578125" defaultRowHeight="15"/>
  <cols>
    <col min="2" max="2" width="19.7109375" bestFit="1" customWidth="1"/>
    <col min="3" max="3" width="18.28515625" customWidth="1"/>
    <col min="4" max="4" width="23.7109375" customWidth="1"/>
    <col min="5" max="6" width="11.42578125" style="38"/>
  </cols>
  <sheetData>
    <row r="4" spans="2:6" ht="15.75">
      <c r="B4" s="47" t="s">
        <v>0</v>
      </c>
      <c r="C4" s="47"/>
      <c r="D4" s="47"/>
      <c r="E4" s="47"/>
      <c r="F4" s="47"/>
    </row>
    <row r="5" spans="2:6">
      <c r="B5" s="7" t="s">
        <v>1</v>
      </c>
      <c r="C5" s="45" t="s">
        <v>2</v>
      </c>
      <c r="D5" s="45"/>
      <c r="E5" s="45"/>
      <c r="F5" s="45"/>
    </row>
    <row r="6" spans="2:6">
      <c r="B6" s="7" t="s">
        <v>3</v>
      </c>
      <c r="C6" s="45" t="str">
        <f>VLOOKUP(C5,'Docentes Capstone'!$B$2:$C$7,2,0)</f>
        <v xml:space="preserve">Claudia Umanzor </v>
      </c>
      <c r="D6" s="45"/>
      <c r="E6" s="45"/>
      <c r="F6" s="45"/>
    </row>
    <row r="7" spans="2:6">
      <c r="B7" s="46" t="s">
        <v>4</v>
      </c>
      <c r="C7" s="46"/>
      <c r="D7" s="46"/>
      <c r="E7" s="46"/>
      <c r="F7" s="46"/>
    </row>
    <row r="8" spans="2:6">
      <c r="B8" s="7" t="s">
        <v>5</v>
      </c>
      <c r="C8" s="7" t="s">
        <v>6</v>
      </c>
      <c r="D8" s="7" t="s">
        <v>7</v>
      </c>
      <c r="E8" s="40" t="s">
        <v>8</v>
      </c>
      <c r="F8" s="40" t="s">
        <v>9</v>
      </c>
    </row>
    <row r="9" spans="2:6">
      <c r="B9" s="7" t="s">
        <v>10</v>
      </c>
      <c r="C9" s="4"/>
      <c r="D9" s="4"/>
      <c r="E9" s="10">
        <f>'E1'!F21</f>
        <v>0</v>
      </c>
      <c r="F9" s="10" t="str">
        <f>'E1'!F23</f>
        <v>1.1</v>
      </c>
    </row>
    <row r="10" spans="2:6">
      <c r="B10" s="7" t="s">
        <v>11</v>
      </c>
      <c r="C10" s="4"/>
      <c r="D10" s="4"/>
      <c r="E10" s="10">
        <f>'E2'!F21</f>
        <v>0</v>
      </c>
      <c r="F10" s="10" t="str">
        <f>'E2'!F23</f>
        <v>1.1</v>
      </c>
    </row>
    <row r="11" spans="2:6">
      <c r="B11" s="7" t="s">
        <v>12</v>
      </c>
      <c r="C11" s="4"/>
      <c r="D11" s="4"/>
      <c r="E11" s="10">
        <f>'E3'!F21</f>
        <v>0</v>
      </c>
      <c r="F11" s="10" t="str">
        <f>'E3'!F23</f>
        <v>1.1</v>
      </c>
    </row>
    <row r="12" spans="2:6">
      <c r="B12" s="7" t="s">
        <v>13</v>
      </c>
      <c r="C12" s="4"/>
      <c r="D12" s="4"/>
      <c r="E12" s="10">
        <f>'E4'!F21</f>
        <v>0</v>
      </c>
      <c r="F12" s="10" t="str">
        <f>'E4'!F23</f>
        <v>1.1</v>
      </c>
    </row>
    <row r="13" spans="2:6">
      <c r="B13" s="7" t="s">
        <v>14</v>
      </c>
      <c r="C13" s="4"/>
      <c r="D13" s="4"/>
      <c r="E13" s="10">
        <f>'E5'!F21</f>
        <v>0</v>
      </c>
      <c r="F13" s="10" t="str">
        <f>'E5'!F23</f>
        <v>1.1</v>
      </c>
    </row>
    <row r="14" spans="2:6">
      <c r="B14" s="7" t="s">
        <v>15</v>
      </c>
      <c r="C14" s="4"/>
      <c r="D14" s="4"/>
      <c r="E14" s="10">
        <f>'E6'!F21</f>
        <v>0</v>
      </c>
      <c r="F14" s="10" t="str">
        <f>'E6'!F23</f>
        <v>1.1</v>
      </c>
    </row>
    <row r="15" spans="2:6">
      <c r="B15" s="7" t="s">
        <v>16</v>
      </c>
      <c r="C15" s="4"/>
      <c r="D15" s="4"/>
      <c r="E15" s="10">
        <f>'E7'!F21</f>
        <v>0</v>
      </c>
      <c r="F15" s="10" t="str">
        <f>'E7'!F23</f>
        <v>1.1</v>
      </c>
    </row>
    <row r="16" spans="2:6">
      <c r="B16" s="7" t="s">
        <v>17</v>
      </c>
      <c r="C16" s="4"/>
      <c r="D16" s="4"/>
      <c r="E16" s="10">
        <f>'E8'!F21</f>
        <v>0</v>
      </c>
      <c r="F16" s="10" t="str">
        <f>'E8'!F23</f>
        <v>1.1</v>
      </c>
    </row>
  </sheetData>
  <mergeCells count="4">
    <mergeCell ref="C5:F5"/>
    <mergeCell ref="C6:F6"/>
    <mergeCell ref="B7:F7"/>
    <mergeCell ref="B4:F4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819CBD-4D08-4FF7-9079-28F3F81808E6}">
          <x14:formula1>
            <xm:f>'Docentes Capstone'!$B$2:$B$7</xm:f>
          </x14:formula1>
          <xm:sqref>C5:F5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F488D-5ADE-4E1A-86EC-0DA050E3AF10}">
  <dimension ref="A1:H36"/>
  <sheetViews>
    <sheetView showGridLines="0" zoomScale="81" workbookViewId="0">
      <selection sqref="A1:XFD1048576"/>
    </sheetView>
  </sheetViews>
  <sheetFormatPr defaultColWidth="11.42578125" defaultRowHeight="15"/>
  <cols>
    <col min="1" max="1" width="10.28515625" style="38" bestFit="1" customWidth="1"/>
    <col min="2" max="2" width="15.85546875" style="43" bestFit="1" customWidth="1"/>
    <col min="3" max="3" width="24.85546875" style="39" bestFit="1" customWidth="1"/>
    <col min="4" max="4" width="34.42578125" bestFit="1" customWidth="1"/>
    <col min="5" max="5" width="34.85546875" style="38" bestFit="1" customWidth="1"/>
    <col min="6" max="6" width="18.28515625" style="38" bestFit="1" customWidth="1"/>
    <col min="7" max="7" width="36.7109375" customWidth="1"/>
    <col min="8" max="8" width="38.28515625" bestFit="1" customWidth="1"/>
  </cols>
  <sheetData>
    <row r="1" spans="1:8">
      <c r="A1" s="8" t="s">
        <v>69</v>
      </c>
      <c r="B1" s="41" t="s">
        <v>70</v>
      </c>
      <c r="C1" s="54" t="s">
        <v>71</v>
      </c>
      <c r="D1" s="54"/>
      <c r="E1" s="8" t="s">
        <v>72</v>
      </c>
      <c r="F1" s="8" t="s">
        <v>73</v>
      </c>
      <c r="G1" s="9" t="s">
        <v>74</v>
      </c>
      <c r="H1" s="9" t="s">
        <v>75</v>
      </c>
    </row>
    <row r="2" spans="1:8">
      <c r="A2" s="11" t="s">
        <v>76</v>
      </c>
      <c r="B2" s="42" t="str">
        <f>VLOOKUP(A2,'Docentes Capstone'!$B$2:$D$7,3,0)</f>
        <v>ELIA.GONZALEZG@PROFESOR.DUOC.CL</v>
      </c>
      <c r="C2" s="11" t="s">
        <v>77</v>
      </c>
      <c r="D2" s="11" t="s">
        <v>78</v>
      </c>
      <c r="E2" s="12" t="s">
        <v>79</v>
      </c>
      <c r="F2" s="12">
        <v>1</v>
      </c>
      <c r="G2" s="11" t="s">
        <v>80</v>
      </c>
      <c r="H2" s="11" t="s">
        <v>81</v>
      </c>
    </row>
    <row r="3" spans="1:8">
      <c r="A3" s="11" t="s">
        <v>82</v>
      </c>
      <c r="B3" s="42" t="str">
        <f>VLOOKUP(A3,'Docentes Capstone'!$B$2:$D$7,3,0)</f>
        <v>RO.ALVAREZP@PROFESOR.DUOC.CL</v>
      </c>
      <c r="C3" s="11" t="s">
        <v>83</v>
      </c>
      <c r="D3" s="11" t="s">
        <v>84</v>
      </c>
      <c r="E3" s="12" t="s">
        <v>79</v>
      </c>
      <c r="F3" s="12">
        <v>1</v>
      </c>
      <c r="G3" s="11" t="s">
        <v>80</v>
      </c>
      <c r="H3" s="11" t="s">
        <v>81</v>
      </c>
    </row>
    <row r="4" spans="1:8">
      <c r="A4" s="11" t="s">
        <v>85</v>
      </c>
      <c r="B4" s="42" t="str">
        <f>VLOOKUP(A4,'Docentes Capstone'!$B$2:$D$7,3,0)</f>
        <v>F.ALCANTARA@PROFESOR.DUOC.CL</v>
      </c>
      <c r="C4" s="11" t="s">
        <v>86</v>
      </c>
      <c r="D4" s="11" t="s">
        <v>87</v>
      </c>
      <c r="E4" s="12" t="s">
        <v>79</v>
      </c>
      <c r="F4" s="12">
        <v>1</v>
      </c>
      <c r="G4" s="11" t="s">
        <v>80</v>
      </c>
      <c r="H4" s="11" t="s">
        <v>81</v>
      </c>
    </row>
    <row r="5" spans="1:8">
      <c r="A5" s="11" t="s">
        <v>85</v>
      </c>
      <c r="B5" s="42" t="str">
        <f>VLOOKUP(A5,'Docentes Capstone'!$B$2:$D$7,3,0)</f>
        <v>F.ALCANTARA@PROFESOR.DUOC.CL</v>
      </c>
      <c r="C5" s="11" t="s">
        <v>88</v>
      </c>
      <c r="D5" s="11" t="s">
        <v>89</v>
      </c>
      <c r="E5" s="12" t="s">
        <v>79</v>
      </c>
      <c r="F5" s="12">
        <v>1</v>
      </c>
      <c r="G5" s="11" t="s">
        <v>80</v>
      </c>
      <c r="H5" s="11" t="s">
        <v>81</v>
      </c>
    </row>
    <row r="6" spans="1:8">
      <c r="A6" s="13" t="s">
        <v>76</v>
      </c>
      <c r="B6" s="42" t="str">
        <f>VLOOKUP(A6,'Docentes Capstone'!$B$2:$D$7,3,0)</f>
        <v>ELIA.GONZALEZG@PROFESOR.DUOC.CL</v>
      </c>
      <c r="C6" s="13" t="s">
        <v>90</v>
      </c>
      <c r="D6" s="13" t="s">
        <v>91</v>
      </c>
      <c r="E6" s="14" t="s">
        <v>79</v>
      </c>
      <c r="F6" s="14">
        <v>2</v>
      </c>
      <c r="G6" s="13" t="s">
        <v>92</v>
      </c>
      <c r="H6" s="13" t="s">
        <v>93</v>
      </c>
    </row>
    <row r="7" spans="1:8">
      <c r="A7" s="15" t="s">
        <v>94</v>
      </c>
      <c r="B7" s="42" t="str">
        <f>VLOOKUP(A7,'Docentes Capstone'!$B$2:$D$7,3,0)</f>
        <v>ELIA.GONZALEZG@PROFESOR.DUOC.CL</v>
      </c>
      <c r="C7" s="15" t="s">
        <v>95</v>
      </c>
      <c r="D7" s="15" t="s">
        <v>96</v>
      </c>
      <c r="E7" s="16" t="s">
        <v>79</v>
      </c>
      <c r="F7" s="16">
        <v>3</v>
      </c>
      <c r="G7" s="15" t="s">
        <v>97</v>
      </c>
      <c r="H7" s="15" t="s">
        <v>98</v>
      </c>
    </row>
    <row r="8" spans="1:8">
      <c r="A8" s="15" t="s">
        <v>82</v>
      </c>
      <c r="B8" s="42" t="str">
        <f>VLOOKUP(A8,'Docentes Capstone'!$B$2:$D$7,3,0)</f>
        <v>RO.ALVAREZP@PROFESOR.DUOC.CL</v>
      </c>
      <c r="C8" s="15" t="s">
        <v>99</v>
      </c>
      <c r="D8" s="15" t="s">
        <v>100</v>
      </c>
      <c r="E8" s="16" t="s">
        <v>79</v>
      </c>
      <c r="F8" s="16">
        <v>3</v>
      </c>
      <c r="G8" s="15" t="s">
        <v>97</v>
      </c>
      <c r="H8" s="15" t="s">
        <v>98</v>
      </c>
    </row>
    <row r="9" spans="1:8">
      <c r="A9" s="15" t="s">
        <v>82</v>
      </c>
      <c r="B9" s="42" t="str">
        <f>VLOOKUP(A9,'Docentes Capstone'!$B$2:$D$7,3,0)</f>
        <v>RO.ALVAREZP@PROFESOR.DUOC.CL</v>
      </c>
      <c r="C9" s="15" t="s">
        <v>101</v>
      </c>
      <c r="D9" s="15" t="s">
        <v>102</v>
      </c>
      <c r="E9" s="16" t="s">
        <v>79</v>
      </c>
      <c r="F9" s="16">
        <v>3</v>
      </c>
      <c r="G9" s="15" t="s">
        <v>97</v>
      </c>
      <c r="H9" s="15" t="s">
        <v>98</v>
      </c>
    </row>
    <row r="10" spans="1:8">
      <c r="A10" s="15" t="s">
        <v>85</v>
      </c>
      <c r="B10" s="42" t="str">
        <f>VLOOKUP(A10,'Docentes Capstone'!$B$2:$D$7,3,0)</f>
        <v>F.ALCANTARA@PROFESOR.DUOC.CL</v>
      </c>
      <c r="C10" s="15" t="s">
        <v>103</v>
      </c>
      <c r="D10" s="15" t="s">
        <v>104</v>
      </c>
      <c r="E10" s="16" t="s">
        <v>79</v>
      </c>
      <c r="F10" s="16">
        <v>3</v>
      </c>
      <c r="G10" s="15" t="s">
        <v>97</v>
      </c>
      <c r="H10" s="15" t="s">
        <v>98</v>
      </c>
    </row>
    <row r="11" spans="1:8">
      <c r="A11" s="17" t="s">
        <v>76</v>
      </c>
      <c r="B11" s="42" t="str">
        <f>VLOOKUP(A11,'Docentes Capstone'!$B$2:$D$7,3,0)</f>
        <v>ELIA.GONZALEZG@PROFESOR.DUOC.CL</v>
      </c>
      <c r="C11" s="17" t="s">
        <v>105</v>
      </c>
      <c r="D11" s="17" t="s">
        <v>106</v>
      </c>
      <c r="E11" s="18" t="s">
        <v>79</v>
      </c>
      <c r="F11" s="18">
        <v>4</v>
      </c>
      <c r="G11" s="17" t="s">
        <v>107</v>
      </c>
      <c r="H11" s="17" t="s">
        <v>108</v>
      </c>
    </row>
    <row r="12" spans="1:8">
      <c r="A12" s="17" t="s">
        <v>94</v>
      </c>
      <c r="B12" s="42" t="str">
        <f>VLOOKUP(A12,'Docentes Capstone'!$B$2:$D$7,3,0)</f>
        <v>ELIA.GONZALEZG@PROFESOR.DUOC.CL</v>
      </c>
      <c r="C12" s="17" t="s">
        <v>109</v>
      </c>
      <c r="D12" s="17" t="s">
        <v>110</v>
      </c>
      <c r="E12" s="18" t="s">
        <v>79</v>
      </c>
      <c r="F12" s="18">
        <v>4</v>
      </c>
      <c r="G12" s="17" t="s">
        <v>107</v>
      </c>
      <c r="H12" s="17" t="s">
        <v>108</v>
      </c>
    </row>
    <row r="13" spans="1:8">
      <c r="A13" s="17" t="s">
        <v>82</v>
      </c>
      <c r="B13" s="42" t="str">
        <f>VLOOKUP(A13,'Docentes Capstone'!$B$2:$D$7,3,0)</f>
        <v>RO.ALVAREZP@PROFESOR.DUOC.CL</v>
      </c>
      <c r="C13" s="17" t="s">
        <v>111</v>
      </c>
      <c r="D13" s="17" t="s">
        <v>112</v>
      </c>
      <c r="E13" s="18" t="s">
        <v>79</v>
      </c>
      <c r="F13" s="18">
        <v>4</v>
      </c>
      <c r="G13" s="17" t="s">
        <v>107</v>
      </c>
      <c r="H13" s="17" t="s">
        <v>108</v>
      </c>
    </row>
    <row r="14" spans="1:8">
      <c r="A14" s="17" t="s">
        <v>85</v>
      </c>
      <c r="B14" s="42" t="str">
        <f>VLOOKUP(A14,'Docentes Capstone'!$B$2:$D$7,3,0)</f>
        <v>F.ALCANTARA@PROFESOR.DUOC.CL</v>
      </c>
      <c r="C14" s="17" t="s">
        <v>113</v>
      </c>
      <c r="D14" s="17" t="s">
        <v>114</v>
      </c>
      <c r="E14" s="18" t="s">
        <v>79</v>
      </c>
      <c r="F14" s="18">
        <v>4</v>
      </c>
      <c r="G14" s="17" t="s">
        <v>107</v>
      </c>
      <c r="H14" s="17" t="s">
        <v>108</v>
      </c>
    </row>
    <row r="15" spans="1:8">
      <c r="A15" s="19" t="s">
        <v>94</v>
      </c>
      <c r="B15" s="42" t="str">
        <f>VLOOKUP(A15,'Docentes Capstone'!$B$2:$D$7,3,0)</f>
        <v>ELIA.GONZALEZG@PROFESOR.DUOC.CL</v>
      </c>
      <c r="C15" s="19" t="s">
        <v>115</v>
      </c>
      <c r="D15" s="19" t="s">
        <v>116</v>
      </c>
      <c r="E15" s="20" t="s">
        <v>79</v>
      </c>
      <c r="F15" s="20">
        <v>5</v>
      </c>
      <c r="G15" s="19" t="s">
        <v>117</v>
      </c>
      <c r="H15" s="19" t="s">
        <v>118</v>
      </c>
    </row>
    <row r="16" spans="1:8">
      <c r="A16" s="19" t="s">
        <v>85</v>
      </c>
      <c r="B16" s="42" t="str">
        <f>VLOOKUP(A16,'Docentes Capstone'!$B$2:$D$7,3,0)</f>
        <v>F.ALCANTARA@PROFESOR.DUOC.CL</v>
      </c>
      <c r="C16" s="19" t="s">
        <v>119</v>
      </c>
      <c r="D16" s="19" t="s">
        <v>120</v>
      </c>
      <c r="E16" s="20" t="s">
        <v>79</v>
      </c>
      <c r="F16" s="20">
        <v>5</v>
      </c>
      <c r="G16" s="19" t="s">
        <v>117</v>
      </c>
      <c r="H16" s="19" t="s">
        <v>118</v>
      </c>
    </row>
    <row r="17" spans="1:8">
      <c r="A17" s="21" t="s">
        <v>2</v>
      </c>
      <c r="B17" s="42" t="str">
        <f>VLOOKUP(A17,'Docentes Capstone'!$B$2:$D$7,3,0)</f>
        <v>CLA.UMANZOR@PROFESOR.DUOC.CL</v>
      </c>
      <c r="C17" s="21" t="s">
        <v>121</v>
      </c>
      <c r="D17" s="21" t="s">
        <v>122</v>
      </c>
      <c r="E17" s="22" t="s">
        <v>79</v>
      </c>
      <c r="F17" s="22">
        <v>6</v>
      </c>
      <c r="G17" s="21" t="s">
        <v>123</v>
      </c>
      <c r="H17" s="21" t="s">
        <v>124</v>
      </c>
    </row>
    <row r="18" spans="1:8">
      <c r="A18" s="21" t="s">
        <v>2</v>
      </c>
      <c r="B18" s="42" t="str">
        <f>VLOOKUP(A18,'Docentes Capstone'!$B$2:$D$7,3,0)</f>
        <v>CLA.UMANZOR@PROFESOR.DUOC.CL</v>
      </c>
      <c r="C18" s="21" t="s">
        <v>125</v>
      </c>
      <c r="D18" s="21" t="s">
        <v>126</v>
      </c>
      <c r="E18" s="22" t="s">
        <v>79</v>
      </c>
      <c r="F18" s="22">
        <v>6</v>
      </c>
      <c r="G18" s="21" t="s">
        <v>123</v>
      </c>
      <c r="H18" s="21" t="s">
        <v>124</v>
      </c>
    </row>
    <row r="19" spans="1:8">
      <c r="A19" s="21" t="s">
        <v>85</v>
      </c>
      <c r="B19" s="42" t="str">
        <f>VLOOKUP(A19,'Docentes Capstone'!$B$2:$D$7,3,0)</f>
        <v>F.ALCANTARA@PROFESOR.DUOC.CL</v>
      </c>
      <c r="C19" s="21" t="s">
        <v>127</v>
      </c>
      <c r="D19" s="21" t="s">
        <v>128</v>
      </c>
      <c r="E19" s="22" t="s">
        <v>79</v>
      </c>
      <c r="F19" s="22">
        <v>6</v>
      </c>
      <c r="G19" s="21" t="s">
        <v>123</v>
      </c>
      <c r="H19" s="21" t="s">
        <v>124</v>
      </c>
    </row>
    <row r="20" spans="1:8">
      <c r="A20" s="21" t="s">
        <v>129</v>
      </c>
      <c r="B20" s="42" t="str">
        <f>VLOOKUP(A20,'Docentes Capstone'!$B$2:$D$7,3,0)</f>
        <v>MARC.ORELLANAS@PROFESOR.DUOC.CL</v>
      </c>
      <c r="C20" s="21" t="s">
        <v>130</v>
      </c>
      <c r="D20" s="21" t="s">
        <v>131</v>
      </c>
      <c r="E20" s="22" t="s">
        <v>79</v>
      </c>
      <c r="F20" s="22">
        <v>6</v>
      </c>
      <c r="G20" s="21" t="s">
        <v>123</v>
      </c>
      <c r="H20" s="21" t="s">
        <v>124</v>
      </c>
    </row>
    <row r="21" spans="1:8">
      <c r="A21" s="21" t="s">
        <v>129</v>
      </c>
      <c r="B21" s="42" t="str">
        <f>VLOOKUP(A21,'Docentes Capstone'!$B$2:$D$7,3,0)</f>
        <v>MARC.ORELLANAS@PROFESOR.DUOC.CL</v>
      </c>
      <c r="C21" s="21" t="s">
        <v>132</v>
      </c>
      <c r="D21" s="21" t="s">
        <v>133</v>
      </c>
      <c r="E21" s="22" t="s">
        <v>79</v>
      </c>
      <c r="F21" s="22">
        <v>6</v>
      </c>
      <c r="G21" s="21" t="s">
        <v>123</v>
      </c>
      <c r="H21" s="21" t="s">
        <v>124</v>
      </c>
    </row>
    <row r="22" spans="1:8">
      <c r="A22" s="23" t="s">
        <v>76</v>
      </c>
      <c r="B22" s="42" t="str">
        <f>VLOOKUP(A22,'Docentes Capstone'!$B$2:$D$7,3,0)</f>
        <v>ELIA.GONZALEZG@PROFESOR.DUOC.CL</v>
      </c>
      <c r="C22" s="23" t="s">
        <v>134</v>
      </c>
      <c r="D22" s="23" t="s">
        <v>135</v>
      </c>
      <c r="E22" s="24" t="s">
        <v>79</v>
      </c>
      <c r="F22" s="24">
        <v>7</v>
      </c>
      <c r="G22" s="23" t="s">
        <v>136</v>
      </c>
      <c r="H22" s="23" t="s">
        <v>137</v>
      </c>
    </row>
    <row r="23" spans="1:8">
      <c r="A23" s="23" t="s">
        <v>76</v>
      </c>
      <c r="B23" s="42" t="str">
        <f>VLOOKUP(A23,'Docentes Capstone'!$B$2:$D$7,3,0)</f>
        <v>ELIA.GONZALEZG@PROFESOR.DUOC.CL</v>
      </c>
      <c r="C23" s="23" t="s">
        <v>138</v>
      </c>
      <c r="D23" s="23" t="s">
        <v>139</v>
      </c>
      <c r="E23" s="24" t="s">
        <v>79</v>
      </c>
      <c r="F23" s="24">
        <v>7</v>
      </c>
      <c r="G23" s="23" t="s">
        <v>136</v>
      </c>
      <c r="H23" s="23" t="s">
        <v>137</v>
      </c>
    </row>
    <row r="24" spans="1:8">
      <c r="A24" s="23" t="s">
        <v>82</v>
      </c>
      <c r="B24" s="42" t="str">
        <f>VLOOKUP(A24,'Docentes Capstone'!$B$2:$D$7,3,0)</f>
        <v>RO.ALVAREZP@PROFESOR.DUOC.CL</v>
      </c>
      <c r="C24" s="23" t="s">
        <v>140</v>
      </c>
      <c r="D24" s="23" t="s">
        <v>141</v>
      </c>
      <c r="E24" s="24" t="s">
        <v>79</v>
      </c>
      <c r="F24" s="24">
        <v>7</v>
      </c>
      <c r="G24" s="23" t="s">
        <v>136</v>
      </c>
      <c r="H24" s="23" t="s">
        <v>137</v>
      </c>
    </row>
    <row r="25" spans="1:8">
      <c r="A25" s="25" t="s">
        <v>94</v>
      </c>
      <c r="B25" s="42" t="str">
        <f>VLOOKUP(A25,'Docentes Capstone'!$B$2:$D$7,3,0)</f>
        <v>ELIA.GONZALEZG@PROFESOR.DUOC.CL</v>
      </c>
      <c r="C25" s="25" t="s">
        <v>142</v>
      </c>
      <c r="D25" s="25" t="s">
        <v>143</v>
      </c>
      <c r="E25" s="26" t="s">
        <v>79</v>
      </c>
      <c r="F25" s="26">
        <v>9</v>
      </c>
      <c r="G25" s="25" t="s">
        <v>144</v>
      </c>
      <c r="H25" s="25" t="s">
        <v>145</v>
      </c>
    </row>
    <row r="26" spans="1:8">
      <c r="A26" s="25" t="s">
        <v>82</v>
      </c>
      <c r="B26" s="42" t="str">
        <f>VLOOKUP(A26,'Docentes Capstone'!$B$2:$D$7,3,0)</f>
        <v>RO.ALVAREZP@PROFESOR.DUOC.CL</v>
      </c>
      <c r="C26" s="25" t="s">
        <v>146</v>
      </c>
      <c r="D26" s="25" t="s">
        <v>147</v>
      </c>
      <c r="E26" s="26" t="s">
        <v>79</v>
      </c>
      <c r="F26" s="26">
        <v>9</v>
      </c>
      <c r="G26" s="25" t="s">
        <v>144</v>
      </c>
      <c r="H26" s="25" t="s">
        <v>145</v>
      </c>
    </row>
    <row r="27" spans="1:8">
      <c r="A27" s="25" t="s">
        <v>129</v>
      </c>
      <c r="B27" s="42" t="str">
        <f>VLOOKUP(A27,'Docentes Capstone'!$B$2:$D$7,3,0)</f>
        <v>MARC.ORELLANAS@PROFESOR.DUOC.CL</v>
      </c>
      <c r="C27" s="25" t="s">
        <v>148</v>
      </c>
      <c r="D27" s="25" t="s">
        <v>149</v>
      </c>
      <c r="E27" s="26" t="s">
        <v>79</v>
      </c>
      <c r="F27" s="26">
        <v>9</v>
      </c>
      <c r="G27" s="25" t="s">
        <v>144</v>
      </c>
      <c r="H27" s="25" t="s">
        <v>145</v>
      </c>
    </row>
    <row r="28" spans="1:8">
      <c r="A28" s="27" t="s">
        <v>129</v>
      </c>
      <c r="B28" s="42" t="str">
        <f>VLOOKUP(A28,'Docentes Capstone'!$B$2:$D$7,3,0)</f>
        <v>MARC.ORELLANAS@PROFESOR.DUOC.CL</v>
      </c>
      <c r="C28" s="27" t="s">
        <v>150</v>
      </c>
      <c r="D28" s="27" t="s">
        <v>151</v>
      </c>
      <c r="E28" s="28" t="s">
        <v>79</v>
      </c>
      <c r="F28" s="28">
        <v>10</v>
      </c>
      <c r="G28" s="27" t="s">
        <v>152</v>
      </c>
      <c r="H28" s="27" t="s">
        <v>145</v>
      </c>
    </row>
    <row r="29" spans="1:8">
      <c r="A29" s="29" t="s">
        <v>82</v>
      </c>
      <c r="B29" s="42" t="str">
        <f>VLOOKUP(A29,'Docentes Capstone'!$B$2:$D$7,3,0)</f>
        <v>RO.ALVAREZP@PROFESOR.DUOC.CL</v>
      </c>
      <c r="C29" s="29" t="s">
        <v>153</v>
      </c>
      <c r="D29" s="29" t="s">
        <v>154</v>
      </c>
      <c r="E29" s="30" t="s">
        <v>79</v>
      </c>
      <c r="F29" s="30">
        <v>11</v>
      </c>
      <c r="G29" s="29" t="s">
        <v>155</v>
      </c>
      <c r="H29" s="29" t="s">
        <v>156</v>
      </c>
    </row>
    <row r="30" spans="1:8">
      <c r="A30" s="31" t="s">
        <v>2</v>
      </c>
      <c r="B30" s="42" t="str">
        <f>VLOOKUP(A30,'Docentes Capstone'!$B$2:$D$7,3,0)</f>
        <v>CLA.UMANZOR@PROFESOR.DUOC.CL</v>
      </c>
      <c r="C30" s="31" t="s">
        <v>157</v>
      </c>
      <c r="D30" s="31" t="s">
        <v>158</v>
      </c>
      <c r="E30" s="32" t="s">
        <v>79</v>
      </c>
      <c r="F30" s="32">
        <v>12</v>
      </c>
      <c r="G30" s="31" t="s">
        <v>159</v>
      </c>
      <c r="H30" s="31" t="s">
        <v>156</v>
      </c>
    </row>
    <row r="31" spans="1:8">
      <c r="A31" s="31" t="s">
        <v>76</v>
      </c>
      <c r="B31" s="42" t="str">
        <f>VLOOKUP(A31,'Docentes Capstone'!$B$2:$D$7,3,0)</f>
        <v>ELIA.GONZALEZG@PROFESOR.DUOC.CL</v>
      </c>
      <c r="C31" s="31" t="s">
        <v>160</v>
      </c>
      <c r="D31" s="31" t="s">
        <v>161</v>
      </c>
      <c r="E31" s="32" t="s">
        <v>79</v>
      </c>
      <c r="F31" s="32">
        <v>12</v>
      </c>
      <c r="G31" s="31" t="s">
        <v>159</v>
      </c>
      <c r="H31" s="31" t="s">
        <v>156</v>
      </c>
    </row>
    <row r="32" spans="1:8">
      <c r="A32" s="31" t="s">
        <v>94</v>
      </c>
      <c r="B32" s="42" t="str">
        <f>VLOOKUP(A32,'Docentes Capstone'!$B$2:$D$7,3,0)</f>
        <v>ELIA.GONZALEZG@PROFESOR.DUOC.CL</v>
      </c>
      <c r="C32" s="31" t="s">
        <v>162</v>
      </c>
      <c r="D32" s="31" t="s">
        <v>163</v>
      </c>
      <c r="E32" s="32" t="s">
        <v>79</v>
      </c>
      <c r="F32" s="32">
        <v>12</v>
      </c>
      <c r="G32" s="31" t="s">
        <v>159</v>
      </c>
      <c r="H32" s="31" t="s">
        <v>156</v>
      </c>
    </row>
    <row r="33" spans="1:8">
      <c r="A33" s="31" t="s">
        <v>129</v>
      </c>
      <c r="B33" s="42" t="str">
        <f>VLOOKUP(A33,'Docentes Capstone'!$B$2:$D$7,3,0)</f>
        <v>MARC.ORELLANAS@PROFESOR.DUOC.CL</v>
      </c>
      <c r="C33" s="31" t="s">
        <v>164</v>
      </c>
      <c r="D33" s="31" t="s">
        <v>165</v>
      </c>
      <c r="E33" s="32" t="s">
        <v>79</v>
      </c>
      <c r="F33" s="32">
        <v>12</v>
      </c>
      <c r="G33" s="31" t="s">
        <v>159</v>
      </c>
      <c r="H33" s="31" t="s">
        <v>156</v>
      </c>
    </row>
    <row r="34" spans="1:8">
      <c r="A34" s="31" t="s">
        <v>129</v>
      </c>
      <c r="B34" s="42" t="str">
        <f>VLOOKUP(A34,'Docentes Capstone'!$B$2:$D$7,3,0)</f>
        <v>MARC.ORELLANAS@PROFESOR.DUOC.CL</v>
      </c>
      <c r="C34" s="31" t="s">
        <v>166</v>
      </c>
      <c r="D34" s="31" t="s">
        <v>167</v>
      </c>
      <c r="E34" s="32" t="s">
        <v>79</v>
      </c>
      <c r="F34" s="32">
        <v>12</v>
      </c>
      <c r="G34" s="31" t="s">
        <v>159</v>
      </c>
      <c r="H34" s="31" t="s">
        <v>156</v>
      </c>
    </row>
    <row r="35" spans="1:8">
      <c r="A35" s="33" t="s">
        <v>82</v>
      </c>
      <c r="B35" s="42" t="str">
        <f>VLOOKUP(A35,'Docentes Capstone'!$B$2:$D$7,3,0)</f>
        <v>RO.ALVAREZP@PROFESOR.DUOC.CL</v>
      </c>
      <c r="C35" s="33" t="s">
        <v>168</v>
      </c>
      <c r="D35" s="33" t="s">
        <v>169</v>
      </c>
      <c r="E35" s="34" t="s">
        <v>79</v>
      </c>
      <c r="F35" s="34">
        <v>17</v>
      </c>
      <c r="G35" s="33" t="s">
        <v>170</v>
      </c>
      <c r="H35" s="35" t="s">
        <v>156</v>
      </c>
    </row>
    <row r="36" spans="1:8">
      <c r="A36" s="36" t="s">
        <v>85</v>
      </c>
      <c r="B36" s="42" t="str">
        <f>VLOOKUP(A36,'Docentes Capstone'!$B$2:$D$7,3,0)</f>
        <v>F.ALCANTARA@PROFESOR.DUOC.CL</v>
      </c>
      <c r="C36" s="36" t="s">
        <v>171</v>
      </c>
      <c r="D36" s="36" t="s">
        <v>172</v>
      </c>
      <c r="E36" s="37" t="s">
        <v>79</v>
      </c>
      <c r="F36" s="37">
        <v>16</v>
      </c>
      <c r="G36" s="36" t="s">
        <v>173</v>
      </c>
      <c r="H36" s="36" t="s">
        <v>137</v>
      </c>
    </row>
  </sheetData>
  <autoFilter ref="A1:H1" xr:uid="{22BF488D-5ADE-4E1A-86EC-0DA050E3AF10}">
    <filterColumn colId="2" showButton="0"/>
  </autoFilter>
  <mergeCells count="1">
    <mergeCell ref="C1:D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A4FF4-0031-469D-B6CD-4F4E579B93EA}">
  <dimension ref="A1:D7"/>
  <sheetViews>
    <sheetView workbookViewId="0">
      <selection activeCell="D15" sqref="D15"/>
    </sheetView>
  </sheetViews>
  <sheetFormatPr defaultColWidth="11.42578125" defaultRowHeight="15"/>
  <cols>
    <col min="1" max="1" width="17.5703125" bestFit="1" customWidth="1"/>
    <col min="2" max="2" width="17.5703125" customWidth="1"/>
    <col min="3" max="3" width="20.5703125" customWidth="1"/>
    <col min="4" max="4" width="36.42578125" bestFit="1" customWidth="1"/>
  </cols>
  <sheetData>
    <row r="1" spans="1:4" s="9" customFormat="1">
      <c r="A1" s="5" t="s">
        <v>174</v>
      </c>
      <c r="B1" s="6" t="s">
        <v>175</v>
      </c>
      <c r="C1" s="40" t="s">
        <v>70</v>
      </c>
      <c r="D1" s="40" t="s">
        <v>176</v>
      </c>
    </row>
    <row r="2" spans="1:4">
      <c r="A2" s="4" t="s">
        <v>177</v>
      </c>
      <c r="B2" s="10" t="s">
        <v>2</v>
      </c>
      <c r="C2" s="10" t="s">
        <v>178</v>
      </c>
      <c r="D2" t="s">
        <v>179</v>
      </c>
    </row>
    <row r="3" spans="1:4">
      <c r="A3" s="4" t="s">
        <v>180</v>
      </c>
      <c r="B3" s="10" t="s">
        <v>76</v>
      </c>
      <c r="C3" s="10" t="s">
        <v>181</v>
      </c>
      <c r="D3" t="s">
        <v>182</v>
      </c>
    </row>
    <row r="4" spans="1:4">
      <c r="A4" s="4" t="s">
        <v>183</v>
      </c>
      <c r="B4" s="10" t="s">
        <v>94</v>
      </c>
      <c r="C4" s="10" t="s">
        <v>181</v>
      </c>
      <c r="D4" t="s">
        <v>182</v>
      </c>
    </row>
    <row r="5" spans="1:4">
      <c r="A5" s="4" t="s">
        <v>184</v>
      </c>
      <c r="B5" s="10" t="s">
        <v>82</v>
      </c>
      <c r="C5" s="10" t="s">
        <v>185</v>
      </c>
      <c r="D5" t="s">
        <v>186</v>
      </c>
    </row>
    <row r="6" spans="1:4">
      <c r="A6" s="4" t="s">
        <v>187</v>
      </c>
      <c r="B6" s="10" t="s">
        <v>85</v>
      </c>
      <c r="C6" s="10" t="s">
        <v>188</v>
      </c>
      <c r="D6" t="s">
        <v>189</v>
      </c>
    </row>
    <row r="7" spans="1:4">
      <c r="A7" s="4" t="s">
        <v>190</v>
      </c>
      <c r="B7" s="10" t="s">
        <v>129</v>
      </c>
      <c r="C7" s="10" t="s">
        <v>191</v>
      </c>
      <c r="D7" t="s">
        <v>192</v>
      </c>
    </row>
  </sheetData>
  <hyperlinks>
    <hyperlink ref="D3" r:id="rId1" xr:uid="{7B82944C-C795-4A35-8EFD-D2561C338542}"/>
    <hyperlink ref="D5" r:id="rId2" xr:uid="{768C5F0E-4E95-4E09-80ED-27882F00A520}"/>
    <hyperlink ref="D6" r:id="rId3" xr:uid="{DDC9C726-54DB-484E-BD0E-D137B2B737B8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9EE0-6A1E-4A4C-89F5-75D455BA5C1A}">
  <dimension ref="A1:B32"/>
  <sheetViews>
    <sheetView workbookViewId="0">
      <selection activeCell="D17" sqref="D17"/>
    </sheetView>
  </sheetViews>
  <sheetFormatPr defaultColWidth="11.42578125" defaultRowHeight="15"/>
  <cols>
    <col min="1" max="2" width="11.42578125" style="38"/>
  </cols>
  <sheetData>
    <row r="1" spans="1:2">
      <c r="A1" s="8" t="s">
        <v>193</v>
      </c>
      <c r="B1" s="8" t="s">
        <v>68</v>
      </c>
    </row>
    <row r="2" spans="1:2">
      <c r="A2" s="38">
        <v>0</v>
      </c>
      <c r="B2" s="38" t="s">
        <v>194</v>
      </c>
    </row>
    <row r="3" spans="1:2">
      <c r="A3" s="38">
        <v>1</v>
      </c>
      <c r="B3" s="38" t="s">
        <v>195</v>
      </c>
    </row>
    <row r="4" spans="1:2">
      <c r="A4" s="38">
        <v>2</v>
      </c>
      <c r="B4" s="38" t="s">
        <v>196</v>
      </c>
    </row>
    <row r="5" spans="1:2">
      <c r="A5" s="38">
        <v>3</v>
      </c>
      <c r="B5" s="38" t="s">
        <v>197</v>
      </c>
    </row>
    <row r="6" spans="1:2">
      <c r="A6" s="38">
        <v>4</v>
      </c>
      <c r="B6" s="38" t="s">
        <v>198</v>
      </c>
    </row>
    <row r="7" spans="1:2">
      <c r="A7" s="38">
        <v>5</v>
      </c>
      <c r="B7" s="38" t="s">
        <v>199</v>
      </c>
    </row>
    <row r="8" spans="1:2">
      <c r="A8" s="38">
        <v>6</v>
      </c>
      <c r="B8" s="38" t="s">
        <v>200</v>
      </c>
    </row>
    <row r="9" spans="1:2">
      <c r="A9" s="38">
        <v>7</v>
      </c>
      <c r="B9" s="38" t="s">
        <v>201</v>
      </c>
    </row>
    <row r="10" spans="1:2">
      <c r="A10" s="38">
        <v>8</v>
      </c>
      <c r="B10" s="38" t="s">
        <v>202</v>
      </c>
    </row>
    <row r="11" spans="1:2">
      <c r="A11" s="38">
        <v>9</v>
      </c>
      <c r="B11" s="38" t="s">
        <v>203</v>
      </c>
    </row>
    <row r="12" spans="1:2">
      <c r="A12" s="38">
        <v>10</v>
      </c>
      <c r="B12" s="38" t="s">
        <v>204</v>
      </c>
    </row>
    <row r="13" spans="1:2">
      <c r="A13" s="38">
        <v>11</v>
      </c>
      <c r="B13" s="38" t="s">
        <v>205</v>
      </c>
    </row>
    <row r="14" spans="1:2">
      <c r="A14" s="38">
        <v>12</v>
      </c>
      <c r="B14" s="38" t="s">
        <v>206</v>
      </c>
    </row>
    <row r="15" spans="1:2">
      <c r="A15" s="38">
        <v>13</v>
      </c>
      <c r="B15" s="38" t="s">
        <v>207</v>
      </c>
    </row>
    <row r="16" spans="1:2">
      <c r="A16" s="38">
        <v>14</v>
      </c>
      <c r="B16" s="38" t="s">
        <v>208</v>
      </c>
    </row>
    <row r="17" spans="1:2">
      <c r="A17" s="38">
        <v>15</v>
      </c>
      <c r="B17" s="38" t="s">
        <v>209</v>
      </c>
    </row>
    <row r="18" spans="1:2">
      <c r="A18" s="38">
        <v>16</v>
      </c>
      <c r="B18" s="38" t="s">
        <v>210</v>
      </c>
    </row>
    <row r="19" spans="1:2">
      <c r="A19" s="38">
        <v>17</v>
      </c>
      <c r="B19" s="38" t="s">
        <v>211</v>
      </c>
    </row>
    <row r="20" spans="1:2">
      <c r="A20" s="38">
        <v>18</v>
      </c>
      <c r="B20" s="38" t="s">
        <v>212</v>
      </c>
    </row>
    <row r="21" spans="1:2">
      <c r="A21" s="38">
        <v>19</v>
      </c>
      <c r="B21" s="38" t="s">
        <v>213</v>
      </c>
    </row>
    <row r="22" spans="1:2">
      <c r="A22" s="38">
        <v>20</v>
      </c>
      <c r="B22" s="38" t="s">
        <v>214</v>
      </c>
    </row>
    <row r="23" spans="1:2">
      <c r="A23" s="38">
        <v>21</v>
      </c>
      <c r="B23" s="38" t="s">
        <v>215</v>
      </c>
    </row>
    <row r="24" spans="1:2">
      <c r="A24" s="38">
        <v>22</v>
      </c>
      <c r="B24" s="38" t="s">
        <v>216</v>
      </c>
    </row>
    <row r="25" spans="1:2">
      <c r="A25" s="38">
        <v>23</v>
      </c>
      <c r="B25" s="38" t="s">
        <v>217</v>
      </c>
    </row>
    <row r="26" spans="1:2">
      <c r="A26" s="38">
        <v>24</v>
      </c>
      <c r="B26" s="38" t="s">
        <v>218</v>
      </c>
    </row>
    <row r="27" spans="1:2">
      <c r="A27" s="38">
        <v>25</v>
      </c>
      <c r="B27" s="38" t="s">
        <v>219</v>
      </c>
    </row>
    <row r="28" spans="1:2">
      <c r="A28" s="38">
        <v>26</v>
      </c>
      <c r="B28" s="38" t="s">
        <v>220</v>
      </c>
    </row>
    <row r="29" spans="1:2">
      <c r="A29" s="38">
        <v>27</v>
      </c>
      <c r="B29" s="38" t="s">
        <v>221</v>
      </c>
    </row>
    <row r="30" spans="1:2">
      <c r="A30" s="38">
        <v>28</v>
      </c>
      <c r="B30" s="38" t="s">
        <v>222</v>
      </c>
    </row>
    <row r="31" spans="1:2">
      <c r="A31" s="38">
        <v>29</v>
      </c>
      <c r="B31" s="38" t="s">
        <v>223</v>
      </c>
    </row>
    <row r="32" spans="1:2">
      <c r="A32" s="38">
        <v>30</v>
      </c>
      <c r="B32" s="38" t="s">
        <v>224</v>
      </c>
    </row>
  </sheetData>
  <hyperlinks>
    <hyperlink ref="A2" r:id="rId1" display="https://escaladenotas.cl/?nmin=1.1&amp;nmax=7.0&amp;napr=4.0&amp;exig=60.0&amp;pmax=30.0&amp;explicacion=1&amp;p=0.0" xr:uid="{E1292FF9-223C-419B-9678-9C898B9FA6B8}"/>
    <hyperlink ref="B2" r:id="rId2" display="https://escaladenotas.cl/?nmin=1.1&amp;nmax=7.0&amp;napr=4.0&amp;exig=60.0&amp;pmax=30.0&amp;explicacion=1&amp;p=0.0" xr:uid="{84A8CA99-998F-4EB7-8833-502FDB207BAF}"/>
    <hyperlink ref="A3" r:id="rId3" display="https://escaladenotas.cl/?nmin=1.1&amp;nmax=7.0&amp;napr=4.0&amp;exig=60.0&amp;pmax=30.0&amp;explicacion=1&amp;p=1.0" xr:uid="{4B454CCE-FF6A-4873-A550-E036BE302D01}"/>
    <hyperlink ref="B3" r:id="rId4" display="https://escaladenotas.cl/?nmin=1.1&amp;nmax=7.0&amp;napr=4.0&amp;exig=60.0&amp;pmax=30.0&amp;explicacion=1&amp;p=1.0" xr:uid="{3A49E28A-4FF6-4946-A21B-6F9772E2108A}"/>
    <hyperlink ref="A4" r:id="rId5" display="https://escaladenotas.cl/?nmin=1.1&amp;nmax=7.0&amp;napr=4.0&amp;exig=60.0&amp;pmax=30.0&amp;explicacion=1&amp;p=2.0" xr:uid="{36DD3653-643F-4BFE-960C-2C582FF0140E}"/>
    <hyperlink ref="B4" r:id="rId6" display="https://escaladenotas.cl/?nmin=1.1&amp;nmax=7.0&amp;napr=4.0&amp;exig=60.0&amp;pmax=30.0&amp;explicacion=1&amp;p=2.0" xr:uid="{019B2D4E-E71F-4945-B187-9B0F097FA436}"/>
    <hyperlink ref="A5" r:id="rId7" display="https://escaladenotas.cl/?nmin=1.1&amp;nmax=7.0&amp;napr=4.0&amp;exig=60.0&amp;pmax=30.0&amp;explicacion=1&amp;p=3.0" xr:uid="{DD011CFA-E11B-4BF7-88F4-38F95E5AF68C}"/>
    <hyperlink ref="B5" r:id="rId8" display="https://escaladenotas.cl/?nmin=1.1&amp;nmax=7.0&amp;napr=4.0&amp;exig=60.0&amp;pmax=30.0&amp;explicacion=1&amp;p=3.0" xr:uid="{3440B6E2-2EE0-4B20-A2A3-162974A5AA0A}"/>
    <hyperlink ref="A6" r:id="rId9" display="https://escaladenotas.cl/?nmin=1.1&amp;nmax=7.0&amp;napr=4.0&amp;exig=60.0&amp;pmax=30.0&amp;explicacion=1&amp;p=4.0" xr:uid="{68723551-FF93-4FD4-8CCB-988668E8B89D}"/>
    <hyperlink ref="B6" r:id="rId10" display="https://escaladenotas.cl/?nmin=1.1&amp;nmax=7.0&amp;napr=4.0&amp;exig=60.0&amp;pmax=30.0&amp;explicacion=1&amp;p=4.0" xr:uid="{B46CF264-6B64-48DC-B947-BA102A8C00F5}"/>
    <hyperlink ref="A7" r:id="rId11" display="https://escaladenotas.cl/?nmin=1.1&amp;nmax=7.0&amp;napr=4.0&amp;exig=60.0&amp;pmax=30.0&amp;explicacion=1&amp;p=5.0" xr:uid="{39C005EB-084E-4F05-9CF2-E915C243B012}"/>
    <hyperlink ref="B7" r:id="rId12" display="https://escaladenotas.cl/?nmin=1.1&amp;nmax=7.0&amp;napr=4.0&amp;exig=60.0&amp;pmax=30.0&amp;explicacion=1&amp;p=5.0" xr:uid="{30DE35C6-6BEC-4955-ABA0-C9F594FEE67A}"/>
    <hyperlink ref="A8" r:id="rId13" display="https://escaladenotas.cl/?nmin=1.1&amp;nmax=7.0&amp;napr=4.0&amp;exig=60.0&amp;pmax=30.0&amp;explicacion=1&amp;p=6.0" xr:uid="{0F221AC2-44BC-465C-A0EE-65304DC0244A}"/>
    <hyperlink ref="B8" r:id="rId14" display="https://escaladenotas.cl/?nmin=1.1&amp;nmax=7.0&amp;napr=4.0&amp;exig=60.0&amp;pmax=30.0&amp;explicacion=1&amp;p=6.0" xr:uid="{50C6BF36-24B5-4047-BC74-A9FEA2D0EB69}"/>
    <hyperlink ref="A9" r:id="rId15" display="https://escaladenotas.cl/?nmin=1.1&amp;nmax=7.0&amp;napr=4.0&amp;exig=60.0&amp;pmax=30.0&amp;explicacion=1&amp;p=7.0" xr:uid="{1B0D3BE4-081C-4272-B4E0-D896C76D639E}"/>
    <hyperlink ref="B9" r:id="rId16" display="https://escaladenotas.cl/?nmin=1.1&amp;nmax=7.0&amp;napr=4.0&amp;exig=60.0&amp;pmax=30.0&amp;explicacion=1&amp;p=7.0" xr:uid="{DD35B9FF-E567-415D-A83A-206F8F69A480}"/>
    <hyperlink ref="A10" r:id="rId17" display="https://escaladenotas.cl/?nmin=1.1&amp;nmax=7.0&amp;napr=4.0&amp;exig=60.0&amp;pmax=30.0&amp;explicacion=1&amp;p=8.0" xr:uid="{D10F5020-B941-46CF-AAEB-929FBD8865F8}"/>
    <hyperlink ref="B10" r:id="rId18" display="https://escaladenotas.cl/?nmin=1.1&amp;nmax=7.0&amp;napr=4.0&amp;exig=60.0&amp;pmax=30.0&amp;explicacion=1&amp;p=8.0" xr:uid="{8FA0F052-61F1-4398-A0C4-B193F337C689}"/>
    <hyperlink ref="A11" r:id="rId19" display="https://escaladenotas.cl/?nmin=1.1&amp;nmax=7.0&amp;napr=4.0&amp;exig=60.0&amp;pmax=30.0&amp;explicacion=1&amp;p=9.0" xr:uid="{069D0B40-A05D-48B6-AC74-263FD90E7656}"/>
    <hyperlink ref="B11" r:id="rId20" display="https://escaladenotas.cl/?nmin=1.1&amp;nmax=7.0&amp;napr=4.0&amp;exig=60.0&amp;pmax=30.0&amp;explicacion=1&amp;p=9.0" xr:uid="{C1F6D6EF-5DEE-4B3C-8EE0-8EAABA8E8D13}"/>
    <hyperlink ref="B12" r:id="rId21" display="https://escaladenotas.cl/?nmin=1.1&amp;nmax=7.0&amp;napr=4.0&amp;exig=60.0&amp;pmax=30.0&amp;explicacion=1&amp;p=10.0" xr:uid="{F7685F54-8EB0-464C-9361-1DE3FCD1D27F}"/>
    <hyperlink ref="B13" r:id="rId22" display="https://escaladenotas.cl/?nmin=1.1&amp;nmax=7.0&amp;napr=4.0&amp;exig=60.0&amp;pmax=30.0&amp;explicacion=1&amp;p=11.0" xr:uid="{5C56B597-4E98-4EEA-B7DF-F7361E7E8A84}"/>
    <hyperlink ref="B14" r:id="rId23" display="https://escaladenotas.cl/?nmin=1.1&amp;nmax=7.0&amp;napr=4.0&amp;exig=60.0&amp;pmax=30.0&amp;explicacion=1&amp;p=12.0" xr:uid="{2206B0C5-2FF5-4E27-A88E-D51232602A08}"/>
    <hyperlink ref="B15" r:id="rId24" display="https://escaladenotas.cl/?nmin=1.1&amp;nmax=7.0&amp;napr=4.0&amp;exig=60.0&amp;pmax=30.0&amp;explicacion=1&amp;p=13.0" xr:uid="{B3981DC0-8C52-4C87-90BF-48BB5B623BCE}"/>
    <hyperlink ref="B16" r:id="rId25" display="https://escaladenotas.cl/?nmin=1.1&amp;nmax=7.0&amp;napr=4.0&amp;exig=60.0&amp;pmax=30.0&amp;explicacion=1&amp;p=14.0" xr:uid="{A3F2B15A-F6EC-4248-973D-A29056DFBBDD}"/>
    <hyperlink ref="B17" r:id="rId26" display="https://escaladenotas.cl/?nmin=1.1&amp;nmax=7.0&amp;napr=4.0&amp;exig=60.0&amp;pmax=30.0&amp;explicacion=1&amp;p=15.0" xr:uid="{330662BA-27B1-4620-8B7A-BE017F7A3168}"/>
    <hyperlink ref="B18" r:id="rId27" display="https://escaladenotas.cl/?nmin=1.1&amp;nmax=7.0&amp;napr=4.0&amp;exig=60.0&amp;pmax=30.0&amp;explicacion=1&amp;p=16.0" xr:uid="{061A6BA7-82AB-4981-81D8-C2FA03665F61}"/>
    <hyperlink ref="B19" r:id="rId28" display="https://escaladenotas.cl/?nmin=1.1&amp;nmax=7.0&amp;napr=4.0&amp;exig=60.0&amp;pmax=30.0&amp;explicacion=1&amp;p=17.0" xr:uid="{F00A6D13-FE47-4714-AC2C-F8BA31C63CDA}"/>
    <hyperlink ref="B20" r:id="rId29" display="https://escaladenotas.cl/?nmin=1.1&amp;nmax=7.0&amp;napr=4.0&amp;exig=60.0&amp;pmax=30.0&amp;explicacion=1&amp;p=18.0" xr:uid="{EE0E3DA4-6045-4B92-BCF2-D9766FE05B91}"/>
    <hyperlink ref="B21" r:id="rId30" display="https://escaladenotas.cl/?nmin=1.1&amp;nmax=7.0&amp;napr=4.0&amp;exig=60.0&amp;pmax=30.0&amp;explicacion=1&amp;p=19.0" xr:uid="{7FCF45AA-0D14-45DB-813C-53F1B0D546A7}"/>
    <hyperlink ref="B22" r:id="rId31" display="https://escaladenotas.cl/?nmin=1.1&amp;nmax=7.0&amp;napr=4.0&amp;exig=60.0&amp;pmax=30.0&amp;explicacion=1&amp;p=20.0" xr:uid="{A9FE7087-0039-42D5-8386-93DE82878675}"/>
    <hyperlink ref="B23" r:id="rId32" display="https://escaladenotas.cl/?nmin=1.1&amp;nmax=7.0&amp;napr=4.0&amp;exig=60.0&amp;pmax=30.0&amp;explicacion=1&amp;p=21.0" xr:uid="{BDE04180-6287-4DDC-B160-63A98A7EAE49}"/>
    <hyperlink ref="B24" r:id="rId33" display="https://escaladenotas.cl/?nmin=1.1&amp;nmax=7.0&amp;napr=4.0&amp;exig=60.0&amp;pmax=30.0&amp;explicacion=1&amp;p=22.0" xr:uid="{4B28C20B-0FEA-43EE-81AD-A2B1AA27264C}"/>
    <hyperlink ref="B25" r:id="rId34" display="https://escaladenotas.cl/?nmin=1.1&amp;nmax=7.0&amp;napr=4.0&amp;exig=60.0&amp;pmax=30.0&amp;explicacion=1&amp;p=23.0" xr:uid="{2B037B77-A8AB-4C80-B502-70198ECD877C}"/>
    <hyperlink ref="B26" r:id="rId35" display="https://escaladenotas.cl/?nmin=1.1&amp;nmax=7.0&amp;napr=4.0&amp;exig=60.0&amp;pmax=30.0&amp;explicacion=1&amp;p=24.0" xr:uid="{A7E7A971-E271-4AA6-B343-50381D0B1078}"/>
    <hyperlink ref="B27" r:id="rId36" display="https://escaladenotas.cl/?nmin=1.1&amp;nmax=7.0&amp;napr=4.0&amp;exig=60.0&amp;pmax=30.0&amp;explicacion=1&amp;p=25.0" xr:uid="{BA64A5C2-7678-43DE-96A9-4B0FF0CED6F4}"/>
    <hyperlink ref="B28" r:id="rId37" display="https://escaladenotas.cl/?nmin=1.1&amp;nmax=7.0&amp;napr=4.0&amp;exig=60.0&amp;pmax=30.0&amp;explicacion=1&amp;p=26.0" xr:uid="{9D75D959-9488-46B5-A9BE-321FAE3A567B}"/>
    <hyperlink ref="B29" r:id="rId38" display="https://escaladenotas.cl/?nmin=1.1&amp;nmax=7.0&amp;napr=4.0&amp;exig=60.0&amp;pmax=30.0&amp;explicacion=1&amp;p=27.0" xr:uid="{D30EE7D7-B79E-4F81-AFCE-57C73CA95582}"/>
    <hyperlink ref="B30" r:id="rId39" display="https://escaladenotas.cl/?nmin=1.1&amp;nmax=7.0&amp;napr=4.0&amp;exig=60.0&amp;pmax=30.0&amp;explicacion=1&amp;p=28.0" xr:uid="{DD370718-ADE3-49E4-B52F-603271FED568}"/>
    <hyperlink ref="B31" r:id="rId40" display="https://escaladenotas.cl/?nmin=1.1&amp;nmax=7.0&amp;napr=4.0&amp;exig=60.0&amp;pmax=30.0&amp;explicacion=1&amp;p=29.0" xr:uid="{5A3FBE78-3B7A-48FE-91D3-084F8F092933}"/>
    <hyperlink ref="B32" r:id="rId41" display="https://escaladenotas.cl/?nmin=1.1&amp;nmax=7.0&amp;napr=4.0&amp;exig=60.0&amp;pmax=30.0&amp;explicacion=1&amp;p=30.0" xr:uid="{0B540955-B86C-4849-B7E5-4476FEFD4658}"/>
    <hyperlink ref="A12" r:id="rId42" display="https://escaladenotas.cl/?nmin=1.1&amp;nmax=7.0&amp;napr=4.0&amp;exig=60.0&amp;pmax=30.0&amp;explicacion=1&amp;p=0.0" xr:uid="{F0EE46EC-04D2-4C05-A036-3457FF1F5479}"/>
    <hyperlink ref="A22" r:id="rId43" display="https://escaladenotas.cl/?nmin=1.1&amp;nmax=7.0&amp;napr=4.0&amp;exig=60.0&amp;pmax=30.0&amp;explicacion=1&amp;p=0.0" xr:uid="{F7B99550-8443-4B8B-9140-6AAA330F7B39}"/>
    <hyperlink ref="A32" r:id="rId44" display="https://escaladenotas.cl/?nmin=1.1&amp;nmax=7.0&amp;napr=4.0&amp;exig=60.0&amp;pmax=30.0&amp;explicacion=1&amp;p=9.0" xr:uid="{7A46BCD7-6085-4E71-AE3C-C7748A4A1DBD}"/>
    <hyperlink ref="A13" r:id="rId45" display="https://escaladenotas.cl/?nmin=1.1&amp;nmax=7.0&amp;napr=4.0&amp;exig=60.0&amp;pmax=30.0&amp;explicacion=1&amp;p=1.0" xr:uid="{A366876E-5DED-4464-A804-13E9D30FED1B}"/>
    <hyperlink ref="A23" r:id="rId46" display="https://escaladenotas.cl/?nmin=1.1&amp;nmax=7.0&amp;napr=4.0&amp;exig=60.0&amp;pmax=30.0&amp;explicacion=1&amp;p=1.0" xr:uid="{DDEC1ECF-3D21-432A-9841-F5650EF17608}"/>
    <hyperlink ref="A14" r:id="rId47" display="https://escaladenotas.cl/?nmin=1.1&amp;nmax=7.0&amp;napr=4.0&amp;exig=60.0&amp;pmax=30.0&amp;explicacion=1&amp;p=2.0" xr:uid="{32C25FDA-A682-4261-A6C5-8C91A2AB66E1}"/>
    <hyperlink ref="A24" r:id="rId48" display="https://escaladenotas.cl/?nmin=1.1&amp;nmax=7.0&amp;napr=4.0&amp;exig=60.0&amp;pmax=30.0&amp;explicacion=1&amp;p=2.0" xr:uid="{45208562-DB35-483F-8ADE-3351216909FF}"/>
    <hyperlink ref="A15" r:id="rId49" display="https://escaladenotas.cl/?nmin=1.1&amp;nmax=7.0&amp;napr=4.0&amp;exig=60.0&amp;pmax=30.0&amp;explicacion=1&amp;p=3.0" xr:uid="{C99B2DF1-0EFF-4FC6-8DB9-8D0340BD715D}"/>
    <hyperlink ref="A25" r:id="rId50" display="https://escaladenotas.cl/?nmin=1.1&amp;nmax=7.0&amp;napr=4.0&amp;exig=60.0&amp;pmax=30.0&amp;explicacion=1&amp;p=3.0" xr:uid="{0FF52CA2-0EED-4BCC-9479-2BEC5DD6E727}"/>
    <hyperlink ref="A16" r:id="rId51" display="https://escaladenotas.cl/?nmin=1.1&amp;nmax=7.0&amp;napr=4.0&amp;exig=60.0&amp;pmax=30.0&amp;explicacion=1&amp;p=4.0" xr:uid="{2892E0E0-650B-4262-832A-3F59619FAFF2}"/>
    <hyperlink ref="A26" r:id="rId52" display="https://escaladenotas.cl/?nmin=1.1&amp;nmax=7.0&amp;napr=4.0&amp;exig=60.0&amp;pmax=30.0&amp;explicacion=1&amp;p=4.0" xr:uid="{99ADE9DF-C5C9-4F52-AF4B-EC301DEEB7BA}"/>
    <hyperlink ref="A17" r:id="rId53" display="https://escaladenotas.cl/?nmin=1.1&amp;nmax=7.0&amp;napr=4.0&amp;exig=60.0&amp;pmax=30.0&amp;explicacion=1&amp;p=5.0" xr:uid="{5121F6A0-0C8A-40FC-859C-9E2060447F9F}"/>
    <hyperlink ref="A27" r:id="rId54" display="https://escaladenotas.cl/?nmin=1.1&amp;nmax=7.0&amp;napr=4.0&amp;exig=60.0&amp;pmax=30.0&amp;explicacion=1&amp;p=5.0" xr:uid="{F0F27170-D7D6-46E1-9D22-9FD85BA4C386}"/>
    <hyperlink ref="A18" r:id="rId55" display="https://escaladenotas.cl/?nmin=1.1&amp;nmax=7.0&amp;napr=4.0&amp;exig=60.0&amp;pmax=30.0&amp;explicacion=1&amp;p=6.0" xr:uid="{6DB7946E-00B5-42B2-822F-DF89815A4655}"/>
    <hyperlink ref="A28" r:id="rId56" display="https://escaladenotas.cl/?nmin=1.1&amp;nmax=7.0&amp;napr=4.0&amp;exig=60.0&amp;pmax=30.0&amp;explicacion=1&amp;p=6.0" xr:uid="{F322214A-EAFD-4A8D-A235-08B81871C9EC}"/>
    <hyperlink ref="A19" r:id="rId57" display="https://escaladenotas.cl/?nmin=1.1&amp;nmax=7.0&amp;napr=4.0&amp;exig=60.0&amp;pmax=30.0&amp;explicacion=1&amp;p=7.0" xr:uid="{A058BF39-BA0D-472F-AC56-45D168636D83}"/>
    <hyperlink ref="A29" r:id="rId58" display="https://escaladenotas.cl/?nmin=1.1&amp;nmax=7.0&amp;napr=4.0&amp;exig=60.0&amp;pmax=30.0&amp;explicacion=1&amp;p=7.0" xr:uid="{5885CDA2-F9E0-4D5E-9071-87FB9139B465}"/>
    <hyperlink ref="A20" r:id="rId59" display="https://escaladenotas.cl/?nmin=1.1&amp;nmax=7.0&amp;napr=4.0&amp;exig=60.0&amp;pmax=30.0&amp;explicacion=1&amp;p=8.0" xr:uid="{507C6090-BD95-4A88-9E59-DB6D1D34A625}"/>
    <hyperlink ref="A30" r:id="rId60" display="https://escaladenotas.cl/?nmin=1.1&amp;nmax=7.0&amp;napr=4.0&amp;exig=60.0&amp;pmax=30.0&amp;explicacion=1&amp;p=8.0" xr:uid="{9D5209E5-23D4-473A-8997-2A7089A9AF2E}"/>
    <hyperlink ref="A21" r:id="rId61" display="https://escaladenotas.cl/?nmin=1.1&amp;nmax=7.0&amp;napr=4.0&amp;exig=60.0&amp;pmax=30.0&amp;explicacion=1&amp;p=9.0" xr:uid="{6EFCFA42-DFCA-4033-B747-CEB59D5EE895}"/>
    <hyperlink ref="A31" r:id="rId62" display="https://escaladenotas.cl/?nmin=1.1&amp;nmax=7.0&amp;napr=4.0&amp;exig=60.0&amp;pmax=30.0&amp;explicacion=1&amp;p=9.0" xr:uid="{9B8004D0-F3D5-40CA-89F8-3B236B74E89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EFCFB-3BF6-498C-A33D-3F87FFD5ACDF}">
  <dimension ref="B2:F23"/>
  <sheetViews>
    <sheetView showGridLines="0" topLeftCell="A18" zoomScale="60" workbookViewId="0">
      <selection activeCell="B9" sqref="B9:F20"/>
    </sheetView>
  </sheetViews>
  <sheetFormatPr defaultColWidth="11.42578125" defaultRowHeight="15"/>
  <cols>
    <col min="1" max="1" width="3.85546875" customWidth="1"/>
    <col min="2" max="2" width="32.5703125" customWidth="1"/>
    <col min="3" max="3" width="27.85546875" customWidth="1"/>
    <col min="4" max="4" width="29.42578125" customWidth="1"/>
    <col min="5" max="5" width="31.28515625" customWidth="1"/>
    <col min="6" max="6" width="11.42578125" style="38"/>
  </cols>
  <sheetData>
    <row r="2" spans="2:6">
      <c r="B2" s="7" t="s">
        <v>18</v>
      </c>
      <c r="C2" s="45"/>
      <c r="D2" s="45"/>
      <c r="E2" s="45"/>
      <c r="F2" s="45"/>
    </row>
    <row r="3" spans="2:6">
      <c r="B3" s="7" t="s">
        <v>19</v>
      </c>
      <c r="C3" s="45"/>
      <c r="D3" s="45"/>
      <c r="E3" s="45"/>
      <c r="F3" s="45"/>
    </row>
    <row r="4" spans="2:6">
      <c r="B4" s="7" t="s">
        <v>7</v>
      </c>
      <c r="C4" s="45"/>
      <c r="D4" s="45"/>
      <c r="E4" s="45"/>
      <c r="F4" s="45"/>
    </row>
    <row r="5" spans="2:6">
      <c r="B5" s="7" t="s">
        <v>19</v>
      </c>
      <c r="C5" s="45"/>
      <c r="D5" s="45"/>
      <c r="E5" s="45"/>
      <c r="F5" s="45"/>
    </row>
    <row r="6" spans="2:6">
      <c r="B6" s="7" t="s">
        <v>5</v>
      </c>
      <c r="C6" s="45"/>
      <c r="D6" s="45"/>
      <c r="E6" s="45"/>
      <c r="F6" s="45"/>
    </row>
    <row r="7" spans="2:6" ht="58.5" customHeight="1">
      <c r="B7" s="44" t="s">
        <v>20</v>
      </c>
      <c r="C7" s="45"/>
      <c r="D7" s="45"/>
      <c r="E7" s="45"/>
      <c r="F7" s="45"/>
    </row>
    <row r="9" spans="2:6">
      <c r="B9" s="48" t="s">
        <v>21</v>
      </c>
      <c r="C9" s="49"/>
      <c r="D9" s="49"/>
      <c r="E9" s="49"/>
      <c r="F9" s="50"/>
    </row>
    <row r="10" spans="2:6">
      <c r="B10" s="1" t="s">
        <v>22</v>
      </c>
      <c r="C10" s="1" t="s">
        <v>23</v>
      </c>
      <c r="D10" s="1" t="s">
        <v>24</v>
      </c>
      <c r="E10" s="1" t="s">
        <v>25</v>
      </c>
      <c r="F10" s="1" t="s">
        <v>8</v>
      </c>
    </row>
    <row r="11" spans="2:6" ht="120">
      <c r="B11" s="2" t="s">
        <v>26</v>
      </c>
      <c r="C11" s="3" t="s">
        <v>27</v>
      </c>
      <c r="D11" s="3" t="s">
        <v>28</v>
      </c>
      <c r="E11" s="3" t="s">
        <v>29</v>
      </c>
      <c r="F11" s="10"/>
    </row>
    <row r="12" spans="2:6" ht="150">
      <c r="B12" s="2" t="s">
        <v>30</v>
      </c>
      <c r="C12" s="3" t="s">
        <v>31</v>
      </c>
      <c r="D12" s="3" t="s">
        <v>32</v>
      </c>
      <c r="E12" s="3" t="s">
        <v>33</v>
      </c>
      <c r="F12" s="10"/>
    </row>
    <row r="13" spans="2:6" ht="165">
      <c r="B13" s="2" t="s">
        <v>34</v>
      </c>
      <c r="C13" s="3" t="s">
        <v>35</v>
      </c>
      <c r="D13" s="3" t="s">
        <v>36</v>
      </c>
      <c r="E13" s="3" t="s">
        <v>37</v>
      </c>
      <c r="F13" s="10"/>
    </row>
    <row r="14" spans="2:6" ht="150">
      <c r="B14" s="2" t="s">
        <v>38</v>
      </c>
      <c r="C14" s="3" t="s">
        <v>39</v>
      </c>
      <c r="D14" s="3" t="s">
        <v>40</v>
      </c>
      <c r="E14" s="3" t="s">
        <v>41</v>
      </c>
      <c r="F14" s="10"/>
    </row>
    <row r="15" spans="2:6" ht="180">
      <c r="B15" s="2" t="s">
        <v>42</v>
      </c>
      <c r="C15" s="3" t="s">
        <v>43</v>
      </c>
      <c r="D15" s="3" t="s">
        <v>44</v>
      </c>
      <c r="E15" s="3" t="s">
        <v>45</v>
      </c>
      <c r="F15" s="10"/>
    </row>
    <row r="16" spans="2:6" ht="165">
      <c r="B16" s="2" t="s">
        <v>46</v>
      </c>
      <c r="C16" s="3" t="s">
        <v>47</v>
      </c>
      <c r="D16" s="3" t="s">
        <v>48</v>
      </c>
      <c r="E16" s="3" t="s">
        <v>49</v>
      </c>
      <c r="F16" s="10"/>
    </row>
    <row r="17" spans="2:6" ht="120">
      <c r="B17" s="2" t="s">
        <v>50</v>
      </c>
      <c r="C17" s="3" t="s">
        <v>51</v>
      </c>
      <c r="D17" s="3" t="s">
        <v>52</v>
      </c>
      <c r="E17" s="3" t="s">
        <v>53</v>
      </c>
      <c r="F17" s="10"/>
    </row>
    <row r="18" spans="2:6" ht="135">
      <c r="B18" s="2" t="s">
        <v>54</v>
      </c>
      <c r="C18" s="3" t="s">
        <v>55</v>
      </c>
      <c r="D18" s="3" t="s">
        <v>56</v>
      </c>
      <c r="E18" s="3" t="s">
        <v>57</v>
      </c>
      <c r="F18" s="10"/>
    </row>
    <row r="19" spans="2:6" ht="135">
      <c r="B19" s="2" t="s">
        <v>58</v>
      </c>
      <c r="C19" s="3" t="s">
        <v>59</v>
      </c>
      <c r="D19" s="3" t="s">
        <v>60</v>
      </c>
      <c r="E19" s="3" t="s">
        <v>61</v>
      </c>
      <c r="F19" s="10"/>
    </row>
    <row r="20" spans="2:6" ht="150">
      <c r="B20" s="2" t="s">
        <v>62</v>
      </c>
      <c r="C20" s="3" t="s">
        <v>63</v>
      </c>
      <c r="D20" s="3" t="s">
        <v>64</v>
      </c>
      <c r="E20" s="3" t="s">
        <v>65</v>
      </c>
      <c r="F20" s="10"/>
    </row>
    <row r="21" spans="2:6">
      <c r="B21" s="51" t="s">
        <v>66</v>
      </c>
      <c r="C21" s="51"/>
      <c r="D21" s="51"/>
      <c r="E21" s="51"/>
      <c r="F21" s="40">
        <f>SUM(F11:F20)</f>
        <v>0</v>
      </c>
    </row>
    <row r="22" spans="2:6">
      <c r="B22" s="52" t="s">
        <v>67</v>
      </c>
      <c r="C22" s="52"/>
      <c r="D22" s="52"/>
      <c r="E22" s="52"/>
      <c r="F22" s="10">
        <v>30</v>
      </c>
    </row>
    <row r="23" spans="2:6">
      <c r="B23" s="53" t="s">
        <v>68</v>
      </c>
      <c r="C23" s="53"/>
      <c r="D23" s="53"/>
      <c r="E23" s="53"/>
      <c r="F23" s="40" t="str">
        <f>VLOOKUP(F21,'Escala de Notas'!A2:B32,2,0)</f>
        <v>1.1</v>
      </c>
    </row>
  </sheetData>
  <mergeCells count="10">
    <mergeCell ref="B9:F9"/>
    <mergeCell ref="B21:E21"/>
    <mergeCell ref="B22:E22"/>
    <mergeCell ref="B23:E23"/>
    <mergeCell ref="C2:F2"/>
    <mergeCell ref="C3:F3"/>
    <mergeCell ref="C4:F4"/>
    <mergeCell ref="C5:F5"/>
    <mergeCell ref="C6:F6"/>
    <mergeCell ref="C7:F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8CE68-7A9D-478D-B4F7-3957EB046483}">
  <dimension ref="B2:F23"/>
  <sheetViews>
    <sheetView showGridLines="0" topLeftCell="A19" zoomScale="60" workbookViewId="0">
      <selection activeCell="B9" sqref="B9:F20"/>
    </sheetView>
  </sheetViews>
  <sheetFormatPr defaultColWidth="11.42578125" defaultRowHeight="15"/>
  <cols>
    <col min="1" max="1" width="3.85546875" customWidth="1"/>
    <col min="2" max="2" width="32.5703125" customWidth="1"/>
    <col min="3" max="3" width="27.85546875" customWidth="1"/>
    <col min="4" max="4" width="29.42578125" customWidth="1"/>
    <col min="5" max="5" width="31.28515625" customWidth="1"/>
    <col min="6" max="6" width="11.42578125" style="38"/>
  </cols>
  <sheetData>
    <row r="2" spans="2:6">
      <c r="B2" s="7" t="s">
        <v>18</v>
      </c>
      <c r="C2" s="45"/>
      <c r="D2" s="45"/>
      <c r="E2" s="45"/>
      <c r="F2" s="45"/>
    </row>
    <row r="3" spans="2:6">
      <c r="B3" s="7" t="s">
        <v>19</v>
      </c>
      <c r="C3" s="45"/>
      <c r="D3" s="45"/>
      <c r="E3" s="45"/>
      <c r="F3" s="45"/>
    </row>
    <row r="4" spans="2:6">
      <c r="B4" s="7" t="s">
        <v>7</v>
      </c>
      <c r="C4" s="45"/>
      <c r="D4" s="45"/>
      <c r="E4" s="45"/>
      <c r="F4" s="45"/>
    </row>
    <row r="5" spans="2:6">
      <c r="B5" s="7" t="s">
        <v>19</v>
      </c>
      <c r="C5" s="45"/>
      <c r="D5" s="45"/>
      <c r="E5" s="45"/>
      <c r="F5" s="45"/>
    </row>
    <row r="6" spans="2:6">
      <c r="B6" s="7" t="s">
        <v>5</v>
      </c>
      <c r="C6" s="45"/>
      <c r="D6" s="45"/>
      <c r="E6" s="45"/>
      <c r="F6" s="45"/>
    </row>
    <row r="7" spans="2:6" ht="58.5" customHeight="1">
      <c r="B7" s="44" t="s">
        <v>20</v>
      </c>
      <c r="C7" s="45"/>
      <c r="D7" s="45"/>
      <c r="E7" s="45"/>
      <c r="F7" s="45"/>
    </row>
    <row r="9" spans="2:6">
      <c r="B9" s="48" t="s">
        <v>21</v>
      </c>
      <c r="C9" s="49"/>
      <c r="D9" s="49"/>
      <c r="E9" s="49"/>
      <c r="F9" s="50"/>
    </row>
    <row r="10" spans="2:6">
      <c r="B10" s="1" t="s">
        <v>22</v>
      </c>
      <c r="C10" s="1" t="s">
        <v>23</v>
      </c>
      <c r="D10" s="1" t="s">
        <v>24</v>
      </c>
      <c r="E10" s="1" t="s">
        <v>25</v>
      </c>
      <c r="F10" s="1" t="s">
        <v>8</v>
      </c>
    </row>
    <row r="11" spans="2:6" ht="120">
      <c r="B11" s="2" t="s">
        <v>26</v>
      </c>
      <c r="C11" s="3" t="s">
        <v>27</v>
      </c>
      <c r="D11" s="3" t="s">
        <v>28</v>
      </c>
      <c r="E11" s="3" t="s">
        <v>29</v>
      </c>
      <c r="F11" s="10"/>
    </row>
    <row r="12" spans="2:6" ht="150">
      <c r="B12" s="2" t="s">
        <v>30</v>
      </c>
      <c r="C12" s="3" t="s">
        <v>31</v>
      </c>
      <c r="D12" s="3" t="s">
        <v>32</v>
      </c>
      <c r="E12" s="3" t="s">
        <v>33</v>
      </c>
      <c r="F12" s="10"/>
    </row>
    <row r="13" spans="2:6" ht="165">
      <c r="B13" s="2" t="s">
        <v>34</v>
      </c>
      <c r="C13" s="3" t="s">
        <v>35</v>
      </c>
      <c r="D13" s="3" t="s">
        <v>36</v>
      </c>
      <c r="E13" s="3" t="s">
        <v>37</v>
      </c>
      <c r="F13" s="10"/>
    </row>
    <row r="14" spans="2:6" ht="150">
      <c r="B14" s="2" t="s">
        <v>38</v>
      </c>
      <c r="C14" s="3" t="s">
        <v>39</v>
      </c>
      <c r="D14" s="3" t="s">
        <v>40</v>
      </c>
      <c r="E14" s="3" t="s">
        <v>41</v>
      </c>
      <c r="F14" s="10"/>
    </row>
    <row r="15" spans="2:6" ht="180">
      <c r="B15" s="2" t="s">
        <v>42</v>
      </c>
      <c r="C15" s="3" t="s">
        <v>43</v>
      </c>
      <c r="D15" s="3" t="s">
        <v>44</v>
      </c>
      <c r="E15" s="3" t="s">
        <v>45</v>
      </c>
      <c r="F15" s="10"/>
    </row>
    <row r="16" spans="2:6" ht="165">
      <c r="B16" s="2" t="s">
        <v>46</v>
      </c>
      <c r="C16" s="3" t="s">
        <v>47</v>
      </c>
      <c r="D16" s="3" t="s">
        <v>48</v>
      </c>
      <c r="E16" s="3" t="s">
        <v>49</v>
      </c>
      <c r="F16" s="10"/>
    </row>
    <row r="17" spans="2:6" ht="120">
      <c r="B17" s="2" t="s">
        <v>50</v>
      </c>
      <c r="C17" s="3" t="s">
        <v>51</v>
      </c>
      <c r="D17" s="3" t="s">
        <v>52</v>
      </c>
      <c r="E17" s="3" t="s">
        <v>53</v>
      </c>
      <c r="F17" s="10"/>
    </row>
    <row r="18" spans="2:6" ht="135">
      <c r="B18" s="2" t="s">
        <v>54</v>
      </c>
      <c r="C18" s="3" t="s">
        <v>55</v>
      </c>
      <c r="D18" s="3" t="s">
        <v>56</v>
      </c>
      <c r="E18" s="3" t="s">
        <v>57</v>
      </c>
      <c r="F18" s="10"/>
    </row>
    <row r="19" spans="2:6" ht="135">
      <c r="B19" s="2" t="s">
        <v>58</v>
      </c>
      <c r="C19" s="3" t="s">
        <v>59</v>
      </c>
      <c r="D19" s="3" t="s">
        <v>60</v>
      </c>
      <c r="E19" s="3" t="s">
        <v>61</v>
      </c>
      <c r="F19" s="10"/>
    </row>
    <row r="20" spans="2:6" ht="150">
      <c r="B20" s="2" t="s">
        <v>62</v>
      </c>
      <c r="C20" s="3" t="s">
        <v>63</v>
      </c>
      <c r="D20" s="3" t="s">
        <v>64</v>
      </c>
      <c r="E20" s="3" t="s">
        <v>65</v>
      </c>
      <c r="F20" s="10"/>
    </row>
    <row r="21" spans="2:6">
      <c r="B21" s="51" t="s">
        <v>66</v>
      </c>
      <c r="C21" s="51"/>
      <c r="D21" s="51"/>
      <c r="E21" s="51"/>
      <c r="F21" s="40">
        <f>SUM(F11:F20)</f>
        <v>0</v>
      </c>
    </row>
    <row r="22" spans="2:6">
      <c r="B22" s="52" t="s">
        <v>67</v>
      </c>
      <c r="C22" s="52"/>
      <c r="D22" s="52"/>
      <c r="E22" s="52"/>
      <c r="F22" s="10">
        <v>30</v>
      </c>
    </row>
    <row r="23" spans="2:6">
      <c r="B23" s="53" t="s">
        <v>68</v>
      </c>
      <c r="C23" s="53"/>
      <c r="D23" s="53"/>
      <c r="E23" s="53"/>
      <c r="F23" s="40" t="str">
        <f>VLOOKUP(F21,'Escala de Notas'!A2:B32,2,0)</f>
        <v>1.1</v>
      </c>
    </row>
  </sheetData>
  <mergeCells count="10">
    <mergeCell ref="B9:F9"/>
    <mergeCell ref="B21:E21"/>
    <mergeCell ref="B22:E22"/>
    <mergeCell ref="B23:E23"/>
    <mergeCell ref="C2:F2"/>
    <mergeCell ref="C3:F3"/>
    <mergeCell ref="C4:F4"/>
    <mergeCell ref="C5:F5"/>
    <mergeCell ref="C6:F6"/>
    <mergeCell ref="C7:F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1F239-E8E5-461E-AB14-486F3EFFC20F}">
  <dimension ref="B2:F23"/>
  <sheetViews>
    <sheetView showGridLines="0" zoomScale="60" workbookViewId="0">
      <selection activeCell="B9" sqref="B9:F20"/>
    </sheetView>
  </sheetViews>
  <sheetFormatPr defaultColWidth="11.42578125" defaultRowHeight="15"/>
  <cols>
    <col min="1" max="1" width="3.85546875" customWidth="1"/>
    <col min="2" max="2" width="32.5703125" customWidth="1"/>
    <col min="3" max="3" width="27.85546875" customWidth="1"/>
    <col min="4" max="4" width="29.42578125" customWidth="1"/>
    <col min="5" max="5" width="31.28515625" customWidth="1"/>
    <col min="6" max="6" width="11.42578125" style="38"/>
  </cols>
  <sheetData>
    <row r="2" spans="2:6">
      <c r="B2" s="7" t="s">
        <v>18</v>
      </c>
      <c r="C2" s="45"/>
      <c r="D2" s="45"/>
      <c r="E2" s="45"/>
      <c r="F2" s="45"/>
    </row>
    <row r="3" spans="2:6">
      <c r="B3" s="7" t="s">
        <v>19</v>
      </c>
      <c r="C3" s="45"/>
      <c r="D3" s="45"/>
      <c r="E3" s="45"/>
      <c r="F3" s="45"/>
    </row>
    <row r="4" spans="2:6">
      <c r="B4" s="7" t="s">
        <v>7</v>
      </c>
      <c r="C4" s="45"/>
      <c r="D4" s="45"/>
      <c r="E4" s="45"/>
      <c r="F4" s="45"/>
    </row>
    <row r="5" spans="2:6">
      <c r="B5" s="7" t="s">
        <v>19</v>
      </c>
      <c r="C5" s="45"/>
      <c r="D5" s="45"/>
      <c r="E5" s="45"/>
      <c r="F5" s="45"/>
    </row>
    <row r="6" spans="2:6">
      <c r="B6" s="7" t="s">
        <v>5</v>
      </c>
      <c r="C6" s="45"/>
      <c r="D6" s="45"/>
      <c r="E6" s="45"/>
      <c r="F6" s="45"/>
    </row>
    <row r="7" spans="2:6" ht="58.5" customHeight="1">
      <c r="B7" s="44" t="s">
        <v>20</v>
      </c>
      <c r="C7" s="45"/>
      <c r="D7" s="45"/>
      <c r="E7" s="45"/>
      <c r="F7" s="45"/>
    </row>
    <row r="9" spans="2:6">
      <c r="B9" s="48" t="s">
        <v>21</v>
      </c>
      <c r="C9" s="49"/>
      <c r="D9" s="49"/>
      <c r="E9" s="49"/>
      <c r="F9" s="50"/>
    </row>
    <row r="10" spans="2:6">
      <c r="B10" s="1" t="s">
        <v>22</v>
      </c>
      <c r="C10" s="1" t="s">
        <v>23</v>
      </c>
      <c r="D10" s="1" t="s">
        <v>24</v>
      </c>
      <c r="E10" s="1" t="s">
        <v>25</v>
      </c>
      <c r="F10" s="1" t="s">
        <v>8</v>
      </c>
    </row>
    <row r="11" spans="2:6" ht="120">
      <c r="B11" s="2" t="s">
        <v>26</v>
      </c>
      <c r="C11" s="3" t="s">
        <v>27</v>
      </c>
      <c r="D11" s="3" t="s">
        <v>28</v>
      </c>
      <c r="E11" s="3" t="s">
        <v>29</v>
      </c>
      <c r="F11" s="10"/>
    </row>
    <row r="12" spans="2:6" ht="150">
      <c r="B12" s="2" t="s">
        <v>30</v>
      </c>
      <c r="C12" s="3" t="s">
        <v>31</v>
      </c>
      <c r="D12" s="3" t="s">
        <v>32</v>
      </c>
      <c r="E12" s="3" t="s">
        <v>33</v>
      </c>
      <c r="F12" s="10"/>
    </row>
    <row r="13" spans="2:6" ht="165">
      <c r="B13" s="2" t="s">
        <v>34</v>
      </c>
      <c r="C13" s="3" t="s">
        <v>35</v>
      </c>
      <c r="D13" s="3" t="s">
        <v>36</v>
      </c>
      <c r="E13" s="3" t="s">
        <v>37</v>
      </c>
      <c r="F13" s="10"/>
    </row>
    <row r="14" spans="2:6" ht="150">
      <c r="B14" s="2" t="s">
        <v>38</v>
      </c>
      <c r="C14" s="3" t="s">
        <v>39</v>
      </c>
      <c r="D14" s="3" t="s">
        <v>40</v>
      </c>
      <c r="E14" s="3" t="s">
        <v>41</v>
      </c>
      <c r="F14" s="10"/>
    </row>
    <row r="15" spans="2:6" ht="180">
      <c r="B15" s="2" t="s">
        <v>42</v>
      </c>
      <c r="C15" s="3" t="s">
        <v>43</v>
      </c>
      <c r="D15" s="3" t="s">
        <v>44</v>
      </c>
      <c r="E15" s="3" t="s">
        <v>45</v>
      </c>
      <c r="F15" s="10"/>
    </row>
    <row r="16" spans="2:6" ht="165">
      <c r="B16" s="2" t="s">
        <v>46</v>
      </c>
      <c r="C16" s="3" t="s">
        <v>47</v>
      </c>
      <c r="D16" s="3" t="s">
        <v>48</v>
      </c>
      <c r="E16" s="3" t="s">
        <v>49</v>
      </c>
      <c r="F16" s="10"/>
    </row>
    <row r="17" spans="2:6" ht="120">
      <c r="B17" s="2" t="s">
        <v>50</v>
      </c>
      <c r="C17" s="3" t="s">
        <v>51</v>
      </c>
      <c r="D17" s="3" t="s">
        <v>52</v>
      </c>
      <c r="E17" s="3" t="s">
        <v>53</v>
      </c>
      <c r="F17" s="10"/>
    </row>
    <row r="18" spans="2:6" ht="135">
      <c r="B18" s="2" t="s">
        <v>54</v>
      </c>
      <c r="C18" s="3" t="s">
        <v>55</v>
      </c>
      <c r="D18" s="3" t="s">
        <v>56</v>
      </c>
      <c r="E18" s="3" t="s">
        <v>57</v>
      </c>
      <c r="F18" s="10"/>
    </row>
    <row r="19" spans="2:6" ht="135">
      <c r="B19" s="2" t="s">
        <v>58</v>
      </c>
      <c r="C19" s="3" t="s">
        <v>59</v>
      </c>
      <c r="D19" s="3" t="s">
        <v>60</v>
      </c>
      <c r="E19" s="3" t="s">
        <v>61</v>
      </c>
      <c r="F19" s="10"/>
    </row>
    <row r="20" spans="2:6" ht="150">
      <c r="B20" s="2" t="s">
        <v>62</v>
      </c>
      <c r="C20" s="3" t="s">
        <v>63</v>
      </c>
      <c r="D20" s="3" t="s">
        <v>64</v>
      </c>
      <c r="E20" s="3" t="s">
        <v>65</v>
      </c>
      <c r="F20" s="10"/>
    </row>
    <row r="21" spans="2:6">
      <c r="B21" s="51" t="s">
        <v>66</v>
      </c>
      <c r="C21" s="51"/>
      <c r="D21" s="51"/>
      <c r="E21" s="51"/>
      <c r="F21" s="40">
        <f>SUM(F11:F20)</f>
        <v>0</v>
      </c>
    </row>
    <row r="22" spans="2:6">
      <c r="B22" s="52" t="s">
        <v>67</v>
      </c>
      <c r="C22" s="52"/>
      <c r="D22" s="52"/>
      <c r="E22" s="52"/>
      <c r="F22" s="10">
        <v>30</v>
      </c>
    </row>
    <row r="23" spans="2:6">
      <c r="B23" s="53" t="s">
        <v>68</v>
      </c>
      <c r="C23" s="53"/>
      <c r="D23" s="53"/>
      <c r="E23" s="53"/>
      <c r="F23" s="40" t="str">
        <f>VLOOKUP(F21,'Escala de Notas'!A2:B32,2,0)</f>
        <v>1.1</v>
      </c>
    </row>
  </sheetData>
  <mergeCells count="10">
    <mergeCell ref="B9:F9"/>
    <mergeCell ref="B21:E21"/>
    <mergeCell ref="B22:E22"/>
    <mergeCell ref="B23:E23"/>
    <mergeCell ref="C2:F2"/>
    <mergeCell ref="C3:F3"/>
    <mergeCell ref="C4:F4"/>
    <mergeCell ref="C5:F5"/>
    <mergeCell ref="C6:F6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9E73-1941-4A65-95E0-B9749D3D692B}">
  <dimension ref="B2:F23"/>
  <sheetViews>
    <sheetView showGridLines="0" zoomScale="60" workbookViewId="0">
      <selection activeCell="B9" sqref="B9:F20"/>
    </sheetView>
  </sheetViews>
  <sheetFormatPr defaultColWidth="11.42578125" defaultRowHeight="15"/>
  <cols>
    <col min="1" max="1" width="3.85546875" customWidth="1"/>
    <col min="2" max="2" width="32.5703125" customWidth="1"/>
    <col min="3" max="3" width="27.85546875" customWidth="1"/>
    <col min="4" max="4" width="29.42578125" customWidth="1"/>
    <col min="5" max="5" width="31.28515625" customWidth="1"/>
    <col min="6" max="6" width="11.42578125" style="38"/>
  </cols>
  <sheetData>
    <row r="2" spans="2:6">
      <c r="B2" s="7" t="s">
        <v>18</v>
      </c>
      <c r="C2" s="45"/>
      <c r="D2" s="45"/>
      <c r="E2" s="45"/>
      <c r="F2" s="45"/>
    </row>
    <row r="3" spans="2:6">
      <c r="B3" s="7" t="s">
        <v>19</v>
      </c>
      <c r="C3" s="45"/>
      <c r="D3" s="45"/>
      <c r="E3" s="45"/>
      <c r="F3" s="45"/>
    </row>
    <row r="4" spans="2:6">
      <c r="B4" s="7" t="s">
        <v>7</v>
      </c>
      <c r="C4" s="45"/>
      <c r="D4" s="45"/>
      <c r="E4" s="45"/>
      <c r="F4" s="45"/>
    </row>
    <row r="5" spans="2:6">
      <c r="B5" s="7" t="s">
        <v>19</v>
      </c>
      <c r="C5" s="45"/>
      <c r="D5" s="45"/>
      <c r="E5" s="45"/>
      <c r="F5" s="45"/>
    </row>
    <row r="6" spans="2:6">
      <c r="B6" s="7" t="s">
        <v>5</v>
      </c>
      <c r="C6" s="45"/>
      <c r="D6" s="45"/>
      <c r="E6" s="45"/>
      <c r="F6" s="45"/>
    </row>
    <row r="7" spans="2:6" ht="58.5" customHeight="1">
      <c r="B7" s="44" t="s">
        <v>20</v>
      </c>
      <c r="C7" s="45"/>
      <c r="D7" s="45"/>
      <c r="E7" s="45"/>
      <c r="F7" s="45"/>
    </row>
    <row r="9" spans="2:6">
      <c r="B9" s="48" t="s">
        <v>21</v>
      </c>
      <c r="C9" s="49"/>
      <c r="D9" s="49"/>
      <c r="E9" s="49"/>
      <c r="F9" s="50"/>
    </row>
    <row r="10" spans="2:6">
      <c r="B10" s="1" t="s">
        <v>22</v>
      </c>
      <c r="C10" s="1" t="s">
        <v>23</v>
      </c>
      <c r="D10" s="1" t="s">
        <v>24</v>
      </c>
      <c r="E10" s="1" t="s">
        <v>25</v>
      </c>
      <c r="F10" s="1" t="s">
        <v>8</v>
      </c>
    </row>
    <row r="11" spans="2:6" ht="120">
      <c r="B11" s="2" t="s">
        <v>26</v>
      </c>
      <c r="C11" s="3" t="s">
        <v>27</v>
      </c>
      <c r="D11" s="3" t="s">
        <v>28</v>
      </c>
      <c r="E11" s="3" t="s">
        <v>29</v>
      </c>
      <c r="F11" s="10"/>
    </row>
    <row r="12" spans="2:6" ht="150">
      <c r="B12" s="2" t="s">
        <v>30</v>
      </c>
      <c r="C12" s="3" t="s">
        <v>31</v>
      </c>
      <c r="D12" s="3" t="s">
        <v>32</v>
      </c>
      <c r="E12" s="3" t="s">
        <v>33</v>
      </c>
      <c r="F12" s="10"/>
    </row>
    <row r="13" spans="2:6" ht="165">
      <c r="B13" s="2" t="s">
        <v>34</v>
      </c>
      <c r="C13" s="3" t="s">
        <v>35</v>
      </c>
      <c r="D13" s="3" t="s">
        <v>36</v>
      </c>
      <c r="E13" s="3" t="s">
        <v>37</v>
      </c>
      <c r="F13" s="10"/>
    </row>
    <row r="14" spans="2:6" ht="150">
      <c r="B14" s="2" t="s">
        <v>38</v>
      </c>
      <c r="C14" s="3" t="s">
        <v>39</v>
      </c>
      <c r="D14" s="3" t="s">
        <v>40</v>
      </c>
      <c r="E14" s="3" t="s">
        <v>41</v>
      </c>
      <c r="F14" s="10"/>
    </row>
    <row r="15" spans="2:6" ht="180">
      <c r="B15" s="2" t="s">
        <v>42</v>
      </c>
      <c r="C15" s="3" t="s">
        <v>43</v>
      </c>
      <c r="D15" s="3" t="s">
        <v>44</v>
      </c>
      <c r="E15" s="3" t="s">
        <v>45</v>
      </c>
      <c r="F15" s="10"/>
    </row>
    <row r="16" spans="2:6" ht="165">
      <c r="B16" s="2" t="s">
        <v>46</v>
      </c>
      <c r="C16" s="3" t="s">
        <v>47</v>
      </c>
      <c r="D16" s="3" t="s">
        <v>48</v>
      </c>
      <c r="E16" s="3" t="s">
        <v>49</v>
      </c>
      <c r="F16" s="10"/>
    </row>
    <row r="17" spans="2:6" ht="120">
      <c r="B17" s="2" t="s">
        <v>50</v>
      </c>
      <c r="C17" s="3" t="s">
        <v>51</v>
      </c>
      <c r="D17" s="3" t="s">
        <v>52</v>
      </c>
      <c r="E17" s="3" t="s">
        <v>53</v>
      </c>
      <c r="F17" s="10"/>
    </row>
    <row r="18" spans="2:6" ht="135">
      <c r="B18" s="2" t="s">
        <v>54</v>
      </c>
      <c r="C18" s="3" t="s">
        <v>55</v>
      </c>
      <c r="D18" s="3" t="s">
        <v>56</v>
      </c>
      <c r="E18" s="3" t="s">
        <v>57</v>
      </c>
      <c r="F18" s="10"/>
    </row>
    <row r="19" spans="2:6" ht="135">
      <c r="B19" s="2" t="s">
        <v>58</v>
      </c>
      <c r="C19" s="3" t="s">
        <v>59</v>
      </c>
      <c r="D19" s="3" t="s">
        <v>60</v>
      </c>
      <c r="E19" s="3" t="s">
        <v>61</v>
      </c>
      <c r="F19" s="10"/>
    </row>
    <row r="20" spans="2:6" ht="150">
      <c r="B20" s="2" t="s">
        <v>62</v>
      </c>
      <c r="C20" s="3" t="s">
        <v>63</v>
      </c>
      <c r="D20" s="3" t="s">
        <v>64</v>
      </c>
      <c r="E20" s="3" t="s">
        <v>65</v>
      </c>
      <c r="F20" s="10"/>
    </row>
    <row r="21" spans="2:6">
      <c r="B21" s="51" t="s">
        <v>66</v>
      </c>
      <c r="C21" s="51"/>
      <c r="D21" s="51"/>
      <c r="E21" s="51"/>
      <c r="F21" s="40">
        <f>SUM(F11:F20)</f>
        <v>0</v>
      </c>
    </row>
    <row r="22" spans="2:6">
      <c r="B22" s="52" t="s">
        <v>67</v>
      </c>
      <c r="C22" s="52"/>
      <c r="D22" s="52"/>
      <c r="E22" s="52"/>
      <c r="F22" s="10">
        <v>30</v>
      </c>
    </row>
    <row r="23" spans="2:6">
      <c r="B23" s="53" t="s">
        <v>68</v>
      </c>
      <c r="C23" s="53"/>
      <c r="D23" s="53"/>
      <c r="E23" s="53"/>
      <c r="F23" s="40" t="str">
        <f>VLOOKUP(F21,'Escala de Notas'!A2:B32,2,0)</f>
        <v>1.1</v>
      </c>
    </row>
  </sheetData>
  <mergeCells count="10">
    <mergeCell ref="B9:F9"/>
    <mergeCell ref="B21:E21"/>
    <mergeCell ref="B22:E22"/>
    <mergeCell ref="B23:E23"/>
    <mergeCell ref="C2:F2"/>
    <mergeCell ref="C3:F3"/>
    <mergeCell ref="C4:F4"/>
    <mergeCell ref="C5:F5"/>
    <mergeCell ref="C6:F6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C8CE8-753F-4DFD-AB1C-E031DF1C10BA}">
  <dimension ref="B2:F23"/>
  <sheetViews>
    <sheetView showGridLines="0" zoomScale="60" workbookViewId="0">
      <selection activeCell="B9" sqref="B9:F20"/>
    </sheetView>
  </sheetViews>
  <sheetFormatPr defaultColWidth="11.42578125" defaultRowHeight="15"/>
  <cols>
    <col min="1" max="1" width="3.85546875" customWidth="1"/>
    <col min="2" max="2" width="32.5703125" customWidth="1"/>
    <col min="3" max="3" width="27.85546875" customWidth="1"/>
    <col min="4" max="4" width="29.42578125" customWidth="1"/>
    <col min="5" max="5" width="31.28515625" customWidth="1"/>
    <col min="6" max="6" width="11.42578125" style="38"/>
  </cols>
  <sheetData>
    <row r="2" spans="2:6">
      <c r="B2" s="7" t="s">
        <v>18</v>
      </c>
      <c r="C2" s="45"/>
      <c r="D2" s="45"/>
      <c r="E2" s="45"/>
      <c r="F2" s="45"/>
    </row>
    <row r="3" spans="2:6">
      <c r="B3" s="7" t="s">
        <v>19</v>
      </c>
      <c r="C3" s="45"/>
      <c r="D3" s="45"/>
      <c r="E3" s="45"/>
      <c r="F3" s="45"/>
    </row>
    <row r="4" spans="2:6">
      <c r="B4" s="7" t="s">
        <v>7</v>
      </c>
      <c r="C4" s="45"/>
      <c r="D4" s="45"/>
      <c r="E4" s="45"/>
      <c r="F4" s="45"/>
    </row>
    <row r="5" spans="2:6">
      <c r="B5" s="7" t="s">
        <v>19</v>
      </c>
      <c r="C5" s="45"/>
      <c r="D5" s="45"/>
      <c r="E5" s="45"/>
      <c r="F5" s="45"/>
    </row>
    <row r="6" spans="2:6">
      <c r="B6" s="7" t="s">
        <v>5</v>
      </c>
      <c r="C6" s="45"/>
      <c r="D6" s="45"/>
      <c r="E6" s="45"/>
      <c r="F6" s="45"/>
    </row>
    <row r="7" spans="2:6" ht="58.5" customHeight="1">
      <c r="B7" s="44" t="s">
        <v>20</v>
      </c>
      <c r="C7" s="45"/>
      <c r="D7" s="45"/>
      <c r="E7" s="45"/>
      <c r="F7" s="45"/>
    </row>
    <row r="9" spans="2:6">
      <c r="B9" s="48" t="s">
        <v>21</v>
      </c>
      <c r="C9" s="49"/>
      <c r="D9" s="49"/>
      <c r="E9" s="49"/>
      <c r="F9" s="50"/>
    </row>
    <row r="10" spans="2:6">
      <c r="B10" s="1" t="s">
        <v>22</v>
      </c>
      <c r="C10" s="1" t="s">
        <v>23</v>
      </c>
      <c r="D10" s="1" t="s">
        <v>24</v>
      </c>
      <c r="E10" s="1" t="s">
        <v>25</v>
      </c>
      <c r="F10" s="1" t="s">
        <v>8</v>
      </c>
    </row>
    <row r="11" spans="2:6" ht="120">
      <c r="B11" s="2" t="s">
        <v>26</v>
      </c>
      <c r="C11" s="3" t="s">
        <v>27</v>
      </c>
      <c r="D11" s="3" t="s">
        <v>28</v>
      </c>
      <c r="E11" s="3" t="s">
        <v>29</v>
      </c>
      <c r="F11" s="10"/>
    </row>
    <row r="12" spans="2:6" ht="150">
      <c r="B12" s="2" t="s">
        <v>30</v>
      </c>
      <c r="C12" s="3" t="s">
        <v>31</v>
      </c>
      <c r="D12" s="3" t="s">
        <v>32</v>
      </c>
      <c r="E12" s="3" t="s">
        <v>33</v>
      </c>
      <c r="F12" s="10"/>
    </row>
    <row r="13" spans="2:6" ht="165">
      <c r="B13" s="2" t="s">
        <v>34</v>
      </c>
      <c r="C13" s="3" t="s">
        <v>35</v>
      </c>
      <c r="D13" s="3" t="s">
        <v>36</v>
      </c>
      <c r="E13" s="3" t="s">
        <v>37</v>
      </c>
      <c r="F13" s="10"/>
    </row>
    <row r="14" spans="2:6" ht="150">
      <c r="B14" s="2" t="s">
        <v>38</v>
      </c>
      <c r="C14" s="3" t="s">
        <v>39</v>
      </c>
      <c r="D14" s="3" t="s">
        <v>40</v>
      </c>
      <c r="E14" s="3" t="s">
        <v>41</v>
      </c>
      <c r="F14" s="10"/>
    </row>
    <row r="15" spans="2:6" ht="180">
      <c r="B15" s="2" t="s">
        <v>42</v>
      </c>
      <c r="C15" s="3" t="s">
        <v>43</v>
      </c>
      <c r="D15" s="3" t="s">
        <v>44</v>
      </c>
      <c r="E15" s="3" t="s">
        <v>45</v>
      </c>
      <c r="F15" s="10"/>
    </row>
    <row r="16" spans="2:6" ht="165">
      <c r="B16" s="2" t="s">
        <v>46</v>
      </c>
      <c r="C16" s="3" t="s">
        <v>47</v>
      </c>
      <c r="D16" s="3" t="s">
        <v>48</v>
      </c>
      <c r="E16" s="3" t="s">
        <v>49</v>
      </c>
      <c r="F16" s="10"/>
    </row>
    <row r="17" spans="2:6" ht="120">
      <c r="B17" s="2" t="s">
        <v>50</v>
      </c>
      <c r="C17" s="3" t="s">
        <v>51</v>
      </c>
      <c r="D17" s="3" t="s">
        <v>52</v>
      </c>
      <c r="E17" s="3" t="s">
        <v>53</v>
      </c>
      <c r="F17" s="10"/>
    </row>
    <row r="18" spans="2:6" ht="135">
      <c r="B18" s="2" t="s">
        <v>54</v>
      </c>
      <c r="C18" s="3" t="s">
        <v>55</v>
      </c>
      <c r="D18" s="3" t="s">
        <v>56</v>
      </c>
      <c r="E18" s="3" t="s">
        <v>57</v>
      </c>
      <c r="F18" s="10"/>
    </row>
    <row r="19" spans="2:6" ht="135">
      <c r="B19" s="2" t="s">
        <v>58</v>
      </c>
      <c r="C19" s="3" t="s">
        <v>59</v>
      </c>
      <c r="D19" s="3" t="s">
        <v>60</v>
      </c>
      <c r="E19" s="3" t="s">
        <v>61</v>
      </c>
      <c r="F19" s="10"/>
    </row>
    <row r="20" spans="2:6" ht="150">
      <c r="B20" s="2" t="s">
        <v>62</v>
      </c>
      <c r="C20" s="3" t="s">
        <v>63</v>
      </c>
      <c r="D20" s="3" t="s">
        <v>64</v>
      </c>
      <c r="E20" s="3" t="s">
        <v>65</v>
      </c>
      <c r="F20" s="10"/>
    </row>
    <row r="21" spans="2:6">
      <c r="B21" s="51" t="s">
        <v>66</v>
      </c>
      <c r="C21" s="51"/>
      <c r="D21" s="51"/>
      <c r="E21" s="51"/>
      <c r="F21" s="40">
        <f>SUM(F11:F20)</f>
        <v>0</v>
      </c>
    </row>
    <row r="22" spans="2:6">
      <c r="B22" s="52" t="s">
        <v>67</v>
      </c>
      <c r="C22" s="52"/>
      <c r="D22" s="52"/>
      <c r="E22" s="52"/>
      <c r="F22" s="10">
        <v>30</v>
      </c>
    </row>
    <row r="23" spans="2:6">
      <c r="B23" s="53" t="s">
        <v>68</v>
      </c>
      <c r="C23" s="53"/>
      <c r="D23" s="53"/>
      <c r="E23" s="53"/>
      <c r="F23" s="40" t="str">
        <f>VLOOKUP(F21,'Escala de Notas'!A2:B32,2,0)</f>
        <v>1.1</v>
      </c>
    </row>
  </sheetData>
  <mergeCells count="10">
    <mergeCell ref="B9:F9"/>
    <mergeCell ref="B21:E21"/>
    <mergeCell ref="B22:E22"/>
    <mergeCell ref="B23:E23"/>
    <mergeCell ref="C2:F2"/>
    <mergeCell ref="C3:F3"/>
    <mergeCell ref="C4:F4"/>
    <mergeCell ref="C5:F5"/>
    <mergeCell ref="C6:F6"/>
    <mergeCell ref="C7:F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0F584-A1F3-4114-8172-243F77394C30}">
  <dimension ref="B2:F23"/>
  <sheetViews>
    <sheetView showGridLines="0" topLeftCell="A5" zoomScale="60" workbookViewId="0">
      <selection activeCell="B9" sqref="B9:F20"/>
    </sheetView>
  </sheetViews>
  <sheetFormatPr defaultColWidth="11.42578125" defaultRowHeight="15"/>
  <cols>
    <col min="1" max="1" width="3.85546875" customWidth="1"/>
    <col min="2" max="2" width="32.5703125" customWidth="1"/>
    <col min="3" max="3" width="27.85546875" customWidth="1"/>
    <col min="4" max="4" width="29.42578125" customWidth="1"/>
    <col min="5" max="5" width="31.28515625" customWidth="1"/>
    <col min="6" max="6" width="11.42578125" style="38"/>
  </cols>
  <sheetData>
    <row r="2" spans="2:6">
      <c r="B2" s="7" t="s">
        <v>18</v>
      </c>
      <c r="C2" s="45"/>
      <c r="D2" s="45"/>
      <c r="E2" s="45"/>
      <c r="F2" s="45"/>
    </row>
    <row r="3" spans="2:6">
      <c r="B3" s="7" t="s">
        <v>19</v>
      </c>
      <c r="C3" s="45"/>
      <c r="D3" s="45"/>
      <c r="E3" s="45"/>
      <c r="F3" s="45"/>
    </row>
    <row r="4" spans="2:6">
      <c r="B4" s="7" t="s">
        <v>7</v>
      </c>
      <c r="C4" s="45"/>
      <c r="D4" s="45"/>
      <c r="E4" s="45"/>
      <c r="F4" s="45"/>
    </row>
    <row r="5" spans="2:6">
      <c r="B5" s="7" t="s">
        <v>19</v>
      </c>
      <c r="C5" s="45"/>
      <c r="D5" s="45"/>
      <c r="E5" s="45"/>
      <c r="F5" s="45"/>
    </row>
    <row r="6" spans="2:6">
      <c r="B6" s="7" t="s">
        <v>5</v>
      </c>
      <c r="C6" s="45"/>
      <c r="D6" s="45"/>
      <c r="E6" s="45"/>
      <c r="F6" s="45"/>
    </row>
    <row r="7" spans="2:6" ht="58.5" customHeight="1">
      <c r="B7" s="44" t="s">
        <v>20</v>
      </c>
      <c r="C7" s="45"/>
      <c r="D7" s="45"/>
      <c r="E7" s="45"/>
      <c r="F7" s="45"/>
    </row>
    <row r="9" spans="2:6">
      <c r="B9" s="48" t="s">
        <v>21</v>
      </c>
      <c r="C9" s="49"/>
      <c r="D9" s="49"/>
      <c r="E9" s="49"/>
      <c r="F9" s="50"/>
    </row>
    <row r="10" spans="2:6">
      <c r="B10" s="1" t="s">
        <v>22</v>
      </c>
      <c r="C10" s="1" t="s">
        <v>23</v>
      </c>
      <c r="D10" s="1" t="s">
        <v>24</v>
      </c>
      <c r="E10" s="1" t="s">
        <v>25</v>
      </c>
      <c r="F10" s="1" t="s">
        <v>8</v>
      </c>
    </row>
    <row r="11" spans="2:6" ht="120">
      <c r="B11" s="2" t="s">
        <v>26</v>
      </c>
      <c r="C11" s="3" t="s">
        <v>27</v>
      </c>
      <c r="D11" s="3" t="s">
        <v>28</v>
      </c>
      <c r="E11" s="3" t="s">
        <v>29</v>
      </c>
      <c r="F11" s="10"/>
    </row>
    <row r="12" spans="2:6" ht="150">
      <c r="B12" s="2" t="s">
        <v>30</v>
      </c>
      <c r="C12" s="3" t="s">
        <v>31</v>
      </c>
      <c r="D12" s="3" t="s">
        <v>32</v>
      </c>
      <c r="E12" s="3" t="s">
        <v>33</v>
      </c>
      <c r="F12" s="10"/>
    </row>
    <row r="13" spans="2:6" ht="165">
      <c r="B13" s="2" t="s">
        <v>34</v>
      </c>
      <c r="C13" s="3" t="s">
        <v>35</v>
      </c>
      <c r="D13" s="3" t="s">
        <v>36</v>
      </c>
      <c r="E13" s="3" t="s">
        <v>37</v>
      </c>
      <c r="F13" s="10"/>
    </row>
    <row r="14" spans="2:6" ht="150">
      <c r="B14" s="2" t="s">
        <v>38</v>
      </c>
      <c r="C14" s="3" t="s">
        <v>39</v>
      </c>
      <c r="D14" s="3" t="s">
        <v>40</v>
      </c>
      <c r="E14" s="3" t="s">
        <v>41</v>
      </c>
      <c r="F14" s="10"/>
    </row>
    <row r="15" spans="2:6" ht="180">
      <c r="B15" s="2" t="s">
        <v>42</v>
      </c>
      <c r="C15" s="3" t="s">
        <v>43</v>
      </c>
      <c r="D15" s="3" t="s">
        <v>44</v>
      </c>
      <c r="E15" s="3" t="s">
        <v>45</v>
      </c>
      <c r="F15" s="10"/>
    </row>
    <row r="16" spans="2:6" ht="165">
      <c r="B16" s="2" t="s">
        <v>46</v>
      </c>
      <c r="C16" s="3" t="s">
        <v>47</v>
      </c>
      <c r="D16" s="3" t="s">
        <v>48</v>
      </c>
      <c r="E16" s="3" t="s">
        <v>49</v>
      </c>
      <c r="F16" s="10"/>
    </row>
    <row r="17" spans="2:6" ht="120">
      <c r="B17" s="2" t="s">
        <v>50</v>
      </c>
      <c r="C17" s="3" t="s">
        <v>51</v>
      </c>
      <c r="D17" s="3" t="s">
        <v>52</v>
      </c>
      <c r="E17" s="3" t="s">
        <v>53</v>
      </c>
      <c r="F17" s="10"/>
    </row>
    <row r="18" spans="2:6" ht="135">
      <c r="B18" s="2" t="s">
        <v>54</v>
      </c>
      <c r="C18" s="3" t="s">
        <v>55</v>
      </c>
      <c r="D18" s="3" t="s">
        <v>56</v>
      </c>
      <c r="E18" s="3" t="s">
        <v>57</v>
      </c>
      <c r="F18" s="10"/>
    </row>
    <row r="19" spans="2:6" ht="135">
      <c r="B19" s="2" t="s">
        <v>58</v>
      </c>
      <c r="C19" s="3" t="s">
        <v>59</v>
      </c>
      <c r="D19" s="3" t="s">
        <v>60</v>
      </c>
      <c r="E19" s="3" t="s">
        <v>61</v>
      </c>
      <c r="F19" s="10"/>
    </row>
    <row r="20" spans="2:6" ht="150">
      <c r="B20" s="2" t="s">
        <v>62</v>
      </c>
      <c r="C20" s="3" t="s">
        <v>63</v>
      </c>
      <c r="D20" s="3" t="s">
        <v>64</v>
      </c>
      <c r="E20" s="3" t="s">
        <v>65</v>
      </c>
      <c r="F20" s="10"/>
    </row>
    <row r="21" spans="2:6">
      <c r="B21" s="51" t="s">
        <v>66</v>
      </c>
      <c r="C21" s="51"/>
      <c r="D21" s="51"/>
      <c r="E21" s="51"/>
      <c r="F21" s="40">
        <f>SUM(F11:F20)</f>
        <v>0</v>
      </c>
    </row>
    <row r="22" spans="2:6">
      <c r="B22" s="52" t="s">
        <v>67</v>
      </c>
      <c r="C22" s="52"/>
      <c r="D22" s="52"/>
      <c r="E22" s="52"/>
      <c r="F22" s="10">
        <v>30</v>
      </c>
    </row>
    <row r="23" spans="2:6">
      <c r="B23" s="53" t="s">
        <v>68</v>
      </c>
      <c r="C23" s="53"/>
      <c r="D23" s="53"/>
      <c r="E23" s="53"/>
      <c r="F23" s="40" t="str">
        <f>VLOOKUP(F21,'Escala de Notas'!A2:B32,2,0)</f>
        <v>1.1</v>
      </c>
    </row>
  </sheetData>
  <mergeCells count="10">
    <mergeCell ref="B9:F9"/>
    <mergeCell ref="B21:E21"/>
    <mergeCell ref="B22:E22"/>
    <mergeCell ref="B23:E23"/>
    <mergeCell ref="C2:F2"/>
    <mergeCell ref="C3:F3"/>
    <mergeCell ref="C4:F4"/>
    <mergeCell ref="C5:F5"/>
    <mergeCell ref="C6:F6"/>
    <mergeCell ref="C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F98A-F1D2-4B99-B5C0-C0CED2C47E70}">
  <dimension ref="B2:F23"/>
  <sheetViews>
    <sheetView showGridLines="0" topLeftCell="B1" zoomScale="60" workbookViewId="0">
      <selection activeCell="B9" sqref="B9:F20"/>
    </sheetView>
  </sheetViews>
  <sheetFormatPr defaultColWidth="11.42578125" defaultRowHeight="15"/>
  <cols>
    <col min="1" max="1" width="3.85546875" customWidth="1"/>
    <col min="2" max="2" width="32.5703125" customWidth="1"/>
    <col min="3" max="3" width="27.85546875" customWidth="1"/>
    <col min="4" max="4" width="29.42578125" customWidth="1"/>
    <col min="5" max="5" width="31.28515625" customWidth="1"/>
    <col min="6" max="6" width="11.42578125" style="38"/>
  </cols>
  <sheetData>
    <row r="2" spans="2:6">
      <c r="B2" s="7" t="s">
        <v>18</v>
      </c>
      <c r="C2" s="45"/>
      <c r="D2" s="45"/>
      <c r="E2" s="45"/>
      <c r="F2" s="45"/>
    </row>
    <row r="3" spans="2:6">
      <c r="B3" s="7" t="s">
        <v>19</v>
      </c>
      <c r="C3" s="45"/>
      <c r="D3" s="45"/>
      <c r="E3" s="45"/>
      <c r="F3" s="45"/>
    </row>
    <row r="4" spans="2:6">
      <c r="B4" s="7" t="s">
        <v>7</v>
      </c>
      <c r="C4" s="45"/>
      <c r="D4" s="45"/>
      <c r="E4" s="45"/>
      <c r="F4" s="45"/>
    </row>
    <row r="5" spans="2:6">
      <c r="B5" s="7" t="s">
        <v>19</v>
      </c>
      <c r="C5" s="45"/>
      <c r="D5" s="45"/>
      <c r="E5" s="45"/>
      <c r="F5" s="45"/>
    </row>
    <row r="6" spans="2:6">
      <c r="B6" s="7" t="s">
        <v>5</v>
      </c>
      <c r="C6" s="45"/>
      <c r="D6" s="45"/>
      <c r="E6" s="45"/>
      <c r="F6" s="45"/>
    </row>
    <row r="7" spans="2:6" ht="58.5" customHeight="1">
      <c r="B7" s="44" t="s">
        <v>20</v>
      </c>
      <c r="C7" s="45"/>
      <c r="D7" s="45"/>
      <c r="E7" s="45"/>
      <c r="F7" s="45"/>
    </row>
    <row r="9" spans="2:6">
      <c r="B9" s="48" t="s">
        <v>21</v>
      </c>
      <c r="C9" s="49"/>
      <c r="D9" s="49"/>
      <c r="E9" s="49"/>
      <c r="F9" s="50"/>
    </row>
    <row r="10" spans="2:6">
      <c r="B10" s="1" t="s">
        <v>22</v>
      </c>
      <c r="C10" s="1" t="s">
        <v>23</v>
      </c>
      <c r="D10" s="1" t="s">
        <v>24</v>
      </c>
      <c r="E10" s="1" t="s">
        <v>25</v>
      </c>
      <c r="F10" s="1" t="s">
        <v>8</v>
      </c>
    </row>
    <row r="11" spans="2:6" ht="120">
      <c r="B11" s="2" t="s">
        <v>26</v>
      </c>
      <c r="C11" s="3" t="s">
        <v>27</v>
      </c>
      <c r="D11" s="3" t="s">
        <v>28</v>
      </c>
      <c r="E11" s="3" t="s">
        <v>29</v>
      </c>
      <c r="F11" s="10"/>
    </row>
    <row r="12" spans="2:6" ht="150">
      <c r="B12" s="2" t="s">
        <v>30</v>
      </c>
      <c r="C12" s="3" t="s">
        <v>31</v>
      </c>
      <c r="D12" s="3" t="s">
        <v>32</v>
      </c>
      <c r="E12" s="3" t="s">
        <v>33</v>
      </c>
      <c r="F12" s="10"/>
    </row>
    <row r="13" spans="2:6" ht="165">
      <c r="B13" s="2" t="s">
        <v>34</v>
      </c>
      <c r="C13" s="3" t="s">
        <v>35</v>
      </c>
      <c r="D13" s="3" t="s">
        <v>36</v>
      </c>
      <c r="E13" s="3" t="s">
        <v>37</v>
      </c>
      <c r="F13" s="10"/>
    </row>
    <row r="14" spans="2:6" ht="150">
      <c r="B14" s="2" t="s">
        <v>38</v>
      </c>
      <c r="C14" s="3" t="s">
        <v>39</v>
      </c>
      <c r="D14" s="3" t="s">
        <v>40</v>
      </c>
      <c r="E14" s="3" t="s">
        <v>41</v>
      </c>
      <c r="F14" s="10"/>
    </row>
    <row r="15" spans="2:6" ht="180">
      <c r="B15" s="2" t="s">
        <v>42</v>
      </c>
      <c r="C15" s="3" t="s">
        <v>43</v>
      </c>
      <c r="D15" s="3" t="s">
        <v>44</v>
      </c>
      <c r="E15" s="3" t="s">
        <v>45</v>
      </c>
      <c r="F15" s="10"/>
    </row>
    <row r="16" spans="2:6" ht="165">
      <c r="B16" s="2" t="s">
        <v>46</v>
      </c>
      <c r="C16" s="3" t="s">
        <v>47</v>
      </c>
      <c r="D16" s="3" t="s">
        <v>48</v>
      </c>
      <c r="E16" s="3" t="s">
        <v>49</v>
      </c>
      <c r="F16" s="10"/>
    </row>
    <row r="17" spans="2:6" ht="120">
      <c r="B17" s="2" t="s">
        <v>50</v>
      </c>
      <c r="C17" s="3" t="s">
        <v>51</v>
      </c>
      <c r="D17" s="3" t="s">
        <v>52</v>
      </c>
      <c r="E17" s="3" t="s">
        <v>53</v>
      </c>
      <c r="F17" s="10"/>
    </row>
    <row r="18" spans="2:6" ht="135">
      <c r="B18" s="2" t="s">
        <v>54</v>
      </c>
      <c r="C18" s="3" t="s">
        <v>55</v>
      </c>
      <c r="D18" s="3" t="s">
        <v>56</v>
      </c>
      <c r="E18" s="3" t="s">
        <v>57</v>
      </c>
      <c r="F18" s="10"/>
    </row>
    <row r="19" spans="2:6" ht="135">
      <c r="B19" s="2" t="s">
        <v>58</v>
      </c>
      <c r="C19" s="3" t="s">
        <v>59</v>
      </c>
      <c r="D19" s="3" t="s">
        <v>60</v>
      </c>
      <c r="E19" s="3" t="s">
        <v>61</v>
      </c>
      <c r="F19" s="10"/>
    </row>
    <row r="20" spans="2:6" ht="150">
      <c r="B20" s="2" t="s">
        <v>62</v>
      </c>
      <c r="C20" s="3" t="s">
        <v>63</v>
      </c>
      <c r="D20" s="3" t="s">
        <v>64</v>
      </c>
      <c r="E20" s="3" t="s">
        <v>65</v>
      </c>
      <c r="F20" s="10"/>
    </row>
    <row r="21" spans="2:6">
      <c r="B21" s="51" t="s">
        <v>66</v>
      </c>
      <c r="C21" s="51"/>
      <c r="D21" s="51"/>
      <c r="E21" s="51"/>
      <c r="F21" s="40">
        <f>SUM(F11:F20)</f>
        <v>0</v>
      </c>
    </row>
    <row r="22" spans="2:6">
      <c r="B22" s="52" t="s">
        <v>67</v>
      </c>
      <c r="C22" s="52"/>
      <c r="D22" s="52"/>
      <c r="E22" s="52"/>
      <c r="F22" s="10">
        <v>30</v>
      </c>
    </row>
    <row r="23" spans="2:6">
      <c r="B23" s="53" t="s">
        <v>68</v>
      </c>
      <c r="C23" s="53"/>
      <c r="D23" s="53"/>
      <c r="E23" s="53"/>
      <c r="F23" s="40" t="str">
        <f>VLOOKUP(F21,'Escala de Notas'!A2:B32,2,0)</f>
        <v>1.1</v>
      </c>
    </row>
  </sheetData>
  <mergeCells count="10">
    <mergeCell ref="B9:F9"/>
    <mergeCell ref="B21:E21"/>
    <mergeCell ref="B22:E22"/>
    <mergeCell ref="B23:E23"/>
    <mergeCell ref="C2:F2"/>
    <mergeCell ref="C3:F3"/>
    <mergeCell ref="C4:F4"/>
    <mergeCell ref="C5:F5"/>
    <mergeCell ref="C6:F6"/>
    <mergeCell ref="C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E6237-E51A-4142-B9E2-62625DA66B4A}">
  <dimension ref="B2:F23"/>
  <sheetViews>
    <sheetView showGridLines="0" tabSelected="1" zoomScale="60" workbookViewId="0">
      <selection activeCell="B9" sqref="B9:F20"/>
    </sheetView>
  </sheetViews>
  <sheetFormatPr defaultColWidth="11.42578125" defaultRowHeight="15"/>
  <cols>
    <col min="1" max="1" width="3.85546875" customWidth="1"/>
    <col min="2" max="2" width="32.5703125" customWidth="1"/>
    <col min="3" max="3" width="27.85546875" customWidth="1"/>
    <col min="4" max="4" width="29.42578125" customWidth="1"/>
    <col min="5" max="5" width="31.28515625" customWidth="1"/>
    <col min="6" max="6" width="11.42578125" style="38"/>
  </cols>
  <sheetData>
    <row r="2" spans="2:6">
      <c r="B2" s="7" t="s">
        <v>18</v>
      </c>
      <c r="C2" s="45"/>
      <c r="D2" s="45"/>
      <c r="E2" s="45"/>
      <c r="F2" s="45"/>
    </row>
    <row r="3" spans="2:6">
      <c r="B3" s="7" t="s">
        <v>19</v>
      </c>
      <c r="C3" s="45"/>
      <c r="D3" s="45"/>
      <c r="E3" s="45"/>
      <c r="F3" s="45"/>
    </row>
    <row r="4" spans="2:6">
      <c r="B4" s="7" t="s">
        <v>7</v>
      </c>
      <c r="C4" s="45"/>
      <c r="D4" s="45"/>
      <c r="E4" s="45"/>
      <c r="F4" s="45"/>
    </row>
    <row r="5" spans="2:6">
      <c r="B5" s="7" t="s">
        <v>19</v>
      </c>
      <c r="C5" s="45"/>
      <c r="D5" s="45"/>
      <c r="E5" s="45"/>
      <c r="F5" s="45"/>
    </row>
    <row r="6" spans="2:6">
      <c r="B6" s="7" t="s">
        <v>5</v>
      </c>
      <c r="C6" s="45"/>
      <c r="D6" s="45"/>
      <c r="E6" s="45"/>
      <c r="F6" s="45"/>
    </row>
    <row r="7" spans="2:6" ht="58.5" customHeight="1">
      <c r="B7" s="44" t="s">
        <v>20</v>
      </c>
      <c r="C7" s="45"/>
      <c r="D7" s="45"/>
      <c r="E7" s="45"/>
      <c r="F7" s="45"/>
    </row>
    <row r="9" spans="2:6">
      <c r="B9" s="48" t="s">
        <v>21</v>
      </c>
      <c r="C9" s="49"/>
      <c r="D9" s="49"/>
      <c r="E9" s="49"/>
      <c r="F9" s="50"/>
    </row>
    <row r="10" spans="2:6">
      <c r="B10" s="1" t="s">
        <v>22</v>
      </c>
      <c r="C10" s="1" t="s">
        <v>23</v>
      </c>
      <c r="D10" s="1" t="s">
        <v>24</v>
      </c>
      <c r="E10" s="1" t="s">
        <v>25</v>
      </c>
      <c r="F10" s="1" t="s">
        <v>8</v>
      </c>
    </row>
    <row r="11" spans="2:6" ht="120">
      <c r="B11" s="2" t="s">
        <v>26</v>
      </c>
      <c r="C11" s="3" t="s">
        <v>27</v>
      </c>
      <c r="D11" s="3" t="s">
        <v>28</v>
      </c>
      <c r="E11" s="3" t="s">
        <v>29</v>
      </c>
      <c r="F11" s="10"/>
    </row>
    <row r="12" spans="2:6" ht="150">
      <c r="B12" s="2" t="s">
        <v>30</v>
      </c>
      <c r="C12" s="3" t="s">
        <v>31</v>
      </c>
      <c r="D12" s="3" t="s">
        <v>32</v>
      </c>
      <c r="E12" s="3" t="s">
        <v>33</v>
      </c>
      <c r="F12" s="10"/>
    </row>
    <row r="13" spans="2:6" ht="165">
      <c r="B13" s="2" t="s">
        <v>34</v>
      </c>
      <c r="C13" s="3" t="s">
        <v>35</v>
      </c>
      <c r="D13" s="3" t="s">
        <v>36</v>
      </c>
      <c r="E13" s="3" t="s">
        <v>37</v>
      </c>
      <c r="F13" s="10"/>
    </row>
    <row r="14" spans="2:6" ht="150">
      <c r="B14" s="2" t="s">
        <v>38</v>
      </c>
      <c r="C14" s="3" t="s">
        <v>39</v>
      </c>
      <c r="D14" s="3" t="s">
        <v>40</v>
      </c>
      <c r="E14" s="3" t="s">
        <v>41</v>
      </c>
      <c r="F14" s="10"/>
    </row>
    <row r="15" spans="2:6" ht="180">
      <c r="B15" s="2" t="s">
        <v>42</v>
      </c>
      <c r="C15" s="3" t="s">
        <v>43</v>
      </c>
      <c r="D15" s="3" t="s">
        <v>44</v>
      </c>
      <c r="E15" s="3" t="s">
        <v>45</v>
      </c>
      <c r="F15" s="10"/>
    </row>
    <row r="16" spans="2:6" ht="165">
      <c r="B16" s="2" t="s">
        <v>46</v>
      </c>
      <c r="C16" s="3" t="s">
        <v>47</v>
      </c>
      <c r="D16" s="3" t="s">
        <v>48</v>
      </c>
      <c r="E16" s="3" t="s">
        <v>49</v>
      </c>
      <c r="F16" s="10"/>
    </row>
    <row r="17" spans="2:6" ht="120">
      <c r="B17" s="2" t="s">
        <v>50</v>
      </c>
      <c r="C17" s="3" t="s">
        <v>51</v>
      </c>
      <c r="D17" s="3" t="s">
        <v>52</v>
      </c>
      <c r="E17" s="3" t="s">
        <v>53</v>
      </c>
      <c r="F17" s="10"/>
    </row>
    <row r="18" spans="2:6" ht="135">
      <c r="B18" s="2" t="s">
        <v>54</v>
      </c>
      <c r="C18" s="3" t="s">
        <v>55</v>
      </c>
      <c r="D18" s="3" t="s">
        <v>56</v>
      </c>
      <c r="E18" s="3" t="s">
        <v>57</v>
      </c>
      <c r="F18" s="10"/>
    </row>
    <row r="19" spans="2:6" ht="135">
      <c r="B19" s="2" t="s">
        <v>58</v>
      </c>
      <c r="C19" s="3" t="s">
        <v>59</v>
      </c>
      <c r="D19" s="3" t="s">
        <v>60</v>
      </c>
      <c r="E19" s="3" t="s">
        <v>61</v>
      </c>
      <c r="F19" s="10"/>
    </row>
    <row r="20" spans="2:6" ht="150">
      <c r="B20" s="2" t="s">
        <v>62</v>
      </c>
      <c r="C20" s="3" t="s">
        <v>63</v>
      </c>
      <c r="D20" s="3" t="s">
        <v>64</v>
      </c>
      <c r="E20" s="3" t="s">
        <v>65</v>
      </c>
      <c r="F20" s="10"/>
    </row>
    <row r="21" spans="2:6">
      <c r="B21" s="51" t="s">
        <v>66</v>
      </c>
      <c r="C21" s="51"/>
      <c r="D21" s="51"/>
      <c r="E21" s="51"/>
      <c r="F21" s="40">
        <f>SUM(F11:F20)</f>
        <v>0</v>
      </c>
    </row>
    <row r="22" spans="2:6">
      <c r="B22" s="52" t="s">
        <v>67</v>
      </c>
      <c r="C22" s="52"/>
      <c r="D22" s="52"/>
      <c r="E22" s="52"/>
      <c r="F22" s="10">
        <v>30</v>
      </c>
    </row>
    <row r="23" spans="2:6">
      <c r="B23" s="53" t="s">
        <v>68</v>
      </c>
      <c r="C23" s="53"/>
      <c r="D23" s="53"/>
      <c r="E23" s="53"/>
      <c r="F23" s="40" t="str">
        <f>VLOOKUP(F21,'Escala de Notas'!A2:B32,2,0)</f>
        <v>1.1</v>
      </c>
    </row>
  </sheetData>
  <mergeCells count="10">
    <mergeCell ref="C2:F2"/>
    <mergeCell ref="B21:E21"/>
    <mergeCell ref="B22:E22"/>
    <mergeCell ref="B23:E23"/>
    <mergeCell ref="C3:F3"/>
    <mergeCell ref="C4:F4"/>
    <mergeCell ref="C5:F5"/>
    <mergeCell ref="C6:F6"/>
    <mergeCell ref="C7:F7"/>
    <mergeCell ref="B9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Vanessa Zuniga P.</dc:creator>
  <cp:keywords/>
  <dc:description/>
  <cp:lastModifiedBy>Usuario invitado</cp:lastModifiedBy>
  <cp:revision/>
  <dcterms:created xsi:type="dcterms:W3CDTF">2025-09-01T02:00:37Z</dcterms:created>
  <dcterms:modified xsi:type="dcterms:W3CDTF">2025-09-05T01:30:59Z</dcterms:modified>
  <cp:category/>
  <cp:contentStatus/>
</cp:coreProperties>
</file>