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drigo\Documents\FACULDADE\"/>
    </mc:Choice>
  </mc:AlternateContent>
  <xr:revisionPtr revIDLastSave="0" documentId="8_{20D2B23F-7C8F-49A1-99F2-880D0DA28F59}" xr6:coauthVersionLast="47" xr6:coauthVersionMax="47" xr10:uidLastSave="{00000000-0000-0000-0000-000000000000}"/>
  <bookViews>
    <workbookView xWindow="-120" yWindow="-120" windowWidth="20730" windowHeight="11160" xr2:uid="{2B15B67D-2C9B-48AB-B2B9-EB693163EFB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B36" i="1" l="1"/>
  <c r="B49" i="1"/>
  <c r="B50" i="1" s="1"/>
  <c r="B61" i="1"/>
  <c r="B62" i="1" s="1"/>
  <c r="B73" i="1"/>
  <c r="B74" i="1" s="1"/>
  <c r="B86" i="1"/>
  <c r="B88" i="1" s="1"/>
  <c r="B99" i="1"/>
  <c r="B100" i="1" s="1"/>
  <c r="B112" i="1"/>
  <c r="B113" i="1" s="1"/>
  <c r="B130" i="1"/>
  <c r="B131" i="1" s="1"/>
  <c r="B37" i="1" l="1"/>
  <c r="F3" i="1"/>
  <c r="B132" i="1"/>
  <c r="B63" i="1"/>
  <c r="B38" i="1"/>
  <c r="B114" i="1"/>
  <c r="B75" i="1"/>
  <c r="B101" i="1"/>
  <c r="B87" i="1"/>
  <c r="B51" i="1"/>
</calcChain>
</file>

<file path=xl/sharedStrings.xml><?xml version="1.0" encoding="utf-8"?>
<sst xmlns="http://schemas.openxmlformats.org/spreadsheetml/2006/main" count="80" uniqueCount="59">
  <si>
    <t>FATURAMENTO MENSAL</t>
  </si>
  <si>
    <t>PROJETOS MENSAL</t>
  </si>
  <si>
    <t>DESPESAS DE PRODUÇÃO/ADMINISTRATIVA</t>
  </si>
  <si>
    <t>JANEIRO</t>
  </si>
  <si>
    <t>ÁGUA E ESGOTO</t>
  </si>
  <si>
    <t>ENERGIA ELÉTRICA</t>
  </si>
  <si>
    <t>ALUGUEL</t>
  </si>
  <si>
    <t>IPTU</t>
  </si>
  <si>
    <t>CAFÉ/LANCHES/REFEIÇÕES</t>
  </si>
  <si>
    <t>ALMOÇO FUNCIONÁRIO</t>
  </si>
  <si>
    <t>MATERIAL ESCRITORIO</t>
  </si>
  <si>
    <t>SEGURO VIDA</t>
  </si>
  <si>
    <t>CONTADOR</t>
  </si>
  <si>
    <t>CAÇAMBA</t>
  </si>
  <si>
    <t>ALMOÇO INSTALAÇÃO</t>
  </si>
  <si>
    <t>SESC</t>
  </si>
  <si>
    <t>WINDOWS</t>
  </si>
  <si>
    <t>MANUTENÇÃO MÁQUINAS</t>
  </si>
  <si>
    <t>COMPRA FERRAMENTAS</t>
  </si>
  <si>
    <t>NET/FIXO</t>
  </si>
  <si>
    <t>CELULAR</t>
  </si>
  <si>
    <t>MATERIAL DE LIMPEZA</t>
  </si>
  <si>
    <t>COMBUSTIVEL/ESTACIONAMENTO</t>
  </si>
  <si>
    <t>AFIAÇÃO DE SERRA</t>
  </si>
  <si>
    <t>MANUTENÇÃO PREDIAL</t>
  </si>
  <si>
    <t>MANUTENÇÃO CARRO</t>
  </si>
  <si>
    <t>VALOR EM %</t>
  </si>
  <si>
    <t>VALOR POR PROJETO</t>
  </si>
  <si>
    <t>DESPESAS COM FOLHA DE PAGAMENTO</t>
  </si>
  <si>
    <t>SALÁRIOS</t>
  </si>
  <si>
    <t>FGTS</t>
  </si>
  <si>
    <t>RESCISÃO</t>
  </si>
  <si>
    <t>HORAS EXTRAS</t>
  </si>
  <si>
    <t>TERCEIRIZAÇÃO</t>
  </si>
  <si>
    <t>DESPESAS COM MARKETING E COMERCIAL</t>
  </si>
  <si>
    <t xml:space="preserve">MARKETING/PROPAGANDA </t>
  </si>
  <si>
    <t>DESPESAS COM COMISSÃO</t>
  </si>
  <si>
    <t>COMISSÃO</t>
  </si>
  <si>
    <t>DESPESAS COM FRETES</t>
  </si>
  <si>
    <t>FRETES DE VENDAS</t>
  </si>
  <si>
    <t>DESPESAS COM IMPOSTOS</t>
  </si>
  <si>
    <t>SIMPLES</t>
  </si>
  <si>
    <t>DESPESAS COM INVESTIMENTO</t>
  </si>
  <si>
    <t>COMPRA DE CARRO</t>
  </si>
  <si>
    <t>UNIVERSIDADE</t>
  </si>
  <si>
    <t>CONSÓRCIO</t>
  </si>
  <si>
    <t>DESPESAS COM MATÉRIA PRIMA</t>
  </si>
  <si>
    <t>MADERANIT</t>
  </si>
  <si>
    <t xml:space="preserve">                        BALANCETE MENSAL MARCENARIA</t>
  </si>
  <si>
    <t>SITUAÇÃO DO MÊS</t>
  </si>
  <si>
    <t>CUSTOS TOTAIS</t>
  </si>
  <si>
    <t>TOTAL GERAL PRODUÇÃO</t>
  </si>
  <si>
    <t>TOTAL GERAL FOLHA PAGTO</t>
  </si>
  <si>
    <t>TOTAL GERAL PROPAGANDA</t>
  </si>
  <si>
    <t>TOTAL GERAL COMISSÃO</t>
  </si>
  <si>
    <t>TOTAL GERAL FRETES</t>
  </si>
  <si>
    <t>TOTAL GERAL IMPOSTOS</t>
  </si>
  <si>
    <t>TOTAL GERAL INVESTIMENTO</t>
  </si>
  <si>
    <t>TOTAL GERAL MAT PRIMA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</si>
</sst>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indexed="12"/>
      <name val="Calibri"/>
      <family val="2"/>
    </font>
    <font>
      <sz val="12"/>
      <color indexed="61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sz val="20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0" xfId="0" applyFont="1" applyFill="1"/>
    <xf numFmtId="44" fontId="3" fillId="2" borderId="0" xfId="1" applyFont="1" applyFill="1" applyBorder="1"/>
    <xf numFmtId="3" fontId="2" fillId="2" borderId="1" xfId="1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5" fillId="4" borderId="0" xfId="0" applyFont="1" applyFill="1"/>
    <xf numFmtId="0" fontId="5" fillId="4" borderId="1" xfId="0" applyFont="1" applyFill="1" applyBorder="1"/>
    <xf numFmtId="44" fontId="5" fillId="4" borderId="1" xfId="1" applyFont="1" applyFill="1" applyBorder="1" applyAlignment="1"/>
    <xf numFmtId="44" fontId="4" fillId="3" borderId="1" xfId="1" applyFont="1" applyFill="1" applyBorder="1" applyAlignment="1"/>
    <xf numFmtId="10" fontId="4" fillId="3" borderId="1" xfId="2" applyNumberFormat="1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64" fontId="5" fillId="2" borderId="0" xfId="2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0" fontId="4" fillId="2" borderId="0" xfId="2" applyNumberFormat="1" applyFont="1" applyFill="1" applyBorder="1" applyAlignment="1">
      <alignment horizontal="center"/>
    </xf>
    <xf numFmtId="0" fontId="0" fillId="2" borderId="0" xfId="0" applyFill="1"/>
    <xf numFmtId="44" fontId="6" fillId="2" borderId="0" xfId="1" applyFont="1" applyFill="1"/>
    <xf numFmtId="0" fontId="0" fillId="6" borderId="0" xfId="0" applyFill="1"/>
    <xf numFmtId="0" fontId="7" fillId="5" borderId="0" xfId="0" applyFont="1" applyFill="1"/>
    <xf numFmtId="0" fontId="7" fillId="7" borderId="0" xfId="0" applyFont="1" applyFill="1"/>
    <xf numFmtId="44" fontId="7" fillId="5" borderId="0" xfId="0" applyNumberFormat="1" applyFont="1" applyFill="1"/>
    <xf numFmtId="0" fontId="8" fillId="6" borderId="0" xfId="0" applyFont="1" applyFill="1"/>
    <xf numFmtId="0" fontId="2" fillId="8" borderId="1" xfId="0" applyFont="1" applyFill="1" applyBorder="1" applyAlignment="1">
      <alignment horizontal="center"/>
    </xf>
    <xf numFmtId="44" fontId="2" fillId="8" borderId="1" xfId="1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835438798679348"/>
          <c:y val="2.5369973227242599E-4"/>
          <c:w val="0.75017980725064115"/>
          <c:h val="0.83027976221920452"/>
        </c:manualLayout>
      </c:layout>
      <c:barChart>
        <c:barDir val="bar"/>
        <c:grouping val="clustered"/>
        <c:varyColors val="0"/>
        <c:ser>
          <c:idx val="0"/>
          <c:order val="0"/>
          <c:tx>
            <c:v>VALORES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Planilha1!$A$36:$A$130</c15:sqref>
                  </c15:fullRef>
                </c:ext>
              </c:extLst>
              <c:f>(Planilha1!$A$36,Planilha1!$A$49,Planilha1!$A$61,Planilha1!$A$73,Planilha1!$A$86,Planilha1!$A$99,Planilha1!$A$112,Planilha1!$A$130)</c:f>
              <c:strCache>
                <c:ptCount val="8"/>
                <c:pt idx="0">
                  <c:v>TOTAL GERAL PRODUÇÃO</c:v>
                </c:pt>
                <c:pt idx="1">
                  <c:v>TOTAL GERAL FOLHA PAGTO</c:v>
                </c:pt>
                <c:pt idx="2">
                  <c:v>TOTAL GERAL PROPAGANDA</c:v>
                </c:pt>
                <c:pt idx="3">
                  <c:v>TOTAL GERAL COMISSÃO</c:v>
                </c:pt>
                <c:pt idx="4">
                  <c:v>TOTAL GERAL FRETES</c:v>
                </c:pt>
                <c:pt idx="5">
                  <c:v>TOTAL GERAL IMPOSTOS</c:v>
                </c:pt>
                <c:pt idx="6">
                  <c:v>TOTAL GERAL INVESTIMENTO</c:v>
                </c:pt>
                <c:pt idx="7">
                  <c:v>TOTAL GERAL MAT PRIMA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Planilha1!$B$36:$B$130</c15:sqref>
                  </c15:fullRef>
                </c:ext>
              </c:extLst>
              <c:f>(Planilha1!$B$36,Planilha1!$B$49,Planilha1!$B$61,Planilha1!$B$73,Planilha1!$B$86,Planilha1!$B$99,Planilha1!$B$112,Planilha1!$B$130)</c:f>
              <c:numCache>
                <c:formatCode>0.00%</c:formatCode>
                <c:ptCount val="8"/>
                <c:pt idx="0" formatCode="_(&quot;R$&quot;* #,##0.00_);_(&quot;R$&quot;* \(#,##0.00\);_(&quot;R$&quot;* &quot;-&quot;??_);_(@_)">
                  <c:v>10060</c:v>
                </c:pt>
                <c:pt idx="1" formatCode="_(&quot;R$&quot;* #,##0.00_);_(&quot;R$&quot;* \(#,##0.00\);_(&quot;R$&quot;* &quot;-&quot;??_);_(@_)">
                  <c:v>16650</c:v>
                </c:pt>
                <c:pt idx="2" formatCode="_(&quot;R$&quot;* #,##0.00_);_(&quot;R$&quot;* \(#,##0.00\);_(&quot;R$&quot;* &quot;-&quot;??_);_(@_)">
                  <c:v>200</c:v>
                </c:pt>
                <c:pt idx="3" formatCode="_(&quot;R$&quot;* #,##0.00_);_(&quot;R$&quot;* \(#,##0.00\);_(&quot;R$&quot;* &quot;-&quot;??_);_(@_)">
                  <c:v>3500</c:v>
                </c:pt>
                <c:pt idx="4" formatCode="_(&quot;R$&quot;* #,##0.00_);_(&quot;R$&quot;* \(#,##0.00\);_(&quot;R$&quot;* &quot;-&quot;??_);_(@_)">
                  <c:v>120</c:v>
                </c:pt>
                <c:pt idx="5" formatCode="_(&quot;R$&quot;* #,##0.00_);_(&quot;R$&quot;* \(#,##0.00\);_(&quot;R$&quot;* &quot;-&quot;??_);_(@_)">
                  <c:v>217</c:v>
                </c:pt>
                <c:pt idx="6" formatCode="_(&quot;R$&quot;* #,##0.00_);_(&quot;R$&quot;* \(#,##0.00\);_(&quot;R$&quot;* &quot;-&quot;??_);_(@_)">
                  <c:v>2480</c:v>
                </c:pt>
                <c:pt idx="7" formatCode="_(&quot;R$&quot;* #,##0.00_);_(&quot;R$&quot;* \(#,##0.00\);_(&quot;R$&quot;* &quot;-&quot;??_);_(@_)">
                  <c:v>15800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D-45EE-88C8-F62C8E0904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06486432"/>
        <c:axId val="1306465312"/>
      </c:barChart>
      <c:catAx>
        <c:axId val="1306486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6465312"/>
        <c:crosses val="autoZero"/>
        <c:auto val="1"/>
        <c:lblAlgn val="ctr"/>
        <c:lblOffset val="100"/>
        <c:noMultiLvlLbl val="0"/>
      </c:catAx>
      <c:valAx>
        <c:axId val="130646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6486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12</xdr:row>
      <xdr:rowOff>114299</xdr:rowOff>
    </xdr:from>
    <xdr:to>
      <xdr:col>10</xdr:col>
      <xdr:colOff>552450</xdr:colOff>
      <xdr:row>33</xdr:row>
      <xdr:rowOff>161924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C3F2EAE-BCD9-F197-39D9-2251EB8AA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542D5-D633-405D-B44C-D74ABB196B1B}">
  <dimension ref="A1:F132"/>
  <sheetViews>
    <sheetView tabSelected="1" workbookViewId="0">
      <selection activeCell="A36" sqref="A36:B130"/>
    </sheetView>
  </sheetViews>
  <sheetFormatPr defaultRowHeight="15" x14ac:dyDescent="0.25"/>
  <cols>
    <col min="1" max="1" width="35.7109375" customWidth="1"/>
    <col min="2" max="2" width="14.42578125" customWidth="1"/>
    <col min="5" max="5" width="36.42578125" customWidth="1"/>
    <col min="6" max="6" width="25.140625" bestFit="1" customWidth="1"/>
  </cols>
  <sheetData>
    <row r="1" spans="1:6" ht="46.5" x14ac:dyDescent="0.7">
      <c r="A1" s="22" t="s">
        <v>48</v>
      </c>
      <c r="B1" s="18"/>
      <c r="C1" s="18"/>
      <c r="D1" s="18"/>
      <c r="E1" s="18"/>
      <c r="F1" s="18"/>
    </row>
    <row r="3" spans="1:6" ht="26.25" x14ac:dyDescent="0.4">
      <c r="A3" s="23" t="s">
        <v>0</v>
      </c>
      <c r="B3" s="24">
        <v>70000</v>
      </c>
      <c r="E3" s="19" t="s">
        <v>50</v>
      </c>
      <c r="F3" s="21">
        <f>B36+B49+B61+B73+B86+B99+B112+B130</f>
        <v>49027</v>
      </c>
    </row>
    <row r="4" spans="1:6" ht="15.75" x14ac:dyDescent="0.25">
      <c r="A4" s="2"/>
      <c r="B4" s="3"/>
    </row>
    <row r="5" spans="1:6" ht="15.75" x14ac:dyDescent="0.25">
      <c r="A5" s="1" t="s">
        <v>1</v>
      </c>
      <c r="B5" s="4">
        <v>4</v>
      </c>
    </row>
    <row r="6" spans="1:6" ht="15.75" x14ac:dyDescent="0.25">
      <c r="A6" s="2"/>
      <c r="B6" s="3"/>
    </row>
    <row r="7" spans="1:6" ht="26.25" x14ac:dyDescent="0.4">
      <c r="A7" s="5" t="s">
        <v>2</v>
      </c>
      <c r="B7" s="6" t="s">
        <v>3</v>
      </c>
      <c r="E7" s="20" t="s">
        <v>49</v>
      </c>
      <c r="F7" s="20" t="str">
        <f>IF(F3&lt;80%*B3,"BOA",IF(F3&gt;81%,"RUIM"))</f>
        <v>BOA</v>
      </c>
    </row>
    <row r="8" spans="1:6" x14ac:dyDescent="0.25">
      <c r="A8" s="7"/>
      <c r="B8" s="7"/>
    </row>
    <row r="9" spans="1:6" x14ac:dyDescent="0.25">
      <c r="A9" s="8" t="s">
        <v>4</v>
      </c>
      <c r="B9" s="9">
        <v>115</v>
      </c>
    </row>
    <row r="10" spans="1:6" x14ac:dyDescent="0.25">
      <c r="A10" s="8" t="s">
        <v>5</v>
      </c>
      <c r="B10" s="9">
        <v>400</v>
      </c>
    </row>
    <row r="11" spans="1:6" x14ac:dyDescent="0.25">
      <c r="A11" s="8" t="s">
        <v>6</v>
      </c>
      <c r="B11" s="9">
        <v>2500</v>
      </c>
    </row>
    <row r="12" spans="1:6" x14ac:dyDescent="0.25">
      <c r="A12" s="8" t="s">
        <v>7</v>
      </c>
      <c r="B12" s="9">
        <v>85</v>
      </c>
    </row>
    <row r="13" spans="1:6" x14ac:dyDescent="0.25">
      <c r="A13" s="8" t="s">
        <v>8</v>
      </c>
      <c r="B13" s="9">
        <v>120</v>
      </c>
    </row>
    <row r="14" spans="1:6" x14ac:dyDescent="0.25">
      <c r="A14" s="8" t="s">
        <v>9</v>
      </c>
      <c r="B14" s="9">
        <v>2200</v>
      </c>
    </row>
    <row r="15" spans="1:6" x14ac:dyDescent="0.25">
      <c r="A15" s="8" t="s">
        <v>10</v>
      </c>
      <c r="B15" s="9">
        <v>40</v>
      </c>
    </row>
    <row r="16" spans="1:6" x14ac:dyDescent="0.25">
      <c r="A16" s="8" t="s">
        <v>11</v>
      </c>
      <c r="B16" s="9">
        <v>190</v>
      </c>
    </row>
    <row r="17" spans="1:2" x14ac:dyDescent="0.25">
      <c r="A17" s="8" t="s">
        <v>12</v>
      </c>
      <c r="B17" s="9">
        <v>250</v>
      </c>
    </row>
    <row r="18" spans="1:2" x14ac:dyDescent="0.25">
      <c r="A18" s="8" t="s">
        <v>13</v>
      </c>
      <c r="B18" s="9">
        <v>90</v>
      </c>
    </row>
    <row r="19" spans="1:2" x14ac:dyDescent="0.25">
      <c r="A19" s="8" t="s">
        <v>14</v>
      </c>
      <c r="B19" s="9">
        <v>150</v>
      </c>
    </row>
    <row r="20" spans="1:2" x14ac:dyDescent="0.25">
      <c r="A20" s="8" t="s">
        <v>15</v>
      </c>
      <c r="B20" s="9">
        <v>60</v>
      </c>
    </row>
    <row r="21" spans="1:2" x14ac:dyDescent="0.25">
      <c r="A21" s="8" t="s">
        <v>16</v>
      </c>
      <c r="B21" s="9">
        <v>30</v>
      </c>
    </row>
    <row r="22" spans="1:2" x14ac:dyDescent="0.25">
      <c r="A22" s="8" t="s">
        <v>17</v>
      </c>
      <c r="B22" s="9">
        <v>250</v>
      </c>
    </row>
    <row r="23" spans="1:2" x14ac:dyDescent="0.25">
      <c r="A23" s="8" t="s">
        <v>18</v>
      </c>
      <c r="B23" s="9">
        <v>200</v>
      </c>
    </row>
    <row r="24" spans="1:2" x14ac:dyDescent="0.25">
      <c r="A24" s="8" t="s">
        <v>19</v>
      </c>
      <c r="B24" s="9">
        <v>100</v>
      </c>
    </row>
    <row r="25" spans="1:2" x14ac:dyDescent="0.25">
      <c r="A25" s="8" t="s">
        <v>20</v>
      </c>
      <c r="B25" s="9">
        <v>230</v>
      </c>
    </row>
    <row r="26" spans="1:2" x14ac:dyDescent="0.25">
      <c r="A26" s="8" t="s">
        <v>21</v>
      </c>
      <c r="B26" s="9">
        <v>80</v>
      </c>
    </row>
    <row r="27" spans="1:2" x14ac:dyDescent="0.25">
      <c r="A27" s="8" t="s">
        <v>22</v>
      </c>
      <c r="B27" s="9">
        <v>2200</v>
      </c>
    </row>
    <row r="28" spans="1:2" x14ac:dyDescent="0.25">
      <c r="A28" s="8" t="s">
        <v>23</v>
      </c>
      <c r="B28" s="9">
        <v>170</v>
      </c>
    </row>
    <row r="29" spans="1:2" x14ac:dyDescent="0.25">
      <c r="A29" s="8" t="s">
        <v>24</v>
      </c>
      <c r="B29" s="9">
        <v>50</v>
      </c>
    </row>
    <row r="30" spans="1:2" x14ac:dyDescent="0.25">
      <c r="A30" s="8" t="s">
        <v>25</v>
      </c>
      <c r="B30" s="9">
        <v>550</v>
      </c>
    </row>
    <row r="31" spans="1:2" x14ac:dyDescent="0.25">
      <c r="A31" s="8"/>
      <c r="B31" s="9"/>
    </row>
    <row r="32" spans="1:2" x14ac:dyDescent="0.25">
      <c r="A32" s="8"/>
      <c r="B32" s="9"/>
    </row>
    <row r="33" spans="1:2" x14ac:dyDescent="0.25">
      <c r="A33" s="8"/>
      <c r="B33" s="9"/>
    </row>
    <row r="34" spans="1:2" x14ac:dyDescent="0.25">
      <c r="A34" s="8"/>
      <c r="B34" s="9"/>
    </row>
    <row r="35" spans="1:2" x14ac:dyDescent="0.25">
      <c r="A35" s="7"/>
      <c r="B35" s="7"/>
    </row>
    <row r="36" spans="1:2" x14ac:dyDescent="0.25">
      <c r="A36" s="6" t="s">
        <v>51</v>
      </c>
      <c r="B36" s="10">
        <f t="shared" ref="B36" si="0">SUM(B9:B34)</f>
        <v>10060</v>
      </c>
    </row>
    <row r="37" spans="1:2" x14ac:dyDescent="0.25">
      <c r="A37" s="6" t="s">
        <v>26</v>
      </c>
      <c r="B37" s="11">
        <f t="shared" ref="B37" si="1">B36/B3</f>
        <v>0.14371428571428571</v>
      </c>
    </row>
    <row r="38" spans="1:2" x14ac:dyDescent="0.25">
      <c r="A38" s="6" t="s">
        <v>27</v>
      </c>
      <c r="B38" s="10">
        <f t="shared" ref="B38" si="2">B36/B5</f>
        <v>2515</v>
      </c>
    </row>
    <row r="39" spans="1:2" x14ac:dyDescent="0.25">
      <c r="A39" s="12"/>
      <c r="B39" s="13"/>
    </row>
    <row r="40" spans="1:2" x14ac:dyDescent="0.25">
      <c r="A40" s="5" t="s">
        <v>28</v>
      </c>
      <c r="B40" s="6" t="s">
        <v>3</v>
      </c>
    </row>
    <row r="41" spans="1:2" x14ac:dyDescent="0.25">
      <c r="A41" s="7"/>
      <c r="B41" s="7"/>
    </row>
    <row r="42" spans="1:2" x14ac:dyDescent="0.25">
      <c r="A42" s="8" t="s">
        <v>29</v>
      </c>
      <c r="B42" s="9">
        <v>15000</v>
      </c>
    </row>
    <row r="43" spans="1:2" x14ac:dyDescent="0.25">
      <c r="A43" s="8" t="s">
        <v>30</v>
      </c>
      <c r="B43" s="9"/>
    </row>
    <row r="44" spans="1:2" x14ac:dyDescent="0.25">
      <c r="A44" s="8" t="s">
        <v>31</v>
      </c>
      <c r="B44" s="9">
        <v>1200</v>
      </c>
    </row>
    <row r="45" spans="1:2" x14ac:dyDescent="0.25">
      <c r="A45" s="8" t="s">
        <v>32</v>
      </c>
      <c r="B45" s="9">
        <v>450</v>
      </c>
    </row>
    <row r="46" spans="1:2" x14ac:dyDescent="0.25">
      <c r="A46" s="8" t="s">
        <v>33</v>
      </c>
      <c r="B46" s="9"/>
    </row>
    <row r="47" spans="1:2" x14ac:dyDescent="0.25">
      <c r="A47" s="8"/>
      <c r="B47" s="9"/>
    </row>
    <row r="48" spans="1:2" x14ac:dyDescent="0.25">
      <c r="A48" s="7"/>
      <c r="B48" s="7"/>
    </row>
    <row r="49" spans="1:2" x14ac:dyDescent="0.25">
      <c r="A49" s="6" t="s">
        <v>52</v>
      </c>
      <c r="B49" s="10">
        <f t="shared" ref="B49" si="3">SUM(B42:B47)</f>
        <v>16650</v>
      </c>
    </row>
    <row r="50" spans="1:2" x14ac:dyDescent="0.25">
      <c r="A50" s="6" t="s">
        <v>26</v>
      </c>
      <c r="B50" s="11">
        <f t="shared" ref="B50" si="4">B49/B3</f>
        <v>0.23785714285714285</v>
      </c>
    </row>
    <row r="51" spans="1:2" x14ac:dyDescent="0.25">
      <c r="A51" s="6" t="s">
        <v>27</v>
      </c>
      <c r="B51" s="10">
        <f t="shared" ref="B51" si="5">B49/B5</f>
        <v>4162.5</v>
      </c>
    </row>
    <row r="52" spans="1:2" x14ac:dyDescent="0.25">
      <c r="A52" s="14"/>
      <c r="B52" s="15"/>
    </row>
    <row r="53" spans="1:2" x14ac:dyDescent="0.25">
      <c r="A53" s="5" t="s">
        <v>34</v>
      </c>
      <c r="B53" s="6" t="s">
        <v>3</v>
      </c>
    </row>
    <row r="54" spans="1:2" x14ac:dyDescent="0.25">
      <c r="A54" s="7"/>
      <c r="B54" s="7"/>
    </row>
    <row r="55" spans="1:2" x14ac:dyDescent="0.25">
      <c r="A55" s="8" t="s">
        <v>35</v>
      </c>
      <c r="B55" s="9">
        <v>200</v>
      </c>
    </row>
    <row r="56" spans="1:2" x14ac:dyDescent="0.25">
      <c r="A56" s="8"/>
      <c r="B56" s="9"/>
    </row>
    <row r="57" spans="1:2" x14ac:dyDescent="0.25">
      <c r="A57" s="8"/>
      <c r="B57" s="9"/>
    </row>
    <row r="58" spans="1:2" x14ac:dyDescent="0.25">
      <c r="A58" s="8"/>
      <c r="B58" s="9"/>
    </row>
    <row r="59" spans="1:2" x14ac:dyDescent="0.25">
      <c r="A59" s="8"/>
      <c r="B59" s="9"/>
    </row>
    <row r="60" spans="1:2" x14ac:dyDescent="0.25">
      <c r="A60" s="7"/>
      <c r="B60" s="7"/>
    </row>
    <row r="61" spans="1:2" x14ac:dyDescent="0.25">
      <c r="A61" s="6" t="s">
        <v>53</v>
      </c>
      <c r="B61" s="10">
        <f t="shared" ref="B61" si="6">SUM(B55:B59)</f>
        <v>200</v>
      </c>
    </row>
    <row r="62" spans="1:2" x14ac:dyDescent="0.25">
      <c r="A62" s="6" t="s">
        <v>26</v>
      </c>
      <c r="B62" s="11">
        <f t="shared" ref="B62" si="7">B61/B3</f>
        <v>2.8571428571428571E-3</v>
      </c>
    </row>
    <row r="63" spans="1:2" x14ac:dyDescent="0.25">
      <c r="A63" s="6" t="s">
        <v>27</v>
      </c>
      <c r="B63" s="10">
        <f t="shared" ref="B63" si="8">B61/B5</f>
        <v>50</v>
      </c>
    </row>
    <row r="64" spans="1:2" x14ac:dyDescent="0.25">
      <c r="A64" s="14"/>
      <c r="B64" s="15"/>
    </row>
    <row r="65" spans="1:2" x14ac:dyDescent="0.25">
      <c r="A65" s="5" t="s">
        <v>36</v>
      </c>
      <c r="B65" s="6" t="s">
        <v>3</v>
      </c>
    </row>
    <row r="66" spans="1:2" x14ac:dyDescent="0.25">
      <c r="A66" s="7"/>
      <c r="B66" s="7"/>
    </row>
    <row r="67" spans="1:2" x14ac:dyDescent="0.25">
      <c r="A67" s="8" t="s">
        <v>37</v>
      </c>
      <c r="B67" s="9">
        <v>3500</v>
      </c>
    </row>
    <row r="68" spans="1:2" x14ac:dyDescent="0.25">
      <c r="A68" s="8"/>
      <c r="B68" s="9"/>
    </row>
    <row r="69" spans="1:2" x14ac:dyDescent="0.25">
      <c r="A69" s="8"/>
      <c r="B69" s="9"/>
    </row>
    <row r="70" spans="1:2" x14ac:dyDescent="0.25">
      <c r="A70" s="8"/>
      <c r="B70" s="9"/>
    </row>
    <row r="71" spans="1:2" x14ac:dyDescent="0.25">
      <c r="A71" s="8"/>
      <c r="B71" s="9"/>
    </row>
    <row r="72" spans="1:2" x14ac:dyDescent="0.25">
      <c r="A72" s="7"/>
      <c r="B72" s="7"/>
    </row>
    <row r="73" spans="1:2" x14ac:dyDescent="0.25">
      <c r="A73" s="6" t="s">
        <v>54</v>
      </c>
      <c r="B73" s="10">
        <f t="shared" ref="B73" si="9">SUM(B67:B71)</f>
        <v>3500</v>
      </c>
    </row>
    <row r="74" spans="1:2" x14ac:dyDescent="0.25">
      <c r="A74" s="6" t="s">
        <v>26</v>
      </c>
      <c r="B74" s="11">
        <f t="shared" ref="B74" si="10">B73/B3</f>
        <v>0.05</v>
      </c>
    </row>
    <row r="75" spans="1:2" x14ac:dyDescent="0.25">
      <c r="A75" s="6" t="s">
        <v>27</v>
      </c>
      <c r="B75" s="10">
        <f t="shared" ref="B75" si="11">B73/B5</f>
        <v>875</v>
      </c>
    </row>
    <row r="76" spans="1:2" x14ac:dyDescent="0.25">
      <c r="A76" s="14"/>
      <c r="B76" s="15"/>
    </row>
    <row r="77" spans="1:2" x14ac:dyDescent="0.25">
      <c r="A77" s="5" t="s">
        <v>38</v>
      </c>
      <c r="B77" s="6" t="s">
        <v>3</v>
      </c>
    </row>
    <row r="78" spans="1:2" x14ac:dyDescent="0.25">
      <c r="A78" s="7"/>
      <c r="B78" s="7"/>
    </row>
    <row r="79" spans="1:2" x14ac:dyDescent="0.25">
      <c r="A79" s="8" t="s">
        <v>39</v>
      </c>
      <c r="B79" s="9">
        <v>120</v>
      </c>
    </row>
    <row r="80" spans="1:2" x14ac:dyDescent="0.25">
      <c r="A80" s="8"/>
      <c r="B80" s="9"/>
    </row>
    <row r="81" spans="1:2" x14ac:dyDescent="0.25">
      <c r="A81" s="8"/>
      <c r="B81" s="9"/>
    </row>
    <row r="82" spans="1:2" x14ac:dyDescent="0.25">
      <c r="A82" s="8"/>
      <c r="B82" s="9"/>
    </row>
    <row r="83" spans="1:2" x14ac:dyDescent="0.25">
      <c r="A83" s="8"/>
      <c r="B83" s="9"/>
    </row>
    <row r="84" spans="1:2" x14ac:dyDescent="0.25">
      <c r="A84" s="8"/>
      <c r="B84" s="9"/>
    </row>
    <row r="85" spans="1:2" x14ac:dyDescent="0.25">
      <c r="A85" s="7"/>
      <c r="B85" s="7"/>
    </row>
    <row r="86" spans="1:2" x14ac:dyDescent="0.25">
      <c r="A86" s="6" t="s">
        <v>55</v>
      </c>
      <c r="B86" s="10">
        <f t="shared" ref="B86" si="12">SUM(B79:B84)</f>
        <v>120</v>
      </c>
    </row>
    <row r="87" spans="1:2" x14ac:dyDescent="0.25">
      <c r="A87" s="6" t="s">
        <v>26</v>
      </c>
      <c r="B87" s="11">
        <f t="shared" ref="B87" si="13">B86/B3</f>
        <v>1.7142857142857142E-3</v>
      </c>
    </row>
    <row r="88" spans="1:2" x14ac:dyDescent="0.25">
      <c r="A88" s="6" t="s">
        <v>27</v>
      </c>
      <c r="B88" s="10">
        <f t="shared" ref="B88" si="14">B86/B5</f>
        <v>30</v>
      </c>
    </row>
    <row r="89" spans="1:2" x14ac:dyDescent="0.25">
      <c r="A89" s="16"/>
      <c r="B89" s="17"/>
    </row>
    <row r="90" spans="1:2" x14ac:dyDescent="0.25">
      <c r="A90" s="5" t="s">
        <v>40</v>
      </c>
      <c r="B90" s="6" t="s">
        <v>3</v>
      </c>
    </row>
    <row r="91" spans="1:2" x14ac:dyDescent="0.25">
      <c r="A91" s="7"/>
      <c r="B91" s="7"/>
    </row>
    <row r="92" spans="1:2" x14ac:dyDescent="0.25">
      <c r="A92" s="8" t="s">
        <v>41</v>
      </c>
      <c r="B92" s="9">
        <v>217</v>
      </c>
    </row>
    <row r="93" spans="1:2" x14ac:dyDescent="0.25">
      <c r="A93" s="8"/>
      <c r="B93" s="9"/>
    </row>
    <row r="94" spans="1:2" x14ac:dyDescent="0.25">
      <c r="A94" s="8"/>
      <c r="B94" s="9"/>
    </row>
    <row r="95" spans="1:2" x14ac:dyDescent="0.25">
      <c r="A95" s="8"/>
      <c r="B95" s="9"/>
    </row>
    <row r="96" spans="1:2" x14ac:dyDescent="0.25">
      <c r="A96" s="8"/>
      <c r="B96" s="9"/>
    </row>
    <row r="97" spans="1:2" x14ac:dyDescent="0.25">
      <c r="A97" s="8"/>
      <c r="B97" s="9"/>
    </row>
    <row r="98" spans="1:2" x14ac:dyDescent="0.25">
      <c r="A98" s="7"/>
      <c r="B98" s="7"/>
    </row>
    <row r="99" spans="1:2" x14ac:dyDescent="0.25">
      <c r="A99" s="6" t="s">
        <v>56</v>
      </c>
      <c r="B99" s="10">
        <f t="shared" ref="B99" si="15">SUM(B92:B97)</f>
        <v>217</v>
      </c>
    </row>
    <row r="100" spans="1:2" x14ac:dyDescent="0.25">
      <c r="A100" s="6" t="s">
        <v>26</v>
      </c>
      <c r="B100" s="11">
        <f t="shared" ref="B100" si="16">B99/B3</f>
        <v>3.0999999999999999E-3</v>
      </c>
    </row>
    <row r="101" spans="1:2" x14ac:dyDescent="0.25">
      <c r="A101" s="6" t="s">
        <v>27</v>
      </c>
      <c r="B101" s="10">
        <f t="shared" ref="B101" si="17">B99/B5</f>
        <v>54.25</v>
      </c>
    </row>
    <row r="102" spans="1:2" x14ac:dyDescent="0.25">
      <c r="A102" s="16"/>
      <c r="B102" s="17"/>
    </row>
    <row r="103" spans="1:2" x14ac:dyDescent="0.25">
      <c r="A103" s="5" t="s">
        <v>42</v>
      </c>
      <c r="B103" s="6" t="s">
        <v>3</v>
      </c>
    </row>
    <row r="104" spans="1:2" x14ac:dyDescent="0.25">
      <c r="A104" s="7"/>
      <c r="B104" s="7"/>
    </row>
    <row r="105" spans="1:2" x14ac:dyDescent="0.25">
      <c r="A105" s="8" t="s">
        <v>43</v>
      </c>
      <c r="B105" s="9">
        <v>0</v>
      </c>
    </row>
    <row r="106" spans="1:2" x14ac:dyDescent="0.25">
      <c r="A106" s="8" t="s">
        <v>44</v>
      </c>
      <c r="B106" s="9">
        <v>2000</v>
      </c>
    </row>
    <row r="107" spans="1:2" x14ac:dyDescent="0.25">
      <c r="A107" s="8" t="s">
        <v>45</v>
      </c>
      <c r="B107" s="9">
        <v>480</v>
      </c>
    </row>
    <row r="108" spans="1:2" x14ac:dyDescent="0.25">
      <c r="A108" s="8"/>
      <c r="B108" s="9"/>
    </row>
    <row r="109" spans="1:2" x14ac:dyDescent="0.25">
      <c r="A109" s="8"/>
      <c r="B109" s="9"/>
    </row>
    <row r="110" spans="1:2" x14ac:dyDescent="0.25">
      <c r="A110" s="8"/>
      <c r="B110" s="9"/>
    </row>
    <row r="111" spans="1:2" x14ac:dyDescent="0.25">
      <c r="A111" s="7"/>
      <c r="B111" s="7"/>
    </row>
    <row r="112" spans="1:2" x14ac:dyDescent="0.25">
      <c r="A112" s="6" t="s">
        <v>57</v>
      </c>
      <c r="B112" s="10">
        <f t="shared" ref="B112" si="18">SUM(B105:B110)</f>
        <v>2480</v>
      </c>
    </row>
    <row r="113" spans="1:2" x14ac:dyDescent="0.25">
      <c r="A113" s="6" t="s">
        <v>26</v>
      </c>
      <c r="B113" s="11">
        <f t="shared" ref="B113" si="19">B112/B3</f>
        <v>3.5428571428571427E-2</v>
      </c>
    </row>
    <row r="114" spans="1:2" x14ac:dyDescent="0.25">
      <c r="A114" s="6" t="s">
        <v>27</v>
      </c>
      <c r="B114" s="10">
        <f t="shared" ref="B114" si="20">B112/B5</f>
        <v>620</v>
      </c>
    </row>
    <row r="115" spans="1:2" x14ac:dyDescent="0.25">
      <c r="A115" s="16"/>
      <c r="B115" s="17"/>
    </row>
    <row r="116" spans="1:2" x14ac:dyDescent="0.25">
      <c r="A116" s="5" t="s">
        <v>46</v>
      </c>
      <c r="B116" s="6" t="s">
        <v>3</v>
      </c>
    </row>
    <row r="117" spans="1:2" x14ac:dyDescent="0.25">
      <c r="A117" s="7"/>
      <c r="B117" s="7"/>
    </row>
    <row r="118" spans="1:2" x14ac:dyDescent="0.25">
      <c r="A118" s="8" t="s">
        <v>47</v>
      </c>
      <c r="B118" s="9">
        <v>15800</v>
      </c>
    </row>
    <row r="119" spans="1:2" x14ac:dyDescent="0.25">
      <c r="A119" s="8"/>
      <c r="B119" s="9"/>
    </row>
    <row r="120" spans="1:2" x14ac:dyDescent="0.25">
      <c r="A120" s="8"/>
      <c r="B120" s="9"/>
    </row>
    <row r="121" spans="1:2" x14ac:dyDescent="0.25">
      <c r="A121" s="8"/>
      <c r="B121" s="9"/>
    </row>
    <row r="122" spans="1:2" x14ac:dyDescent="0.25">
      <c r="A122" s="8"/>
      <c r="B122" s="9"/>
    </row>
    <row r="123" spans="1:2" x14ac:dyDescent="0.25">
      <c r="A123" s="8"/>
      <c r="B123" s="9"/>
    </row>
    <row r="124" spans="1:2" x14ac:dyDescent="0.25">
      <c r="A124" s="8"/>
      <c r="B124" s="9"/>
    </row>
    <row r="125" spans="1:2" x14ac:dyDescent="0.25">
      <c r="A125" s="8"/>
      <c r="B125" s="9"/>
    </row>
    <row r="126" spans="1:2" x14ac:dyDescent="0.25">
      <c r="A126" s="8"/>
      <c r="B126" s="9"/>
    </row>
    <row r="127" spans="1:2" x14ac:dyDescent="0.25">
      <c r="A127" s="8"/>
      <c r="B127" s="9"/>
    </row>
    <row r="128" spans="1:2" x14ac:dyDescent="0.25">
      <c r="A128" s="8"/>
      <c r="B128" s="9"/>
    </row>
    <row r="129" spans="1:2" x14ac:dyDescent="0.25">
      <c r="A129" s="7"/>
      <c r="B129" s="7"/>
    </row>
    <row r="130" spans="1:2" x14ac:dyDescent="0.25">
      <c r="A130" s="6" t="s">
        <v>58</v>
      </c>
      <c r="B130" s="10">
        <f t="shared" ref="B130" si="21">SUM(B118:B128)</f>
        <v>15800</v>
      </c>
    </row>
    <row r="131" spans="1:2" x14ac:dyDescent="0.25">
      <c r="A131" s="6" t="s">
        <v>26</v>
      </c>
      <c r="B131" s="11">
        <f t="shared" ref="B131" si="22">B130/B3</f>
        <v>0.2257142857142857</v>
      </c>
    </row>
    <row r="132" spans="1:2" x14ac:dyDescent="0.25">
      <c r="A132" s="6" t="s">
        <v>27</v>
      </c>
      <c r="B132" s="10">
        <f t="shared" ref="B132" si="23">B130/B5</f>
        <v>3950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Soares</dc:creator>
  <cp:lastModifiedBy>Rodrigo Soares</cp:lastModifiedBy>
  <dcterms:created xsi:type="dcterms:W3CDTF">2024-03-11T18:19:06Z</dcterms:created>
  <dcterms:modified xsi:type="dcterms:W3CDTF">2024-03-11T20:15:31Z</dcterms:modified>
</cp:coreProperties>
</file>