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den\Downloads\"/>
    </mc:Choice>
  </mc:AlternateContent>
  <xr:revisionPtr revIDLastSave="0" documentId="13_ncr:1_{46400624-F249-42F5-966B-F5719D57AFC4}" xr6:coauthVersionLast="47" xr6:coauthVersionMax="47" xr10:uidLastSave="{00000000-0000-0000-0000-000000000000}"/>
  <bookViews>
    <workbookView xWindow="-108" yWindow="-108" windowWidth="23256" windowHeight="12456" xr2:uid="{6E3DB898-0038-4243-84C1-27DA4FB5CDAB}"/>
  </bookViews>
  <sheets>
    <sheet name="APP" sheetId="1" r:id="rId1"/>
    <sheet name="Chave" sheetId="2" r:id="rId2"/>
  </sheets>
  <definedNames>
    <definedName name="aporte">APP!$D$15</definedName>
    <definedName name="quantidade_anos">APP!$D$16</definedName>
    <definedName name="rendimento_carteira">APP!$D$11</definedName>
    <definedName name="rendimento_mensal">APP!$D$17</definedName>
    <definedName name="taxrend_mensal">APP!$D$17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E22" i="1" s="1"/>
  <c r="D23" i="1"/>
  <c r="E23" i="1" s="1"/>
  <c r="D34" i="1"/>
  <c r="E34" i="1" s="1"/>
  <c r="D35" i="1"/>
  <c r="E35" i="1" s="1"/>
  <c r="D36" i="1"/>
  <c r="E36" i="1" s="1"/>
  <c r="D37" i="1"/>
  <c r="E37" i="1" s="1"/>
  <c r="D38" i="1"/>
  <c r="E38" i="1" s="1"/>
  <c r="D33" i="1"/>
  <c r="E33" i="1" s="1"/>
  <c r="D12" i="1"/>
  <c r="D24" i="1"/>
  <c r="E24" i="1" s="1"/>
  <c r="D25" i="1"/>
  <c r="E25" i="1" s="1"/>
  <c r="D26" i="1"/>
  <c r="E26" i="1" s="1"/>
  <c r="D18" i="1"/>
  <c r="D19" i="1" s="1"/>
  <c r="C39" i="1" l="1"/>
</calcChain>
</file>

<file path=xl/sharedStrings.xml><?xml version="1.0" encoding="utf-8"?>
<sst xmlns="http://schemas.openxmlformats.org/spreadsheetml/2006/main" count="89" uniqueCount="52">
  <si>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</si>
  <si>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</si>
  <si>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</si>
  <si>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</si>
  <si>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</si>
  <si>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</si>
  <si>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</si>
  <si>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</si>
  <si>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</si>
  <si>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</si>
  <si>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</si>
  <si>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</si>
  <si>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Cenários</t>
  </si>
  <si>
    <t>Rendimento de Carteira</t>
  </si>
  <si>
    <t>Salário</t>
  </si>
  <si>
    <t>Conservador</t>
  </si>
  <si>
    <t>PERFIL</t>
  </si>
  <si>
    <t>VALOR A SER INVESTIDO POR MÊS</t>
  </si>
  <si>
    <t>Papel</t>
  </si>
  <si>
    <t>Tijolo</t>
  </si>
  <si>
    <t>Valores</t>
  </si>
  <si>
    <t>Percentual Sugerido</t>
  </si>
  <si>
    <t>CONFIGURAÇÕES</t>
  </si>
  <si>
    <t>Moderado</t>
  </si>
  <si>
    <t>Agressivo</t>
  </si>
  <si>
    <t>Perfil</t>
  </si>
  <si>
    <t>Tipo de FII</t>
  </si>
  <si>
    <t>%</t>
  </si>
  <si>
    <t>Chave</t>
  </si>
  <si>
    <t>Agressivo - Papel</t>
  </si>
  <si>
    <t>Conservador - Papel</t>
  </si>
  <si>
    <t>Moderado - Papel</t>
  </si>
  <si>
    <t>Conservador - Tijolo</t>
  </si>
  <si>
    <t>Moderado - Tijolo</t>
  </si>
  <si>
    <t>HGRU11</t>
  </si>
  <si>
    <t>Híbridos</t>
  </si>
  <si>
    <t>FOFs</t>
  </si>
  <si>
    <t>Desenvolvimento</t>
  </si>
  <si>
    <t>Hotelarias</t>
  </si>
  <si>
    <t>Conservador - Híbridos</t>
  </si>
  <si>
    <t>Conservador - FOFs</t>
  </si>
  <si>
    <t>Conservador - Desenvolvimento</t>
  </si>
  <si>
    <t>Conservador - Hotelarias</t>
  </si>
  <si>
    <t>Moderado - Híbridos</t>
  </si>
  <si>
    <t>Moderado - FOFs</t>
  </si>
  <si>
    <t>Moderado - Desenvolvimento</t>
  </si>
  <si>
    <t>Moderado - Hotelarias</t>
  </si>
  <si>
    <t>Agressivo - Tijolo</t>
  </si>
  <si>
    <t>Agressivo - Híbridos</t>
  </si>
  <si>
    <t>Agressivo - FOFs</t>
  </si>
  <si>
    <t>Agressivo - Desenvolvimento</t>
  </si>
  <si>
    <t>Agressivo - Hotelarias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</si>
</sst>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$&quot;\ #,##0;[Red]\-&quot;R$&quot;\ #,##0"/>
    <numFmt numFmtId="8" formatCode="&quot;R$&quot;\ #,##0.00;[Red]\-&quot;R$&quot;\ #,##0.00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1"/>
      <color theme="1"/>
      <name val="Aptos Narrow"/>
      <family val="2"/>
      <scheme val="minor"/>
    </font>
    <font>
      <sz val="12"/>
      <color theme="1"/>
      <name val="Arabic Typesetting"/>
      <family val="4"/>
      <charset val="178"/>
    </font>
    <font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2"/>
      </left>
      <right style="medium">
        <color theme="2"/>
      </right>
      <top/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auto="1"/>
      </left>
      <right style="medium">
        <color theme="2"/>
      </right>
      <top/>
      <bottom style="medium">
        <color theme="2"/>
      </bottom>
      <diagonal/>
    </border>
    <border>
      <left style="medium">
        <color theme="2"/>
      </left>
      <right style="medium">
        <color auto="1"/>
      </right>
      <top/>
      <bottom style="medium">
        <color theme="2"/>
      </bottom>
      <diagonal/>
    </border>
    <border>
      <left style="medium">
        <color auto="1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medium">
        <color auto="1"/>
      </right>
      <top style="medium">
        <color theme="2"/>
      </top>
      <bottom style="medium">
        <color theme="2"/>
      </bottom>
      <diagonal/>
    </border>
    <border>
      <left style="medium">
        <color auto="1"/>
      </left>
      <right style="medium">
        <color theme="2"/>
      </right>
      <top style="medium">
        <color theme="2"/>
      </top>
      <bottom style="medium">
        <color auto="1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auto="1"/>
      </bottom>
      <diagonal/>
    </border>
    <border>
      <left style="medium">
        <color theme="2"/>
      </left>
      <right style="medium">
        <color auto="1"/>
      </right>
      <top style="medium">
        <color theme="2"/>
      </top>
      <bottom style="medium">
        <color auto="1"/>
      </bottom>
      <diagonal/>
    </border>
    <border>
      <left style="medium">
        <color auto="1"/>
      </left>
      <right style="medium">
        <color theme="2"/>
      </right>
      <top style="medium">
        <color auto="1"/>
      </top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auto="1"/>
      </top>
      <bottom style="medium">
        <color theme="2"/>
      </bottom>
      <diagonal/>
    </border>
    <border>
      <left style="medium">
        <color theme="2"/>
      </left>
      <right style="medium">
        <color auto="1"/>
      </right>
      <top style="medium">
        <color auto="1"/>
      </top>
      <bottom style="medium">
        <color theme="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theme="2"/>
      </bottom>
      <diagonal/>
    </border>
    <border>
      <left/>
      <right/>
      <top style="medium">
        <color theme="2"/>
      </top>
      <bottom style="medium">
        <color auto="1"/>
      </bottom>
      <diagonal/>
    </border>
    <border>
      <left/>
      <right style="medium">
        <color theme="2"/>
      </right>
      <top/>
      <bottom style="medium">
        <color theme="2"/>
      </bottom>
      <diagonal/>
    </border>
    <border>
      <left style="medium">
        <color theme="2"/>
      </left>
      <right/>
      <top/>
      <bottom style="medium">
        <color theme="2"/>
      </bottom>
      <diagonal/>
    </border>
    <border>
      <left/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/>
      <top style="medium">
        <color theme="2"/>
      </top>
      <bottom/>
      <diagonal/>
    </border>
    <border>
      <left style="medium">
        <color auto="1"/>
      </left>
      <right/>
      <top style="medium">
        <color theme="2"/>
      </top>
      <bottom style="medium">
        <color auto="1"/>
      </bottom>
      <diagonal/>
    </border>
    <border>
      <left/>
      <right style="medium">
        <color auto="1"/>
      </right>
      <top style="medium">
        <color theme="2"/>
      </top>
      <bottom style="medium">
        <color auto="1"/>
      </bottom>
      <diagonal/>
    </border>
    <border>
      <left/>
      <right/>
      <top style="medium">
        <color theme="2"/>
      </top>
      <bottom/>
      <diagonal/>
    </border>
    <border>
      <left style="medium">
        <color theme="2"/>
      </left>
      <right/>
      <top/>
      <bottom/>
      <diagonal/>
    </border>
    <border>
      <left/>
      <right style="medium">
        <color theme="2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5">
    <xf numFmtId="0" fontId="0" fillId="0" borderId="0" xfId="0"/>
    <xf numFmtId="0" fontId="2" fillId="0" borderId="6" xfId="0" applyFont="1" applyBorder="1"/>
    <xf numFmtId="164" fontId="1" fillId="0" borderId="7" xfId="0" applyNumberFormat="1" applyFont="1" applyBorder="1" applyAlignment="1">
      <alignment horizontal="center" vertical="center"/>
    </xf>
    <xf numFmtId="0" fontId="2" fillId="0" borderId="8" xfId="0" applyFont="1" applyBorder="1"/>
    <xf numFmtId="0" fontId="1" fillId="0" borderId="9" xfId="0" applyFont="1" applyBorder="1" applyAlignment="1">
      <alignment horizontal="center" vertical="center"/>
    </xf>
    <xf numFmtId="0" fontId="1" fillId="3" borderId="8" xfId="0" applyFont="1" applyFill="1" applyBorder="1"/>
    <xf numFmtId="8" fontId="1" fillId="3" borderId="9" xfId="0" applyNumberFormat="1" applyFont="1" applyFill="1" applyBorder="1" applyAlignment="1">
      <alignment horizontal="center" vertical="center"/>
    </xf>
    <xf numFmtId="0" fontId="1" fillId="3" borderId="10" xfId="0" applyFont="1" applyFill="1" applyBorder="1"/>
    <xf numFmtId="8" fontId="1" fillId="3" borderId="12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9" fontId="2" fillId="0" borderId="0" xfId="1" applyFont="1"/>
    <xf numFmtId="0" fontId="2" fillId="4" borderId="0" xfId="0" applyFont="1" applyFill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2" fillId="2" borderId="6" xfId="0" applyFont="1" applyFill="1" applyBorder="1"/>
    <xf numFmtId="8" fontId="2" fillId="2" borderId="4" xfId="0" applyNumberFormat="1" applyFont="1" applyFill="1" applyBorder="1"/>
    <xf numFmtId="0" fontId="2" fillId="2" borderId="8" xfId="0" applyFont="1" applyFill="1" applyBorder="1"/>
    <xf numFmtId="8" fontId="2" fillId="2" borderId="5" xfId="0" applyNumberFormat="1" applyFont="1" applyFill="1" applyBorder="1"/>
    <xf numFmtId="0" fontId="2" fillId="2" borderId="10" xfId="0" applyFont="1" applyFill="1" applyBorder="1"/>
    <xf numFmtId="8" fontId="2" fillId="2" borderId="11" xfId="0" applyNumberFormat="1" applyFont="1" applyFill="1" applyBorder="1"/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9" fontId="2" fillId="3" borderId="4" xfId="1" applyFont="1" applyFill="1" applyBorder="1" applyAlignment="1">
      <alignment horizontal="center"/>
    </xf>
    <xf numFmtId="9" fontId="2" fillId="3" borderId="5" xfId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6" xfId="0" applyFont="1" applyFill="1" applyBorder="1"/>
    <xf numFmtId="6" fontId="2" fillId="0" borderId="7" xfId="0" applyNumberFormat="1" applyFont="1" applyBorder="1" applyAlignment="1">
      <alignment horizontal="center" vertical="center"/>
    </xf>
    <xf numFmtId="0" fontId="2" fillId="3" borderId="8" xfId="0" applyFont="1" applyFill="1" applyBorder="1"/>
    <xf numFmtId="10" fontId="2" fillId="0" borderId="9" xfId="0" applyNumberFormat="1" applyFont="1" applyBorder="1" applyAlignment="1">
      <alignment horizontal="center"/>
    </xf>
    <xf numFmtId="0" fontId="2" fillId="3" borderId="10" xfId="0" applyFont="1" applyFill="1" applyBorder="1"/>
    <xf numFmtId="6" fontId="2" fillId="0" borderId="12" xfId="0" applyNumberFormat="1" applyFont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8" fontId="1" fillId="3" borderId="7" xfId="0" applyNumberFormat="1" applyFont="1" applyFill="1" applyBorder="1"/>
    <xf numFmtId="8" fontId="1" fillId="3" borderId="9" xfId="0" applyNumberFormat="1" applyFont="1" applyFill="1" applyBorder="1"/>
    <xf numFmtId="8" fontId="1" fillId="3" borderId="12" xfId="0" applyNumberFormat="1" applyFont="1" applyFill="1" applyBorder="1"/>
    <xf numFmtId="164" fontId="1" fillId="3" borderId="7" xfId="0" applyNumberFormat="1" applyFont="1" applyFill="1" applyBorder="1"/>
    <xf numFmtId="164" fontId="1" fillId="3" borderId="9" xfId="0" applyNumberFormat="1" applyFont="1" applyFill="1" applyBorder="1"/>
    <xf numFmtId="0" fontId="1" fillId="0" borderId="0" xfId="0" applyFont="1" applyAlignment="1">
      <alignment horizontal="left" vertical="center"/>
    </xf>
    <xf numFmtId="0" fontId="1" fillId="0" borderId="0" xfId="0" applyFont="1"/>
    <xf numFmtId="9" fontId="1" fillId="0" borderId="0" xfId="1" applyFont="1" applyFill="1" applyBorder="1" applyAlignment="1">
      <alignment horizontal="left" vertical="center"/>
    </xf>
    <xf numFmtId="9" fontId="2" fillId="0" borderId="0" xfId="1" applyFont="1" applyFill="1" applyBorder="1"/>
    <xf numFmtId="0" fontId="2" fillId="0" borderId="2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9" fontId="2" fillId="0" borderId="21" xfId="1" applyFont="1" applyFill="1" applyBorder="1"/>
    <xf numFmtId="0" fontId="2" fillId="0" borderId="26" xfId="0" applyFont="1" applyBorder="1" applyAlignment="1">
      <alignment horizontal="center" vertical="center"/>
    </xf>
    <xf numFmtId="9" fontId="2" fillId="0" borderId="27" xfId="1" applyFont="1" applyFill="1" applyBorder="1"/>
    <xf numFmtId="0" fontId="2" fillId="0" borderId="2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9" fontId="2" fillId="0" borderId="19" xfId="1" applyFont="1" applyFill="1" applyBorder="1"/>
    <xf numFmtId="164" fontId="1" fillId="3" borderId="23" xfId="0" applyNumberFormat="1" applyFont="1" applyFill="1" applyBorder="1" applyAlignment="1">
      <alignment horizontal="right"/>
    </xf>
    <xf numFmtId="164" fontId="1" fillId="3" borderId="18" xfId="0" applyNumberFormat="1" applyFont="1" applyFill="1" applyBorder="1" applyAlignment="1">
      <alignment horizontal="right"/>
    </xf>
    <xf numFmtId="164" fontId="1" fillId="3" borderId="24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left" vertical="center"/>
    </xf>
    <xf numFmtId="0" fontId="3" fillId="5" borderId="14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164" fontId="1" fillId="3" borderId="11" xfId="0" applyNumberFormat="1" applyFont="1" applyFill="1" applyBorder="1" applyAlignment="1">
      <alignment horizontal="center"/>
    </xf>
    <xf numFmtId="164" fontId="1" fillId="3" borderId="12" xfId="0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286628</xdr:colOff>
      <xdr:row>0</xdr:row>
      <xdr:rowOff>133642</xdr:rowOff>
    </xdr:from>
    <xdr:to>
      <xdr:col>3</xdr:col>
      <xdr:colOff>1514035</xdr:colOff>
      <xdr:row>7</xdr:row>
      <xdr:rowOff>103163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857D949-6FD4-B7D6-6002-BF7D3361AB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978" b="16597"/>
        <a:stretch>
          <a:fillRect/>
        </a:stretch>
      </xdr:blipFill>
      <xdr:spPr>
        <a:xfrm>
          <a:off x="896228" y="133642"/>
          <a:ext cx="4281269" cy="156972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ADC53F-75C9-4E5A-A806-19D83C615BB6}" name="Tabela2" displayName="Tabela2" ref="A1:D19" totalsRowShown="0" headerRowDxfId="6" dataDxfId="5" tableBorderDxfId="4">
  <autoFilter ref="A1:D19" xr:uid="{7CADC53F-75C9-4E5A-A806-19D83C615BB6}"/>
  <tableColumns count="4">
    <tableColumn id="1" xr3:uid="{5690C7F8-D721-4D2E-9A5E-33B3E64854AC}" name="Chave" dataDxfId="3"/>
    <tableColumn id="2" xr3:uid="{A3387B32-0686-43B0-ADE6-B777547FC938}" name="Perfil" dataDxfId="2"/>
    <tableColumn id="3" xr3:uid="{B2094930-4187-4C0B-B3D7-6347179ECA0A}" name="Tipo de FII" dataDxfId="1"/>
    <tableColumn id="4" xr3:uid="{98FB7DE8-BA06-45CF-BD3F-E244E83DC79C}" name="%" dataDxfId="0" dataCellStyle="Porcentage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19C6C-92C1-43ED-A7BC-A0FF9EC32AEB}">
  <dimension ref="B1:XFA101"/>
  <sheetViews>
    <sheetView showGridLines="0" showRowColHeaders="0" tabSelected="1" zoomScale="130" zoomScaleNormal="130" workbookViewId="0">
      <selection activeCell="A40" sqref="A40"/>
    </sheetView>
  </sheetViews>
  <sheetFormatPr defaultColWidth="8.88671875" defaultRowHeight="0" customHeight="1" zeroHeight="1" x14ac:dyDescent="0.5"/>
  <cols>
    <col min="1" max="1" width="8.88671875" style="15"/>
    <col min="2" max="2" width="4.77734375" style="9" customWidth="1"/>
    <col min="3" max="3" width="39.77734375" style="9" bestFit="1" customWidth="1"/>
    <col min="4" max="4" width="22.88671875" style="9" bestFit="1" customWidth="1"/>
    <col min="5" max="5" width="14.44140625" style="9" bestFit="1" customWidth="1"/>
    <col min="6" max="6" width="10.6640625" style="9" customWidth="1"/>
    <col min="7" max="9" width="8.88671875" style="15" hidden="1" customWidth="1"/>
    <col min="10" max="16380" width="0" style="15" hidden="1" customWidth="1"/>
    <col min="16381" max="16381" width="7.33203125" style="15" hidden="1" customWidth="1"/>
    <col min="16382" max="16384" width="0" style="15" hidden="1" customWidth="1"/>
  </cols>
  <sheetData>
    <row r="1" spans="3:4" ht="18" x14ac:dyDescent="0.5"/>
    <row r="2" spans="3:4" ht="18" x14ac:dyDescent="0.5"/>
    <row r="3" spans="3:4" ht="18" x14ac:dyDescent="0.5"/>
    <row r="4" spans="3:4" ht="18" x14ac:dyDescent="0.5"/>
    <row r="5" spans="3:4" ht="18" x14ac:dyDescent="0.5"/>
    <row r="6" spans="3:4" ht="18" x14ac:dyDescent="0.5"/>
    <row r="7" spans="3:4" ht="18" x14ac:dyDescent="0.5"/>
    <row r="8" spans="3:4" ht="18.600000000000001" thickBot="1" x14ac:dyDescent="0.55000000000000004"/>
    <row r="9" spans="3:4" ht="18" x14ac:dyDescent="0.5">
      <c r="C9" s="58" t="s">
        <v>22</v>
      </c>
      <c r="D9" s="59"/>
    </row>
    <row r="10" spans="3:4" ht="18.600000000000001" thickBot="1" x14ac:dyDescent="0.55000000000000004">
      <c r="C10" s="31" t="s">
        <v>14</v>
      </c>
      <c r="D10" s="32">
        <v>4819.3900000000003</v>
      </c>
    </row>
    <row r="11" spans="3:4" ht="18.600000000000001" thickBot="1" x14ac:dyDescent="0.55000000000000004">
      <c r="C11" s="33" t="s">
        <v>13</v>
      </c>
      <c r="D11" s="34">
        <v>6.0000000000000001E-3</v>
      </c>
    </row>
    <row r="12" spans="3:4" ht="18.600000000000001" thickBot="1" x14ac:dyDescent="0.55000000000000004">
      <c r="C12" s="35" t="s">
        <v>13</v>
      </c>
      <c r="D12" s="36">
        <f>D10*30%</f>
        <v>1445.817</v>
      </c>
    </row>
    <row r="13" spans="3:4" ht="18.600000000000001" thickBot="1" x14ac:dyDescent="0.55000000000000004"/>
    <row r="14" spans="3:4" ht="42.6" customHeight="1" x14ac:dyDescent="0.5">
      <c r="C14" s="58" t="s">
        <v>5</v>
      </c>
      <c r="D14" s="59"/>
    </row>
    <row r="15" spans="3:4" ht="18.600000000000001" thickBot="1" x14ac:dyDescent="0.55000000000000004">
      <c r="C15" s="1" t="s">
        <v>0</v>
      </c>
      <c r="D15" s="2">
        <v>200</v>
      </c>
    </row>
    <row r="16" spans="3:4" ht="18.600000000000001" thickBot="1" x14ac:dyDescent="0.55000000000000004">
      <c r="C16" s="3" t="s">
        <v>1</v>
      </c>
      <c r="D16" s="4">
        <v>2</v>
      </c>
    </row>
    <row r="17" spans="2:5" ht="18.600000000000001" thickBot="1" x14ac:dyDescent="0.55000000000000004">
      <c r="C17" s="3" t="s">
        <v>2</v>
      </c>
      <c r="D17" s="14">
        <v>1.0800000000000001E-2</v>
      </c>
    </row>
    <row r="18" spans="2:5" ht="18.600000000000001" thickBot="1" x14ac:dyDescent="0.55000000000000004">
      <c r="C18" s="5" t="s">
        <v>3</v>
      </c>
      <c r="D18" s="6">
        <f>FV(D17,D16*12,D15*-1)</f>
        <v>5446.172732116318</v>
      </c>
    </row>
    <row r="19" spans="2:5" ht="18.600000000000001" thickBot="1" x14ac:dyDescent="0.55000000000000004">
      <c r="C19" s="7" t="s">
        <v>4</v>
      </c>
      <c r="D19" s="8">
        <f>D18*$D$11</f>
        <v>32.677036392697907</v>
      </c>
    </row>
    <row r="20" spans="2:5" ht="18.600000000000001" thickBot="1" x14ac:dyDescent="0.55000000000000004"/>
    <row r="21" spans="2:5" ht="18" x14ac:dyDescent="0.5">
      <c r="C21" s="60" t="s">
        <v>12</v>
      </c>
      <c r="D21" s="60"/>
      <c r="E21" s="25" t="s">
        <v>11</v>
      </c>
    </row>
    <row r="22" spans="2:5" ht="18.600000000000001" thickBot="1" x14ac:dyDescent="0.55000000000000004">
      <c r="B22" s="16">
        <v>2</v>
      </c>
      <c r="C22" s="17" t="s">
        <v>6</v>
      </c>
      <c r="D22" s="18">
        <f>FV($D$17,$B22*12,$D$15*-1)</f>
        <v>5446.172732116318</v>
      </c>
      <c r="E22" s="38">
        <f>D22*rendimento_carteira</f>
        <v>32.677036392697907</v>
      </c>
    </row>
    <row r="23" spans="2:5" ht="18.600000000000001" thickBot="1" x14ac:dyDescent="0.55000000000000004">
      <c r="B23" s="16">
        <v>5</v>
      </c>
      <c r="C23" s="19" t="s">
        <v>7</v>
      </c>
      <c r="D23" s="20">
        <f>FV($D$17,$B23*12,$D$15*-1)</f>
        <v>16760.803871851687</v>
      </c>
      <c r="E23" s="39">
        <f>D23*rendimento_carteira</f>
        <v>100.56482323111013</v>
      </c>
    </row>
    <row r="24" spans="2:5" ht="18.600000000000001" thickBot="1" x14ac:dyDescent="0.55000000000000004">
      <c r="B24" s="16">
        <v>10</v>
      </c>
      <c r="C24" s="19" t="s">
        <v>8</v>
      </c>
      <c r="D24" s="20">
        <f>FV($D$17,$B24*12,$D$15*-1)</f>
        <v>48691.533250960019</v>
      </c>
      <c r="E24" s="39">
        <f>D24*rendimento_carteira</f>
        <v>292.14919950576012</v>
      </c>
    </row>
    <row r="25" spans="2:5" ht="18.600000000000001" thickBot="1" x14ac:dyDescent="0.55000000000000004">
      <c r="B25" s="16">
        <v>20</v>
      </c>
      <c r="C25" s="19" t="s">
        <v>9</v>
      </c>
      <c r="D25" s="20">
        <f>FV($D$17,$B25*12,$D$15*-1)</f>
        <v>225409.79865970465</v>
      </c>
      <c r="E25" s="39">
        <f>D25*rendimento_carteira</f>
        <v>1352.4587919582279</v>
      </c>
    </row>
    <row r="26" spans="2:5" ht="18.600000000000001" thickBot="1" x14ac:dyDescent="0.55000000000000004">
      <c r="B26" s="16">
        <v>30</v>
      </c>
      <c r="C26" s="21" t="s">
        <v>10</v>
      </c>
      <c r="D26" s="22">
        <f>FV($D$17,$B26*12,$D$15*-1)</f>
        <v>866780.96206335025</v>
      </c>
      <c r="E26" s="40">
        <f>D26*rendimento_carteira</f>
        <v>5200.6857723801013</v>
      </c>
    </row>
    <row r="27" spans="2:5" ht="18.600000000000001" thickBot="1" x14ac:dyDescent="0.55000000000000004"/>
    <row r="28" spans="2:5" ht="18.600000000000001" thickBot="1" x14ac:dyDescent="0.55000000000000004">
      <c r="C28" s="37" t="s">
        <v>16</v>
      </c>
      <c r="D28" s="61" t="s">
        <v>24</v>
      </c>
      <c r="E28" s="62"/>
    </row>
    <row r="29" spans="2:5" ht="18.600000000000001" thickBot="1" x14ac:dyDescent="0.55000000000000004">
      <c r="C29" s="35" t="s">
        <v>17</v>
      </c>
      <c r="D29" s="63">
        <v>1446</v>
      </c>
      <c r="E29" s="64"/>
    </row>
    <row r="30" spans="2:5" ht="18.600000000000001" thickBot="1" x14ac:dyDescent="0.55000000000000004"/>
    <row r="31" spans="2:5" ht="18.600000000000001" hidden="1" thickBot="1" x14ac:dyDescent="0.55000000000000004">
      <c r="C31" s="11" t="s">
        <v>19</v>
      </c>
      <c r="D31" s="13" t="s">
        <v>34</v>
      </c>
    </row>
    <row r="32" spans="2:5" ht="18" x14ac:dyDescent="0.5">
      <c r="C32" s="23" t="s">
        <v>26</v>
      </c>
      <c r="D32" s="26" t="s">
        <v>21</v>
      </c>
      <c r="E32" s="24" t="s">
        <v>20</v>
      </c>
    </row>
    <row r="33" spans="3:5" ht="18.600000000000001" thickBot="1" x14ac:dyDescent="0.55000000000000004">
      <c r="C33" s="29" t="s">
        <v>18</v>
      </c>
      <c r="D33" s="27">
        <f>VLOOKUP($D$28&amp;" - "&amp;C33,Chave!$A:$D,4,FALSE)</f>
        <v>0.5</v>
      </c>
      <c r="E33" s="41">
        <f>$D$29*D33</f>
        <v>723</v>
      </c>
    </row>
    <row r="34" spans="3:5" ht="18.600000000000001" thickBot="1" x14ac:dyDescent="0.55000000000000004">
      <c r="C34" s="30" t="s">
        <v>19</v>
      </c>
      <c r="D34" s="28">
        <f>VLOOKUP($D$28&amp;" - "&amp;C34,Chave!$A:$D,4,FALSE)</f>
        <v>0.1</v>
      </c>
      <c r="E34" s="42">
        <f t="shared" ref="E34:E38" si="0">$D$29*D34</f>
        <v>144.6</v>
      </c>
    </row>
    <row r="35" spans="3:5" ht="18.600000000000001" thickBot="1" x14ac:dyDescent="0.55000000000000004">
      <c r="C35" s="30" t="s">
        <v>35</v>
      </c>
      <c r="D35" s="28">
        <f>VLOOKUP($D$28&amp;" - "&amp;C35,Chave!$A:$D,4,FALSE)</f>
        <v>0.05</v>
      </c>
      <c r="E35" s="42">
        <f t="shared" si="0"/>
        <v>72.3</v>
      </c>
    </row>
    <row r="36" spans="3:5" ht="18.600000000000001" thickBot="1" x14ac:dyDescent="0.55000000000000004">
      <c r="C36" s="30" t="s">
        <v>36</v>
      </c>
      <c r="D36" s="28">
        <f>VLOOKUP($D$28&amp;" - "&amp;C36,Chave!$A:$D,4,FALSE)</f>
        <v>0.05</v>
      </c>
      <c r="E36" s="42">
        <f t="shared" si="0"/>
        <v>72.3</v>
      </c>
    </row>
    <row r="37" spans="3:5" ht="18.600000000000001" thickBot="1" x14ac:dyDescent="0.55000000000000004">
      <c r="C37" s="30" t="s">
        <v>37</v>
      </c>
      <c r="D37" s="28">
        <f>VLOOKUP($D$28&amp;" - "&amp;C37,Chave!$A:$D,4,FALSE)</f>
        <v>0.2</v>
      </c>
      <c r="E37" s="42">
        <f t="shared" si="0"/>
        <v>289.2</v>
      </c>
    </row>
    <row r="38" spans="3:5" ht="18.600000000000001" thickBot="1" x14ac:dyDescent="0.55000000000000004">
      <c r="C38" s="30" t="s">
        <v>38</v>
      </c>
      <c r="D38" s="28">
        <f>VLOOKUP($D$28&amp;" - "&amp;C38,Chave!$A:$D,4,FALSE)</f>
        <v>0.1</v>
      </c>
      <c r="E38" s="42">
        <f t="shared" si="0"/>
        <v>144.6</v>
      </c>
    </row>
    <row r="39" spans="3:5" ht="18.600000000000001" thickBot="1" x14ac:dyDescent="0.55000000000000004">
      <c r="C39" s="55">
        <f>SUM(E33:E38)</f>
        <v>1445.9999999999998</v>
      </c>
      <c r="D39" s="56"/>
      <c r="E39" s="57"/>
    </row>
    <row r="40" spans="3:5" ht="18" x14ac:dyDescent="0.5"/>
    <row r="41" spans="3:5" ht="13.8" hidden="1" customHeight="1" x14ac:dyDescent="0.5"/>
    <row r="42" spans="3:5" ht="13.8" hidden="1" customHeight="1" x14ac:dyDescent="0.5"/>
    <row r="43" spans="3:5" ht="13.8" hidden="1" customHeight="1" x14ac:dyDescent="0.5"/>
    <row r="44" spans="3:5" ht="13.8" hidden="1" customHeight="1" x14ac:dyDescent="0.5"/>
    <row r="45" spans="3:5" ht="13.8" hidden="1" customHeight="1" x14ac:dyDescent="0.5"/>
    <row r="46" spans="3:5" ht="13.8" hidden="1" customHeight="1" x14ac:dyDescent="0.5"/>
    <row r="47" spans="3:5" ht="13.8" hidden="1" customHeight="1" x14ac:dyDescent="0.5"/>
    <row r="48" spans="3:5" ht="13.8" hidden="1" customHeight="1" x14ac:dyDescent="0.5"/>
    <row r="49" ht="13.8" hidden="1" customHeight="1" x14ac:dyDescent="0.5"/>
    <row r="50" ht="13.8" hidden="1" customHeight="1" x14ac:dyDescent="0.5"/>
    <row r="51" ht="13.8" hidden="1" customHeight="1" x14ac:dyDescent="0.5"/>
    <row r="52" ht="13.8" hidden="1" customHeight="1" x14ac:dyDescent="0.5"/>
    <row r="53" ht="13.8" hidden="1" customHeight="1" x14ac:dyDescent="0.5"/>
    <row r="54" ht="13.8" hidden="1" customHeight="1" x14ac:dyDescent="0.5"/>
    <row r="55" ht="13.8" hidden="1" customHeight="1" x14ac:dyDescent="0.5"/>
    <row r="56" ht="13.8" hidden="1" customHeight="1" x14ac:dyDescent="0.5"/>
    <row r="57" ht="13.8" hidden="1" customHeight="1" x14ac:dyDescent="0.5"/>
    <row r="58" ht="13.8" hidden="1" customHeight="1" x14ac:dyDescent="0.5"/>
    <row r="59" ht="13.8" hidden="1" customHeight="1" x14ac:dyDescent="0.5"/>
    <row r="60" ht="13.8" hidden="1" customHeight="1" x14ac:dyDescent="0.5"/>
    <row r="61" ht="13.8" hidden="1" customHeight="1" x14ac:dyDescent="0.5"/>
    <row r="62" ht="13.8" hidden="1" customHeight="1" x14ac:dyDescent="0.5"/>
    <row r="63" ht="13.8" hidden="1" customHeight="1" x14ac:dyDescent="0.5"/>
    <row r="64" ht="13.8" hidden="1" customHeight="1" x14ac:dyDescent="0.5"/>
    <row r="65" ht="13.8" hidden="1" customHeight="1" x14ac:dyDescent="0.5"/>
    <row r="66" ht="13.8" hidden="1" customHeight="1" x14ac:dyDescent="0.5"/>
    <row r="67" ht="13.8" hidden="1" customHeight="1" x14ac:dyDescent="0.5"/>
    <row r="68" ht="13.8" hidden="1" customHeight="1" x14ac:dyDescent="0.5"/>
    <row r="69" ht="13.8" hidden="1" customHeight="1" x14ac:dyDescent="0.5"/>
    <row r="70" ht="13.8" hidden="1" customHeight="1" x14ac:dyDescent="0.5"/>
    <row r="71" ht="13.8" hidden="1" customHeight="1" x14ac:dyDescent="0.5"/>
    <row r="72" ht="13.8" hidden="1" customHeight="1" x14ac:dyDescent="0.5"/>
    <row r="73" ht="13.8" hidden="1" customHeight="1" x14ac:dyDescent="0.5"/>
    <row r="74" ht="13.8" hidden="1" customHeight="1" x14ac:dyDescent="0.5"/>
    <row r="75" ht="13.8" hidden="1" customHeight="1" x14ac:dyDescent="0.5"/>
    <row r="76" ht="13.8" hidden="1" customHeight="1" x14ac:dyDescent="0.5"/>
    <row r="77" ht="13.8" hidden="1" customHeight="1" x14ac:dyDescent="0.5"/>
    <row r="78" ht="13.8" hidden="1" customHeight="1" x14ac:dyDescent="0.5"/>
    <row r="79" ht="13.8" hidden="1" customHeight="1" x14ac:dyDescent="0.5"/>
    <row r="80" ht="13.8" hidden="1" customHeight="1" x14ac:dyDescent="0.5"/>
    <row r="81" ht="13.8" hidden="1" customHeight="1" x14ac:dyDescent="0.5"/>
    <row r="82" ht="13.8" hidden="1" customHeight="1" x14ac:dyDescent="0.5"/>
    <row r="83" ht="13.8" hidden="1" customHeight="1" x14ac:dyDescent="0.5"/>
    <row r="84" ht="13.8" hidden="1" customHeight="1" x14ac:dyDescent="0.5"/>
    <row r="85" ht="13.8" hidden="1" customHeight="1" x14ac:dyDescent="0.5"/>
    <row r="86" ht="13.8" hidden="1" customHeight="1" x14ac:dyDescent="0.5"/>
    <row r="87" ht="13.8" hidden="1" customHeight="1" x14ac:dyDescent="0.5"/>
    <row r="88" ht="13.8" hidden="1" customHeight="1" x14ac:dyDescent="0.5"/>
    <row r="89" ht="13.8" hidden="1" customHeight="1" x14ac:dyDescent="0.5"/>
    <row r="90" ht="13.8" hidden="1" customHeight="1" x14ac:dyDescent="0.5"/>
    <row r="91" ht="13.8" hidden="1" customHeight="1" x14ac:dyDescent="0.5"/>
    <row r="92" ht="13.8" hidden="1" customHeight="1" x14ac:dyDescent="0.5"/>
    <row r="93" ht="13.8" hidden="1" customHeight="1" x14ac:dyDescent="0.5"/>
    <row r="94" ht="13.8" hidden="1" customHeight="1" x14ac:dyDescent="0.5"/>
    <row r="95" ht="13.8" hidden="1" customHeight="1" x14ac:dyDescent="0.5"/>
    <row r="96" ht="13.8" hidden="1" customHeight="1" x14ac:dyDescent="0.5"/>
    <row r="97" ht="13.8" hidden="1" customHeight="1" x14ac:dyDescent="0.5"/>
    <row r="98" ht="13.8" hidden="1" customHeight="1" x14ac:dyDescent="0.5"/>
    <row r="99" ht="13.8" hidden="1" customHeight="1" x14ac:dyDescent="0.5"/>
    <row r="100" ht="13.8" hidden="1" customHeight="1" x14ac:dyDescent="0.5"/>
    <row r="101" ht="13.8" hidden="1" customHeight="1" x14ac:dyDescent="0.5"/>
  </sheetData>
  <mergeCells count="6">
    <mergeCell ref="C39:E39"/>
    <mergeCell ref="C14:D14"/>
    <mergeCell ref="C21:D21"/>
    <mergeCell ref="C9:D9"/>
    <mergeCell ref="D28:E28"/>
    <mergeCell ref="D29:E29"/>
  </mergeCells>
  <dataValidations count="1">
    <dataValidation type="list" allowBlank="1" showInputMessage="1" showErrorMessage="1" sqref="D28" xr:uid="{33C22B5B-00BC-4920-8A7C-563DDBCB57BF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DD7E6-D212-46F0-8114-AC314D4B2C83}">
  <dimension ref="A1:D19"/>
  <sheetViews>
    <sheetView zoomScale="107" zoomScaleNormal="107" workbookViewId="0">
      <selection activeCell="G12" sqref="G12"/>
    </sheetView>
  </sheetViews>
  <sheetFormatPr defaultRowHeight="15.6" x14ac:dyDescent="0.3"/>
  <cols>
    <col min="1" max="1" width="32.44140625" style="10" customWidth="1"/>
    <col min="2" max="2" width="13.5546875" style="10" bestFit="1" customWidth="1"/>
    <col min="3" max="3" width="17.88671875" style="9" bestFit="1" customWidth="1"/>
    <col min="4" max="4" width="8.88671875" style="12" customWidth="1"/>
  </cols>
  <sheetData>
    <row r="1" spans="1:4" ht="16.2" thickBot="1" x14ac:dyDescent="0.35">
      <c r="A1" s="43" t="s">
        <v>28</v>
      </c>
      <c r="B1" s="43" t="s">
        <v>25</v>
      </c>
      <c r="C1" s="44" t="s">
        <v>26</v>
      </c>
      <c r="D1" s="45" t="s">
        <v>27</v>
      </c>
    </row>
    <row r="2" spans="1:4" x14ac:dyDescent="0.3">
      <c r="A2" s="47" t="s">
        <v>30</v>
      </c>
      <c r="B2" s="48" t="s">
        <v>15</v>
      </c>
      <c r="C2" s="48" t="s">
        <v>18</v>
      </c>
      <c r="D2" s="49">
        <v>0.3</v>
      </c>
    </row>
    <row r="3" spans="1:4" x14ac:dyDescent="0.3">
      <c r="A3" s="50" t="s">
        <v>32</v>
      </c>
      <c r="B3" s="10" t="s">
        <v>15</v>
      </c>
      <c r="C3" s="10" t="s">
        <v>19</v>
      </c>
      <c r="D3" s="51">
        <v>0.5</v>
      </c>
    </row>
    <row r="4" spans="1:4" x14ac:dyDescent="0.3">
      <c r="A4" s="50" t="s">
        <v>39</v>
      </c>
      <c r="B4" s="10" t="s">
        <v>15</v>
      </c>
      <c r="C4" s="10" t="s">
        <v>35</v>
      </c>
      <c r="D4" s="51">
        <v>0.1</v>
      </c>
    </row>
    <row r="5" spans="1:4" x14ac:dyDescent="0.3">
      <c r="A5" s="50" t="s">
        <v>40</v>
      </c>
      <c r="B5" s="10" t="s">
        <v>15</v>
      </c>
      <c r="C5" s="10" t="s">
        <v>36</v>
      </c>
      <c r="D5" s="51">
        <v>0.1</v>
      </c>
    </row>
    <row r="6" spans="1:4" x14ac:dyDescent="0.3">
      <c r="A6" s="50" t="s">
        <v>41</v>
      </c>
      <c r="B6" s="10" t="s">
        <v>15</v>
      </c>
      <c r="C6" s="10" t="s">
        <v>37</v>
      </c>
      <c r="D6" s="51">
        <v>0</v>
      </c>
    </row>
    <row r="7" spans="1:4" ht="16.2" thickBot="1" x14ac:dyDescent="0.35">
      <c r="A7" s="52" t="s">
        <v>42</v>
      </c>
      <c r="B7" s="53" t="s">
        <v>15</v>
      </c>
      <c r="C7" s="53" t="s">
        <v>38</v>
      </c>
      <c r="D7" s="54">
        <v>0</v>
      </c>
    </row>
    <row r="8" spans="1:4" x14ac:dyDescent="0.3">
      <c r="A8" s="10" t="s">
        <v>31</v>
      </c>
      <c r="B8" s="10" t="s">
        <v>23</v>
      </c>
      <c r="C8" s="10" t="s">
        <v>18</v>
      </c>
      <c r="D8" s="46">
        <v>0.32</v>
      </c>
    </row>
    <row r="9" spans="1:4" x14ac:dyDescent="0.3">
      <c r="A9" s="10" t="s">
        <v>33</v>
      </c>
      <c r="B9" s="10" t="s">
        <v>23</v>
      </c>
      <c r="C9" s="10" t="s">
        <v>19</v>
      </c>
      <c r="D9" s="46">
        <v>0.35</v>
      </c>
    </row>
    <row r="10" spans="1:4" x14ac:dyDescent="0.3">
      <c r="A10" s="10" t="s">
        <v>43</v>
      </c>
      <c r="B10" s="10" t="s">
        <v>23</v>
      </c>
      <c r="C10" s="10" t="s">
        <v>35</v>
      </c>
      <c r="D10" s="46">
        <v>0.08</v>
      </c>
    </row>
    <row r="11" spans="1:4" x14ac:dyDescent="0.3">
      <c r="A11" s="10" t="s">
        <v>44</v>
      </c>
      <c r="B11" s="10" t="s">
        <v>23</v>
      </c>
      <c r="C11" s="10" t="s">
        <v>36</v>
      </c>
      <c r="D11" s="46">
        <v>0.05</v>
      </c>
    </row>
    <row r="12" spans="1:4" x14ac:dyDescent="0.3">
      <c r="A12" s="10" t="s">
        <v>45</v>
      </c>
      <c r="B12" s="10" t="s">
        <v>23</v>
      </c>
      <c r="C12" s="10" t="s">
        <v>37</v>
      </c>
      <c r="D12" s="46">
        <v>0.1</v>
      </c>
    </row>
    <row r="13" spans="1:4" x14ac:dyDescent="0.3">
      <c r="A13" s="10" t="s">
        <v>46</v>
      </c>
      <c r="B13" s="10" t="s">
        <v>23</v>
      </c>
      <c r="C13" s="10" t="s">
        <v>38</v>
      </c>
      <c r="D13" s="46">
        <v>0.1</v>
      </c>
    </row>
    <row r="14" spans="1:4" x14ac:dyDescent="0.3">
      <c r="A14" s="10" t="s">
        <v>29</v>
      </c>
      <c r="B14" s="10" t="s">
        <v>24</v>
      </c>
      <c r="C14" s="10" t="s">
        <v>18</v>
      </c>
      <c r="D14" s="46">
        <v>0.5</v>
      </c>
    </row>
    <row r="15" spans="1:4" x14ac:dyDescent="0.3">
      <c r="A15" s="10" t="s">
        <v>47</v>
      </c>
      <c r="B15" s="10" t="s">
        <v>24</v>
      </c>
      <c r="C15" s="10" t="s">
        <v>19</v>
      </c>
      <c r="D15" s="46">
        <v>0.1</v>
      </c>
    </row>
    <row r="16" spans="1:4" x14ac:dyDescent="0.3">
      <c r="A16" s="10" t="s">
        <v>48</v>
      </c>
      <c r="B16" s="10" t="s">
        <v>24</v>
      </c>
      <c r="C16" s="10" t="s">
        <v>35</v>
      </c>
      <c r="D16" s="46">
        <v>0.05</v>
      </c>
    </row>
    <row r="17" spans="1:4" x14ac:dyDescent="0.3">
      <c r="A17" s="10" t="s">
        <v>49</v>
      </c>
      <c r="B17" s="10" t="s">
        <v>24</v>
      </c>
      <c r="C17" s="10" t="s">
        <v>36</v>
      </c>
      <c r="D17" s="46">
        <v>0.05</v>
      </c>
    </row>
    <row r="18" spans="1:4" x14ac:dyDescent="0.3">
      <c r="A18" s="10" t="s">
        <v>50</v>
      </c>
      <c r="B18" s="10" t="s">
        <v>24</v>
      </c>
      <c r="C18" s="10" t="s">
        <v>37</v>
      </c>
      <c r="D18" s="46">
        <v>0.2</v>
      </c>
    </row>
    <row r="19" spans="1:4" x14ac:dyDescent="0.3">
      <c r="A19" s="10" t="s">
        <v>51</v>
      </c>
      <c r="B19" s="10" t="s">
        <v>24</v>
      </c>
      <c r="C19" s="10" t="s">
        <v>38</v>
      </c>
      <c r="D19" s="46">
        <v>0.1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h z X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E o c 1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H N d a K I p H u A 4 A A A A R A A A A E w A c A E Z v c m 1 1 b G F z L 1 N l Y 3 R p b 2 4 x L m 0 g o h g A K K A U A A A A A A A A A A A A A A A A A A A A A A A A A A A A K 0 5 N L s n M z 1 M I h t C G 1 g B Q S w E C L Q A U A A I A C A B K H N d a Z q o U i K U A A A D 2 A A A A E g A A A A A A A A A A A A A A A A A A A A A A Q 2 9 u Z m l n L 1 B h Y 2 t h Z 2 U u e G 1 s U E s B A i 0 A F A A C A A g A S h z X W g / K 6 a u k A A A A 6 Q A A A B M A A A A A A A A A A A A A A A A A 8 Q A A A F t D b 2 5 0 Z W 5 0 X 1 R 5 c G V z X S 5 4 b W x Q S w E C L Q A U A A I A C A B K H N d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g o l t y h 7 m E a p + r x a 5 P t M 7 g A A A A A C A A A A A A A Q Z g A A A A E A A C A A A A D L W T V Z w O J S N 9 / j V v w k U G u 3 V F 6 0 9 t y b m O x V h h Q a Z 2 0 U f A A A A A A O g A A A A A I A A C A A A A C x 4 n t U 7 M K N q t 3 e X Z J a N Z j g / / o b v b h / W z l i k O X p H d F U 7 V A A A A A j + n 8 g m L A 4 t P q n 7 l B i D Z M 1 9 6 u Z X D 7 D S L + N Q G J x D v k W v c a K + z u L v 5 s x I 3 N G 4 L Z u R 9 2 v Y E u U 8 Y s W b 2 n Z / x e q f X K E d J I t Q x r G D W N H d J T I v C 9 Q l k A A A A D N i m y Y t U / k / F m l h L k y P C 7 a 2 B i 3 N t I Y L a + 7 I L E d F V P I w s o 5 h f B I d J 0 E k a Z 5 X 8 u + g / u H p v 2 4 3 + k F V V d d 4 H 4 C y r k m < / D a t a M a s h u p > 
</file>

<file path=customXml/itemProps1.xml><?xml version="1.0" encoding="utf-8"?>
<ds:datastoreItem xmlns:ds="http://schemas.openxmlformats.org/officeDocument/2006/customXml" ds:itemID="{51FB071B-CFDB-4C65-BD21-20B6C828F5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APP</vt:lpstr>
      <vt:lpstr>Chave</vt:lpstr>
      <vt:lpstr>aporte</vt:lpstr>
      <vt:lpstr>quantidade_anos</vt:lpstr>
      <vt:lpstr>rendimento_carteira</vt:lpstr>
      <vt:lpstr>rendimento_mensal</vt:lpstr>
      <vt:lpstr>taxrend_mensal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Romario Rocha</dc:creator>
  <cp:lastModifiedBy>Romario Rocha</cp:lastModifiedBy>
  <dcterms:created xsi:type="dcterms:W3CDTF">2025-06-23T04:01:57Z</dcterms:created>
  <dcterms:modified xsi:type="dcterms:W3CDTF">2025-07-14T02:52:31Z</dcterms:modified>
</cp:coreProperties>
</file>