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2330" windowHeight="670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/>
  <c r="L5"/>
  <c r="L6"/>
  <c r="L7"/>
  <c r="L8"/>
  <c r="L9"/>
  <c r="L10"/>
  <c r="L3"/>
  <c r="K4"/>
  <c r="K5"/>
  <c r="K6"/>
  <c r="K7"/>
  <c r="K8"/>
  <c r="K9"/>
  <c r="K10"/>
  <c r="K3"/>
  <c r="J4"/>
  <c r="I4"/>
  <c r="I5"/>
  <c r="J5" s="1"/>
  <c r="I9"/>
  <c r="J9" s="1"/>
  <c r="G4"/>
  <c r="G5"/>
  <c r="G6"/>
  <c r="I6" s="1"/>
  <c r="J6" s="1"/>
  <c r="G7"/>
  <c r="I7" s="1"/>
  <c r="J7" s="1"/>
  <c r="G8"/>
  <c r="I8" s="1"/>
  <c r="J8" s="1"/>
  <c r="G9"/>
  <c r="G10"/>
  <c r="I10" s="1"/>
  <c r="J10" s="1"/>
  <c r="G3"/>
  <c r="I3" s="1"/>
  <c r="J3" s="1"/>
  <c r="C4"/>
  <c r="D4" s="1"/>
  <c r="C5"/>
  <c r="D5" s="1"/>
  <c r="C6"/>
  <c r="D6" s="1"/>
  <c r="C7"/>
  <c r="D7" s="1"/>
  <c r="C8"/>
  <c r="D8" s="1"/>
  <c r="C9"/>
  <c r="D9" s="1"/>
  <c r="C10"/>
  <c r="D10" s="1"/>
  <c r="C3"/>
  <c r="D3" s="1"/>
</calcChain>
</file>

<file path=xl/sharedStrings.xml><?xml version="1.0" encoding="utf-8"?>
<sst xmlns="http://schemas.openxmlformats.org/spreadsheetml/2006/main" count="14" uniqueCount="14">
  <si>
    <t>LW</t>
  </si>
  <si>
    <t>RW</t>
  </si>
  <si>
    <t>Diff</t>
  </si>
  <si>
    <t>manometer reading</t>
  </si>
  <si>
    <t>Collecting tank</t>
  </si>
  <si>
    <t>IR</t>
  </si>
  <si>
    <t>FR</t>
  </si>
  <si>
    <t>DIFF</t>
  </si>
  <si>
    <t>Time</t>
  </si>
  <si>
    <t>Q act</t>
  </si>
  <si>
    <t>velocity</t>
  </si>
  <si>
    <t>f analytical</t>
  </si>
  <si>
    <t>i=h/l</t>
  </si>
  <si>
    <t>hf =12.6*h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</si>
</sst>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L1" sqref="L1:L2"/>
    </sheetView>
  </sheetViews>
  <sheetFormatPr defaultRowHeight="15"/>
  <cols>
    <col min="9" max="9" width="11.85546875" customWidth="1"/>
  </cols>
  <sheetData>
    <row r="1" spans="1:12">
      <c r="A1" s="3" t="s">
        <v>3</v>
      </c>
      <c r="B1" s="3"/>
      <c r="C1" s="3"/>
      <c r="D1" s="3"/>
      <c r="E1" s="3" t="s">
        <v>4</v>
      </c>
      <c r="F1" s="3"/>
      <c r="G1" s="3"/>
      <c r="H1" s="3"/>
      <c r="I1" s="3" t="s">
        <v>9</v>
      </c>
      <c r="J1" s="3" t="s">
        <v>10</v>
      </c>
      <c r="K1" s="3" t="s">
        <v>12</v>
      </c>
      <c r="L1" s="4" t="s">
        <v>11</v>
      </c>
    </row>
    <row r="2" spans="1:12" ht="30">
      <c r="A2" s="1" t="s">
        <v>0</v>
      </c>
      <c r="B2" s="1" t="s">
        <v>1</v>
      </c>
      <c r="C2" s="1" t="s">
        <v>2</v>
      </c>
      <c r="D2" s="2" t="s">
        <v>13</v>
      </c>
      <c r="E2" s="1" t="s">
        <v>5</v>
      </c>
      <c r="F2" s="1" t="s">
        <v>6</v>
      </c>
      <c r="G2" s="1" t="s">
        <v>7</v>
      </c>
      <c r="H2" s="1" t="s">
        <v>8</v>
      </c>
      <c r="I2" s="3"/>
      <c r="J2" s="3"/>
      <c r="K2" s="3"/>
      <c r="L2" s="4"/>
    </row>
    <row r="3" spans="1:12">
      <c r="A3" s="1">
        <v>23.25</v>
      </c>
      <c r="B3" s="1">
        <v>35</v>
      </c>
      <c r="C3" s="1">
        <f>B3-A3</f>
        <v>11.75</v>
      </c>
      <c r="D3" s="1">
        <f>12.6*C3</f>
        <v>148.04999999999998</v>
      </c>
      <c r="E3" s="1">
        <v>55</v>
      </c>
      <c r="F3" s="1">
        <v>65</v>
      </c>
      <c r="G3" s="1">
        <f>F3-E3</f>
        <v>10</v>
      </c>
      <c r="H3" s="1">
        <v>22</v>
      </c>
      <c r="I3" s="1">
        <f>(70*50*G3)/H3</f>
        <v>1590.909090909091</v>
      </c>
      <c r="J3" s="1">
        <f>ROUND(I3/4.908,2)</f>
        <v>324.14999999999998</v>
      </c>
      <c r="K3" s="1">
        <f>D3/300</f>
        <v>0.49349999999999994</v>
      </c>
      <c r="L3" s="1">
        <f>ROUND((2*981*2.5*K3)/(J3^2),4)</f>
        <v>2.3E-2</v>
      </c>
    </row>
    <row r="4" spans="1:12">
      <c r="A4" s="1">
        <v>23.75</v>
      </c>
      <c r="B4" s="1">
        <v>34.5</v>
      </c>
      <c r="C4" s="1">
        <f t="shared" ref="C4:C10" si="0">B4-A4</f>
        <v>10.75</v>
      </c>
      <c r="D4" s="1">
        <f t="shared" ref="D4:D10" si="1">12.6*C4</f>
        <v>135.44999999999999</v>
      </c>
      <c r="E4" s="1">
        <v>55</v>
      </c>
      <c r="F4" s="1">
        <v>65</v>
      </c>
      <c r="G4" s="1">
        <f t="shared" ref="G4:G10" si="2">F4-E4</f>
        <v>10</v>
      </c>
      <c r="H4" s="1">
        <v>24.5</v>
      </c>
      <c r="I4" s="1">
        <f t="shared" ref="I4:I9" si="3">(70*50*G4)/H4</f>
        <v>1428.5714285714287</v>
      </c>
      <c r="J4" s="1">
        <f t="shared" ref="J4:J10" si="4">ROUND(I4/4.908,2)</f>
        <v>291.07</v>
      </c>
      <c r="K4" s="1">
        <f t="shared" ref="K4:K10" si="5">D4/300</f>
        <v>0.45149999999999996</v>
      </c>
      <c r="L4" s="1">
        <f t="shared" ref="L4:L10" si="6">ROUND((2*981*2.5*K4)/(J4^2),4)</f>
        <v>2.6100000000000002E-2</v>
      </c>
    </row>
    <row r="5" spans="1:12">
      <c r="A5" s="1">
        <v>24.25</v>
      </c>
      <c r="B5" s="1">
        <v>34</v>
      </c>
      <c r="C5" s="1">
        <f t="shared" si="0"/>
        <v>9.75</v>
      </c>
      <c r="D5" s="1">
        <f t="shared" si="1"/>
        <v>122.85</v>
      </c>
      <c r="E5" s="1">
        <v>55</v>
      </c>
      <c r="F5" s="1">
        <v>65</v>
      </c>
      <c r="G5" s="1">
        <f t="shared" si="2"/>
        <v>10</v>
      </c>
      <c r="H5" s="1">
        <v>25.5</v>
      </c>
      <c r="I5" s="1">
        <f t="shared" si="3"/>
        <v>1372.5490196078431</v>
      </c>
      <c r="J5" s="1">
        <f t="shared" si="4"/>
        <v>279.66000000000003</v>
      </c>
      <c r="K5" s="1">
        <f t="shared" si="5"/>
        <v>0.40949999999999998</v>
      </c>
      <c r="L5" s="1">
        <f t="shared" si="6"/>
        <v>2.5700000000000001E-2</v>
      </c>
    </row>
    <row r="6" spans="1:12">
      <c r="A6" s="1">
        <v>24.75</v>
      </c>
      <c r="B6" s="1">
        <v>33.5</v>
      </c>
      <c r="C6" s="1">
        <f t="shared" si="0"/>
        <v>8.75</v>
      </c>
      <c r="D6" s="1">
        <f t="shared" si="1"/>
        <v>110.25</v>
      </c>
      <c r="E6" s="1">
        <v>55</v>
      </c>
      <c r="F6" s="1">
        <v>65</v>
      </c>
      <c r="G6" s="1">
        <f t="shared" si="2"/>
        <v>10</v>
      </c>
      <c r="H6" s="1">
        <v>26.3</v>
      </c>
      <c r="I6" s="1">
        <f t="shared" si="3"/>
        <v>1330.7984790874525</v>
      </c>
      <c r="J6" s="1">
        <f t="shared" si="4"/>
        <v>271.14999999999998</v>
      </c>
      <c r="K6" s="1">
        <f t="shared" si="5"/>
        <v>0.36749999999999999</v>
      </c>
      <c r="L6" s="1">
        <f t="shared" si="6"/>
        <v>2.4500000000000001E-2</v>
      </c>
    </row>
    <row r="7" spans="1:12">
      <c r="A7" s="1">
        <v>25.25</v>
      </c>
      <c r="B7" s="1">
        <v>33</v>
      </c>
      <c r="C7" s="1">
        <f t="shared" si="0"/>
        <v>7.75</v>
      </c>
      <c r="D7" s="1">
        <f t="shared" si="1"/>
        <v>97.649999999999991</v>
      </c>
      <c r="E7" s="1">
        <v>55</v>
      </c>
      <c r="F7" s="1">
        <v>65</v>
      </c>
      <c r="G7" s="1">
        <f t="shared" si="2"/>
        <v>10</v>
      </c>
      <c r="H7" s="1">
        <v>30.2</v>
      </c>
      <c r="I7" s="1">
        <f t="shared" si="3"/>
        <v>1158.9403973509934</v>
      </c>
      <c r="J7" s="1">
        <f t="shared" si="4"/>
        <v>236.13</v>
      </c>
      <c r="K7" s="1">
        <f t="shared" si="5"/>
        <v>0.32549999999999996</v>
      </c>
      <c r="L7" s="1">
        <f t="shared" si="6"/>
        <v>2.86E-2</v>
      </c>
    </row>
    <row r="8" spans="1:12">
      <c r="A8" s="1">
        <v>25.75</v>
      </c>
      <c r="B8" s="1">
        <v>32.5</v>
      </c>
      <c r="C8" s="1">
        <f t="shared" si="0"/>
        <v>6.75</v>
      </c>
      <c r="D8" s="1">
        <f t="shared" si="1"/>
        <v>85.05</v>
      </c>
      <c r="E8" s="1">
        <v>55</v>
      </c>
      <c r="F8" s="1">
        <v>65</v>
      </c>
      <c r="G8" s="1">
        <f t="shared" si="2"/>
        <v>10</v>
      </c>
      <c r="H8" s="1">
        <v>31.25</v>
      </c>
      <c r="I8" s="1">
        <f>(70*50*G8)/H8</f>
        <v>1120</v>
      </c>
      <c r="J8" s="1">
        <f t="shared" si="4"/>
        <v>228.2</v>
      </c>
      <c r="K8" s="1">
        <f t="shared" si="5"/>
        <v>0.28349999999999997</v>
      </c>
      <c r="L8" s="1">
        <f t="shared" si="6"/>
        <v>2.6700000000000002E-2</v>
      </c>
    </row>
    <row r="9" spans="1:12">
      <c r="A9" s="1">
        <v>26.25</v>
      </c>
      <c r="B9" s="1">
        <v>32.1</v>
      </c>
      <c r="C9" s="1">
        <f t="shared" si="0"/>
        <v>5.8500000000000014</v>
      </c>
      <c r="D9" s="1">
        <f t="shared" si="1"/>
        <v>73.710000000000022</v>
      </c>
      <c r="E9" s="1">
        <v>55</v>
      </c>
      <c r="F9" s="1">
        <v>65</v>
      </c>
      <c r="G9" s="1">
        <f t="shared" si="2"/>
        <v>10</v>
      </c>
      <c r="H9" s="1">
        <v>35</v>
      </c>
      <c r="I9" s="1">
        <f t="shared" si="3"/>
        <v>1000</v>
      </c>
      <c r="J9" s="1">
        <f t="shared" si="4"/>
        <v>203.75</v>
      </c>
      <c r="K9" s="1">
        <f t="shared" si="5"/>
        <v>0.24570000000000008</v>
      </c>
      <c r="L9" s="1">
        <f t="shared" si="6"/>
        <v>2.9000000000000001E-2</v>
      </c>
    </row>
    <row r="10" spans="1:12">
      <c r="A10" s="1">
        <v>26.75</v>
      </c>
      <c r="B10" s="1">
        <v>31.5</v>
      </c>
      <c r="C10" s="1">
        <f t="shared" si="0"/>
        <v>4.75</v>
      </c>
      <c r="D10" s="1">
        <f t="shared" si="1"/>
        <v>59.85</v>
      </c>
      <c r="E10" s="1">
        <v>55</v>
      </c>
      <c r="F10" s="1">
        <v>65</v>
      </c>
      <c r="G10" s="1">
        <f t="shared" si="2"/>
        <v>10</v>
      </c>
      <c r="H10" s="1">
        <v>35.5</v>
      </c>
      <c r="I10" s="1">
        <f>(70*50*G10)/H10</f>
        <v>985.91549295774644</v>
      </c>
      <c r="J10" s="1">
        <f t="shared" si="4"/>
        <v>200.88</v>
      </c>
      <c r="K10" s="1">
        <f t="shared" si="5"/>
        <v>0.19950000000000001</v>
      </c>
      <c r="L10" s="1">
        <f t="shared" si="6"/>
        <v>2.4199999999999999E-2</v>
      </c>
    </row>
  </sheetData>
  <mergeCells count="6">
    <mergeCell ref="A1:D1"/>
    <mergeCell ref="E1:H1"/>
    <mergeCell ref="I1:I2"/>
    <mergeCell ref="J1:J2"/>
    <mergeCell ref="L1:L2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Kumar</dc:creator>
  <cp:lastModifiedBy>acer</cp:lastModifiedBy>
  <dcterms:created xsi:type="dcterms:W3CDTF">2016-10-08T09:45:39Z</dcterms:created>
  <dcterms:modified xsi:type="dcterms:W3CDTF">2017-08-31T07:03:56Z</dcterms:modified>
</cp:coreProperties>
</file>