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hit\Downloads\DVA-Jan-14-2019-Batch-Class2-20-Apr-2019-ExcelClass-2_v1.xlsx\"/>
    </mc:Choice>
  </mc:AlternateContent>
  <xr:revisionPtr revIDLastSave="0" documentId="13_ncr:1_{DF205323-D51E-4B9A-9D0F-6BF222C96305}" xr6:coauthVersionLast="47" xr6:coauthVersionMax="47" xr10:uidLastSave="{00000000-0000-0000-0000-000000000000}"/>
  <bookViews>
    <workbookView xWindow="-108" yWindow="-108" windowWidth="23256" windowHeight="13896" firstSheet="2" activeTab="8" xr2:uid="{00000000-000D-0000-FFFF-FFFF00000000}"/>
  </bookViews>
  <sheets>
    <sheet name="Index" sheetId="2" r:id="rId1"/>
    <sheet name="Functions_Text" sheetId="3" r:id="rId2"/>
    <sheet name="Functions_Logical" sheetId="4" r:id="rId3"/>
    <sheet name="Data_Handling1" sheetId="5" r:id="rId4"/>
    <sheet name="Data_Handling2" sheetId="6" r:id="rId5"/>
    <sheet name="Data Validation" sheetId="7" r:id="rId6"/>
    <sheet name="Security" sheetId="8" r:id="rId7"/>
    <sheet name="Pivot" sheetId="10" r:id="rId8"/>
    <sheet name="Pivot Tables" sheetId="9" r:id="rId9"/>
  </sheets>
  <externalReferences>
    <externalReference r:id="rId10"/>
    <externalReference r:id="rId11"/>
  </externalReferences>
  <definedNames>
    <definedName name="_xlnm._FilterDatabase" localSheetId="3" hidden="1">Data_Handling1!$B$12:$F$2516</definedName>
    <definedName name="_xlnm._FilterDatabase" localSheetId="4" hidden="1">Data_Handling2!$B$7:$D$9</definedName>
    <definedName name="_xlnm._FilterDatabase" localSheetId="8" hidden="1">'Pivot Tables'!$B$15:$H$713</definedName>
    <definedName name="_xlnm.Criteria" localSheetId="4">Data_Handling2!$B$7:$D$9</definedName>
    <definedName name="_xlnm.Extract" localSheetId="4">Data_Handling2!$H$13:$L$13</definedName>
    <definedName name="Slicer_Category">#N/A</definedName>
    <definedName name="xaxisclass">'[1]Named Ranges'!$B$11:$B$16</definedName>
    <definedName name="xaxisNRSoln">OFFSET('[2]NR-Soln'!$A$1,1,0,COUNTA('[2]NR-Soln'!$A$2:$A$20))</definedName>
    <definedName name="yaxisclass">'[1]Named Ranges'!$C$11:$C$16</definedName>
    <definedName name="yaxisNRSoln">OFFSET('[2]NR-Soln'!$A$1,1,1,COUNTA('[2]NR-Soln'!$A$2:$A$20))</definedName>
    <definedName name="Z_0C1250B8_4ACD_4E73_8887_52D88B199186_.wvu.Cols" localSheetId="5" hidden="1">'Data Validation'!$U:$XFD</definedName>
    <definedName name="Z_0C1250B8_4ACD_4E73_8887_52D88B199186_.wvu.Cols" localSheetId="3" hidden="1">Data_Handling1!$M:$XFD</definedName>
    <definedName name="Z_0C1250B8_4ACD_4E73_8887_52D88B199186_.wvu.Cols" localSheetId="4" hidden="1">Data_Handling2!$M:$XFD</definedName>
    <definedName name="Z_0C1250B8_4ACD_4E73_8887_52D88B199186_.wvu.Cols" localSheetId="2" hidden="1">Functions_Logical!$L:$XFD</definedName>
    <definedName name="Z_0C1250B8_4ACD_4E73_8887_52D88B199186_.wvu.Cols" localSheetId="1" hidden="1">Functions_Text!$M:$XFD</definedName>
    <definedName name="Z_0C1250B8_4ACD_4E73_8887_52D88B199186_.wvu.Cols" localSheetId="0" hidden="1">Index!$P:$XFD</definedName>
    <definedName name="Z_0C1250B8_4ACD_4E73_8887_52D88B199186_.wvu.Cols" localSheetId="8" hidden="1">'Pivot Tables'!$J:$XFD</definedName>
    <definedName name="Z_0C1250B8_4ACD_4E73_8887_52D88B199186_.wvu.Cols" localSheetId="6" hidden="1">Security!$N:$XFD</definedName>
    <definedName name="Z_0C1250B8_4ACD_4E73_8887_52D88B199186_.wvu.FilterData" localSheetId="3" hidden="1">Data_Handling1!$B$12:$F$2516</definedName>
    <definedName name="Z_0C1250B8_4ACD_4E73_8887_52D88B199186_.wvu.FilterData" localSheetId="4" hidden="1">Data_Handling2!$B$13:$F$2517</definedName>
    <definedName name="Z_0C1250B8_4ACD_4E73_8887_52D88B199186_.wvu.FilterData" localSheetId="8" hidden="1">'Pivot Tables'!$B$15:$H$713</definedName>
    <definedName name="Z_0C1250B8_4ACD_4E73_8887_52D88B199186_.wvu.Rows" localSheetId="5" hidden="1">'Data Validation'!$32:$1048576</definedName>
    <definedName name="Z_0C1250B8_4ACD_4E73_8887_52D88B199186_.wvu.Rows" localSheetId="3" hidden="1">Data_Handling1!$3869:$1048576,Data_Handling1!$4:$4,Data_Handling1!$2518:$3868</definedName>
    <definedName name="Z_0C1250B8_4ACD_4E73_8887_52D88B199186_.wvu.Rows" localSheetId="4" hidden="1">Data_Handling2!$3870:$1048576,Data_Handling2!$4:$4,Data_Handling2!$2519:$3869</definedName>
    <definedName name="Z_0C1250B8_4ACD_4E73_8887_52D88B199186_.wvu.Rows" localSheetId="2" hidden="1">Functions_Logical!$32:$1048576,Functions_Logical!$4:$4</definedName>
    <definedName name="Z_0C1250B8_4ACD_4E73_8887_52D88B199186_.wvu.Rows" localSheetId="1" hidden="1">Functions_Text!$308:$1048576,Functions_Text!$4:$4</definedName>
    <definedName name="Z_0C1250B8_4ACD_4E73_8887_52D88B199186_.wvu.Rows" localSheetId="0" hidden="1">Index!$54:$1048576,Index!$22:$53</definedName>
    <definedName name="Z_0C1250B8_4ACD_4E73_8887_52D88B199186_.wvu.Rows" localSheetId="8" hidden="1">'Pivot Tables'!$715:$1048576,'Pivot Tables'!$5:$5</definedName>
    <definedName name="Z_0C1250B8_4ACD_4E73_8887_52D88B199186_.wvu.Rows" localSheetId="6" hidden="1">Security!$30:$1048576,Security!$4:$4</definedName>
    <definedName name="Z_3163F800_2B93_4CC7_A1FE_64E36BFA9E1D_.wvu.Rows" localSheetId="5" hidden="1">'Data Validation'!$4:$4</definedName>
    <definedName name="Z_BA6CB744_D7FE_4570_B7D7_ED7BE5BCB395_.wvu.Cols" localSheetId="5" hidden="1">'Data Validation'!$U:$XFD</definedName>
    <definedName name="Z_BA6CB744_D7FE_4570_B7D7_ED7BE5BCB395_.wvu.Cols" localSheetId="3" hidden="1">Data_Handling1!$M:$XFD</definedName>
    <definedName name="Z_BA6CB744_D7FE_4570_B7D7_ED7BE5BCB395_.wvu.Cols" localSheetId="4" hidden="1">Data_Handling2!$N:$XFD</definedName>
    <definedName name="Z_BA6CB744_D7FE_4570_B7D7_ED7BE5BCB395_.wvu.Cols" localSheetId="2" hidden="1">Functions_Logical!$L:$XFD</definedName>
    <definedName name="Z_BA6CB744_D7FE_4570_B7D7_ED7BE5BCB395_.wvu.Cols" localSheetId="0" hidden="1">Index!$P:$XFD</definedName>
    <definedName name="Z_BA6CB744_D7FE_4570_B7D7_ED7BE5BCB395_.wvu.Cols" localSheetId="8" hidden="1">'Pivot Tables'!$J:$XFD</definedName>
    <definedName name="Z_BA6CB744_D7FE_4570_B7D7_ED7BE5BCB395_.wvu.Cols" localSheetId="6" hidden="1">Security!$N:$XFD</definedName>
    <definedName name="Z_BA6CB744_D7FE_4570_B7D7_ED7BE5BCB395_.wvu.FilterData" localSheetId="3" hidden="1">Data_Handling1!$B$12:$F$2516</definedName>
    <definedName name="Z_BA6CB744_D7FE_4570_B7D7_ED7BE5BCB395_.wvu.FilterData" localSheetId="4" hidden="1">Data_Handling2!$B$7:$D$9</definedName>
    <definedName name="Z_BA6CB744_D7FE_4570_B7D7_ED7BE5BCB395_.wvu.FilterData" localSheetId="8" hidden="1">'Pivot Tables'!$B$15:$H$713</definedName>
    <definedName name="Z_BA6CB744_D7FE_4570_B7D7_ED7BE5BCB395_.wvu.Rows" localSheetId="5" hidden="1">'Data Validation'!$35:$1048576</definedName>
    <definedName name="Z_BA6CB744_D7FE_4570_B7D7_ED7BE5BCB395_.wvu.Rows" localSheetId="3" hidden="1">Data_Handling1!$3869:$1048576,Data_Handling1!$4:$4,Data_Handling1!$2518:$3868</definedName>
    <definedName name="Z_BA6CB744_D7FE_4570_B7D7_ED7BE5BCB395_.wvu.Rows" localSheetId="4" hidden="1">Data_Handling2!$3870:$1048576,Data_Handling2!$4:$4,Data_Handling2!$2519:$3869</definedName>
    <definedName name="Z_BA6CB744_D7FE_4570_B7D7_ED7BE5BCB395_.wvu.Rows" localSheetId="2" hidden="1">Functions_Logical!$32:$1048576,Functions_Logical!$4:$4</definedName>
    <definedName name="Z_BA6CB744_D7FE_4570_B7D7_ED7BE5BCB395_.wvu.Rows" localSheetId="1" hidden="1">Functions_Text!$308:$1048576</definedName>
    <definedName name="Z_BA6CB744_D7FE_4570_B7D7_ED7BE5BCB395_.wvu.Rows" localSheetId="0" hidden="1">Index!$56:$1048576,Index!$22:$53</definedName>
    <definedName name="Z_BA6CB744_D7FE_4570_B7D7_ED7BE5BCB395_.wvu.Rows" localSheetId="8" hidden="1">'Pivot Tables'!$715:$1048576,'Pivot Tables'!$5:$5</definedName>
    <definedName name="Z_BA6CB744_D7FE_4570_B7D7_ED7BE5BCB395_.wvu.Rows" localSheetId="6" hidden="1">Security!$31:$1048576,Security!$4:$4</definedName>
  </definedNames>
  <calcPr calcId="191029"/>
  <customWorkbookViews>
    <customWorkbookView name="AnalytixLabs - Personal View" guid="{0C1250B8-4ACD-4E73-8887-52D88B199186}" mergeInterval="0" personalView="1" maximized="1" xWindow="-8" yWindow="-8" windowWidth="1382" windowHeight="744" activeSheetId="8"/>
    <customWorkbookView name="MMC User - Personal View" guid="{BA6CB744-D7FE-4570-B7D7-ED7BE5BCB395}" mergeInterval="0" personalView="1" maximized="1" xWindow="-8" yWindow="-8" windowWidth="1296" windowHeight="776" activeSheetId="8"/>
  </customWorkbookViews>
  <pivotCaches>
    <pivotCache cacheId="2" r:id="rId12"/>
    <pivotCache cacheId="3"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2" i="7" l="1"/>
  <c r="H31" i="7"/>
  <c r="G31" i="7"/>
  <c r="E13" i="7"/>
  <c r="H9" i="5"/>
  <c r="F27" i="4"/>
  <c r="G25" i="4"/>
  <c r="E12" i="4"/>
  <c r="F14" i="4"/>
  <c r="F15" i="4"/>
  <c r="F16" i="4"/>
  <c r="F17" i="4"/>
  <c r="F18" i="4"/>
  <c r="F19" i="4"/>
  <c r="F20" i="4"/>
  <c r="F13" i="4"/>
  <c r="V16" i="3"/>
  <c r="S16" i="3"/>
  <c r="G32" i="3"/>
  <c r="K32" i="3"/>
  <c r="F32" i="3"/>
  <c r="J32" i="3"/>
  <c r="E33" i="3"/>
  <c r="I33"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 i="3"/>
  <c r="G31" i="3"/>
  <c r="F31" i="3"/>
  <c r="K31" i="3"/>
  <c r="K30" i="3"/>
  <c r="J31" i="3"/>
  <c r="F30" i="3"/>
  <c r="E34" i="3"/>
  <c r="E35" i="3"/>
  <c r="E36" i="3"/>
  <c r="E37" i="3"/>
  <c r="E38" i="3"/>
  <c r="E39" i="3"/>
  <c r="E40" i="3"/>
  <c r="I32" i="3"/>
  <c r="E32" i="3" s="1"/>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1" i="3"/>
  <c r="I31" i="3"/>
  <c r="C12" i="3" a="1"/>
  <c r="C12" i="3" s="1"/>
  <c r="D12" i="3" a="1"/>
  <c r="D12" i="3" s="1"/>
  <c r="C10" i="3"/>
  <c r="C8" i="3"/>
  <c r="D12" i="8"/>
  <c r="F28" i="4"/>
  <c r="F26" i="4"/>
  <c r="F25" i="4"/>
  <c r="F12" i="4"/>
  <c r="E20" i="4"/>
  <c r="E19" i="4"/>
  <c r="E18" i="4"/>
  <c r="E17" i="4"/>
  <c r="E16" i="4"/>
  <c r="E15" i="4"/>
  <c r="E14" i="4"/>
  <c r="E13" i="4"/>
  <c r="H20" i="3"/>
  <c r="H21" i="3"/>
  <c r="H22" i="3"/>
  <c r="H23" i="3"/>
  <c r="H24" i="3"/>
  <c r="H25" i="3"/>
  <c r="H26" i="3"/>
  <c r="H27" i="3"/>
  <c r="H28" i="3"/>
  <c r="H29" i="3"/>
  <c r="H19" i="3"/>
  <c r="V12" i="3"/>
  <c r="V13" i="3"/>
  <c r="V14" i="3"/>
  <c r="V15" i="3"/>
  <c r="V17" i="3"/>
  <c r="V18" i="3"/>
  <c r="V19" i="3"/>
  <c r="V20" i="3"/>
  <c r="V11" i="3"/>
  <c r="S12" i="3"/>
  <c r="S13" i="3"/>
  <c r="S14" i="3"/>
  <c r="S15" i="3"/>
  <c r="S17" i="3"/>
  <c r="S18" i="3"/>
  <c r="S19" i="3"/>
  <c r="S20" i="3"/>
  <c r="S11" i="3"/>
  <c r="C13" i="3"/>
  <c r="O20" i="3"/>
  <c r="O19" i="3"/>
  <c r="K20" i="3"/>
  <c r="K21" i="3"/>
  <c r="K22" i="3"/>
  <c r="K23" i="3"/>
  <c r="K24" i="3"/>
  <c r="K25" i="3"/>
  <c r="K26" i="3"/>
  <c r="K27" i="3"/>
  <c r="F27" i="3" s="1"/>
  <c r="K28" i="3"/>
  <c r="K29" i="3"/>
  <c r="K19" i="3"/>
  <c r="F19" i="3" s="1"/>
  <c r="F28" i="3"/>
  <c r="F29" i="3"/>
  <c r="J20" i="3"/>
  <c r="F20" i="3" s="1"/>
  <c r="J21" i="3"/>
  <c r="F21" i="3" s="1"/>
  <c r="J22" i="3"/>
  <c r="F22" i="3" s="1"/>
  <c r="J23" i="3"/>
  <c r="J24" i="3"/>
  <c r="F24" i="3" s="1"/>
  <c r="J25" i="3"/>
  <c r="F25" i="3" s="1"/>
  <c r="J26" i="3"/>
  <c r="F26" i="3" s="1"/>
  <c r="J27" i="3"/>
  <c r="J28" i="3"/>
  <c r="J29" i="3"/>
  <c r="J30" i="3"/>
  <c r="J19" i="3"/>
  <c r="V3" i="3"/>
  <c r="V4" i="3"/>
  <c r="V2" i="3"/>
  <c r="U3" i="3"/>
  <c r="U4" i="3"/>
  <c r="U2" i="3"/>
  <c r="T3" i="3"/>
  <c r="T4" i="3"/>
  <c r="T2" i="3"/>
  <c r="N17" i="3"/>
  <c r="N16" i="3"/>
  <c r="N15" i="3"/>
  <c r="E23" i="3"/>
  <c r="E27" i="3"/>
  <c r="E29" i="3"/>
  <c r="I30" i="3"/>
  <c r="E30" i="3" s="1"/>
  <c r="I29" i="3"/>
  <c r="I20" i="3"/>
  <c r="E20" i="3" s="1"/>
  <c r="I21" i="3"/>
  <c r="E21" i="3" s="1"/>
  <c r="I22" i="3"/>
  <c r="E22" i="3" s="1"/>
  <c r="I23" i="3"/>
  <c r="I24" i="3"/>
  <c r="E24" i="3" s="1"/>
  <c r="I25" i="3"/>
  <c r="E25" i="3" s="1"/>
  <c r="I26" i="3"/>
  <c r="E26" i="3" s="1"/>
  <c r="I27" i="3"/>
  <c r="I28" i="3"/>
  <c r="E28" i="3" s="1"/>
  <c r="I19" i="3"/>
  <c r="E19" i="3" s="1"/>
  <c r="E11" i="3"/>
  <c r="C11" i="3"/>
  <c r="C9" i="3"/>
  <c r="G20" i="3"/>
  <c r="G21" i="3"/>
  <c r="G22" i="3"/>
  <c r="G23" i="3"/>
  <c r="G24" i="3"/>
  <c r="G25" i="3"/>
  <c r="G26" i="3"/>
  <c r="G27" i="3"/>
  <c r="G28" i="3"/>
  <c r="G29" i="3"/>
  <c r="G30" i="3"/>
  <c r="G19" i="3"/>
  <c r="E8" i="3"/>
  <c r="D8" i="3"/>
  <c r="F23" i="3" l="1"/>
  <c r="L20" i="4" l="1"/>
  <c r="L19" i="4"/>
  <c r="L18" i="4"/>
  <c r="L17" i="4"/>
  <c r="L16" i="4"/>
  <c r="L15" i="4"/>
  <c r="L14" i="4"/>
  <c r="L13" i="4"/>
  <c r="L1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<sst xmlns="http://schemas.openxmlformats.org/spreadsheetml/2006/main" count="13646" uniqueCount="653">
  <si>
    <t>TOPICS</t>
  </si>
  <si>
    <t>Text Manipulating Functions</t>
  </si>
  <si>
    <t>Logical Functions (If, AND, OR, Nested If)</t>
  </si>
  <si>
    <t>Sales</t>
  </si>
  <si>
    <t>Date</t>
  </si>
  <si>
    <t>Product</t>
  </si>
  <si>
    <t>A</t>
  </si>
  <si>
    <t>B</t>
  </si>
  <si>
    <t>C</t>
  </si>
  <si>
    <t>D</t>
  </si>
  <si>
    <t>Examples</t>
  </si>
  <si>
    <t>TEXT TO COLUMNS and DATA CLEANING FUNCTIONS</t>
  </si>
  <si>
    <t>LEFT / RIGHT / MID</t>
  </si>
  <si>
    <t>LEN</t>
  </si>
  <si>
    <t>PROPER</t>
  </si>
  <si>
    <t>UPPER / LOWER</t>
  </si>
  <si>
    <t>TRIM</t>
  </si>
  <si>
    <t>RANK</t>
  </si>
  <si>
    <t>Please use Datacleaning functions to fill up the table below</t>
  </si>
  <si>
    <t>Code</t>
  </si>
  <si>
    <t>Actual</t>
  </si>
  <si>
    <t>Name</t>
  </si>
  <si>
    <t>First name</t>
  </si>
  <si>
    <t>Last name</t>
  </si>
  <si>
    <t>Office</t>
  </si>
  <si>
    <t>Rank By Actuals</t>
  </si>
  <si>
    <t>13217200000 Std. Cost Of Goods Sold</t>
  </si>
  <si>
    <t>Nichols, KregFI</t>
  </si>
  <si>
    <t>13217200250 Cost of Goods Sold Other Material</t>
  </si>
  <si>
    <t>Reddy, RamanaBT</t>
  </si>
  <si>
    <t>13217200265 Cost of Goods Sold Laundry Overhead</t>
  </si>
  <si>
    <t>Strehle, FlorianGE</t>
  </si>
  <si>
    <t>13217200270 Cost of Goods Sold Refrig. Mat</t>
  </si>
  <si>
    <t>Debergh, ChristopherFI</t>
  </si>
  <si>
    <t>13217000005 Gas &amp; Elec</t>
  </si>
  <si>
    <t>Tan, GinAS</t>
  </si>
  <si>
    <t>13217000006 Purchase Discount</t>
  </si>
  <si>
    <t>Degeratu, AlexFI</t>
  </si>
  <si>
    <t>13217201160 Sub Advertising Maytag</t>
  </si>
  <si>
    <t>Mok, BenjaminCF</t>
  </si>
  <si>
    <t>13217010010 Cycle Count Adj</t>
  </si>
  <si>
    <t>Bahadur, KanikaBT</t>
  </si>
  <si>
    <t>13217010060 Scrap Steel Sales</t>
  </si>
  <si>
    <t>Beyer v. Morgenstern, IngoGE</t>
  </si>
  <si>
    <t>13217112000 Rate Variance</t>
  </si>
  <si>
    <t>Bäte, OliverGE</t>
  </si>
  <si>
    <t>13219110000 Depreciation Exp</t>
  </si>
  <si>
    <t>Baumgartner, ThomasGE</t>
  </si>
  <si>
    <t>13219111000 Depreciation CL .</t>
  </si>
  <si>
    <t>Bender, MichaelBT</t>
  </si>
  <si>
    <t>13218111000 Maintenance  Materials</t>
  </si>
  <si>
    <t>13218112000 Maintenance  P&amp;E</t>
  </si>
  <si>
    <t>13218223000 Cleaning  And  Sundries</t>
  </si>
  <si>
    <t>Goland, AnthonyDC</t>
  </si>
  <si>
    <t>13218226000 Waste  Removal</t>
  </si>
  <si>
    <t>Kanarek, LarryDC</t>
  </si>
  <si>
    <t>13218227000 Canteen  Costs</t>
  </si>
  <si>
    <t>Lal, ShyamBT</t>
  </si>
  <si>
    <t>13218239000 Freight/Delivery Expenses</t>
  </si>
  <si>
    <t>Latoff, RobertCL</t>
  </si>
  <si>
    <t>13218240100 Electricity</t>
  </si>
  <si>
    <t>Mendonca, LennySF</t>
  </si>
  <si>
    <t>13218241000 Vehicle Expenses</t>
  </si>
  <si>
    <t>Seth, RajatGC</t>
  </si>
  <si>
    <t>13218241100 Vehicle Leasing</t>
  </si>
  <si>
    <t>Ostrowski, KennethAT</t>
  </si>
  <si>
    <t>13218242000 Travel Expenses-Domestic</t>
  </si>
  <si>
    <t>Pinkus, GarySF</t>
  </si>
  <si>
    <t>13218243000 Travel Expenses-Overseas</t>
  </si>
  <si>
    <t>Rall, WilhelmGE</t>
  </si>
  <si>
    <t>13218244000 Wages &amp; Salaries General</t>
  </si>
  <si>
    <t>Schrader, JürgenGE</t>
  </si>
  <si>
    <t>13218244020 Wages &amp; Salaries Hoo</t>
  </si>
  <si>
    <t>Simensen, Simen VierSC</t>
  </si>
  <si>
    <t>13218244040 Wages &amp; Salaries Overtime</t>
  </si>
  <si>
    <t>Sitch, CharlesAU</t>
  </si>
  <si>
    <t>13218245000 Consultants</t>
  </si>
  <si>
    <t>Taraporevala, ZubinNY</t>
  </si>
  <si>
    <t>13218245100 Contractors</t>
  </si>
  <si>
    <t>Tyreman, MagnusSC</t>
  </si>
  <si>
    <t>13218245200 Tempory Staff</t>
  </si>
  <si>
    <t>Ewens, PeterFI</t>
  </si>
  <si>
    <t>13218245300 Employment Costs</t>
  </si>
  <si>
    <t>Wilson, GregoryFI</t>
  </si>
  <si>
    <t>13218246000 Training</t>
  </si>
  <si>
    <t>Allas, PetriBT</t>
  </si>
  <si>
    <t>13218247000 Ent.Exp. Deductable</t>
  </si>
  <si>
    <t>Bot, BernardNL</t>
  </si>
  <si>
    <t>13218248000 Ent.Exp. Non Ded</t>
  </si>
  <si>
    <t>Cunha, LuisPT</t>
  </si>
  <si>
    <t>13218251000 Fringe  Benefits  Tax</t>
  </si>
  <si>
    <t>Devine, TedCH</t>
  </si>
  <si>
    <t>13218252000 Office  Equipment  M</t>
  </si>
  <si>
    <t>Fischer, MarcGE</t>
  </si>
  <si>
    <t>13218253000 Bank  Charges</t>
  </si>
  <si>
    <t>Hardt, ChipCH</t>
  </si>
  <si>
    <t>13218254000 Donations</t>
  </si>
  <si>
    <t>Heel, JoeAT</t>
  </si>
  <si>
    <t>13218255000 Dues / Subscriptions</t>
  </si>
  <si>
    <t>Hilton Segel, LizNY</t>
  </si>
  <si>
    <t>13218256000 Printing &amp; Stationery</t>
  </si>
  <si>
    <t>Lancellotti, RobertoIT</t>
  </si>
  <si>
    <t>13218257000 Photo Copier Expenses</t>
  </si>
  <si>
    <t>Leukert, PeterBT</t>
  </si>
  <si>
    <t>13218258000 Communications PABX</t>
  </si>
  <si>
    <t>Merbecks, AndreasGE</t>
  </si>
  <si>
    <t>13218258100 Communications MP</t>
  </si>
  <si>
    <t>Mueller-Oerlinghausen, JensGE</t>
  </si>
  <si>
    <t>13218259000 Postage</t>
  </si>
  <si>
    <t>Nicli, SauroBT</t>
  </si>
  <si>
    <t>13218260000 Amenities</t>
  </si>
  <si>
    <t>Pietraszek, WayneBT</t>
  </si>
  <si>
    <t>13218261000 Sundry Expenses Deductible</t>
  </si>
  <si>
    <t>Portas, DavidFI</t>
  </si>
  <si>
    <t>13218261020 Sundry Exp.Non Ded</t>
  </si>
  <si>
    <t>Arora, AkshikaIN</t>
  </si>
  <si>
    <t>13218262000 Legal Expenses</t>
  </si>
  <si>
    <t>Sands, GeoffreyNY</t>
  </si>
  <si>
    <t>13218262500 Collection Expenses</t>
  </si>
  <si>
    <t>Schorling, ChristopherGE</t>
  </si>
  <si>
    <t>13218263000 External Accounting</t>
  </si>
  <si>
    <t>Schröder, JürgenGE</t>
  </si>
  <si>
    <t>13218264000 External Audit Expenses</t>
  </si>
  <si>
    <t>Sheng, PaulHO</t>
  </si>
  <si>
    <t>13218267000 Info. Sys.-Hardware Oper.</t>
  </si>
  <si>
    <t>Singham, SeelanAS</t>
  </si>
  <si>
    <t>13218268000 Info. Sys.-Processing Cost</t>
  </si>
  <si>
    <t>Stein, WolframBT</t>
  </si>
  <si>
    <t>13218269100 IS Hardware Maint.</t>
  </si>
  <si>
    <t>Arora, SandeepIN</t>
  </si>
  <si>
    <t>13218269200 IS Software Maint.</t>
  </si>
  <si>
    <t>Vardhan, DevCH</t>
  </si>
  <si>
    <t>13218269300 IS Software Purch.</t>
  </si>
  <si>
    <t>Winter, MatthiasSW</t>
  </si>
  <si>
    <t>13218273000 Bad and Doubtful Debts</t>
  </si>
  <si>
    <t>Woerner, JohnNY</t>
  </si>
  <si>
    <t>13218274000 Bad Debts Recovered</t>
  </si>
  <si>
    <t>Wood, CarterDA</t>
  </si>
  <si>
    <t>13218900000 Miscellaneous  Income</t>
  </si>
  <si>
    <t>Ritter, RonaldFI</t>
  </si>
  <si>
    <t>13219130000 Gain  On  Asset  Disposal</t>
  </si>
  <si>
    <t>Brunsman, BarryBT</t>
  </si>
  <si>
    <t>13219010000 Rates  And  Taxes</t>
  </si>
  <si>
    <t>De Ridder, GeoffroyBT</t>
  </si>
  <si>
    <t>13219020000 Equipment  Lease / R</t>
  </si>
  <si>
    <t>Delaney, JohnCL</t>
  </si>
  <si>
    <t>13219030000 Insurance</t>
  </si>
  <si>
    <t>Diaz, RamonBT</t>
  </si>
  <si>
    <t>13219051000 Site Fee Expenses In</t>
  </si>
  <si>
    <t>Doig, StephenFI</t>
  </si>
  <si>
    <t>13219053000 Site Fee Income Intr</t>
  </si>
  <si>
    <t>McGurk, MonicaAT</t>
  </si>
  <si>
    <t>13219140000 Loss  On  Asset  Disposal</t>
  </si>
  <si>
    <t>Simone, TonyAT</t>
  </si>
  <si>
    <t>13219001000 Prop. Lease/Rent Internal</t>
  </si>
  <si>
    <t>Snyder, LilaNY</t>
  </si>
  <si>
    <t>13218280000 Group  Charges</t>
  </si>
  <si>
    <t>Teinturier, CyrilleFR</t>
  </si>
  <si>
    <t>13218281000 Corporate  Charges</t>
  </si>
  <si>
    <t>Thede, BrianFI</t>
  </si>
  <si>
    <t>13219700000 Interest  Expenses</t>
  </si>
  <si>
    <t>Betz, MichaelDC</t>
  </si>
  <si>
    <t>13219707100 Interest on Capital Leases</t>
  </si>
  <si>
    <t>Buman, MichaelBT</t>
  </si>
  <si>
    <t>13219704000 Interest  Income / E</t>
  </si>
  <si>
    <t>Christensen, AndréBT</t>
  </si>
  <si>
    <t>Dvorin, DavidCL</t>
  </si>
  <si>
    <t>Freund, MichelBT</t>
  </si>
  <si>
    <t>Gomez Alonso, EnriqueBT</t>
  </si>
  <si>
    <t>Gursel, OzanDA</t>
  </si>
  <si>
    <t>Hülsebusch, DetlevBT</t>
  </si>
  <si>
    <t>Arora, MohitIN</t>
  </si>
  <si>
    <t>Mai, WolfgangBT</t>
  </si>
  <si>
    <t>Mehra, VijayBT</t>
  </si>
  <si>
    <t>13217010012 Cycle count/stocktak</t>
  </si>
  <si>
    <t>Naraschewski, MartinCF</t>
  </si>
  <si>
    <t>13217010034 Man Variance Settlement</t>
  </si>
  <si>
    <t>O'Sullivan, ShaneSA</t>
  </si>
  <si>
    <t>13217010040 Purchase Price Variance</t>
  </si>
  <si>
    <t>Perlitz, MichaelFI</t>
  </si>
  <si>
    <t>13217010050 Sub Contract work</t>
  </si>
  <si>
    <t>Rasmussen, AndersCF</t>
  </si>
  <si>
    <t>Saigal, SuneelBT</t>
  </si>
  <si>
    <t>Saldanha, DimitrijCF</t>
  </si>
  <si>
    <t>13217101000 Direct  Labour</t>
  </si>
  <si>
    <t>Tisnovsky, RossBT</t>
  </si>
  <si>
    <t>13219110000 Depreciation Expense</t>
  </si>
  <si>
    <t>Weber, ThomasBT</t>
  </si>
  <si>
    <t>Wirtz, ChristianGE</t>
  </si>
  <si>
    <t>13218002000 Labour Watchmen / Ga</t>
  </si>
  <si>
    <t>Arenas, ZanoniBT</t>
  </si>
  <si>
    <t>13218003000 Labour Cleaners  And</t>
  </si>
  <si>
    <t>Barnekow, ThomasBT</t>
  </si>
  <si>
    <t>Chui, MichaelBT</t>
  </si>
  <si>
    <t>Derraik, RenatoBT</t>
  </si>
  <si>
    <t>Gavankar, ArjaySF</t>
  </si>
  <si>
    <t>Hegstad, IngeborgSC</t>
  </si>
  <si>
    <t>Hermans, RobertBT</t>
  </si>
  <si>
    <t>Ismail, AymanBT</t>
  </si>
  <si>
    <t>Jemili, HoussemBT</t>
  </si>
  <si>
    <t>Kim, Stanley KBT</t>
  </si>
  <si>
    <t>LaBerge, LauraNY</t>
  </si>
  <si>
    <t>Magalhaes, MarioBT</t>
  </si>
  <si>
    <t>13218250000 FBT Expenses</t>
  </si>
  <si>
    <t>13218258000 Comms PABX</t>
  </si>
  <si>
    <t>13218258300 Communications Data</t>
  </si>
  <si>
    <t>13218265000 Fines  And  Penalties</t>
  </si>
  <si>
    <t>13218266000 IS Software Devel.</t>
  </si>
  <si>
    <t>13219900720 R&amp;D Costs Assessment</t>
  </si>
  <si>
    <t>13219035000 Security  Costs</t>
  </si>
  <si>
    <t>13219707000 Currency  Fluctuation</t>
  </si>
  <si>
    <t>13219900530 Admin Allocation</t>
  </si>
  <si>
    <t>13219003000 Property  Lease / Re</t>
  </si>
  <si>
    <t>13236500000 Plant Tfrs FG Mat.</t>
  </si>
  <si>
    <t>13236500200 Plant Trans FG OH</t>
  </si>
  <si>
    <t>13237000000 Std.Mat.Usage Parts</t>
  </si>
  <si>
    <t>13237000005 Gas &amp; Elec</t>
  </si>
  <si>
    <t>13237000060 Std Material Usage Laundry</t>
  </si>
  <si>
    <t>13237201000 Standard  Freight SD</t>
  </si>
  <si>
    <t>13237201002 I/state Freight Sydney</t>
  </si>
  <si>
    <t>13237201022 Freight &amp; Cartage Laundry</t>
  </si>
  <si>
    <t>13237201024 Freight &amp; Cartage Floorcare</t>
  </si>
  <si>
    <t>13237010000 Usage Variation</t>
  </si>
  <si>
    <t>13237010010 Cycle Count Adj</t>
  </si>
  <si>
    <t>13237010020 Scrap Write-Offs</t>
  </si>
  <si>
    <t>13237010025 Scrap Recovery in Standards</t>
  </si>
  <si>
    <t>13237010040 Purchase Price Variance</t>
  </si>
  <si>
    <t>13237010041 Purchase Price Variance</t>
  </si>
  <si>
    <t>13237010042 Purchases Rebates</t>
  </si>
  <si>
    <t>13237010044 Price Var Imp Prod</t>
  </si>
  <si>
    <t>13237010045 Price Var Imp Prod</t>
  </si>
  <si>
    <t>13237010046 Exchange Rate Variance</t>
  </si>
  <si>
    <t>13237010048 Period Burden Recovered</t>
  </si>
  <si>
    <t>13237010060 Scrap Steel Sales</t>
  </si>
  <si>
    <t>13237110000 Efficiency Variance</t>
  </si>
  <si>
    <t>13237111000 Overtime Premium</t>
  </si>
  <si>
    <t>13237112000 Rate Variance</t>
  </si>
  <si>
    <t>13237101000 Direct  Labour</t>
  </si>
  <si>
    <t>13237210000 Variation  From  Sta</t>
  </si>
  <si>
    <t>13237220001 Damage Allowance</t>
  </si>
  <si>
    <t>13239110000 Depreciation Expense</t>
  </si>
  <si>
    <t>13238000000 Labour Die  Setting</t>
  </si>
  <si>
    <t>13238001000 Labour Storemen</t>
  </si>
  <si>
    <t>13238002000 Labour Watchmen / Ga</t>
  </si>
  <si>
    <t>13238003000 Labour Cleaners  And</t>
  </si>
  <si>
    <t>13238004000 Ancillary  Wages</t>
  </si>
  <si>
    <t>13238005000 Labour Safety  And</t>
  </si>
  <si>
    <t>13238007000 Labour Supervisory</t>
  </si>
  <si>
    <t>13238009000 Labour Despatch / Delivery</t>
  </si>
  <si>
    <t>13238010000 Labour Toolmakers</t>
  </si>
  <si>
    <t>13238020000 Labour Material Handling</t>
  </si>
  <si>
    <t>13238030000 Labour Testing</t>
  </si>
  <si>
    <t>13238031000 Misc Ind Lab</t>
  </si>
  <si>
    <t>13238101000 Maintenance  Labour</t>
  </si>
  <si>
    <t>13238111000 Maintenance  Materials</t>
  </si>
  <si>
    <t>13238112000 Maintenance  P&amp;E</t>
  </si>
  <si>
    <t>13238113000 Maintenance  Tooling</t>
  </si>
  <si>
    <t>13238121000 Maintenance  Appropr</t>
  </si>
  <si>
    <t>13238130000 Spares for maintenance</t>
  </si>
  <si>
    <t>13238220000 Protective  Clothing</t>
  </si>
  <si>
    <t>13238221000 Production  Supplies</t>
  </si>
  <si>
    <t>13238222000 Engineering  Supplies</t>
  </si>
  <si>
    <t>13238223000 Cleaning  And  Sundries</t>
  </si>
  <si>
    <t>13238224000 Misc Equip Purchases</t>
  </si>
  <si>
    <t>13238225000 Safety  And  First  Aid</t>
  </si>
  <si>
    <t>13238226000 Waste  Removal</t>
  </si>
  <si>
    <t>Orr, SamanthaGC</t>
  </si>
  <si>
    <t>13238227000 Canteen  Costs</t>
  </si>
  <si>
    <t>13238230000 Hiring  Charges</t>
  </si>
  <si>
    <t>13238237000 Environ. Protection</t>
  </si>
  <si>
    <t>13238239000 Freight/Delivery Expenses</t>
  </si>
  <si>
    <t>13238240000 Gas</t>
  </si>
  <si>
    <t>13238240100 Electricity</t>
  </si>
  <si>
    <t>13238241000 Vehicle Expenses</t>
  </si>
  <si>
    <t>13238241100 Vehicle Leasing</t>
  </si>
  <si>
    <t>13238242000 Travel Expenses-Domestic</t>
  </si>
  <si>
    <t>13238243000 Travel Expenses-Overseas</t>
  </si>
  <si>
    <t>13238244000 Wages &amp; Salaries General</t>
  </si>
  <si>
    <t>13238244020 Wages &amp; Salaries Hoo</t>
  </si>
  <si>
    <t>13238244040 Wages &amp; Salaries Overtime</t>
  </si>
  <si>
    <t>13238245000 Consultants</t>
  </si>
  <si>
    <t>13238245100 Contractors</t>
  </si>
  <si>
    <t>13238245200 Tempory Staff</t>
  </si>
  <si>
    <t>13238245300 Employment Costs</t>
  </si>
  <si>
    <t>13238246000 Training</t>
  </si>
  <si>
    <t>13238247000 Ent.Exp. Deductable</t>
  </si>
  <si>
    <t>13238248000 Ent.Exp. Non Ded</t>
  </si>
  <si>
    <t>13238249000 Entertainment Tax Levy</t>
  </si>
  <si>
    <t>13238251000 Fringe  Benefits  Tax</t>
  </si>
  <si>
    <t>13238252000 Office  Equipment  M</t>
  </si>
  <si>
    <t>13238254000 Donations</t>
  </si>
  <si>
    <t>13238255000 Dues / Subscriptions</t>
  </si>
  <si>
    <t>13238256000 Printing &amp; Stationery</t>
  </si>
  <si>
    <t>Puri, MohitIN</t>
  </si>
  <si>
    <t>13238257000 Photo Copier Expenses</t>
  </si>
  <si>
    <t>13238258000 Communications PABX</t>
  </si>
  <si>
    <t>13238258100 Communications MP</t>
  </si>
  <si>
    <t>13238259000 Postage</t>
  </si>
  <si>
    <t>13238260000 Amenities</t>
  </si>
  <si>
    <t>13238261000 Sundry Expenses Deductible</t>
  </si>
  <si>
    <t>13238261020 Sundry Exp.Non Ded</t>
  </si>
  <si>
    <t>Singh, AnilIN</t>
  </si>
  <si>
    <t>13238262000 Legal Expenses</t>
  </si>
  <si>
    <t>13238264000 External Audit Expenses</t>
  </si>
  <si>
    <t>13238269100 IS Hardware Maint.</t>
  </si>
  <si>
    <t>13238269200 IS Software Maint.</t>
  </si>
  <si>
    <t>13238269300 IS Software Purch.</t>
  </si>
  <si>
    <t>13238270000 Advertising</t>
  </si>
  <si>
    <t>13238276000 External Storage</t>
  </si>
  <si>
    <t>13238277000 Area  Store  Costs</t>
  </si>
  <si>
    <t>13238510000 R&amp;D Expenses - Eligi</t>
  </si>
  <si>
    <t>13238510010 R&amp;D Expenses - PD .</t>
  </si>
  <si>
    <t>13238510040 R&amp;D Expenses - FT</t>
  </si>
  <si>
    <t>13238510050 R&amp;D Expenses - PM</t>
  </si>
  <si>
    <t>13238901000 Purchase  Discount</t>
  </si>
  <si>
    <t>13239130000 Gain  On  Asset  Disposal</t>
  </si>
  <si>
    <t>13239000000 Prop. Lease/Rent External</t>
  </si>
  <si>
    <t>13239010000 Rates  And  Taxes</t>
  </si>
  <si>
    <t>13239020000 Equipment  Lease / R</t>
  </si>
  <si>
    <t>13239030000 Insurance</t>
  </si>
  <si>
    <t>13239035000 Security  Costs</t>
  </si>
  <si>
    <t>13239050000 Site Fee Expenses In</t>
  </si>
  <si>
    <t>13239051000 Site Fee Expenses In</t>
  </si>
  <si>
    <t>13239053000 Site Fee Income Intra-Group</t>
  </si>
  <si>
    <t>13239001000 Prop. Lease/Rent Internal</t>
  </si>
  <si>
    <t>13238903000 Inv Absorp adj</t>
  </si>
  <si>
    <t>Aggarwal, GauravIN</t>
  </si>
  <si>
    <t>13239707100 Interest on Capital Leases</t>
  </si>
  <si>
    <t>13237200000 Std. Cost Of Goods Sold</t>
  </si>
  <si>
    <t>13237200250 Cost of Goods Sold Other Material</t>
  </si>
  <si>
    <t>13237200265 Cost of Goods Sold Laundry Overhead</t>
  </si>
  <si>
    <t>13237200270 Cost of Goods Sold Refrig. Mat</t>
  </si>
  <si>
    <t>13237000001 Std.Mat.Usage Steel</t>
  </si>
  <si>
    <t>13237000002 Std.Mat.Usage Misc</t>
  </si>
  <si>
    <t>13237000003 Std.Mat.Usage Import</t>
  </si>
  <si>
    <t>13237000006 Purchase Discount</t>
  </si>
  <si>
    <t>13237000012 Std.Mat.Usage Alum.</t>
  </si>
  <si>
    <t>13237000013 Std.Mat.Usage Copper</t>
  </si>
  <si>
    <t>13237000014 Std.Mat.Usage Brass</t>
  </si>
  <si>
    <t>13237001000 Semi-Finished Goods</t>
  </si>
  <si>
    <t>12228230000 Hiring  Charges</t>
  </si>
  <si>
    <t>Mr. Sherlock Holmes, a first year MBA student has just received his results of his. Details are as follows:</t>
  </si>
  <si>
    <t>Value</t>
  </si>
  <si>
    <t>Grade</t>
  </si>
  <si>
    <t>Subject name</t>
  </si>
  <si>
    <t>Score obtained by Sherlock Holmes</t>
  </si>
  <si>
    <t>Maximum score</t>
  </si>
  <si>
    <t>&gt;= 80</t>
  </si>
  <si>
    <t>Module 1</t>
  </si>
  <si>
    <t>&gt;=60 and &lt;80</t>
  </si>
  <si>
    <t>Module 2</t>
  </si>
  <si>
    <t>&gt;=40 and &lt;60</t>
  </si>
  <si>
    <t>Module 3</t>
  </si>
  <si>
    <t>&lt;40</t>
  </si>
  <si>
    <t>Module 4</t>
  </si>
  <si>
    <t>Module 5</t>
  </si>
  <si>
    <t>Module 6</t>
  </si>
  <si>
    <t>Module 7</t>
  </si>
  <si>
    <t>Module 8</t>
  </si>
  <si>
    <t>Module 9</t>
  </si>
  <si>
    <t>Unable to decide whether his scores are good or not, he asks his senior, Mr James Bond to help him out.  
Bond  takes out a high-tech, fancy digital device (called the iScore)  that asks a set of questions and based on the answer, 
provides a text message as shown in the table below. What would be the reponse of the iScore when Sherlock Holmes enters his scores ?</t>
  </si>
  <si>
    <t>Criteria</t>
  </si>
  <si>
    <t>Message displayed if criteria met</t>
  </si>
  <si>
    <t>Message displayed if criteria not met</t>
  </si>
  <si>
    <t>What should be the response based on Sherlock Holmes score?</t>
  </si>
  <si>
    <t>Score in module 3 is greater than 75</t>
  </si>
  <si>
    <t>"Well done"</t>
  </si>
  <si>
    <t>"NA"</t>
  </si>
  <si>
    <t>Score in module 7 is greater than 80 and maximum score is less than 100</t>
  </si>
  <si>
    <t>"Great success!!!"</t>
  </si>
  <si>
    <t>Score in both module 4 and module 5 is greater than 80</t>
  </si>
  <si>
    <t>"Super"</t>
  </si>
  <si>
    <t>Score in either module 1 or module 2 is less than 75</t>
  </si>
  <si>
    <t>"Unimpressive"</t>
  </si>
  <si>
    <t>Score in both module 5 and module 6 is less than 70</t>
  </si>
  <si>
    <t>"You're doomed!!!"</t>
  </si>
  <si>
    <t>FILTER, SORTING</t>
  </si>
  <si>
    <t>Question 1 : Paste the rows containing "Accessory" in Itemdesc in a new sheet.</t>
  </si>
  <si>
    <t>Question 2 : Create a new sheet and paste records with duration above average call duration to the new sheet.</t>
  </si>
  <si>
    <t>Agent performance in terms of what they sold and duration on call   (per customer)</t>
  </si>
  <si>
    <t>Wireless #</t>
  </si>
  <si>
    <t>AgentID</t>
  </si>
  <si>
    <t>Item Dsecription</t>
  </si>
  <si>
    <t>Accepted</t>
  </si>
  <si>
    <t>Duration</t>
  </si>
  <si>
    <t>Agent 1</t>
  </si>
  <si>
    <t>Voice Mail</t>
  </si>
  <si>
    <t>Accessory Double</t>
  </si>
  <si>
    <t>Voice Browsing</t>
  </si>
  <si>
    <t>Other</t>
  </si>
  <si>
    <t>Agent 10</t>
  </si>
  <si>
    <t>Accessory Single</t>
  </si>
  <si>
    <t>Agent 11</t>
  </si>
  <si>
    <t>Roadside Assistance</t>
  </si>
  <si>
    <t>Agent 12</t>
  </si>
  <si>
    <t>Agent 13</t>
  </si>
  <si>
    <t>Price Plan Upgrade</t>
  </si>
  <si>
    <t>Agent 14</t>
  </si>
  <si>
    <t>Agent 15</t>
  </si>
  <si>
    <t>Agent 16</t>
  </si>
  <si>
    <t>Agent 17</t>
  </si>
  <si>
    <t>Agent 18</t>
  </si>
  <si>
    <t>Agent 19</t>
  </si>
  <si>
    <t>Agent 2</t>
  </si>
  <si>
    <t>Agent 20</t>
  </si>
  <si>
    <t>Agent 21</t>
  </si>
  <si>
    <t>Agent 22</t>
  </si>
  <si>
    <t>Agent 23</t>
  </si>
  <si>
    <t>Agent 24</t>
  </si>
  <si>
    <t>Agent 25</t>
  </si>
  <si>
    <t>Agent 26</t>
  </si>
  <si>
    <t>Agent 27</t>
  </si>
  <si>
    <t>Agent 28</t>
  </si>
  <si>
    <t>Agent 29</t>
  </si>
  <si>
    <t>Agent 3</t>
  </si>
  <si>
    <t>Agent 30</t>
  </si>
  <si>
    <t>Agent 31</t>
  </si>
  <si>
    <t>Agent 32</t>
  </si>
  <si>
    <t>Agent 33</t>
  </si>
  <si>
    <t>Agent 34</t>
  </si>
  <si>
    <t>Agent 35</t>
  </si>
  <si>
    <t>Agent 37</t>
  </si>
  <si>
    <t>Agent 38</t>
  </si>
  <si>
    <t>Agent 39</t>
  </si>
  <si>
    <t>Agent 4</t>
  </si>
  <si>
    <t>Agent 40</t>
  </si>
  <si>
    <t>Agent 41</t>
  </si>
  <si>
    <t>Agent 42</t>
  </si>
  <si>
    <t>Agent 43</t>
  </si>
  <si>
    <t>Agent 44</t>
  </si>
  <si>
    <t>Agent 45</t>
  </si>
  <si>
    <t>Agent 46</t>
  </si>
  <si>
    <t>Agent 47</t>
  </si>
  <si>
    <t>Agent 48</t>
  </si>
  <si>
    <t>Agent 49</t>
  </si>
  <si>
    <t>Agent 5</t>
  </si>
  <si>
    <t>Agent 50</t>
  </si>
  <si>
    <t>Agent 52</t>
  </si>
  <si>
    <t>Agent 53</t>
  </si>
  <si>
    <t>Agent 54</t>
  </si>
  <si>
    <t>Agent 55</t>
  </si>
  <si>
    <t>Agent 57</t>
  </si>
  <si>
    <t>Agent 58</t>
  </si>
  <si>
    <t>Agent 59</t>
  </si>
  <si>
    <t>Agent 6</t>
  </si>
  <si>
    <t>Agent 7</t>
  </si>
  <si>
    <t>Agent 8</t>
  </si>
  <si>
    <t>Agent 9</t>
  </si>
  <si>
    <t/>
  </si>
  <si>
    <t>Data Handling (Sorting and Filter - Simple and Advanced)</t>
  </si>
  <si>
    <t>Data Validation: Use data validation to restrict the type of data or the values that users enter into a cell</t>
  </si>
  <si>
    <t>Creating Data Validation: Data Menu-&gt;Data Validation-&gt;List</t>
  </si>
  <si>
    <t>Data Validation: List</t>
  </si>
  <si>
    <t>Customer Type :</t>
  </si>
  <si>
    <t>Regional</t>
  </si>
  <si>
    <t>Customer Type</t>
  </si>
  <si>
    <t>Discount</t>
  </si>
  <si>
    <t>Discount :</t>
  </si>
  <si>
    <t>Global</t>
  </si>
  <si>
    <t>Eligible for additional discount :</t>
  </si>
  <si>
    <t>Yes</t>
  </si>
  <si>
    <t>Data Validation: Whole Number</t>
  </si>
  <si>
    <t>Enter Buying Experience Rating (1 to 10)</t>
  </si>
  <si>
    <t>Data Validation: Custom</t>
  </si>
  <si>
    <t>Enter Buying Experience Rating (1 to 10 with decimals)</t>
  </si>
  <si>
    <t>LOCKING AND PROTECTION</t>
  </si>
  <si>
    <t>Important aspects of Review Menu</t>
  </si>
  <si>
    <t>No</t>
  </si>
  <si>
    <t>Locked</t>
  </si>
  <si>
    <t>Restricts changes. Need to Protect Sheet to enable changes</t>
  </si>
  <si>
    <t>Hidden</t>
  </si>
  <si>
    <t>Hides formulas. Need to Protect Sheet to enable changes</t>
  </si>
  <si>
    <t>Protect Sheet</t>
  </si>
  <si>
    <t xml:space="preserve">Limit ability to edit (Can only select cells, but cannot write in it). </t>
  </si>
  <si>
    <t>Protect Workbook</t>
  </si>
  <si>
    <t>To prevent other users from viewing hidden worksheets, adding, moving, deleting, or hiding worksheets, and renaming worksheets</t>
  </si>
  <si>
    <t>ShareWorkbook</t>
  </si>
  <si>
    <t>Share your workbook so that other can work in it at the same time</t>
  </si>
  <si>
    <t>Protect Shared Workbook</t>
  </si>
  <si>
    <t xml:space="preserve">Track changes made by users </t>
  </si>
  <si>
    <t>Track Changes</t>
  </si>
  <si>
    <t>a) Highlight Changes made by users and 2) Accept/Reject the Changes</t>
  </si>
  <si>
    <t>PIVOT TABLES</t>
  </si>
  <si>
    <t>Q1. What are the Total Sales for each category</t>
  </si>
  <si>
    <t>Q2. What are the Top 5 selling products in the Beverages category</t>
  </si>
  <si>
    <t>Q3. What are the sales for each product category in each quarter</t>
  </si>
  <si>
    <t>Q4. What is the Average, Maximum and Minimum Sales for the Seafood category in the 3rd and 4th quarters?</t>
  </si>
  <si>
    <t>Category</t>
  </si>
  <si>
    <t>Ship to Country</t>
  </si>
  <si>
    <t>Quarter</t>
  </si>
  <si>
    <t>Condiments</t>
  </si>
  <si>
    <t>French's</t>
  </si>
  <si>
    <t>South Africa</t>
  </si>
  <si>
    <t>Q1</t>
  </si>
  <si>
    <t>Meat/Poultry</t>
  </si>
  <si>
    <t>Shelton Poultry Produce</t>
  </si>
  <si>
    <t>Portugal</t>
  </si>
  <si>
    <t>Q2</t>
  </si>
  <si>
    <t>Banquet Chicken</t>
  </si>
  <si>
    <t>China</t>
  </si>
  <si>
    <t>Mang Tomas</t>
  </si>
  <si>
    <t>France</t>
  </si>
  <si>
    <t>Q4</t>
  </si>
  <si>
    <t>Australia</t>
  </si>
  <si>
    <t>Grain/Cereals</t>
  </si>
  <si>
    <t>Heart to Heart</t>
  </si>
  <si>
    <t>Brazil</t>
  </si>
  <si>
    <t>Trappey's Hot Sauce</t>
  </si>
  <si>
    <t>Sultana Bran</t>
  </si>
  <si>
    <t>Q3</t>
  </si>
  <si>
    <t>Toledano Wings</t>
  </si>
  <si>
    <t>Argentina</t>
  </si>
  <si>
    <t>Wines and Beer</t>
  </si>
  <si>
    <t>Heiniken</t>
  </si>
  <si>
    <t>Beverages</t>
  </si>
  <si>
    <t>Sjora</t>
  </si>
  <si>
    <t>Ireland</t>
  </si>
  <si>
    <t>Confections</t>
  </si>
  <si>
    <t>Fantails</t>
  </si>
  <si>
    <t>Bassett's Sour Squirms</t>
  </si>
  <si>
    <t>Seafood</t>
  </si>
  <si>
    <t>Chicken of the Sea</t>
  </si>
  <si>
    <t>Reese's Puffs</t>
  </si>
  <si>
    <t>Homepride</t>
  </si>
  <si>
    <t>Something Fishy</t>
  </si>
  <si>
    <t>Ecco Domani</t>
  </si>
  <si>
    <t>Japan</t>
  </si>
  <si>
    <t>Dairy Products</t>
  </si>
  <si>
    <t>Rose's Marmalade</t>
  </si>
  <si>
    <t>Bovril</t>
  </si>
  <si>
    <t>Granola</t>
  </si>
  <si>
    <t>Horlicks</t>
  </si>
  <si>
    <t>Barleycup</t>
  </si>
  <si>
    <t>PDQ Chocolate</t>
  </si>
  <si>
    <t>Mintolas</t>
  </si>
  <si>
    <t>India</t>
  </si>
  <si>
    <t>Gold Spot</t>
  </si>
  <si>
    <t>Pepperoni Pit</t>
  </si>
  <si>
    <t>Kentucky Common Beer</t>
  </si>
  <si>
    <t>Nutrimato</t>
  </si>
  <si>
    <t>Chocolate Oat Crunch Life</t>
  </si>
  <si>
    <t>Cravendale</t>
  </si>
  <si>
    <t>Plochman's</t>
  </si>
  <si>
    <t>Gale's Curd</t>
  </si>
  <si>
    <t>Bart's Peanut Butter Chocolate Crunch</t>
  </si>
  <si>
    <t>Maull's barbecue sauce</t>
  </si>
  <si>
    <t>Lipton Brisk</t>
  </si>
  <si>
    <t>Pilgrims Pride</t>
  </si>
  <si>
    <t>Lobsters by the Bay</t>
  </si>
  <si>
    <t>Pot Pie</t>
  </si>
  <si>
    <t>Jack's Shrimp</t>
  </si>
  <si>
    <t>Heinz Tomato Ketchup</t>
  </si>
  <si>
    <t>Budweiser</t>
  </si>
  <si>
    <t>Fish n Feed</t>
  </si>
  <si>
    <t>Choco Crunch</t>
  </si>
  <si>
    <t>Country Dale Milk</t>
  </si>
  <si>
    <t>Richards Wild Irish Rose</t>
  </si>
  <si>
    <t>Buzz Blasts</t>
  </si>
  <si>
    <t>Empire Kosher Poultry</t>
  </si>
  <si>
    <t>Gold n' Plump</t>
  </si>
  <si>
    <t>Ferrari Spumante</t>
  </si>
  <si>
    <t>Honey Bunches</t>
  </si>
  <si>
    <t>Milo</t>
  </si>
  <si>
    <t>Go Lean Cereal (Crunch)</t>
  </si>
  <si>
    <t>Benco Instant Choco Drink</t>
  </si>
  <si>
    <t>Fizz-wiz</t>
  </si>
  <si>
    <t>PJ's Smoothies</t>
  </si>
  <si>
    <t>McCowans</t>
  </si>
  <si>
    <t>Chivers</t>
  </si>
  <si>
    <t>Barbers Eggs</t>
  </si>
  <si>
    <t>Carlsberg</t>
  </si>
  <si>
    <t>Grape Nut Flakes</t>
  </si>
  <si>
    <t>Freddo</t>
  </si>
  <si>
    <t>Wrigley's Chewing Gum</t>
  </si>
  <si>
    <t>Yog-Active</t>
  </si>
  <si>
    <t>Gooey Logs</t>
  </si>
  <si>
    <t>Puff</t>
  </si>
  <si>
    <t>Nestle Double Berry</t>
  </si>
  <si>
    <t>Aromat</t>
  </si>
  <si>
    <t>Double Dip Sherbet</t>
  </si>
  <si>
    <t>Zacky Chicken</t>
  </si>
  <si>
    <t>Lockets</t>
  </si>
  <si>
    <t>Hartley's Jam</t>
  </si>
  <si>
    <t>Corona</t>
  </si>
  <si>
    <t>Sun-Pat Peanut Butter</t>
  </si>
  <si>
    <t>Rice Krispies</t>
  </si>
  <si>
    <t>Ovaltine</t>
  </si>
  <si>
    <t>Tavernello</t>
  </si>
  <si>
    <t>Gentleman's Relish</t>
  </si>
  <si>
    <t>Refreshers Gums</t>
  </si>
  <si>
    <t>Blue Nun</t>
  </si>
  <si>
    <t>The Evil Monk</t>
  </si>
  <si>
    <t>Nut 'n Honey</t>
  </si>
  <si>
    <t xml:space="preserve">DATA VALIDATION / </t>
  </si>
  <si>
    <t>ADVANCED FILTER</t>
  </si>
  <si>
    <t>Data Validation</t>
  </si>
  <si>
    <t>Security</t>
  </si>
  <si>
    <t>Pivot Tables</t>
  </si>
  <si>
    <t>&gt;2000</t>
  </si>
  <si>
    <t>LEFT(text, [noofChar])</t>
  </si>
  <si>
    <t>RIGHT(text, [noofChar])</t>
  </si>
  <si>
    <t>LEN(text)</t>
  </si>
  <si>
    <t>UPPER(text)</t>
  </si>
  <si>
    <t>LOWER(text)</t>
  </si>
  <si>
    <t>PROPER(text)</t>
  </si>
  <si>
    <t>FIND / SUBSTITUTE / REPLACE</t>
  </si>
  <si>
    <t>FIND(findtext, withintext, [startno])</t>
  </si>
  <si>
    <t>MID(text, startposition ,noofChar)</t>
  </si>
  <si>
    <t>SUBSTITUTE(text, oldtext, NewText, [InstanceNo])</t>
  </si>
  <si>
    <t>REPLACE(text, StartNo, NoofChar, Newtext)</t>
  </si>
  <si>
    <t>Nichols, KregFI, Abcd, xyz</t>
  </si>
  <si>
    <t>1234xxxx67897</t>
  </si>
  <si>
    <t>3456xxxx87654</t>
  </si>
  <si>
    <t>2345xxxx65434</t>
  </si>
  <si>
    <t>substitute</t>
  </si>
  <si>
    <t>replace</t>
  </si>
  <si>
    <t>substitute / Right</t>
  </si>
  <si>
    <t>StartNum</t>
  </si>
  <si>
    <t>NoofChar/Left</t>
  </si>
  <si>
    <t>NoofChar/Mid</t>
  </si>
  <si>
    <t>Manoj Kumar Srivastava</t>
  </si>
  <si>
    <t>Rahul Pal Singh</t>
  </si>
  <si>
    <t>e.g.</t>
  </si>
  <si>
    <t xml:space="preserve">     This   is      my   second excel       class            </t>
  </si>
  <si>
    <t>IF(LOGICTEST, TRUE, FALSE)</t>
  </si>
  <si>
    <t>IF(LOGICTEST, TRUE, IF(LOGICTEST, TRUE, IF(LOGICTEST, TRUE, IF(LOGICTEST, TRUE, IF(LOGICTEST, TRUE, FALSE )))))</t>
  </si>
  <si>
    <t>Pass/Fail</t>
  </si>
  <si>
    <t>Marks &gt;40</t>
  </si>
  <si>
    <t>Pass</t>
  </si>
  <si>
    <t>fail</t>
  </si>
  <si>
    <t>AND(LOGIC1, [LOGIC2], [LOGIC3], [LOGIC4],……)</t>
  </si>
  <si>
    <t>OR(LOGIC1, [LOGIC2], [LOGIC3], [LOGIC4],……)</t>
  </si>
  <si>
    <t>clt + shft + L</t>
  </si>
  <si>
    <t>Data Validation: Decimal numbers</t>
  </si>
  <si>
    <t>Date Validation for particular Financial Year only</t>
  </si>
  <si>
    <t>Data Validation: Date</t>
  </si>
  <si>
    <t>Date Validation for Mob number</t>
  </si>
  <si>
    <t>Data Validation: Text Length</t>
  </si>
  <si>
    <t>xxxxxxxxxx</t>
  </si>
  <si>
    <t>a</t>
  </si>
  <si>
    <t>b</t>
  </si>
  <si>
    <t>c</t>
  </si>
  <si>
    <t>d</t>
  </si>
  <si>
    <t>Alt + D + P + F</t>
  </si>
  <si>
    <t>Row Labels</t>
  </si>
  <si>
    <t>Grand Total</t>
  </si>
  <si>
    <t>Sum of Sales</t>
  </si>
  <si>
    <t>Column Labels</t>
  </si>
  <si>
    <t>Max of Sales</t>
  </si>
  <si>
    <t>Average of Sales</t>
  </si>
  <si>
    <t>Min of Sales2</t>
  </si>
  <si>
    <t>Sum of Discounted Sales</t>
  </si>
  <si>
    <t>Features in Microsoft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</si>
</sst>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91&quot;\ #"/>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u/>
      <sz val="13"/>
      <color theme="1"/>
      <name val="Calibri"/>
      <family val="2"/>
      <scheme val="minor"/>
    </font>
    <font>
      <b/>
      <sz val="13"/>
      <color theme="1"/>
      <name val="Calibri"/>
      <family val="2"/>
      <scheme val="minor"/>
    </font>
    <font>
      <sz val="11"/>
      <color theme="0" tint="-4.9989318521683403E-2"/>
      <name val="Calibri"/>
      <family val="2"/>
      <scheme val="minor"/>
    </font>
    <font>
      <sz val="11"/>
      <color theme="1"/>
      <name val="Arial"/>
      <family val="2"/>
    </font>
    <font>
      <b/>
      <sz val="13"/>
      <color theme="1"/>
      <name val="Arial"/>
      <family val="2"/>
    </font>
    <font>
      <sz val="10"/>
      <color theme="1"/>
      <name val="Arial"/>
      <family val="2"/>
    </font>
    <font>
      <b/>
      <sz val="10"/>
      <color theme="1"/>
      <name val="Arial"/>
      <family val="2"/>
    </font>
    <font>
      <b/>
      <sz val="8"/>
      <color theme="1"/>
      <name val="Arial"/>
      <family val="2"/>
    </font>
  </fonts>
  <fills count="14">
    <fill>
      <patternFill patternType="none"/>
    </fill>
    <fill>
      <patternFill patternType="gray125"/>
    </fill>
    <fill>
      <patternFill patternType="solid">
        <fgColor rgb="FFD2D2D2"/>
        <bgColor indexed="64"/>
      </patternFill>
    </fill>
    <fill>
      <patternFill patternType="solid">
        <fgColor rgb="FFEBEBEB"/>
        <bgColor indexed="64"/>
      </patternFill>
    </fill>
    <fill>
      <patternFill patternType="solid">
        <fgColor theme="3" tint="0.59999389629810485"/>
        <bgColor indexed="64"/>
      </patternFill>
    </fill>
    <fill>
      <patternFill patternType="solid">
        <fgColor rgb="FFFFFF99"/>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rgb="FFFFC000"/>
        <bgColor indexed="64"/>
      </patternFill>
    </fill>
    <fill>
      <patternFill patternType="solid">
        <fgColor rgb="FFFFFF0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1">
    <xf numFmtId="0" fontId="0" fillId="0" borderId="0" xfId="0"/>
    <xf numFmtId="0" fontId="0" fillId="2" borderId="0" xfId="0" applyFill="1"/>
    <xf numFmtId="0" fontId="0" fillId="3" borderId="0" xfId="0" applyFill="1"/>
    <xf numFmtId="0" fontId="3" fillId="3" borderId="0" xfId="0" applyFont="1" applyFill="1" applyAlignment="1"/>
    <xf numFmtId="0" fontId="4" fillId="3" borderId="0" xfId="0" applyFont="1" applyFill="1"/>
    <xf numFmtId="0" fontId="5" fillId="3" borderId="0" xfId="0" applyFont="1" applyFill="1"/>
    <xf numFmtId="0" fontId="2" fillId="3" borderId="0" xfId="0" applyFont="1" applyFill="1"/>
    <xf numFmtId="0" fontId="0" fillId="0" borderId="0" xfId="0" applyFill="1"/>
    <xf numFmtId="0" fontId="2" fillId="4" borderId="11" xfId="0" applyFont="1" applyFill="1" applyBorder="1"/>
    <xf numFmtId="0" fontId="2" fillId="4" borderId="12" xfId="0" applyFont="1" applyFill="1" applyBorder="1"/>
    <xf numFmtId="0" fontId="2" fillId="4" borderId="13" xfId="0" applyFont="1" applyFill="1" applyBorder="1"/>
    <xf numFmtId="0" fontId="0" fillId="0" borderId="14" xfId="0" applyFill="1" applyBorder="1"/>
    <xf numFmtId="0" fontId="0" fillId="0" borderId="15" xfId="0" applyFill="1" applyBorder="1"/>
    <xf numFmtId="0" fontId="0" fillId="0" borderId="5" xfId="0" applyFill="1" applyBorder="1"/>
    <xf numFmtId="0" fontId="0" fillId="0" borderId="6" xfId="0" applyFill="1" applyBorder="1"/>
    <xf numFmtId="0" fontId="0" fillId="0" borderId="8" xfId="0" applyFill="1" applyBorder="1"/>
    <xf numFmtId="0" fontId="0" fillId="0" borderId="9" xfId="0" applyFill="1" applyBorder="1"/>
    <xf numFmtId="0" fontId="6" fillId="0" borderId="0" xfId="0" applyFont="1" applyFill="1"/>
    <xf numFmtId="0" fontId="2" fillId="0" borderId="0" xfId="0" applyFont="1" applyFill="1"/>
    <xf numFmtId="0" fontId="0" fillId="0" borderId="7" xfId="0" applyFill="1" applyBorder="1"/>
    <xf numFmtId="0" fontId="0" fillId="0" borderId="10" xfId="0" applyFill="1" applyBorder="1"/>
    <xf numFmtId="0" fontId="0" fillId="0" borderId="6" xfId="0" applyBorder="1"/>
    <xf numFmtId="0" fontId="0" fillId="0" borderId="0" xfId="0" applyFill="1" applyBorder="1"/>
    <xf numFmtId="0" fontId="0" fillId="0" borderId="23" xfId="0" applyFont="1" applyFill="1" applyBorder="1"/>
    <xf numFmtId="0" fontId="0" fillId="0" borderId="25" xfId="0" applyFill="1" applyBorder="1"/>
    <xf numFmtId="0" fontId="0" fillId="0" borderId="26" xfId="0" applyFill="1" applyBorder="1"/>
    <xf numFmtId="0" fontId="2" fillId="0" borderId="1" xfId="0" applyFont="1" applyFill="1" applyBorder="1"/>
    <xf numFmtId="0" fontId="0" fillId="0" borderId="21" xfId="0" applyFont="1" applyFill="1" applyBorder="1"/>
    <xf numFmtId="0" fontId="0" fillId="0" borderId="0" xfId="0" applyFont="1" applyFill="1" applyBorder="1"/>
    <xf numFmtId="0" fontId="0" fillId="0" borderId="22" xfId="0" applyFont="1" applyFill="1" applyBorder="1"/>
    <xf numFmtId="0" fontId="0" fillId="0" borderId="0" xfId="0" applyFont="1" applyFill="1"/>
    <xf numFmtId="0" fontId="0" fillId="0" borderId="23" xfId="0" applyFill="1" applyBorder="1"/>
    <xf numFmtId="0" fontId="0" fillId="0" borderId="0" xfId="0" applyFont="1" applyFill="1" applyAlignment="1">
      <alignment horizontal="center"/>
    </xf>
    <xf numFmtId="0" fontId="0" fillId="0" borderId="24" xfId="0" applyFont="1" applyFill="1" applyBorder="1"/>
    <xf numFmtId="0" fontId="0" fillId="0" borderId="0" xfId="0" applyNumberFormat="1"/>
    <xf numFmtId="0" fontId="2" fillId="4" borderId="2" xfId="0" applyFont="1" applyFill="1" applyBorder="1"/>
    <xf numFmtId="0" fontId="2" fillId="4" borderId="3" xfId="0" applyFont="1" applyFill="1" applyBorder="1"/>
    <xf numFmtId="0" fontId="2" fillId="4" borderId="4" xfId="0" applyFont="1" applyFill="1" applyBorder="1"/>
    <xf numFmtId="37" fontId="0" fillId="0" borderId="6" xfId="1" applyNumberFormat="1" applyFont="1" applyFill="1" applyBorder="1"/>
    <xf numFmtId="0" fontId="0" fillId="5" borderId="6" xfId="0" applyFill="1" applyBorder="1"/>
    <xf numFmtId="0" fontId="0" fillId="5" borderId="7" xfId="0" applyFill="1" applyBorder="1"/>
    <xf numFmtId="37" fontId="0" fillId="0" borderId="9" xfId="1" applyNumberFormat="1" applyFont="1" applyFill="1" applyBorder="1"/>
    <xf numFmtId="0" fontId="2" fillId="6" borderId="18" xfId="0" applyFont="1" applyFill="1" applyBorder="1"/>
    <xf numFmtId="0" fontId="2" fillId="6" borderId="1" xfId="0" applyFont="1" applyFill="1" applyBorder="1"/>
    <xf numFmtId="0" fontId="0" fillId="0" borderId="0" xfId="0" applyFill="1" applyAlignment="1">
      <alignment wrapText="1"/>
    </xf>
    <xf numFmtId="0" fontId="2" fillId="4" borderId="11" xfId="0" applyFont="1" applyFill="1" applyBorder="1" applyAlignment="1">
      <alignment vertical="top" wrapText="1"/>
    </xf>
    <xf numFmtId="0" fontId="2" fillId="4" borderId="12" xfId="0" applyFont="1" applyFill="1" applyBorder="1" applyAlignment="1">
      <alignment vertical="top" wrapText="1"/>
    </xf>
    <xf numFmtId="0" fontId="2" fillId="4" borderId="27" xfId="0" applyFont="1" applyFill="1" applyBorder="1" applyAlignment="1">
      <alignment vertical="top" wrapText="1"/>
    </xf>
    <xf numFmtId="0" fontId="0" fillId="6" borderId="28" xfId="0" applyFill="1" applyBorder="1" applyAlignment="1">
      <alignment wrapText="1"/>
    </xf>
    <xf numFmtId="0" fontId="0" fillId="6" borderId="29" xfId="0" applyFill="1" applyBorder="1" applyAlignment="1">
      <alignment wrapText="1"/>
    </xf>
    <xf numFmtId="0" fontId="0" fillId="6" borderId="29" xfId="0" applyFill="1" applyBorder="1"/>
    <xf numFmtId="0" fontId="7" fillId="8" borderId="0" xfId="0" applyFont="1" applyFill="1"/>
    <xf numFmtId="0" fontId="0" fillId="0" borderId="30" xfId="0" applyFill="1" applyBorder="1"/>
    <xf numFmtId="0" fontId="0" fillId="6" borderId="31" xfId="0" applyFill="1" applyBorder="1"/>
    <xf numFmtId="0" fontId="0" fillId="0" borderId="32" xfId="0" applyFill="1" applyBorder="1"/>
    <xf numFmtId="0" fontId="0" fillId="0" borderId="0" xfId="0" applyFill="1" applyAlignment="1">
      <alignment horizontal="left" wrapText="1"/>
    </xf>
    <xf numFmtId="0" fontId="2" fillId="4" borderId="11" xfId="0" applyFont="1" applyFill="1" applyBorder="1" applyAlignment="1">
      <alignment wrapText="1"/>
    </xf>
    <xf numFmtId="0" fontId="2" fillId="4" borderId="12" xfId="0" applyFont="1" applyFill="1" applyBorder="1" applyAlignment="1">
      <alignment wrapText="1"/>
    </xf>
    <xf numFmtId="0" fontId="2" fillId="4" borderId="13" xfId="0" applyFont="1" applyFill="1" applyBorder="1" applyAlignment="1">
      <alignment wrapText="1"/>
    </xf>
    <xf numFmtId="0" fontId="0" fillId="0" borderId="14" xfId="0" applyFill="1" applyBorder="1" applyAlignment="1">
      <alignment wrapText="1"/>
    </xf>
    <xf numFmtId="0" fontId="0" fillId="5" borderId="16" xfId="0" applyFill="1" applyBorder="1"/>
    <xf numFmtId="0" fontId="0" fillId="0" borderId="5" xfId="0" applyFill="1" applyBorder="1" applyAlignment="1">
      <alignment wrapText="1"/>
    </xf>
    <xf numFmtId="0" fontId="0" fillId="0" borderId="8" xfId="0" applyFill="1" applyBorder="1" applyAlignment="1">
      <alignment wrapText="1"/>
    </xf>
    <xf numFmtId="0" fontId="0" fillId="5" borderId="10" xfId="0" applyFill="1" applyBorder="1"/>
    <xf numFmtId="0" fontId="0" fillId="0" borderId="16" xfId="0" applyFill="1" applyBorder="1"/>
    <xf numFmtId="0" fontId="0" fillId="0" borderId="0" xfId="0" applyBorder="1"/>
    <xf numFmtId="0" fontId="8" fillId="2" borderId="0" xfId="0" applyFont="1" applyFill="1"/>
    <xf numFmtId="0" fontId="8" fillId="0" borderId="0" xfId="0" applyFont="1"/>
    <xf numFmtId="0" fontId="8" fillId="0" borderId="0" xfId="0" applyFont="1" applyFill="1"/>
    <xf numFmtId="0" fontId="9" fillId="0" borderId="0" xfId="0" applyFont="1" applyFill="1"/>
    <xf numFmtId="0" fontId="10" fillId="0" borderId="0" xfId="0" applyFont="1" applyFill="1"/>
    <xf numFmtId="0" fontId="10" fillId="0" borderId="0" xfId="0" applyFont="1"/>
    <xf numFmtId="0" fontId="10" fillId="0" borderId="34" xfId="0" applyFont="1" applyBorder="1"/>
    <xf numFmtId="0" fontId="8" fillId="0" borderId="35" xfId="0" applyFont="1" applyBorder="1"/>
    <xf numFmtId="0" fontId="10" fillId="5" borderId="6" xfId="0" applyFont="1" applyFill="1" applyBorder="1" applyAlignment="1">
      <alignment horizontal="center"/>
    </xf>
    <xf numFmtId="0" fontId="12" fillId="10" borderId="6" xfId="0" applyFont="1" applyFill="1" applyBorder="1" applyAlignment="1">
      <alignment horizontal="center"/>
    </xf>
    <xf numFmtId="0" fontId="10" fillId="0" borderId="21" xfId="0" applyFont="1" applyBorder="1"/>
    <xf numFmtId="0" fontId="8" fillId="0" borderId="0" xfId="0" applyFont="1" applyBorder="1"/>
    <xf numFmtId="9" fontId="10" fillId="0" borderId="6" xfId="2" applyFont="1" applyBorder="1" applyAlignment="1">
      <alignment horizontal="center"/>
    </xf>
    <xf numFmtId="0" fontId="10" fillId="0" borderId="6" xfId="0" applyFont="1" applyBorder="1"/>
    <xf numFmtId="9" fontId="10" fillId="0" borderId="6" xfId="0" applyNumberFormat="1" applyFont="1" applyBorder="1"/>
    <xf numFmtId="0" fontId="10" fillId="0" borderId="24" xfId="0" applyFont="1" applyBorder="1"/>
    <xf numFmtId="0" fontId="10" fillId="0" borderId="25" xfId="0" applyFont="1" applyBorder="1"/>
    <xf numFmtId="0" fontId="8" fillId="0" borderId="25" xfId="0" applyFont="1" applyBorder="1"/>
    <xf numFmtId="0" fontId="10" fillId="0" borderId="6" xfId="0" applyFont="1" applyBorder="1" applyAlignment="1">
      <alignment horizontal="center"/>
    </xf>
    <xf numFmtId="0" fontId="10" fillId="0" borderId="30" xfId="0" applyFont="1" applyBorder="1"/>
    <xf numFmtId="0" fontId="10" fillId="0" borderId="33" xfId="0" applyFont="1" applyBorder="1"/>
    <xf numFmtId="0" fontId="10" fillId="0" borderId="35" xfId="0" applyFont="1" applyBorder="1"/>
    <xf numFmtId="0" fontId="10" fillId="5" borderId="6" xfId="0" applyFont="1" applyFill="1" applyBorder="1" applyAlignment="1" applyProtection="1">
      <alignment horizontal="center"/>
      <protection locked="0"/>
    </xf>
    <xf numFmtId="0" fontId="11" fillId="0" borderId="6" xfId="0" applyFont="1" applyBorder="1" applyAlignment="1">
      <alignment horizontal="center"/>
    </xf>
    <xf numFmtId="0" fontId="10" fillId="0" borderId="0" xfId="0" applyFont="1" applyBorder="1"/>
    <xf numFmtId="0" fontId="10" fillId="9" borderId="6" xfId="0" applyFont="1" applyFill="1" applyBorder="1" applyAlignment="1">
      <alignment horizontal="center"/>
    </xf>
    <xf numFmtId="0" fontId="0" fillId="0" borderId="35" xfId="0" applyBorder="1"/>
    <xf numFmtId="0" fontId="0" fillId="0" borderId="36" xfId="0" applyBorder="1"/>
    <xf numFmtId="0" fontId="0" fillId="0" borderId="22" xfId="0" applyBorder="1"/>
    <xf numFmtId="0" fontId="0" fillId="0" borderId="0" xfId="0" quotePrefix="1"/>
    <xf numFmtId="0" fontId="0" fillId="0" borderId="25" xfId="0" applyBorder="1"/>
    <xf numFmtId="0" fontId="0" fillId="0" borderId="26" xfId="0" applyBorder="1"/>
    <xf numFmtId="0" fontId="2" fillId="4" borderId="6" xfId="0" applyFont="1" applyFill="1" applyBorder="1" applyAlignment="1">
      <alignment horizontal="center"/>
    </xf>
    <xf numFmtId="14" fontId="0" fillId="0" borderId="6" xfId="0" applyNumberFormat="1" applyBorder="1"/>
    <xf numFmtId="9" fontId="0" fillId="0" borderId="6" xfId="0" applyNumberFormat="1" applyBorder="1"/>
    <xf numFmtId="0" fontId="2" fillId="12" borderId="6" xfId="0" applyFont="1" applyFill="1" applyBorder="1"/>
    <xf numFmtId="0" fontId="8" fillId="0" borderId="0" xfId="0" applyFont="1" applyProtection="1"/>
    <xf numFmtId="0" fontId="2" fillId="4" borderId="27" xfId="0" applyFont="1" applyFill="1" applyBorder="1" applyAlignment="1">
      <alignment horizontal="center" vertical="top" wrapText="1"/>
    </xf>
    <xf numFmtId="0" fontId="0" fillId="6" borderId="0" xfId="0" applyFill="1" applyBorder="1"/>
    <xf numFmtId="0" fontId="0" fillId="6" borderId="37" xfId="0" applyFill="1" applyBorder="1"/>
    <xf numFmtId="0" fontId="0" fillId="0" borderId="2" xfId="0" applyFill="1" applyBorder="1"/>
    <xf numFmtId="0" fontId="0" fillId="0" borderId="3" xfId="0" applyFill="1" applyBorder="1"/>
    <xf numFmtId="0" fontId="0" fillId="0" borderId="38" xfId="0" applyFill="1" applyBorder="1"/>
    <xf numFmtId="0" fontId="0" fillId="7" borderId="4" xfId="0" applyFill="1" applyBorder="1" applyAlignment="1">
      <alignment horizontal="center"/>
    </xf>
    <xf numFmtId="0" fontId="0" fillId="7" borderId="7" xfId="0" applyFill="1" applyBorder="1" applyAlignment="1">
      <alignment horizontal="center"/>
    </xf>
    <xf numFmtId="0" fontId="0" fillId="2" borderId="0" xfId="0" applyFont="1" applyFill="1"/>
    <xf numFmtId="0" fontId="2" fillId="4" borderId="0" xfId="0" applyFont="1" applyFill="1" applyBorder="1"/>
    <xf numFmtId="0" fontId="2" fillId="4" borderId="21" xfId="0" applyFont="1" applyFill="1" applyBorder="1"/>
    <xf numFmtId="0" fontId="2" fillId="4" borderId="27" xfId="0" applyFont="1" applyFill="1" applyBorder="1" applyAlignment="1">
      <alignment wrapText="1"/>
    </xf>
    <xf numFmtId="0" fontId="0" fillId="0" borderId="24" xfId="0" applyFill="1" applyBorder="1"/>
    <xf numFmtId="0" fontId="0" fillId="13" borderId="6" xfId="0" applyFill="1" applyBorder="1"/>
    <xf numFmtId="15" fontId="10" fillId="5" borderId="6" xfId="0" applyNumberFormat="1" applyFont="1" applyFill="1" applyBorder="1" applyAlignment="1">
      <alignment horizontal="center"/>
    </xf>
    <xf numFmtId="164" fontId="10" fillId="5" borderId="6" xfId="0" applyNumberFormat="1" applyFont="1" applyFill="1" applyBorder="1" applyAlignment="1">
      <alignment horizontal="center"/>
    </xf>
    <xf numFmtId="9" fontId="10" fillId="0" borderId="6" xfId="2" applyFont="1" applyBorder="1" applyAlignment="1" applyProtection="1">
      <alignment horizontal="center"/>
      <protection hidden="1"/>
    </xf>
    <xf numFmtId="0" fontId="0" fillId="0" borderId="0" xfId="0" pivotButton="1"/>
    <xf numFmtId="0" fontId="0" fillId="0" borderId="0" xfId="0" applyAlignment="1">
      <alignment horizontal="left"/>
    </xf>
    <xf numFmtId="4" fontId="0" fillId="0" borderId="0" xfId="0" applyNumberFormat="1"/>
    <xf numFmtId="0" fontId="2" fillId="0" borderId="18" xfId="0" applyFont="1" applyFill="1" applyBorder="1" applyAlignment="1">
      <alignment horizontal="center"/>
    </xf>
    <xf numFmtId="0" fontId="2" fillId="0" borderId="19" xfId="0" applyFont="1" applyFill="1" applyBorder="1" applyAlignment="1">
      <alignment horizontal="center"/>
    </xf>
    <xf numFmtId="0" fontId="2" fillId="0" borderId="20" xfId="0" applyFont="1" applyFill="1" applyBorder="1" applyAlignment="1">
      <alignment horizontal="center"/>
    </xf>
    <xf numFmtId="0" fontId="4" fillId="0" borderId="0" xfId="0" applyFont="1" applyFill="1" applyAlignment="1">
      <alignment horizontal="left" wrapText="1"/>
    </xf>
    <xf numFmtId="0" fontId="11" fillId="11" borderId="30" xfId="0" applyFont="1" applyFill="1" applyBorder="1" applyAlignment="1">
      <alignment horizontal="center"/>
    </xf>
    <xf numFmtId="0" fontId="11" fillId="11" borderId="33" xfId="0" applyFont="1" applyFill="1" applyBorder="1" applyAlignment="1">
      <alignment horizontal="center"/>
    </xf>
    <xf numFmtId="0" fontId="11" fillId="11" borderId="17" xfId="0" applyFont="1" applyFill="1" applyBorder="1" applyAlignment="1">
      <alignment horizontal="center"/>
    </xf>
    <xf numFmtId="0" fontId="8" fillId="0" borderId="0" xfId="0" applyFont="1" applyAlignment="1">
      <alignment horizontal="center"/>
    </xf>
  </cellXfs>
  <cellStyles count="3">
    <cellStyle name="Comma" xfId="1" builtinId="3"/>
    <cellStyle name="Normal" xfId="0" builtinId="0"/>
    <cellStyle name="Percent" xfId="2" builtinId="5"/>
  </cellStyles>
  <dxfs count="1">
    <dxf>
      <numFmt numFmtId="4" formatCode="#,##0.00"/>
    </dxf>
  </dxfs>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23813</xdr:colOff>
      <xdr:row>0</xdr:row>
      <xdr:rowOff>95250</xdr:rowOff>
    </xdr:from>
    <xdr:to>
      <xdr:col>1</xdr:col>
      <xdr:colOff>23813</xdr:colOff>
      <xdr:row>3</xdr:row>
      <xdr:rowOff>54097</xdr:rowOff>
    </xdr:to>
    <xdr:pic>
      <xdr:nvPicPr>
        <xdr:cNvPr id="2" name="Picture 2">
          <a:extLst>
            <a:ext uri="{FF2B5EF4-FFF2-40B4-BE49-F238E27FC236}">
              <a16:creationId xmlns:a16="http://schemas.microsoft.com/office/drawing/2014/main" id="{ED60F69E-1959-403C-BEF9-5D3890AF7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47663" y="95250"/>
          <a:ext cx="2245518" cy="530347"/>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568699</xdr:colOff>
      <xdr:row>9</xdr:row>
      <xdr:rowOff>46506</xdr:rowOff>
    </xdr:from>
    <xdr:to>
      <xdr:col>9</xdr:col>
      <xdr:colOff>324971</xdr:colOff>
      <xdr:row>16</xdr:row>
      <xdr:rowOff>170012</xdr:rowOff>
    </xdr:to>
    <xdr:pic>
      <xdr:nvPicPr>
        <xdr:cNvPr id="2" name="Picture 1">
          <a:extLst>
            <a:ext uri="{FF2B5EF4-FFF2-40B4-BE49-F238E27FC236}">
              <a16:creationId xmlns:a16="http://schemas.microsoft.com/office/drawing/2014/main" id="{672B430A-A03C-45C5-913C-2B6BE36DF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7440"/>
        <a:stretch>
          <a:fillRect/>
        </a:stretch>
      </xdr:blipFill>
      <xdr:spPr bwMode="auto">
        <a:xfrm>
          <a:off x="7636249" y="1599081"/>
          <a:ext cx="1337422" cy="1476056"/>
        </a:xfrm>
        <a:prstGeom prst="rect">
          <a:avLst/>
        </a:prstGeom>
        <a:noFill/>
        <a:ln>
          <a:noFill/>
        </a:ln>
        <a:effectLst/>
        <a:extLst>
          <a:ext uri="{909E8E84-426E-40DD-AFC4-6F175D3DCCD1}">
            <a14:hiddenFill xmlns:a14="http://schemas.microsoft.com/office/drawing/2010/main">
              <a:solidFill>
                <a:srgbClr val="C7E0FB"/>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clientData/>
  </xdr:twoCellAnchor>
  <xdr:twoCellAnchor editAs="oneCell">
    <xdr:from>
      <xdr:col>7</xdr:col>
      <xdr:colOff>403412</xdr:colOff>
      <xdr:row>5</xdr:row>
      <xdr:rowOff>67237</xdr:rowOff>
    </xdr:from>
    <xdr:to>
      <xdr:col>7</xdr:col>
      <xdr:colOff>403412</xdr:colOff>
      <xdr:row>9</xdr:row>
      <xdr:rowOff>3149</xdr:rowOff>
    </xdr:to>
    <xdr:pic>
      <xdr:nvPicPr>
        <xdr:cNvPr id="3" name="Picture 2">
          <a:extLst>
            <a:ext uri="{FF2B5EF4-FFF2-40B4-BE49-F238E27FC236}">
              <a16:creationId xmlns:a16="http://schemas.microsoft.com/office/drawing/2014/main" id="{2D4AE9E2-0ABA-4262-AB48-C185CD51A8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70962" y="829237"/>
          <a:ext cx="0" cy="718867"/>
        </a:xfrm>
        <a:prstGeom prst="rect">
          <a:avLst/>
        </a:prstGeom>
      </xdr:spPr>
    </xdr:pic>
    <xdr:clientData/>
  </xdr:twoCellAnchor>
  <xdr:twoCellAnchor editAs="oneCell">
    <xdr:from>
      <xdr:col>1</xdr:col>
      <xdr:colOff>0</xdr:colOff>
      <xdr:row>0</xdr:row>
      <xdr:rowOff>130970</xdr:rowOff>
    </xdr:from>
    <xdr:to>
      <xdr:col>1</xdr:col>
      <xdr:colOff>0</xdr:colOff>
      <xdr:row>3</xdr:row>
      <xdr:rowOff>0</xdr:rowOff>
    </xdr:to>
    <xdr:pic>
      <xdr:nvPicPr>
        <xdr:cNvPr id="4" name="Picture 2">
          <a:extLst>
            <a:ext uri="{FF2B5EF4-FFF2-40B4-BE49-F238E27FC236}">
              <a16:creationId xmlns:a16="http://schemas.microsoft.com/office/drawing/2014/main" id="{5A22C636-450A-475A-91D7-C2CF90701E7E}"/>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71450" y="130970"/>
          <a:ext cx="0" cy="44053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403412</xdr:colOff>
      <xdr:row>5</xdr:row>
      <xdr:rowOff>67237</xdr:rowOff>
    </xdr:from>
    <xdr:to>
      <xdr:col>7</xdr:col>
      <xdr:colOff>403412</xdr:colOff>
      <xdr:row>8</xdr:row>
      <xdr:rowOff>186029</xdr:rowOff>
    </xdr:to>
    <xdr:pic>
      <xdr:nvPicPr>
        <xdr:cNvPr id="3" name="Picture 2">
          <a:extLst>
            <a:ext uri="{FF2B5EF4-FFF2-40B4-BE49-F238E27FC236}">
              <a16:creationId xmlns:a16="http://schemas.microsoft.com/office/drawing/2014/main" id="{4CD311BA-A1BA-42BD-AC2F-B442FBAD10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70962" y="829237"/>
          <a:ext cx="1425388" cy="690292"/>
        </a:xfrm>
        <a:prstGeom prst="rect">
          <a:avLst/>
        </a:prstGeom>
      </xdr:spPr>
    </xdr:pic>
    <xdr:clientData/>
  </xdr:twoCellAnchor>
  <xdr:twoCellAnchor editAs="oneCell">
    <xdr:from>
      <xdr:col>1</xdr:col>
      <xdr:colOff>0</xdr:colOff>
      <xdr:row>0</xdr:row>
      <xdr:rowOff>130970</xdr:rowOff>
    </xdr:from>
    <xdr:to>
      <xdr:col>1</xdr:col>
      <xdr:colOff>0</xdr:colOff>
      <xdr:row>3</xdr:row>
      <xdr:rowOff>0</xdr:rowOff>
    </xdr:to>
    <xdr:pic>
      <xdr:nvPicPr>
        <xdr:cNvPr id="4" name="Picture 2">
          <a:extLst>
            <a:ext uri="{FF2B5EF4-FFF2-40B4-BE49-F238E27FC236}">
              <a16:creationId xmlns:a16="http://schemas.microsoft.com/office/drawing/2014/main" id="{0129EEA0-11A6-47AF-A214-8E76B50E56AB}"/>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71450" y="130970"/>
          <a:ext cx="2243137" cy="530347"/>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137585</xdr:rowOff>
    </xdr:from>
    <xdr:to>
      <xdr:col>3</xdr:col>
      <xdr:colOff>506940</xdr:colOff>
      <xdr:row>3</xdr:row>
      <xdr:rowOff>23813</xdr:rowOff>
    </xdr:to>
    <xdr:pic>
      <xdr:nvPicPr>
        <xdr:cNvPr id="2" name="Picture 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38125" y="137585"/>
          <a:ext cx="2240490" cy="429153"/>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137585</xdr:rowOff>
    </xdr:from>
    <xdr:to>
      <xdr:col>2</xdr:col>
      <xdr:colOff>592665</xdr:colOff>
      <xdr:row>3</xdr:row>
      <xdr:rowOff>0</xdr:rowOff>
    </xdr:to>
    <xdr:pic>
      <xdr:nvPicPr>
        <xdr:cNvPr id="2" name="Picture 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28600" y="137585"/>
          <a:ext cx="2240490" cy="40534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192405</xdr:colOff>
      <xdr:row>6</xdr:row>
      <xdr:rowOff>95250</xdr:rowOff>
    </xdr:from>
    <xdr:to>
      <xdr:col>4</xdr:col>
      <xdr:colOff>674370</xdr:colOff>
      <xdr:row>23</xdr:row>
      <xdr:rowOff>36195</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095625" y="1192530"/>
              <a:ext cx="1602105" cy="30499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241901</xdr:colOff>
      <xdr:row>8</xdr:row>
      <xdr:rowOff>42333</xdr:rowOff>
    </xdr:from>
    <xdr:to>
      <xdr:col>6</xdr:col>
      <xdr:colOff>241901</xdr:colOff>
      <xdr:row>13</xdr:row>
      <xdr:rowOff>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8951" y="1404408"/>
          <a:ext cx="0" cy="910167"/>
        </a:xfrm>
        <a:prstGeom prst="rect">
          <a:avLst/>
        </a:prstGeom>
      </xdr:spPr>
    </xdr:pic>
    <xdr:clientData/>
  </xdr:twoCellAnchor>
  <xdr:twoCellAnchor editAs="oneCell">
    <xdr:from>
      <xdr:col>1</xdr:col>
      <xdr:colOff>107156</xdr:colOff>
      <xdr:row>0</xdr:row>
      <xdr:rowOff>107157</xdr:rowOff>
    </xdr:from>
    <xdr:to>
      <xdr:col>1</xdr:col>
      <xdr:colOff>107156</xdr:colOff>
      <xdr:row>3</xdr:row>
      <xdr:rowOff>66004</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88131" y="107157"/>
          <a:ext cx="0" cy="530347"/>
        </a:xfrm>
        <a:prstGeom prst="rect">
          <a:avLst/>
        </a:prstGeom>
        <a:noFill/>
      </xdr:spPr>
    </xdr:pic>
    <xdr:clientData/>
  </xdr:twoCellAnchor>
  <xdr:twoCellAnchor editAs="oneCell">
    <xdr:from>
      <xdr:col>1</xdr:col>
      <xdr:colOff>0</xdr:colOff>
      <xdr:row>1</xdr:row>
      <xdr:rowOff>0</xdr:rowOff>
    </xdr:from>
    <xdr:to>
      <xdr:col>3</xdr:col>
      <xdr:colOff>171449</xdr:colOff>
      <xdr:row>3</xdr:row>
      <xdr:rowOff>149347</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80975" y="190500"/>
          <a:ext cx="2238374" cy="530347"/>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lytixLabs/Documents/Trainings/ALabs/DVA/Batch-11-Jun-2017/Class2-17-June-2017/Module%202-K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awda/Documents/Trainings/Clients/Cisco/Adv%20Excel-HalfDays-14-15-Jun-2017/Named_R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Index"/>
      <sheetName val="Data Validation"/>
      <sheetName val="Security"/>
      <sheetName val="Pivot Tables"/>
      <sheetName val="Functions_Consolidation1"/>
      <sheetName val="Functions_Arrays"/>
      <sheetName val="Functions_Consolidation2"/>
      <sheetName val="What-if-Analysis"/>
      <sheetName val="Named Ranges"/>
      <sheetName val="Chart Formatting"/>
      <sheetName val="Thermometer_Chart"/>
      <sheetName val="Pareto-Analysis"/>
      <sheetName val="Interactive_Chart_1"/>
      <sheetName val="Interactive_Chart_2"/>
      <sheetName val="Interactive_Chart_3"/>
    </sheetNames>
    <sheetDataSet>
      <sheetData sheetId="0"/>
      <sheetData sheetId="1"/>
      <sheetData sheetId="2"/>
      <sheetData sheetId="3"/>
      <sheetData sheetId="4"/>
      <sheetData sheetId="5"/>
      <sheetData sheetId="6"/>
      <sheetData sheetId="7"/>
      <sheetData sheetId="8"/>
      <sheetData sheetId="9">
        <row r="11">
          <cell r="B11" t="str">
            <v>Sep'06</v>
          </cell>
          <cell r="C11">
            <v>23.7</v>
          </cell>
        </row>
        <row r="12">
          <cell r="B12" t="str">
            <v>Oct'06</v>
          </cell>
          <cell r="C12">
            <v>26</v>
          </cell>
        </row>
        <row r="13">
          <cell r="B13" t="str">
            <v>Nov'06</v>
          </cell>
          <cell r="C13">
            <v>24</v>
          </cell>
        </row>
        <row r="14">
          <cell r="B14" t="str">
            <v>Dec'06</v>
          </cell>
          <cell r="C14">
            <v>22.1</v>
          </cell>
        </row>
        <row r="15">
          <cell r="B15" t="str">
            <v>Jan'06</v>
          </cell>
          <cell r="C15">
            <v>23.2</v>
          </cell>
        </row>
        <row r="16">
          <cell r="B16" t="str">
            <v>Feb'07</v>
          </cell>
          <cell r="C16">
            <v>34</v>
          </cell>
        </row>
      </sheetData>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R-Soln"/>
      <sheetName val="NR"/>
    </sheetNames>
    <sheetDataSet>
      <sheetData sheetId="0">
        <row r="1">
          <cell r="A1" t="str">
            <v>Months</v>
          </cell>
        </row>
        <row r="2">
          <cell r="A2" t="str">
            <v>Sep'06</v>
          </cell>
        </row>
        <row r="3">
          <cell r="A3" t="str">
            <v>Oct'06</v>
          </cell>
        </row>
        <row r="4">
          <cell r="A4" t="str">
            <v>Nov'06</v>
          </cell>
        </row>
        <row r="5">
          <cell r="A5" t="str">
            <v>Dec'06</v>
          </cell>
        </row>
        <row r="6">
          <cell r="A6" t="str">
            <v>Jan'06</v>
          </cell>
        </row>
        <row r="7">
          <cell r="A7" t="str">
            <v>Feb'06</v>
          </cell>
        </row>
        <row r="8">
          <cell r="A8" t="str">
            <v>Mar'06</v>
          </cell>
        </row>
      </sheetData>
      <sheetData sheetId="1">
        <row r="10">
          <cell r="C10" t="str">
            <v>Revenue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C User" refreshedDate="43575.696909375001" createdVersion="6" refreshedVersion="6" minRefreshableVersion="3" recordCount="698" xr:uid="{00000000-000A-0000-FFFF-FFFF0A000000}">
  <cacheSource type="worksheet">
    <worksheetSource ref="B15:H713" sheet="Pivot Tables"/>
  </cacheSource>
  <cacheFields count="8">
    <cacheField name="Category" numFmtId="0">
      <sharedItems count="8">
        <s v="Condiments"/>
        <s v="Meat/Poultry"/>
        <s v="Grain/Cereals"/>
        <s v="Wines and Beer"/>
        <s v="Beverages"/>
        <s v="Confections"/>
        <s v="Seafood"/>
        <s v="Dairy Products"/>
      </sharedItems>
    </cacheField>
    <cacheField name="Product" numFmtId="0">
      <sharedItems count="81">
        <s v="French's"/>
        <s v="Shelton Poultry Produce"/>
        <s v="Banquet Chicken"/>
        <s v="Mang Tomas"/>
        <s v="Heart to Heart"/>
        <s v="Trappey's Hot Sauce"/>
        <s v="Sultana Bran"/>
        <s v="Toledano Wings"/>
        <s v="Heiniken"/>
        <s v="Sjora"/>
        <s v="Fantails"/>
        <s v="Bassett's Sour Squirms"/>
        <s v="Chicken of the Sea"/>
        <s v="Reese's Puffs"/>
        <s v="Homepride"/>
        <s v="Something Fishy"/>
        <s v="Ecco Domani"/>
        <s v="Rose's Marmalade"/>
        <s v="Bovril"/>
        <s v="Granola"/>
        <s v="Horlicks"/>
        <s v="Barleycup"/>
        <s v="PDQ Chocolate"/>
        <s v="Mintolas"/>
        <s v="Gold Spot"/>
        <s v="Pepperoni Pit"/>
        <s v="Kentucky Common Beer"/>
        <s v="Nutrimato"/>
        <s v="Chocolate Oat Crunch Life"/>
        <s v="Cravendale"/>
        <s v="Plochman's"/>
        <s v="Gale's Curd"/>
        <s v="Bart's Peanut Butter Chocolate Crunch"/>
        <s v="Maull's barbecue sauce"/>
        <s v="Lipton Brisk"/>
        <s v="Pilgrims Pride"/>
        <s v="Lobsters by the Bay"/>
        <s v="Pot Pie"/>
        <s v="Jack's Shrimp"/>
        <s v="Heinz Tomato Ketchup"/>
        <s v="Budweiser"/>
        <s v="Fish n Feed"/>
        <s v="Choco Crunch"/>
        <s v="Country Dale Milk"/>
        <s v="Richards Wild Irish Rose"/>
        <s v="Buzz Blasts"/>
        <s v="Empire Kosher Poultry"/>
        <s v="Gold n' Plump"/>
        <s v="Ferrari Spumante"/>
        <s v="Honey Bunches"/>
        <s v="Milo"/>
        <s v="Go Lean Cereal (Crunch)"/>
        <s v="Benco Instant Choco Drink"/>
        <s v="Fizz-wiz"/>
        <s v="PJ's Smoothies"/>
        <s v="McCowans"/>
        <s v="Chivers"/>
        <s v="Barbers Eggs"/>
        <s v="Carlsberg"/>
        <s v="Grape Nut Flakes"/>
        <s v="Freddo"/>
        <s v="Wrigley's Chewing Gum"/>
        <s v="Yog-Active"/>
        <s v="Gooey Logs"/>
        <s v="Puff"/>
        <s v="Nestle Double Berry"/>
        <s v="Aromat"/>
        <s v="Double Dip Sherbet"/>
        <s v="Zacky Chicken"/>
        <s v="Lockets"/>
        <s v="Hartley's Jam"/>
        <s v="Corona"/>
        <s v="Sun-Pat Peanut Butter"/>
        <s v="Rice Krispies"/>
        <s v="Ovaltine"/>
        <s v="Tavernello"/>
        <s v="Gentleman's Relish"/>
        <s v="Refreshers Gums"/>
        <s v="Blue Nun"/>
        <s v="The Evil Monk"/>
        <s v="Nut 'n Honey"/>
      </sharedItems>
    </cacheField>
    <cacheField name="Sales" numFmtId="0">
      <sharedItems containsSemiMixedTypes="0" containsString="0" containsNumber="1" containsInteger="1" minValue="748" maxValue="3256"/>
    </cacheField>
    <cacheField name="Ship to Country" numFmtId="0">
      <sharedItems/>
    </cacheField>
    <cacheField name="Quarter" numFmtId="0">
      <sharedItems count="4">
        <s v="Q1"/>
        <s v="Q2"/>
        <s v="Q4"/>
        <s v="Q3"/>
      </sharedItems>
    </cacheField>
    <cacheField name="Date" numFmtId="14">
      <sharedItems containsSemiMixedTypes="0" containsNonDate="0" containsDate="1" containsString="0" minDate="2017-01-01T00:00:00" maxDate="2018-11-30T00:00:00"/>
    </cacheField>
    <cacheField name="Discount" numFmtId="9">
      <sharedItems containsSemiMixedTypes="0" containsString="0" containsNumber="1" minValue="0.1" maxValue="0.4"/>
    </cacheField>
    <cacheField name="Disc Value" numFmtId="0" formula="Sales*50%"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C User" refreshedDate="43575.70753472222" createdVersion="6" refreshedVersion="6" minRefreshableVersion="3" recordCount="698" xr:uid="{00000000-000A-0000-FFFF-FFFF08000000}">
  <cacheSource type="worksheet">
    <worksheetSource ref="B15:H713" sheet="Pivot Tables"/>
  </cacheSource>
  <cacheFields count="8">
    <cacheField name="Category" numFmtId="0">
      <sharedItems count="8">
        <s v="Condiments"/>
        <s v="Meat/Poultry"/>
        <s v="Grain/Cereals"/>
        <s v="Wines and Beer"/>
        <s v="Beverages"/>
        <s v="Confections"/>
        <s v="Seafood"/>
        <s v="Dairy Products"/>
      </sharedItems>
    </cacheField>
    <cacheField name="Product" numFmtId="0">
      <sharedItems count="81">
        <s v="French's"/>
        <s v="Shelton Poultry Produce"/>
        <s v="Banquet Chicken"/>
        <s v="Mang Tomas"/>
        <s v="Heart to Heart"/>
        <s v="Trappey's Hot Sauce"/>
        <s v="Sultana Bran"/>
        <s v="Toledano Wings"/>
        <s v="Heiniken"/>
        <s v="Sjora"/>
        <s v="Fantails"/>
        <s v="Bassett's Sour Squirms"/>
        <s v="Chicken of the Sea"/>
        <s v="Reese's Puffs"/>
        <s v="Homepride"/>
        <s v="Something Fishy"/>
        <s v="Ecco Domani"/>
        <s v="Rose's Marmalade"/>
        <s v="Bovril"/>
        <s v="Granola"/>
        <s v="Horlicks"/>
        <s v="Barleycup"/>
        <s v="PDQ Chocolate"/>
        <s v="Mintolas"/>
        <s v="Gold Spot"/>
        <s v="Pepperoni Pit"/>
        <s v="Kentucky Common Beer"/>
        <s v="Nutrimato"/>
        <s v="Chocolate Oat Crunch Life"/>
        <s v="Cravendale"/>
        <s v="Plochman's"/>
        <s v="Gale's Curd"/>
        <s v="Bart's Peanut Butter Chocolate Crunch"/>
        <s v="Maull's barbecue sauce"/>
        <s v="Lipton Brisk"/>
        <s v="Pilgrims Pride"/>
        <s v="Lobsters by the Bay"/>
        <s v="Pot Pie"/>
        <s v="Jack's Shrimp"/>
        <s v="Heinz Tomato Ketchup"/>
        <s v="Budweiser"/>
        <s v="Fish n Feed"/>
        <s v="Choco Crunch"/>
        <s v="Country Dale Milk"/>
        <s v="Richards Wild Irish Rose"/>
        <s v="Buzz Blasts"/>
        <s v="Empire Kosher Poultry"/>
        <s v="Gold n' Plump"/>
        <s v="Ferrari Spumante"/>
        <s v="Honey Bunches"/>
        <s v="Milo"/>
        <s v="Go Lean Cereal (Crunch)"/>
        <s v="Benco Instant Choco Drink"/>
        <s v="Fizz-wiz"/>
        <s v="PJ's Smoothies"/>
        <s v="McCowans"/>
        <s v="Chivers"/>
        <s v="Barbers Eggs"/>
        <s v="Carlsberg"/>
        <s v="Grape Nut Flakes"/>
        <s v="Freddo"/>
        <s v="Wrigley's Chewing Gum"/>
        <s v="Yog-Active"/>
        <s v="Gooey Logs"/>
        <s v="Puff"/>
        <s v="Nestle Double Berry"/>
        <s v="Aromat"/>
        <s v="Double Dip Sherbet"/>
        <s v="Zacky Chicken"/>
        <s v="Lockets"/>
        <s v="Hartley's Jam"/>
        <s v="Corona"/>
        <s v="Sun-Pat Peanut Butter"/>
        <s v="Rice Krispies"/>
        <s v="Ovaltine"/>
        <s v="Tavernello"/>
        <s v="Gentleman's Relish"/>
        <s v="Refreshers Gums"/>
        <s v="Blue Nun"/>
        <s v="The Evil Monk"/>
        <s v="Nut 'n Honey"/>
      </sharedItems>
    </cacheField>
    <cacheField name="Sales" numFmtId="0">
      <sharedItems containsSemiMixedTypes="0" containsString="0" containsNumber="1" containsInteger="1" minValue="748" maxValue="3256"/>
    </cacheField>
    <cacheField name="Ship to Country" numFmtId="0">
      <sharedItems/>
    </cacheField>
    <cacheField name="Quarter" numFmtId="0">
      <sharedItems count="4">
        <s v="Q1"/>
        <s v="Q2"/>
        <s v="Q4"/>
        <s v="Q3"/>
      </sharedItems>
    </cacheField>
    <cacheField name="Date" numFmtId="14">
      <sharedItems containsSemiMixedTypes="0" containsNonDate="0" containsDate="1" containsString="0" minDate="2017-01-01T00:00:00" maxDate="2018-11-30T00:00:00"/>
    </cacheField>
    <cacheField name="Discount" numFmtId="9">
      <sharedItems containsSemiMixedTypes="0" containsString="0" containsNumber="1" minValue="0.1" maxValue="0.4"/>
    </cacheField>
    <cacheField name="Discounted Sales" numFmtId="0" formula="Sales*2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98">
  <r>
    <x v="0"/>
    <x v="0"/>
    <n v="748"/>
    <s v="South Africa"/>
    <x v="0"/>
    <d v="2017-01-01T00:00:00"/>
    <n v="0.1"/>
  </r>
  <r>
    <x v="1"/>
    <x v="1"/>
    <n v="753"/>
    <s v="Portugal"/>
    <x v="1"/>
    <d v="2017-01-02T00:00:00"/>
    <n v="0.2"/>
  </r>
  <r>
    <x v="1"/>
    <x v="2"/>
    <n v="755"/>
    <s v="China"/>
    <x v="0"/>
    <d v="2017-01-03T00:00:00"/>
    <n v="0.1"/>
  </r>
  <r>
    <x v="0"/>
    <x v="3"/>
    <n v="757"/>
    <s v="France"/>
    <x v="2"/>
    <d v="2017-01-04T00:00:00"/>
    <n v="0.4"/>
  </r>
  <r>
    <x v="1"/>
    <x v="2"/>
    <n v="757"/>
    <s v="Australia"/>
    <x v="2"/>
    <d v="2017-01-05T00:00:00"/>
    <n v="0.4"/>
  </r>
  <r>
    <x v="2"/>
    <x v="4"/>
    <n v="772"/>
    <s v="Brazil"/>
    <x v="2"/>
    <d v="2017-01-06T00:00:00"/>
    <n v="0.4"/>
  </r>
  <r>
    <x v="0"/>
    <x v="5"/>
    <n v="773"/>
    <s v="Portugal"/>
    <x v="1"/>
    <d v="2017-01-07T00:00:00"/>
    <n v="0.2"/>
  </r>
  <r>
    <x v="2"/>
    <x v="6"/>
    <n v="781"/>
    <s v="Portugal"/>
    <x v="3"/>
    <d v="2017-01-08T00:00:00"/>
    <n v="0.3"/>
  </r>
  <r>
    <x v="1"/>
    <x v="7"/>
    <n v="784"/>
    <s v="Argentina"/>
    <x v="3"/>
    <d v="2017-01-09T00:00:00"/>
    <n v="0.3"/>
  </r>
  <r>
    <x v="3"/>
    <x v="8"/>
    <n v="785"/>
    <s v="Brazil"/>
    <x v="2"/>
    <d v="2017-01-10T00:00:00"/>
    <n v="0.4"/>
  </r>
  <r>
    <x v="4"/>
    <x v="9"/>
    <n v="786"/>
    <s v="Ireland"/>
    <x v="3"/>
    <d v="2017-01-11T00:00:00"/>
    <n v="0.3"/>
  </r>
  <r>
    <x v="5"/>
    <x v="10"/>
    <n v="789"/>
    <s v="South Africa"/>
    <x v="1"/>
    <d v="2017-01-12T00:00:00"/>
    <n v="0.2"/>
  </r>
  <r>
    <x v="5"/>
    <x v="11"/>
    <n v="800"/>
    <s v="Ireland"/>
    <x v="0"/>
    <d v="2017-01-13T00:00:00"/>
    <n v="0.1"/>
  </r>
  <r>
    <x v="6"/>
    <x v="12"/>
    <n v="800"/>
    <s v="China"/>
    <x v="3"/>
    <d v="2017-01-14T00:00:00"/>
    <n v="0.3"/>
  </r>
  <r>
    <x v="2"/>
    <x v="13"/>
    <n v="802"/>
    <s v="Portugal"/>
    <x v="0"/>
    <d v="2017-01-15T00:00:00"/>
    <n v="0.1"/>
  </r>
  <r>
    <x v="0"/>
    <x v="14"/>
    <n v="803"/>
    <s v="France"/>
    <x v="2"/>
    <d v="2017-01-16T00:00:00"/>
    <n v="0.4"/>
  </r>
  <r>
    <x v="6"/>
    <x v="15"/>
    <n v="804"/>
    <s v="South Africa"/>
    <x v="1"/>
    <d v="2017-01-17T00:00:00"/>
    <n v="0.2"/>
  </r>
  <r>
    <x v="3"/>
    <x v="16"/>
    <n v="807"/>
    <s v="Japan"/>
    <x v="0"/>
    <d v="2017-01-18T00:00:00"/>
    <n v="0.1"/>
  </r>
  <r>
    <x v="7"/>
    <x v="17"/>
    <n v="808"/>
    <s v="France"/>
    <x v="0"/>
    <d v="2017-01-19T00:00:00"/>
    <n v="0.1"/>
  </r>
  <r>
    <x v="4"/>
    <x v="18"/>
    <n v="811"/>
    <s v="Argentina"/>
    <x v="3"/>
    <d v="2017-01-20T00:00:00"/>
    <n v="0.3"/>
  </r>
  <r>
    <x v="2"/>
    <x v="19"/>
    <n v="814"/>
    <s v="Japan"/>
    <x v="2"/>
    <d v="2017-01-21T00:00:00"/>
    <n v="0.4"/>
  </r>
  <r>
    <x v="4"/>
    <x v="20"/>
    <n v="815"/>
    <s v="France"/>
    <x v="3"/>
    <d v="2017-01-22T00:00:00"/>
    <n v="0.3"/>
  </r>
  <r>
    <x v="4"/>
    <x v="21"/>
    <n v="816"/>
    <s v="Japan"/>
    <x v="1"/>
    <d v="2017-01-23T00:00:00"/>
    <n v="0.2"/>
  </r>
  <r>
    <x v="4"/>
    <x v="22"/>
    <n v="820"/>
    <s v="Japan"/>
    <x v="2"/>
    <d v="2017-01-24T00:00:00"/>
    <n v="0.4"/>
  </r>
  <r>
    <x v="5"/>
    <x v="23"/>
    <n v="825"/>
    <s v="India"/>
    <x v="1"/>
    <d v="2017-01-25T00:00:00"/>
    <n v="0.2"/>
  </r>
  <r>
    <x v="4"/>
    <x v="24"/>
    <n v="826"/>
    <s v="South Africa"/>
    <x v="2"/>
    <d v="2017-01-26T00:00:00"/>
    <n v="0.4"/>
  </r>
  <r>
    <x v="5"/>
    <x v="11"/>
    <n v="830"/>
    <s v="Portugal"/>
    <x v="1"/>
    <d v="2017-01-27T00:00:00"/>
    <n v="0.2"/>
  </r>
  <r>
    <x v="1"/>
    <x v="25"/>
    <n v="830"/>
    <s v="Australia"/>
    <x v="1"/>
    <d v="2017-01-28T00:00:00"/>
    <n v="0.2"/>
  </r>
  <r>
    <x v="3"/>
    <x v="26"/>
    <n v="837"/>
    <s v="India"/>
    <x v="2"/>
    <d v="2017-01-29T00:00:00"/>
    <n v="0.4"/>
  </r>
  <r>
    <x v="4"/>
    <x v="27"/>
    <n v="838"/>
    <s v="Japan"/>
    <x v="2"/>
    <d v="2017-01-30T00:00:00"/>
    <n v="0.4"/>
  </r>
  <r>
    <x v="5"/>
    <x v="23"/>
    <n v="844"/>
    <s v="France"/>
    <x v="1"/>
    <d v="2017-01-31T00:00:00"/>
    <n v="0.2"/>
  </r>
  <r>
    <x v="4"/>
    <x v="18"/>
    <n v="845"/>
    <s v="Portugal"/>
    <x v="2"/>
    <d v="2017-02-01T00:00:00"/>
    <n v="0.4"/>
  </r>
  <r>
    <x v="2"/>
    <x v="28"/>
    <n v="846"/>
    <s v="Australia"/>
    <x v="0"/>
    <d v="2017-02-02T00:00:00"/>
    <n v="0.1"/>
  </r>
  <r>
    <x v="4"/>
    <x v="18"/>
    <n v="849"/>
    <s v="Argentina"/>
    <x v="1"/>
    <d v="2017-02-03T00:00:00"/>
    <n v="0.2"/>
  </r>
  <r>
    <x v="4"/>
    <x v="29"/>
    <n v="851"/>
    <s v="Brazil"/>
    <x v="2"/>
    <d v="2017-02-04T00:00:00"/>
    <n v="0.4"/>
  </r>
  <r>
    <x v="0"/>
    <x v="30"/>
    <n v="860"/>
    <s v="Argentina"/>
    <x v="0"/>
    <d v="2017-02-05T00:00:00"/>
    <n v="0.1"/>
  </r>
  <r>
    <x v="1"/>
    <x v="1"/>
    <n v="862"/>
    <s v="Portugal"/>
    <x v="2"/>
    <d v="2017-02-06T00:00:00"/>
    <n v="0.4"/>
  </r>
  <r>
    <x v="7"/>
    <x v="31"/>
    <n v="866"/>
    <s v="Portugal"/>
    <x v="0"/>
    <d v="2017-02-07T00:00:00"/>
    <n v="0.1"/>
  </r>
  <r>
    <x v="2"/>
    <x v="32"/>
    <n v="872"/>
    <s v="Australia"/>
    <x v="2"/>
    <d v="2017-02-08T00:00:00"/>
    <n v="0.4"/>
  </r>
  <r>
    <x v="0"/>
    <x v="33"/>
    <n v="874"/>
    <s v="Japan"/>
    <x v="2"/>
    <d v="2017-02-09T00:00:00"/>
    <n v="0.4"/>
  </r>
  <r>
    <x v="5"/>
    <x v="23"/>
    <n v="874"/>
    <s v="Ireland"/>
    <x v="2"/>
    <d v="2017-02-10T00:00:00"/>
    <n v="0.4"/>
  </r>
  <r>
    <x v="4"/>
    <x v="34"/>
    <n v="895"/>
    <s v="Portugal"/>
    <x v="0"/>
    <d v="2017-02-11T00:00:00"/>
    <n v="0.1"/>
  </r>
  <r>
    <x v="1"/>
    <x v="35"/>
    <n v="896"/>
    <s v="China"/>
    <x v="0"/>
    <d v="2017-02-12T00:00:00"/>
    <n v="0.1"/>
  </r>
  <r>
    <x v="7"/>
    <x v="31"/>
    <n v="898"/>
    <s v="India"/>
    <x v="0"/>
    <d v="2017-02-13T00:00:00"/>
    <n v="0.1"/>
  </r>
  <r>
    <x v="6"/>
    <x v="36"/>
    <n v="907"/>
    <s v="Portugal"/>
    <x v="1"/>
    <d v="2017-02-14T00:00:00"/>
    <n v="0.2"/>
  </r>
  <r>
    <x v="1"/>
    <x v="37"/>
    <n v="911"/>
    <s v="China"/>
    <x v="2"/>
    <d v="2017-02-15T00:00:00"/>
    <n v="0.4"/>
  </r>
  <r>
    <x v="6"/>
    <x v="38"/>
    <n v="916"/>
    <s v="Portugal"/>
    <x v="3"/>
    <d v="2017-02-16T00:00:00"/>
    <n v="0.3"/>
  </r>
  <r>
    <x v="0"/>
    <x v="39"/>
    <n v="917"/>
    <s v="South Africa"/>
    <x v="0"/>
    <d v="2017-02-17T00:00:00"/>
    <n v="0.1"/>
  </r>
  <r>
    <x v="1"/>
    <x v="2"/>
    <n v="921"/>
    <s v="China"/>
    <x v="3"/>
    <d v="2017-02-18T00:00:00"/>
    <n v="0.3"/>
  </r>
  <r>
    <x v="3"/>
    <x v="40"/>
    <n v="922"/>
    <s v="China"/>
    <x v="0"/>
    <d v="2017-02-19T00:00:00"/>
    <n v="0.1"/>
  </r>
  <r>
    <x v="6"/>
    <x v="41"/>
    <n v="925"/>
    <s v="South Africa"/>
    <x v="3"/>
    <d v="2017-02-20T00:00:00"/>
    <n v="0.3"/>
  </r>
  <r>
    <x v="2"/>
    <x v="42"/>
    <n v="926"/>
    <s v="India"/>
    <x v="2"/>
    <d v="2017-02-21T00:00:00"/>
    <n v="0.4"/>
  </r>
  <r>
    <x v="7"/>
    <x v="43"/>
    <n v="932"/>
    <s v="India"/>
    <x v="2"/>
    <d v="2017-02-22T00:00:00"/>
    <n v="0.4"/>
  </r>
  <r>
    <x v="6"/>
    <x v="15"/>
    <n v="935"/>
    <s v="Ireland"/>
    <x v="0"/>
    <d v="2017-02-23T00:00:00"/>
    <n v="0.1"/>
  </r>
  <r>
    <x v="3"/>
    <x v="44"/>
    <n v="940"/>
    <s v="Brazil"/>
    <x v="0"/>
    <d v="2017-02-24T00:00:00"/>
    <n v="0.1"/>
  </r>
  <r>
    <x v="2"/>
    <x v="45"/>
    <n v="942"/>
    <s v="Brazil"/>
    <x v="1"/>
    <d v="2017-02-25T00:00:00"/>
    <n v="0.2"/>
  </r>
  <r>
    <x v="6"/>
    <x v="15"/>
    <n v="945"/>
    <s v="Ireland"/>
    <x v="3"/>
    <d v="2017-02-26T00:00:00"/>
    <n v="0.3"/>
  </r>
  <r>
    <x v="1"/>
    <x v="46"/>
    <n v="953"/>
    <s v="Argentina"/>
    <x v="2"/>
    <d v="2017-02-27T00:00:00"/>
    <n v="0.4"/>
  </r>
  <r>
    <x v="3"/>
    <x v="44"/>
    <n v="964"/>
    <s v="Argentina"/>
    <x v="2"/>
    <d v="2017-02-28T00:00:00"/>
    <n v="0.4"/>
  </r>
  <r>
    <x v="0"/>
    <x v="33"/>
    <n v="966"/>
    <s v="Australia"/>
    <x v="1"/>
    <d v="2017-03-01T00:00:00"/>
    <n v="0.2"/>
  </r>
  <r>
    <x v="1"/>
    <x v="35"/>
    <n v="969"/>
    <s v="Portugal"/>
    <x v="0"/>
    <d v="2017-03-02T00:00:00"/>
    <n v="0.1"/>
  </r>
  <r>
    <x v="3"/>
    <x v="40"/>
    <n v="970"/>
    <s v="Japan"/>
    <x v="3"/>
    <d v="2017-03-03T00:00:00"/>
    <n v="0.3"/>
  </r>
  <r>
    <x v="1"/>
    <x v="47"/>
    <n v="972"/>
    <s v="India"/>
    <x v="2"/>
    <d v="2017-03-04T00:00:00"/>
    <n v="0.4"/>
  </r>
  <r>
    <x v="3"/>
    <x v="48"/>
    <n v="973"/>
    <s v="India"/>
    <x v="2"/>
    <d v="2017-03-05T00:00:00"/>
    <n v="0.4"/>
  </r>
  <r>
    <x v="0"/>
    <x v="14"/>
    <n v="982"/>
    <s v="Australia"/>
    <x v="1"/>
    <d v="2017-03-06T00:00:00"/>
    <n v="0.2"/>
  </r>
  <r>
    <x v="2"/>
    <x v="49"/>
    <n v="991"/>
    <s v="Portugal"/>
    <x v="1"/>
    <d v="2017-03-07T00:00:00"/>
    <n v="0.2"/>
  </r>
  <r>
    <x v="4"/>
    <x v="50"/>
    <n v="991"/>
    <s v="Brazil"/>
    <x v="3"/>
    <d v="2017-03-08T00:00:00"/>
    <n v="0.3"/>
  </r>
  <r>
    <x v="2"/>
    <x v="51"/>
    <n v="998"/>
    <s v="Portugal"/>
    <x v="0"/>
    <d v="2017-03-09T00:00:00"/>
    <n v="0.1"/>
  </r>
  <r>
    <x v="2"/>
    <x v="32"/>
    <n v="1004"/>
    <s v="India"/>
    <x v="3"/>
    <d v="2017-03-10T00:00:00"/>
    <n v="0.3"/>
  </r>
  <r>
    <x v="2"/>
    <x v="32"/>
    <n v="1008"/>
    <s v="Japan"/>
    <x v="0"/>
    <d v="2017-03-11T00:00:00"/>
    <n v="0.1"/>
  </r>
  <r>
    <x v="5"/>
    <x v="10"/>
    <n v="1010"/>
    <s v="Ireland"/>
    <x v="2"/>
    <d v="2017-03-12T00:00:00"/>
    <n v="0.4"/>
  </r>
  <r>
    <x v="3"/>
    <x v="26"/>
    <n v="1013"/>
    <s v="China"/>
    <x v="1"/>
    <d v="2017-03-13T00:00:00"/>
    <n v="0.2"/>
  </r>
  <r>
    <x v="4"/>
    <x v="18"/>
    <n v="1015"/>
    <s v="Ireland"/>
    <x v="0"/>
    <d v="2017-03-14T00:00:00"/>
    <n v="0.1"/>
  </r>
  <r>
    <x v="6"/>
    <x v="38"/>
    <n v="1015"/>
    <s v="India"/>
    <x v="1"/>
    <d v="2017-03-15T00:00:00"/>
    <n v="0.2"/>
  </r>
  <r>
    <x v="2"/>
    <x v="19"/>
    <n v="1017"/>
    <s v="South Africa"/>
    <x v="3"/>
    <d v="2017-03-16T00:00:00"/>
    <n v="0.3"/>
  </r>
  <r>
    <x v="3"/>
    <x v="40"/>
    <n v="1018"/>
    <s v="France"/>
    <x v="1"/>
    <d v="2017-03-17T00:00:00"/>
    <n v="0.2"/>
  </r>
  <r>
    <x v="1"/>
    <x v="46"/>
    <n v="1018"/>
    <s v="Portugal"/>
    <x v="3"/>
    <d v="2017-03-18T00:00:00"/>
    <n v="0.3"/>
  </r>
  <r>
    <x v="4"/>
    <x v="24"/>
    <n v="1019"/>
    <s v="Australia"/>
    <x v="2"/>
    <d v="2017-03-19T00:00:00"/>
    <n v="0.4"/>
  </r>
  <r>
    <x v="7"/>
    <x v="31"/>
    <n v="1022"/>
    <s v="Portugal"/>
    <x v="0"/>
    <d v="2017-03-20T00:00:00"/>
    <n v="0.1"/>
  </r>
  <r>
    <x v="6"/>
    <x v="41"/>
    <n v="1022"/>
    <s v="Brazil"/>
    <x v="1"/>
    <d v="2017-03-21T00:00:00"/>
    <n v="0.2"/>
  </r>
  <r>
    <x v="4"/>
    <x v="20"/>
    <n v="1033"/>
    <s v="Australia"/>
    <x v="0"/>
    <d v="2017-03-22T00:00:00"/>
    <n v="0.1"/>
  </r>
  <r>
    <x v="2"/>
    <x v="51"/>
    <n v="1034"/>
    <s v="South Africa"/>
    <x v="3"/>
    <d v="2017-03-23T00:00:00"/>
    <n v="0.3"/>
  </r>
  <r>
    <x v="4"/>
    <x v="52"/>
    <n v="1037"/>
    <s v="Japan"/>
    <x v="1"/>
    <d v="2017-03-24T00:00:00"/>
    <n v="0.2"/>
  </r>
  <r>
    <x v="0"/>
    <x v="39"/>
    <n v="1037"/>
    <s v="China"/>
    <x v="3"/>
    <d v="2017-03-25T00:00:00"/>
    <n v="0.3"/>
  </r>
  <r>
    <x v="5"/>
    <x v="53"/>
    <n v="1041"/>
    <s v="South Africa"/>
    <x v="2"/>
    <d v="2017-03-26T00:00:00"/>
    <n v="0.4"/>
  </r>
  <r>
    <x v="4"/>
    <x v="54"/>
    <n v="1044"/>
    <s v="South Africa"/>
    <x v="2"/>
    <d v="2017-03-27T00:00:00"/>
    <n v="0.4"/>
  </r>
  <r>
    <x v="5"/>
    <x v="55"/>
    <n v="1047"/>
    <s v="Argentina"/>
    <x v="2"/>
    <d v="2017-03-28T00:00:00"/>
    <n v="0.4"/>
  </r>
  <r>
    <x v="2"/>
    <x v="51"/>
    <n v="1050"/>
    <s v="Australia"/>
    <x v="0"/>
    <d v="2017-03-29T00:00:00"/>
    <n v="0.1"/>
  </r>
  <r>
    <x v="7"/>
    <x v="56"/>
    <n v="1054"/>
    <s v="India"/>
    <x v="0"/>
    <d v="2017-03-30T00:00:00"/>
    <n v="0.1"/>
  </r>
  <r>
    <x v="1"/>
    <x v="57"/>
    <n v="1054"/>
    <s v="Argentina"/>
    <x v="2"/>
    <d v="2017-03-31T00:00:00"/>
    <n v="0.4"/>
  </r>
  <r>
    <x v="2"/>
    <x v="6"/>
    <n v="1057"/>
    <s v="Japan"/>
    <x v="3"/>
    <d v="2017-04-01T00:00:00"/>
    <n v="0.3"/>
  </r>
  <r>
    <x v="3"/>
    <x v="58"/>
    <n v="1059"/>
    <s v="Brazil"/>
    <x v="1"/>
    <d v="2017-04-02T00:00:00"/>
    <n v="0.2"/>
  </r>
  <r>
    <x v="7"/>
    <x v="31"/>
    <n v="1064"/>
    <s v="Brazil"/>
    <x v="1"/>
    <d v="2017-04-03T00:00:00"/>
    <n v="0.2"/>
  </r>
  <r>
    <x v="0"/>
    <x v="3"/>
    <n v="1065"/>
    <s v="Japan"/>
    <x v="3"/>
    <d v="2017-04-04T00:00:00"/>
    <n v="0.3"/>
  </r>
  <r>
    <x v="2"/>
    <x v="32"/>
    <n v="1078"/>
    <s v="Brazil"/>
    <x v="2"/>
    <d v="2017-04-05T00:00:00"/>
    <n v="0.4"/>
  </r>
  <r>
    <x v="2"/>
    <x v="6"/>
    <n v="1078"/>
    <s v="Portugal"/>
    <x v="2"/>
    <d v="2017-04-06T00:00:00"/>
    <n v="0.4"/>
  </r>
  <r>
    <x v="4"/>
    <x v="20"/>
    <n v="1079"/>
    <s v="Australia"/>
    <x v="0"/>
    <d v="2017-04-07T00:00:00"/>
    <n v="0.1"/>
  </r>
  <r>
    <x v="6"/>
    <x v="38"/>
    <n v="1079"/>
    <s v="Brazil"/>
    <x v="0"/>
    <d v="2017-04-08T00:00:00"/>
    <n v="0.1"/>
  </r>
  <r>
    <x v="4"/>
    <x v="18"/>
    <n v="1081"/>
    <s v="China"/>
    <x v="0"/>
    <d v="2017-04-09T00:00:00"/>
    <n v="0.1"/>
  </r>
  <r>
    <x v="0"/>
    <x v="14"/>
    <n v="1081"/>
    <s v="India"/>
    <x v="3"/>
    <d v="2017-04-10T00:00:00"/>
    <n v="0.3"/>
  </r>
  <r>
    <x v="7"/>
    <x v="31"/>
    <n v="1083"/>
    <s v="China"/>
    <x v="0"/>
    <d v="2017-04-11T00:00:00"/>
    <n v="0.1"/>
  </r>
  <r>
    <x v="4"/>
    <x v="34"/>
    <n v="1093"/>
    <s v="France"/>
    <x v="1"/>
    <d v="2017-04-12T00:00:00"/>
    <n v="0.2"/>
  </r>
  <r>
    <x v="2"/>
    <x v="59"/>
    <n v="1095"/>
    <s v="China"/>
    <x v="1"/>
    <d v="2017-04-13T00:00:00"/>
    <n v="0.2"/>
  </r>
  <r>
    <x v="5"/>
    <x v="60"/>
    <n v="1104"/>
    <s v="Portugal"/>
    <x v="2"/>
    <d v="2017-04-14T00:00:00"/>
    <n v="0.4"/>
  </r>
  <r>
    <x v="5"/>
    <x v="61"/>
    <n v="1111"/>
    <s v="France"/>
    <x v="1"/>
    <d v="2017-04-15T00:00:00"/>
    <n v="0.2"/>
  </r>
  <r>
    <x v="2"/>
    <x v="19"/>
    <n v="1114"/>
    <s v="China"/>
    <x v="0"/>
    <d v="2017-04-16T00:00:00"/>
    <n v="0.1"/>
  </r>
  <r>
    <x v="6"/>
    <x v="41"/>
    <n v="1115"/>
    <s v="Australia"/>
    <x v="1"/>
    <d v="2017-04-17T00:00:00"/>
    <n v="0.2"/>
  </r>
  <r>
    <x v="2"/>
    <x v="62"/>
    <n v="1115"/>
    <s v="Portugal"/>
    <x v="2"/>
    <d v="2017-04-18T00:00:00"/>
    <n v="0.4"/>
  </r>
  <r>
    <x v="2"/>
    <x v="13"/>
    <n v="1118"/>
    <s v="France"/>
    <x v="3"/>
    <d v="2017-04-19T00:00:00"/>
    <n v="0.3"/>
  </r>
  <r>
    <x v="0"/>
    <x v="33"/>
    <n v="1122"/>
    <s v="Portugal"/>
    <x v="0"/>
    <d v="2017-04-20T00:00:00"/>
    <n v="0.1"/>
  </r>
  <r>
    <x v="2"/>
    <x v="28"/>
    <n v="1124"/>
    <s v="Japan"/>
    <x v="0"/>
    <d v="2017-04-21T00:00:00"/>
    <n v="0.1"/>
  </r>
  <r>
    <x v="1"/>
    <x v="46"/>
    <n v="1128"/>
    <s v="Japan"/>
    <x v="1"/>
    <d v="2017-04-22T00:00:00"/>
    <n v="0.2"/>
  </r>
  <r>
    <x v="2"/>
    <x v="13"/>
    <n v="1130"/>
    <s v="South Africa"/>
    <x v="0"/>
    <d v="2017-04-23T00:00:00"/>
    <n v="0.1"/>
  </r>
  <r>
    <x v="0"/>
    <x v="30"/>
    <n v="1131"/>
    <s v="Portugal"/>
    <x v="3"/>
    <d v="2017-04-24T00:00:00"/>
    <n v="0.3"/>
  </r>
  <r>
    <x v="2"/>
    <x v="13"/>
    <n v="1132"/>
    <s v="Portugal"/>
    <x v="2"/>
    <d v="2017-04-25T00:00:00"/>
    <n v="0.4"/>
  </r>
  <r>
    <x v="3"/>
    <x v="8"/>
    <n v="1139"/>
    <s v="Brazil"/>
    <x v="0"/>
    <d v="2017-04-26T00:00:00"/>
    <n v="0.1"/>
  </r>
  <r>
    <x v="2"/>
    <x v="49"/>
    <n v="1141"/>
    <s v="Argentina"/>
    <x v="3"/>
    <d v="2017-04-27T00:00:00"/>
    <n v="0.3"/>
  </r>
  <r>
    <x v="4"/>
    <x v="29"/>
    <n v="1149"/>
    <s v="China"/>
    <x v="2"/>
    <d v="2017-04-28T00:00:00"/>
    <n v="0.4"/>
  </r>
  <r>
    <x v="4"/>
    <x v="20"/>
    <n v="1163"/>
    <s v="Ireland"/>
    <x v="2"/>
    <d v="2017-04-29T00:00:00"/>
    <n v="0.4"/>
  </r>
  <r>
    <x v="5"/>
    <x v="63"/>
    <n v="1164"/>
    <s v="Argentina"/>
    <x v="0"/>
    <d v="2017-04-30T00:00:00"/>
    <n v="0.1"/>
  </r>
  <r>
    <x v="5"/>
    <x v="60"/>
    <n v="1168"/>
    <s v="Portugal"/>
    <x v="0"/>
    <d v="2017-05-01T00:00:00"/>
    <n v="0.1"/>
  </r>
  <r>
    <x v="2"/>
    <x v="51"/>
    <n v="1168"/>
    <s v="India"/>
    <x v="1"/>
    <d v="2017-05-02T00:00:00"/>
    <n v="0.2"/>
  </r>
  <r>
    <x v="4"/>
    <x v="22"/>
    <n v="1172"/>
    <s v="Ireland"/>
    <x v="1"/>
    <d v="2017-05-03T00:00:00"/>
    <n v="0.2"/>
  </r>
  <r>
    <x v="1"/>
    <x v="57"/>
    <n v="1174"/>
    <s v="South Africa"/>
    <x v="3"/>
    <d v="2017-05-04T00:00:00"/>
    <n v="0.3"/>
  </r>
  <r>
    <x v="7"/>
    <x v="31"/>
    <n v="1194"/>
    <s v="Australia"/>
    <x v="0"/>
    <d v="2017-05-05T00:00:00"/>
    <n v="0.1"/>
  </r>
  <r>
    <x v="2"/>
    <x v="49"/>
    <n v="1207"/>
    <s v="Brazil"/>
    <x v="3"/>
    <d v="2017-05-06T00:00:00"/>
    <n v="0.3"/>
  </r>
  <r>
    <x v="0"/>
    <x v="0"/>
    <n v="1212"/>
    <s v="Argentina"/>
    <x v="2"/>
    <d v="2017-05-07T00:00:00"/>
    <n v="0.4"/>
  </r>
  <r>
    <x v="3"/>
    <x v="16"/>
    <n v="1213"/>
    <s v="Argentina"/>
    <x v="3"/>
    <d v="2017-05-08T00:00:00"/>
    <n v="0.3"/>
  </r>
  <r>
    <x v="4"/>
    <x v="29"/>
    <n v="1224"/>
    <s v="Australia"/>
    <x v="1"/>
    <d v="2017-05-09T00:00:00"/>
    <n v="0.2"/>
  </r>
  <r>
    <x v="2"/>
    <x v="64"/>
    <n v="1224"/>
    <s v="Ireland"/>
    <x v="1"/>
    <d v="2017-05-10T00:00:00"/>
    <n v="0.2"/>
  </r>
  <r>
    <x v="6"/>
    <x v="12"/>
    <n v="1225"/>
    <s v="Brazil"/>
    <x v="0"/>
    <d v="2017-05-11T00:00:00"/>
    <n v="0.1"/>
  </r>
  <r>
    <x v="1"/>
    <x v="46"/>
    <n v="1227"/>
    <s v="India"/>
    <x v="0"/>
    <d v="2017-05-12T00:00:00"/>
    <n v="0.1"/>
  </r>
  <r>
    <x v="1"/>
    <x v="37"/>
    <n v="1237"/>
    <s v="Ireland"/>
    <x v="1"/>
    <d v="2017-05-13T00:00:00"/>
    <n v="0.2"/>
  </r>
  <r>
    <x v="5"/>
    <x v="65"/>
    <n v="1243"/>
    <s v="China"/>
    <x v="1"/>
    <d v="2017-05-14T00:00:00"/>
    <n v="0.2"/>
  </r>
  <r>
    <x v="1"/>
    <x v="25"/>
    <n v="1244"/>
    <s v="Japan"/>
    <x v="1"/>
    <d v="2017-05-15T00:00:00"/>
    <n v="0.2"/>
  </r>
  <r>
    <x v="5"/>
    <x v="61"/>
    <n v="1250"/>
    <s v="South Africa"/>
    <x v="0"/>
    <d v="2017-05-16T00:00:00"/>
    <n v="0.1"/>
  </r>
  <r>
    <x v="1"/>
    <x v="37"/>
    <n v="1252"/>
    <s v="India"/>
    <x v="3"/>
    <d v="2017-05-17T00:00:00"/>
    <n v="0.3"/>
  </r>
  <r>
    <x v="0"/>
    <x v="66"/>
    <n v="1253"/>
    <s v="India"/>
    <x v="0"/>
    <d v="2017-05-18T00:00:00"/>
    <n v="0.1"/>
  </r>
  <r>
    <x v="1"/>
    <x v="57"/>
    <n v="1256"/>
    <s v="Portugal"/>
    <x v="1"/>
    <d v="2017-05-19T00:00:00"/>
    <n v="0.2"/>
  </r>
  <r>
    <x v="7"/>
    <x v="17"/>
    <n v="1268"/>
    <s v="Argentina"/>
    <x v="1"/>
    <d v="2017-05-20T00:00:00"/>
    <n v="0.2"/>
  </r>
  <r>
    <x v="5"/>
    <x v="23"/>
    <n v="1273"/>
    <s v="India"/>
    <x v="1"/>
    <d v="2017-05-21T00:00:00"/>
    <n v="0.2"/>
  </r>
  <r>
    <x v="3"/>
    <x v="58"/>
    <n v="1275"/>
    <s v="South Africa"/>
    <x v="2"/>
    <d v="2017-05-22T00:00:00"/>
    <n v="0.4"/>
  </r>
  <r>
    <x v="5"/>
    <x v="65"/>
    <n v="1279"/>
    <s v="Japan"/>
    <x v="1"/>
    <d v="2017-05-23T00:00:00"/>
    <n v="0.2"/>
  </r>
  <r>
    <x v="1"/>
    <x v="1"/>
    <n v="1279"/>
    <s v="Ireland"/>
    <x v="3"/>
    <d v="2017-05-24T00:00:00"/>
    <n v="0.3"/>
  </r>
  <r>
    <x v="4"/>
    <x v="27"/>
    <n v="1282"/>
    <s v="China"/>
    <x v="3"/>
    <d v="2017-05-25T00:00:00"/>
    <n v="0.3"/>
  </r>
  <r>
    <x v="1"/>
    <x v="7"/>
    <n v="1285"/>
    <s v="Japan"/>
    <x v="0"/>
    <d v="2017-05-26T00:00:00"/>
    <n v="0.1"/>
  </r>
  <r>
    <x v="4"/>
    <x v="21"/>
    <n v="1286"/>
    <s v="Brazil"/>
    <x v="0"/>
    <d v="2017-05-27T00:00:00"/>
    <n v="0.1"/>
  </r>
  <r>
    <x v="2"/>
    <x v="42"/>
    <n v="1290"/>
    <s v="Japan"/>
    <x v="0"/>
    <d v="2017-05-28T00:00:00"/>
    <n v="0.1"/>
  </r>
  <r>
    <x v="3"/>
    <x v="26"/>
    <n v="1290"/>
    <s v="Japan"/>
    <x v="3"/>
    <d v="2017-05-29T00:00:00"/>
    <n v="0.3"/>
  </r>
  <r>
    <x v="0"/>
    <x v="14"/>
    <n v="1293"/>
    <s v="Portugal"/>
    <x v="1"/>
    <d v="2017-05-30T00:00:00"/>
    <n v="0.2"/>
  </r>
  <r>
    <x v="5"/>
    <x v="53"/>
    <n v="1293"/>
    <s v="Portugal"/>
    <x v="1"/>
    <d v="2017-05-31T00:00:00"/>
    <n v="0.2"/>
  </r>
  <r>
    <x v="4"/>
    <x v="22"/>
    <n v="1308"/>
    <s v="Brazil"/>
    <x v="0"/>
    <d v="2017-06-01T00:00:00"/>
    <n v="0.1"/>
  </r>
  <r>
    <x v="4"/>
    <x v="9"/>
    <n v="1310"/>
    <s v="France"/>
    <x v="2"/>
    <d v="2017-06-02T00:00:00"/>
    <n v="0.4"/>
  </r>
  <r>
    <x v="4"/>
    <x v="52"/>
    <n v="1322"/>
    <s v="Argentina"/>
    <x v="0"/>
    <d v="2017-06-03T00:00:00"/>
    <n v="0.1"/>
  </r>
  <r>
    <x v="4"/>
    <x v="52"/>
    <n v="1322"/>
    <s v="Portugal"/>
    <x v="3"/>
    <d v="2017-06-04T00:00:00"/>
    <n v="0.3"/>
  </r>
  <r>
    <x v="4"/>
    <x v="24"/>
    <n v="1322"/>
    <s v="India"/>
    <x v="2"/>
    <d v="2017-06-05T00:00:00"/>
    <n v="0.4"/>
  </r>
  <r>
    <x v="3"/>
    <x v="48"/>
    <n v="1328"/>
    <s v="Ireland"/>
    <x v="0"/>
    <d v="2017-06-06T00:00:00"/>
    <n v="0.1"/>
  </r>
  <r>
    <x v="5"/>
    <x v="67"/>
    <n v="1332"/>
    <s v="China"/>
    <x v="1"/>
    <d v="2017-06-07T00:00:00"/>
    <n v="0.2"/>
  </r>
  <r>
    <x v="1"/>
    <x v="68"/>
    <n v="1334"/>
    <s v="Brazil"/>
    <x v="3"/>
    <d v="2017-06-08T00:00:00"/>
    <n v="0.3"/>
  </r>
  <r>
    <x v="4"/>
    <x v="20"/>
    <n v="1335"/>
    <s v="Australia"/>
    <x v="3"/>
    <d v="2017-06-09T00:00:00"/>
    <n v="0.3"/>
  </r>
  <r>
    <x v="4"/>
    <x v="50"/>
    <n v="1339"/>
    <s v="Japan"/>
    <x v="3"/>
    <d v="2017-06-10T00:00:00"/>
    <n v="0.3"/>
  </r>
  <r>
    <x v="7"/>
    <x v="17"/>
    <n v="1341"/>
    <s v="France"/>
    <x v="2"/>
    <d v="2017-06-11T00:00:00"/>
    <n v="0.4"/>
  </r>
  <r>
    <x v="2"/>
    <x v="64"/>
    <n v="1342"/>
    <s v="Ireland"/>
    <x v="1"/>
    <d v="2017-06-12T00:00:00"/>
    <n v="0.2"/>
  </r>
  <r>
    <x v="6"/>
    <x v="41"/>
    <n v="1342"/>
    <s v="Portugal"/>
    <x v="1"/>
    <d v="2017-06-13T00:00:00"/>
    <n v="0.2"/>
  </r>
  <r>
    <x v="0"/>
    <x v="33"/>
    <n v="1344"/>
    <s v="Portugal"/>
    <x v="1"/>
    <d v="2017-06-14T00:00:00"/>
    <n v="0.2"/>
  </r>
  <r>
    <x v="3"/>
    <x v="58"/>
    <n v="1349"/>
    <s v="France"/>
    <x v="0"/>
    <d v="2017-06-15T00:00:00"/>
    <n v="0.1"/>
  </r>
  <r>
    <x v="7"/>
    <x v="56"/>
    <n v="1349"/>
    <s v="Argentina"/>
    <x v="1"/>
    <d v="2017-06-16T00:00:00"/>
    <n v="0.2"/>
  </r>
  <r>
    <x v="2"/>
    <x v="51"/>
    <n v="1353"/>
    <s v="Australia"/>
    <x v="2"/>
    <d v="2017-06-17T00:00:00"/>
    <n v="0.4"/>
  </r>
  <r>
    <x v="2"/>
    <x v="19"/>
    <n v="1363"/>
    <s v="Australia"/>
    <x v="0"/>
    <d v="2017-06-18T00:00:00"/>
    <n v="0.1"/>
  </r>
  <r>
    <x v="5"/>
    <x v="10"/>
    <n v="1363"/>
    <s v="Argentina"/>
    <x v="1"/>
    <d v="2017-06-19T00:00:00"/>
    <n v="0.2"/>
  </r>
  <r>
    <x v="2"/>
    <x v="42"/>
    <n v="1368"/>
    <s v="France"/>
    <x v="1"/>
    <d v="2017-06-20T00:00:00"/>
    <n v="0.2"/>
  </r>
  <r>
    <x v="5"/>
    <x v="69"/>
    <n v="1379"/>
    <s v="Ireland"/>
    <x v="2"/>
    <d v="2017-06-21T00:00:00"/>
    <n v="0.4"/>
  </r>
  <r>
    <x v="5"/>
    <x v="10"/>
    <n v="1386"/>
    <s v="France"/>
    <x v="3"/>
    <d v="2017-06-22T00:00:00"/>
    <n v="0.3"/>
  </r>
  <r>
    <x v="2"/>
    <x v="59"/>
    <n v="1388"/>
    <s v="Brazil"/>
    <x v="0"/>
    <d v="2017-06-23T00:00:00"/>
    <n v="0.1"/>
  </r>
  <r>
    <x v="0"/>
    <x v="33"/>
    <n v="1389"/>
    <s v="Japan"/>
    <x v="1"/>
    <d v="2017-06-24T00:00:00"/>
    <n v="0.2"/>
  </r>
  <r>
    <x v="0"/>
    <x v="66"/>
    <n v="1391"/>
    <s v="Ireland"/>
    <x v="1"/>
    <d v="2017-06-25T00:00:00"/>
    <n v="0.2"/>
  </r>
  <r>
    <x v="4"/>
    <x v="20"/>
    <n v="1394"/>
    <s v="Argentina"/>
    <x v="1"/>
    <d v="2017-06-26T00:00:00"/>
    <n v="0.2"/>
  </r>
  <r>
    <x v="6"/>
    <x v="12"/>
    <n v="1395"/>
    <s v="Japan"/>
    <x v="3"/>
    <d v="2017-06-27T00:00:00"/>
    <n v="0.3"/>
  </r>
  <r>
    <x v="0"/>
    <x v="30"/>
    <n v="1399"/>
    <s v="China"/>
    <x v="3"/>
    <d v="2017-06-28T00:00:00"/>
    <n v="0.3"/>
  </r>
  <r>
    <x v="4"/>
    <x v="27"/>
    <n v="1403"/>
    <s v="China"/>
    <x v="0"/>
    <d v="2017-06-29T00:00:00"/>
    <n v="0.1"/>
  </r>
  <r>
    <x v="2"/>
    <x v="32"/>
    <n v="1404"/>
    <s v="Brazil"/>
    <x v="1"/>
    <d v="2017-06-30T00:00:00"/>
    <n v="0.2"/>
  </r>
  <r>
    <x v="1"/>
    <x v="47"/>
    <n v="1405"/>
    <s v="China"/>
    <x v="2"/>
    <d v="2017-07-01T00:00:00"/>
    <n v="0.4"/>
  </r>
  <r>
    <x v="0"/>
    <x v="14"/>
    <n v="1415"/>
    <s v="Australia"/>
    <x v="1"/>
    <d v="2017-07-02T00:00:00"/>
    <n v="0.2"/>
  </r>
  <r>
    <x v="7"/>
    <x v="70"/>
    <n v="1416"/>
    <s v="Portugal"/>
    <x v="2"/>
    <d v="2017-07-03T00:00:00"/>
    <n v="0.4"/>
  </r>
  <r>
    <x v="1"/>
    <x v="2"/>
    <n v="1429"/>
    <s v="Australia"/>
    <x v="3"/>
    <d v="2017-07-04T00:00:00"/>
    <n v="0.3"/>
  </r>
  <r>
    <x v="3"/>
    <x v="44"/>
    <n v="1431"/>
    <s v="Australia"/>
    <x v="3"/>
    <d v="2017-07-05T00:00:00"/>
    <n v="0.3"/>
  </r>
  <r>
    <x v="3"/>
    <x v="58"/>
    <n v="1432"/>
    <s v="Brazil"/>
    <x v="0"/>
    <d v="2017-07-06T00:00:00"/>
    <n v="0.1"/>
  </r>
  <r>
    <x v="7"/>
    <x v="17"/>
    <n v="1435"/>
    <s v="Japan"/>
    <x v="3"/>
    <d v="2017-07-07T00:00:00"/>
    <n v="0.3"/>
  </r>
  <r>
    <x v="5"/>
    <x v="11"/>
    <n v="1440"/>
    <s v="Argentina"/>
    <x v="0"/>
    <d v="2017-07-08T00:00:00"/>
    <n v="0.1"/>
  </r>
  <r>
    <x v="2"/>
    <x v="13"/>
    <n v="1446"/>
    <s v="South Africa"/>
    <x v="3"/>
    <d v="2017-07-09T00:00:00"/>
    <n v="0.3"/>
  </r>
  <r>
    <x v="4"/>
    <x v="21"/>
    <n v="1453"/>
    <s v="Japan"/>
    <x v="3"/>
    <d v="2017-07-10T00:00:00"/>
    <n v="0.3"/>
  </r>
  <r>
    <x v="4"/>
    <x v="21"/>
    <n v="1459"/>
    <s v="China"/>
    <x v="3"/>
    <d v="2017-07-11T00:00:00"/>
    <n v="0.3"/>
  </r>
  <r>
    <x v="0"/>
    <x v="33"/>
    <n v="1462"/>
    <s v="France"/>
    <x v="0"/>
    <d v="2017-07-12T00:00:00"/>
    <n v="0.1"/>
  </r>
  <r>
    <x v="3"/>
    <x v="71"/>
    <n v="1465"/>
    <s v="South Africa"/>
    <x v="0"/>
    <d v="2017-07-13T00:00:00"/>
    <n v="0.1"/>
  </r>
  <r>
    <x v="5"/>
    <x v="55"/>
    <n v="1465"/>
    <s v="Australia"/>
    <x v="1"/>
    <d v="2017-07-14T00:00:00"/>
    <n v="0.2"/>
  </r>
  <r>
    <x v="5"/>
    <x v="67"/>
    <n v="1465"/>
    <s v="Argentina"/>
    <x v="2"/>
    <d v="2017-07-15T00:00:00"/>
    <n v="0.4"/>
  </r>
  <r>
    <x v="3"/>
    <x v="58"/>
    <n v="1467"/>
    <s v="Ireland"/>
    <x v="3"/>
    <d v="2017-07-16T00:00:00"/>
    <n v="0.3"/>
  </r>
  <r>
    <x v="5"/>
    <x v="61"/>
    <n v="1475"/>
    <s v="China"/>
    <x v="1"/>
    <d v="2017-07-17T00:00:00"/>
    <n v="0.2"/>
  </r>
  <r>
    <x v="5"/>
    <x v="67"/>
    <n v="1476"/>
    <s v="Portugal"/>
    <x v="1"/>
    <d v="2017-07-18T00:00:00"/>
    <n v="0.2"/>
  </r>
  <r>
    <x v="3"/>
    <x v="48"/>
    <n v="1479"/>
    <s v="France"/>
    <x v="1"/>
    <d v="2017-07-19T00:00:00"/>
    <n v="0.2"/>
  </r>
  <r>
    <x v="7"/>
    <x v="72"/>
    <n v="1480"/>
    <s v="Portugal"/>
    <x v="2"/>
    <d v="2017-07-20T00:00:00"/>
    <n v="0.4"/>
  </r>
  <r>
    <x v="3"/>
    <x v="71"/>
    <n v="1481"/>
    <s v="Brazil"/>
    <x v="1"/>
    <d v="2017-07-21T00:00:00"/>
    <n v="0.2"/>
  </r>
  <r>
    <x v="2"/>
    <x v="73"/>
    <n v="1481"/>
    <s v="Ireland"/>
    <x v="2"/>
    <d v="2017-07-22T00:00:00"/>
    <n v="0.4"/>
  </r>
  <r>
    <x v="0"/>
    <x v="39"/>
    <n v="1482"/>
    <s v="Brazil"/>
    <x v="1"/>
    <d v="2017-07-23T00:00:00"/>
    <n v="0.2"/>
  </r>
  <r>
    <x v="0"/>
    <x v="3"/>
    <n v="1485"/>
    <s v="Brazil"/>
    <x v="2"/>
    <d v="2017-07-24T00:00:00"/>
    <n v="0.4"/>
  </r>
  <r>
    <x v="0"/>
    <x v="3"/>
    <n v="1486"/>
    <s v="Argentina"/>
    <x v="2"/>
    <d v="2017-07-25T00:00:00"/>
    <n v="0.4"/>
  </r>
  <r>
    <x v="2"/>
    <x v="62"/>
    <n v="1509"/>
    <s v="Brazil"/>
    <x v="1"/>
    <d v="2017-07-26T00:00:00"/>
    <n v="0.2"/>
  </r>
  <r>
    <x v="2"/>
    <x v="32"/>
    <n v="1509"/>
    <s v="Ireland"/>
    <x v="3"/>
    <d v="2017-07-27T00:00:00"/>
    <n v="0.3"/>
  </r>
  <r>
    <x v="4"/>
    <x v="21"/>
    <n v="1512"/>
    <s v="Argentina"/>
    <x v="3"/>
    <d v="2017-07-28T00:00:00"/>
    <n v="0.3"/>
  </r>
  <r>
    <x v="7"/>
    <x v="72"/>
    <n v="1517"/>
    <s v="Australia"/>
    <x v="0"/>
    <d v="2017-07-29T00:00:00"/>
    <n v="0.1"/>
  </r>
  <r>
    <x v="1"/>
    <x v="35"/>
    <n v="1521"/>
    <s v="Argentina"/>
    <x v="1"/>
    <d v="2017-07-30T00:00:00"/>
    <n v="0.2"/>
  </r>
  <r>
    <x v="2"/>
    <x v="62"/>
    <n v="1523"/>
    <s v="Argentina"/>
    <x v="3"/>
    <d v="2017-07-31T00:00:00"/>
    <n v="0.3"/>
  </r>
  <r>
    <x v="6"/>
    <x v="15"/>
    <n v="1524"/>
    <s v="South Africa"/>
    <x v="3"/>
    <d v="2017-08-01T00:00:00"/>
    <n v="0.3"/>
  </r>
  <r>
    <x v="2"/>
    <x v="13"/>
    <n v="1525"/>
    <s v="Australia"/>
    <x v="3"/>
    <d v="2017-08-02T00:00:00"/>
    <n v="0.3"/>
  </r>
  <r>
    <x v="6"/>
    <x v="15"/>
    <n v="1528"/>
    <s v="France"/>
    <x v="1"/>
    <d v="2017-08-03T00:00:00"/>
    <n v="0.2"/>
  </r>
  <r>
    <x v="0"/>
    <x v="0"/>
    <n v="1530"/>
    <s v="Japan"/>
    <x v="3"/>
    <d v="2017-08-04T00:00:00"/>
    <n v="0.3"/>
  </r>
  <r>
    <x v="2"/>
    <x v="73"/>
    <n v="1531"/>
    <s v="Japan"/>
    <x v="0"/>
    <d v="2017-08-05T00:00:00"/>
    <n v="0.1"/>
  </r>
  <r>
    <x v="3"/>
    <x v="26"/>
    <n v="1535"/>
    <s v="Portugal"/>
    <x v="0"/>
    <d v="2017-08-06T00:00:00"/>
    <n v="0.1"/>
  </r>
  <r>
    <x v="4"/>
    <x v="74"/>
    <n v="1540"/>
    <s v="China"/>
    <x v="1"/>
    <d v="2017-08-07T00:00:00"/>
    <n v="0.2"/>
  </r>
  <r>
    <x v="2"/>
    <x v="45"/>
    <n v="1541"/>
    <s v="Portugal"/>
    <x v="1"/>
    <d v="2017-08-08T00:00:00"/>
    <n v="0.2"/>
  </r>
  <r>
    <x v="5"/>
    <x v="11"/>
    <n v="1542"/>
    <s v="Argentina"/>
    <x v="2"/>
    <d v="2017-08-09T00:00:00"/>
    <n v="0.4"/>
  </r>
  <r>
    <x v="0"/>
    <x v="33"/>
    <n v="1557"/>
    <s v="India"/>
    <x v="1"/>
    <d v="2017-08-10T00:00:00"/>
    <n v="0.2"/>
  </r>
  <r>
    <x v="1"/>
    <x v="1"/>
    <n v="1562"/>
    <s v="Brazil"/>
    <x v="1"/>
    <d v="2017-08-11T00:00:00"/>
    <n v="0.2"/>
  </r>
  <r>
    <x v="2"/>
    <x v="62"/>
    <n v="1566"/>
    <s v="China"/>
    <x v="2"/>
    <d v="2017-08-12T00:00:00"/>
    <n v="0.4"/>
  </r>
  <r>
    <x v="3"/>
    <x v="58"/>
    <n v="1570"/>
    <s v="France"/>
    <x v="3"/>
    <d v="2017-08-13T00:00:00"/>
    <n v="0.3"/>
  </r>
  <r>
    <x v="2"/>
    <x v="28"/>
    <n v="1570"/>
    <s v="India"/>
    <x v="2"/>
    <d v="2017-08-14T00:00:00"/>
    <n v="0.4"/>
  </r>
  <r>
    <x v="4"/>
    <x v="74"/>
    <n v="1572"/>
    <s v="Argentina"/>
    <x v="2"/>
    <d v="2017-08-15T00:00:00"/>
    <n v="0.4"/>
  </r>
  <r>
    <x v="0"/>
    <x v="39"/>
    <n v="1573"/>
    <s v="South Africa"/>
    <x v="1"/>
    <d v="2017-08-16T00:00:00"/>
    <n v="0.2"/>
  </r>
  <r>
    <x v="3"/>
    <x v="75"/>
    <n v="1579"/>
    <s v="Brazil"/>
    <x v="0"/>
    <d v="2017-08-17T00:00:00"/>
    <n v="0.1"/>
  </r>
  <r>
    <x v="5"/>
    <x v="11"/>
    <n v="1590"/>
    <s v="France"/>
    <x v="2"/>
    <d v="2017-08-18T00:00:00"/>
    <n v="0.4"/>
  </r>
  <r>
    <x v="5"/>
    <x v="61"/>
    <n v="1592"/>
    <s v="Argentina"/>
    <x v="1"/>
    <d v="2017-08-19T00:00:00"/>
    <n v="0.2"/>
  </r>
  <r>
    <x v="4"/>
    <x v="24"/>
    <n v="1596"/>
    <s v="Japan"/>
    <x v="3"/>
    <d v="2017-08-20T00:00:00"/>
    <n v="0.3"/>
  </r>
  <r>
    <x v="4"/>
    <x v="24"/>
    <n v="1597"/>
    <s v="France"/>
    <x v="2"/>
    <d v="2017-08-21T00:00:00"/>
    <n v="0.4"/>
  </r>
  <r>
    <x v="7"/>
    <x v="43"/>
    <n v="1598"/>
    <s v="Portugal"/>
    <x v="3"/>
    <d v="2017-08-22T00:00:00"/>
    <n v="0.3"/>
  </r>
  <r>
    <x v="2"/>
    <x v="42"/>
    <n v="1599"/>
    <s v="China"/>
    <x v="3"/>
    <d v="2017-08-23T00:00:00"/>
    <n v="0.3"/>
  </r>
  <r>
    <x v="3"/>
    <x v="8"/>
    <n v="1607"/>
    <s v="Ireland"/>
    <x v="2"/>
    <d v="2017-08-24T00:00:00"/>
    <n v="0.4"/>
  </r>
  <r>
    <x v="7"/>
    <x v="72"/>
    <n v="1617"/>
    <s v="Portugal"/>
    <x v="0"/>
    <d v="2017-08-25T00:00:00"/>
    <n v="0.1"/>
  </r>
  <r>
    <x v="3"/>
    <x v="48"/>
    <n v="1617"/>
    <s v="India"/>
    <x v="2"/>
    <d v="2017-08-26T00:00:00"/>
    <n v="0.4"/>
  </r>
  <r>
    <x v="5"/>
    <x v="67"/>
    <n v="1619"/>
    <s v="Ireland"/>
    <x v="1"/>
    <d v="2017-08-27T00:00:00"/>
    <n v="0.2"/>
  </r>
  <r>
    <x v="3"/>
    <x v="48"/>
    <n v="1621"/>
    <s v="Argentina"/>
    <x v="0"/>
    <d v="2017-08-28T00:00:00"/>
    <n v="0.1"/>
  </r>
  <r>
    <x v="0"/>
    <x v="76"/>
    <n v="1631"/>
    <s v="Brazil"/>
    <x v="3"/>
    <d v="2017-08-29T00:00:00"/>
    <n v="0.3"/>
  </r>
  <r>
    <x v="4"/>
    <x v="52"/>
    <n v="1640"/>
    <s v="Ireland"/>
    <x v="0"/>
    <d v="2017-08-30T00:00:00"/>
    <n v="0.1"/>
  </r>
  <r>
    <x v="0"/>
    <x v="0"/>
    <n v="1646"/>
    <s v="India"/>
    <x v="3"/>
    <d v="2017-08-31T00:00:00"/>
    <n v="0.3"/>
  </r>
  <r>
    <x v="4"/>
    <x v="27"/>
    <n v="1647"/>
    <s v="Japan"/>
    <x v="2"/>
    <d v="2017-09-01T00:00:00"/>
    <n v="0.4"/>
  </r>
  <r>
    <x v="2"/>
    <x v="64"/>
    <n v="1649"/>
    <s v="Argentina"/>
    <x v="2"/>
    <d v="2017-09-02T00:00:00"/>
    <n v="0.4"/>
  </r>
  <r>
    <x v="6"/>
    <x v="36"/>
    <n v="1651"/>
    <s v="Japan"/>
    <x v="0"/>
    <d v="2017-09-03T00:00:00"/>
    <n v="0.1"/>
  </r>
  <r>
    <x v="1"/>
    <x v="57"/>
    <n v="1654"/>
    <s v="France"/>
    <x v="1"/>
    <d v="2017-09-04T00:00:00"/>
    <n v="0.2"/>
  </r>
  <r>
    <x v="4"/>
    <x v="21"/>
    <n v="1656"/>
    <s v="Argentina"/>
    <x v="3"/>
    <d v="2017-09-05T00:00:00"/>
    <n v="0.3"/>
  </r>
  <r>
    <x v="2"/>
    <x v="6"/>
    <n v="1657"/>
    <s v="China"/>
    <x v="3"/>
    <d v="2017-09-06T00:00:00"/>
    <n v="0.3"/>
  </r>
  <r>
    <x v="5"/>
    <x v="60"/>
    <n v="1661"/>
    <s v="Japan"/>
    <x v="1"/>
    <d v="2017-09-07T00:00:00"/>
    <n v="0.2"/>
  </r>
  <r>
    <x v="4"/>
    <x v="27"/>
    <n v="1670"/>
    <s v="Brazil"/>
    <x v="1"/>
    <d v="2017-09-08T00:00:00"/>
    <n v="0.2"/>
  </r>
  <r>
    <x v="4"/>
    <x v="18"/>
    <n v="1674"/>
    <s v="China"/>
    <x v="0"/>
    <d v="2017-09-09T00:00:00"/>
    <n v="0.1"/>
  </r>
  <r>
    <x v="2"/>
    <x v="42"/>
    <n v="1677"/>
    <s v="China"/>
    <x v="0"/>
    <d v="2017-09-10T00:00:00"/>
    <n v="0.1"/>
  </r>
  <r>
    <x v="4"/>
    <x v="52"/>
    <n v="1682"/>
    <s v="South Africa"/>
    <x v="2"/>
    <d v="2017-09-11T00:00:00"/>
    <n v="0.4"/>
  </r>
  <r>
    <x v="2"/>
    <x v="13"/>
    <n v="1684"/>
    <s v="France"/>
    <x v="2"/>
    <d v="2017-09-12T00:00:00"/>
    <n v="0.4"/>
  </r>
  <r>
    <x v="5"/>
    <x v="23"/>
    <n v="1690"/>
    <s v="Brazil"/>
    <x v="3"/>
    <d v="2017-09-13T00:00:00"/>
    <n v="0.3"/>
  </r>
  <r>
    <x v="2"/>
    <x v="19"/>
    <n v="1696"/>
    <s v="China"/>
    <x v="3"/>
    <d v="2017-09-14T00:00:00"/>
    <n v="0.3"/>
  </r>
  <r>
    <x v="3"/>
    <x v="16"/>
    <n v="1697"/>
    <s v="Australia"/>
    <x v="3"/>
    <d v="2017-09-15T00:00:00"/>
    <n v="0.3"/>
  </r>
  <r>
    <x v="0"/>
    <x v="5"/>
    <n v="1698"/>
    <s v="Ireland"/>
    <x v="2"/>
    <d v="2017-09-16T00:00:00"/>
    <n v="0.4"/>
  </r>
  <r>
    <x v="4"/>
    <x v="50"/>
    <n v="1701"/>
    <s v="Japan"/>
    <x v="3"/>
    <d v="2017-09-17T00:00:00"/>
    <n v="0.3"/>
  </r>
  <r>
    <x v="4"/>
    <x v="54"/>
    <n v="1706"/>
    <s v="France"/>
    <x v="0"/>
    <d v="2017-09-18T00:00:00"/>
    <n v="0.1"/>
  </r>
  <r>
    <x v="7"/>
    <x v="43"/>
    <n v="1707"/>
    <s v="South Africa"/>
    <x v="1"/>
    <d v="2017-09-19T00:00:00"/>
    <n v="0.2"/>
  </r>
  <r>
    <x v="1"/>
    <x v="7"/>
    <n v="1710"/>
    <s v="Ireland"/>
    <x v="2"/>
    <d v="2017-09-20T00:00:00"/>
    <n v="0.4"/>
  </r>
  <r>
    <x v="5"/>
    <x v="77"/>
    <n v="1711"/>
    <s v="China"/>
    <x v="3"/>
    <d v="2017-09-21T00:00:00"/>
    <n v="0.3"/>
  </r>
  <r>
    <x v="2"/>
    <x v="51"/>
    <n v="1717"/>
    <s v="Argentina"/>
    <x v="1"/>
    <d v="2017-09-22T00:00:00"/>
    <n v="0.2"/>
  </r>
  <r>
    <x v="0"/>
    <x v="76"/>
    <n v="1726"/>
    <s v="India"/>
    <x v="1"/>
    <d v="2017-09-23T00:00:00"/>
    <n v="0.2"/>
  </r>
  <r>
    <x v="4"/>
    <x v="22"/>
    <n v="1731"/>
    <s v="Australia"/>
    <x v="2"/>
    <d v="2017-09-24T00:00:00"/>
    <n v="0.4"/>
  </r>
  <r>
    <x v="2"/>
    <x v="64"/>
    <n v="1732"/>
    <s v="France"/>
    <x v="3"/>
    <d v="2017-09-25T00:00:00"/>
    <n v="0.3"/>
  </r>
  <r>
    <x v="4"/>
    <x v="34"/>
    <n v="1740"/>
    <s v="Japan"/>
    <x v="1"/>
    <d v="2017-09-26T00:00:00"/>
    <n v="0.2"/>
  </r>
  <r>
    <x v="3"/>
    <x v="8"/>
    <n v="1741"/>
    <s v="France"/>
    <x v="3"/>
    <d v="2017-09-27T00:00:00"/>
    <n v="0.3"/>
  </r>
  <r>
    <x v="3"/>
    <x v="40"/>
    <n v="1742"/>
    <s v="France"/>
    <x v="3"/>
    <d v="2017-09-28T00:00:00"/>
    <n v="0.3"/>
  </r>
  <r>
    <x v="6"/>
    <x v="15"/>
    <n v="1746"/>
    <s v="France"/>
    <x v="2"/>
    <d v="2017-09-29T00:00:00"/>
    <n v="0.4"/>
  </r>
  <r>
    <x v="0"/>
    <x v="39"/>
    <n v="1755"/>
    <s v="Brazil"/>
    <x v="2"/>
    <d v="2017-09-30T00:00:00"/>
    <n v="0.4"/>
  </r>
  <r>
    <x v="5"/>
    <x v="23"/>
    <n v="1756"/>
    <s v="Brazil"/>
    <x v="2"/>
    <d v="2017-10-01T00:00:00"/>
    <n v="0.4"/>
  </r>
  <r>
    <x v="6"/>
    <x v="36"/>
    <n v="1763"/>
    <s v="Australia"/>
    <x v="0"/>
    <d v="2017-10-02T00:00:00"/>
    <n v="0.1"/>
  </r>
  <r>
    <x v="1"/>
    <x v="2"/>
    <n v="1770"/>
    <s v="Ireland"/>
    <x v="2"/>
    <d v="2017-10-03T00:00:00"/>
    <n v="0.4"/>
  </r>
  <r>
    <x v="2"/>
    <x v="51"/>
    <n v="1776"/>
    <s v="China"/>
    <x v="0"/>
    <d v="2017-10-04T00:00:00"/>
    <n v="0.1"/>
  </r>
  <r>
    <x v="4"/>
    <x v="9"/>
    <n v="1780"/>
    <s v="France"/>
    <x v="0"/>
    <d v="2017-10-05T00:00:00"/>
    <n v="0.1"/>
  </r>
  <r>
    <x v="1"/>
    <x v="1"/>
    <n v="1780"/>
    <s v="India"/>
    <x v="3"/>
    <d v="2017-10-06T00:00:00"/>
    <n v="0.3"/>
  </r>
  <r>
    <x v="0"/>
    <x v="5"/>
    <n v="1780"/>
    <s v="Brazil"/>
    <x v="2"/>
    <d v="2017-10-07T00:00:00"/>
    <n v="0.4"/>
  </r>
  <r>
    <x v="7"/>
    <x v="31"/>
    <n v="1783"/>
    <s v="Australia"/>
    <x v="0"/>
    <d v="2017-10-08T00:00:00"/>
    <n v="0.1"/>
  </r>
  <r>
    <x v="5"/>
    <x v="61"/>
    <n v="1784"/>
    <s v="South Africa"/>
    <x v="2"/>
    <d v="2017-10-09T00:00:00"/>
    <n v="0.4"/>
  </r>
  <r>
    <x v="3"/>
    <x v="75"/>
    <n v="1787"/>
    <s v="China"/>
    <x v="0"/>
    <d v="2017-10-10T00:00:00"/>
    <n v="0.1"/>
  </r>
  <r>
    <x v="5"/>
    <x v="61"/>
    <n v="1791"/>
    <s v="France"/>
    <x v="3"/>
    <d v="2017-10-11T00:00:00"/>
    <n v="0.3"/>
  </r>
  <r>
    <x v="2"/>
    <x v="13"/>
    <n v="1792"/>
    <s v="Ireland"/>
    <x v="1"/>
    <d v="2017-10-12T00:00:00"/>
    <n v="0.2"/>
  </r>
  <r>
    <x v="6"/>
    <x v="36"/>
    <n v="1792"/>
    <s v="Japan"/>
    <x v="1"/>
    <d v="2017-10-13T00:00:00"/>
    <n v="0.2"/>
  </r>
  <r>
    <x v="5"/>
    <x v="23"/>
    <n v="1793"/>
    <s v="Ireland"/>
    <x v="3"/>
    <d v="2017-10-14T00:00:00"/>
    <n v="0.3"/>
  </r>
  <r>
    <x v="0"/>
    <x v="33"/>
    <n v="1794"/>
    <s v="Brazil"/>
    <x v="0"/>
    <d v="2017-10-15T00:00:00"/>
    <n v="0.1"/>
  </r>
  <r>
    <x v="7"/>
    <x v="56"/>
    <n v="1809"/>
    <s v="South Africa"/>
    <x v="0"/>
    <d v="2017-10-16T00:00:00"/>
    <n v="0.1"/>
  </r>
  <r>
    <x v="1"/>
    <x v="68"/>
    <n v="1809"/>
    <s v="Ireland"/>
    <x v="2"/>
    <d v="2017-10-17T00:00:00"/>
    <n v="0.4"/>
  </r>
  <r>
    <x v="4"/>
    <x v="21"/>
    <n v="1811"/>
    <s v="Australia"/>
    <x v="0"/>
    <d v="2017-10-18T00:00:00"/>
    <n v="0.1"/>
  </r>
  <r>
    <x v="1"/>
    <x v="37"/>
    <n v="1813"/>
    <s v="Argentina"/>
    <x v="0"/>
    <d v="2017-10-19T00:00:00"/>
    <n v="0.1"/>
  </r>
  <r>
    <x v="7"/>
    <x v="70"/>
    <n v="1815"/>
    <s v="China"/>
    <x v="1"/>
    <d v="2017-10-20T00:00:00"/>
    <n v="0.2"/>
  </r>
  <r>
    <x v="1"/>
    <x v="46"/>
    <n v="1819"/>
    <s v="South Africa"/>
    <x v="1"/>
    <d v="2017-10-21T00:00:00"/>
    <n v="0.2"/>
  </r>
  <r>
    <x v="7"/>
    <x v="17"/>
    <n v="1822"/>
    <s v="Argentina"/>
    <x v="0"/>
    <d v="2017-10-22T00:00:00"/>
    <n v="0.1"/>
  </r>
  <r>
    <x v="6"/>
    <x v="12"/>
    <n v="1822"/>
    <s v="India"/>
    <x v="3"/>
    <d v="2017-10-23T00:00:00"/>
    <n v="0.3"/>
  </r>
  <r>
    <x v="6"/>
    <x v="41"/>
    <n v="1834"/>
    <s v="China"/>
    <x v="1"/>
    <d v="2017-10-24T00:00:00"/>
    <n v="0.2"/>
  </r>
  <r>
    <x v="4"/>
    <x v="24"/>
    <n v="1845"/>
    <s v="South Africa"/>
    <x v="3"/>
    <d v="2017-10-25T00:00:00"/>
    <n v="0.3"/>
  </r>
  <r>
    <x v="7"/>
    <x v="43"/>
    <n v="1849"/>
    <s v="India"/>
    <x v="0"/>
    <d v="2017-10-26T00:00:00"/>
    <n v="0.1"/>
  </r>
  <r>
    <x v="4"/>
    <x v="54"/>
    <n v="1854"/>
    <s v="France"/>
    <x v="3"/>
    <d v="2017-10-27T00:00:00"/>
    <n v="0.3"/>
  </r>
  <r>
    <x v="6"/>
    <x v="36"/>
    <n v="1854"/>
    <s v="Japan"/>
    <x v="2"/>
    <d v="2017-10-28T00:00:00"/>
    <n v="0.4"/>
  </r>
  <r>
    <x v="3"/>
    <x v="78"/>
    <n v="1862"/>
    <s v="France"/>
    <x v="3"/>
    <d v="2017-10-29T00:00:00"/>
    <n v="0.3"/>
  </r>
  <r>
    <x v="3"/>
    <x v="8"/>
    <n v="1866"/>
    <s v="South Africa"/>
    <x v="0"/>
    <d v="2017-10-30T00:00:00"/>
    <n v="0.1"/>
  </r>
  <r>
    <x v="4"/>
    <x v="22"/>
    <n v="1866"/>
    <s v="France"/>
    <x v="3"/>
    <d v="2017-10-31T00:00:00"/>
    <n v="0.3"/>
  </r>
  <r>
    <x v="5"/>
    <x v="11"/>
    <n v="1869"/>
    <s v="France"/>
    <x v="3"/>
    <d v="2017-11-01T00:00:00"/>
    <n v="0.3"/>
  </r>
  <r>
    <x v="1"/>
    <x v="47"/>
    <n v="1870"/>
    <s v="India"/>
    <x v="1"/>
    <d v="2017-11-02T00:00:00"/>
    <n v="0.2"/>
  </r>
  <r>
    <x v="2"/>
    <x v="73"/>
    <n v="1871"/>
    <s v="Ireland"/>
    <x v="2"/>
    <d v="2017-11-03T00:00:00"/>
    <n v="0.4"/>
  </r>
  <r>
    <x v="4"/>
    <x v="22"/>
    <n v="1873"/>
    <s v="Australia"/>
    <x v="0"/>
    <d v="2017-11-04T00:00:00"/>
    <n v="0.1"/>
  </r>
  <r>
    <x v="7"/>
    <x v="56"/>
    <n v="1880"/>
    <s v="Argentina"/>
    <x v="2"/>
    <d v="2017-11-05T00:00:00"/>
    <n v="0.4"/>
  </r>
  <r>
    <x v="2"/>
    <x v="4"/>
    <n v="1884"/>
    <s v="Portugal"/>
    <x v="1"/>
    <d v="2017-11-06T00:00:00"/>
    <n v="0.2"/>
  </r>
  <r>
    <x v="0"/>
    <x v="5"/>
    <n v="1886"/>
    <s v="Portugal"/>
    <x v="1"/>
    <d v="2017-11-07T00:00:00"/>
    <n v="0.2"/>
  </r>
  <r>
    <x v="0"/>
    <x v="0"/>
    <n v="1892"/>
    <s v="Ireland"/>
    <x v="1"/>
    <d v="2017-11-08T00:00:00"/>
    <n v="0.2"/>
  </r>
  <r>
    <x v="1"/>
    <x v="7"/>
    <n v="1893"/>
    <s v="Portugal"/>
    <x v="3"/>
    <d v="2017-11-09T00:00:00"/>
    <n v="0.3"/>
  </r>
  <r>
    <x v="2"/>
    <x v="62"/>
    <n v="1905"/>
    <s v="South Africa"/>
    <x v="3"/>
    <d v="2017-11-10T00:00:00"/>
    <n v="0.3"/>
  </r>
  <r>
    <x v="3"/>
    <x v="44"/>
    <n v="1912"/>
    <s v="Ireland"/>
    <x v="1"/>
    <d v="2017-11-11T00:00:00"/>
    <n v="0.2"/>
  </r>
  <r>
    <x v="5"/>
    <x v="63"/>
    <n v="1913"/>
    <s v="Portugal"/>
    <x v="0"/>
    <d v="2017-11-12T00:00:00"/>
    <n v="0.1"/>
  </r>
  <r>
    <x v="4"/>
    <x v="79"/>
    <n v="1919"/>
    <s v="Japan"/>
    <x v="1"/>
    <d v="2017-11-13T00:00:00"/>
    <n v="0.2"/>
  </r>
  <r>
    <x v="2"/>
    <x v="51"/>
    <n v="1921"/>
    <s v="South Africa"/>
    <x v="0"/>
    <d v="2017-11-14T00:00:00"/>
    <n v="0.1"/>
  </r>
  <r>
    <x v="4"/>
    <x v="21"/>
    <n v="1921"/>
    <s v="India"/>
    <x v="1"/>
    <d v="2017-11-15T00:00:00"/>
    <n v="0.2"/>
  </r>
  <r>
    <x v="1"/>
    <x v="2"/>
    <n v="1930"/>
    <s v="Australia"/>
    <x v="3"/>
    <d v="2017-11-16T00:00:00"/>
    <n v="0.3"/>
  </r>
  <r>
    <x v="2"/>
    <x v="4"/>
    <n v="1931"/>
    <s v="Japan"/>
    <x v="1"/>
    <d v="2017-11-17T00:00:00"/>
    <n v="0.2"/>
  </r>
  <r>
    <x v="0"/>
    <x v="3"/>
    <n v="1938"/>
    <s v="Japan"/>
    <x v="0"/>
    <d v="2017-11-18T00:00:00"/>
    <n v="0.1"/>
  </r>
  <r>
    <x v="5"/>
    <x v="69"/>
    <n v="1948"/>
    <s v="India"/>
    <x v="1"/>
    <d v="2017-11-19T00:00:00"/>
    <n v="0.2"/>
  </r>
  <r>
    <x v="5"/>
    <x v="69"/>
    <n v="1951"/>
    <s v="Japan"/>
    <x v="0"/>
    <d v="2017-11-20T00:00:00"/>
    <n v="0.1"/>
  </r>
  <r>
    <x v="2"/>
    <x v="45"/>
    <n v="1955"/>
    <s v="China"/>
    <x v="0"/>
    <d v="2017-11-21T00:00:00"/>
    <n v="0.1"/>
  </r>
  <r>
    <x v="0"/>
    <x v="30"/>
    <n v="1962"/>
    <s v="South Africa"/>
    <x v="3"/>
    <d v="2017-11-22T00:00:00"/>
    <n v="0.3"/>
  </r>
  <r>
    <x v="5"/>
    <x v="11"/>
    <n v="1964"/>
    <s v="France"/>
    <x v="2"/>
    <d v="2017-11-23T00:00:00"/>
    <n v="0.4"/>
  </r>
  <r>
    <x v="2"/>
    <x v="49"/>
    <n v="1966"/>
    <s v="Argentina"/>
    <x v="1"/>
    <d v="2017-11-24T00:00:00"/>
    <n v="0.2"/>
  </r>
  <r>
    <x v="5"/>
    <x v="77"/>
    <n v="1968"/>
    <s v="Argentina"/>
    <x v="2"/>
    <d v="2017-11-25T00:00:00"/>
    <n v="0.4"/>
  </r>
  <r>
    <x v="2"/>
    <x v="45"/>
    <n v="1970"/>
    <s v="Ireland"/>
    <x v="3"/>
    <d v="2017-11-26T00:00:00"/>
    <n v="0.3"/>
  </r>
  <r>
    <x v="5"/>
    <x v="60"/>
    <n v="1974"/>
    <s v="Argentina"/>
    <x v="1"/>
    <d v="2017-11-27T00:00:00"/>
    <n v="0.2"/>
  </r>
  <r>
    <x v="4"/>
    <x v="79"/>
    <n v="1976"/>
    <s v="Argentina"/>
    <x v="2"/>
    <d v="2017-11-28T00:00:00"/>
    <n v="0.4"/>
  </r>
  <r>
    <x v="6"/>
    <x v="12"/>
    <n v="1980"/>
    <s v="Japan"/>
    <x v="2"/>
    <d v="2017-11-29T00:00:00"/>
    <n v="0.4"/>
  </r>
  <r>
    <x v="4"/>
    <x v="21"/>
    <n v="1981"/>
    <s v="India"/>
    <x v="2"/>
    <d v="2017-11-30T00:00:00"/>
    <n v="0.4"/>
  </r>
  <r>
    <x v="5"/>
    <x v="63"/>
    <n v="1982"/>
    <s v="Ireland"/>
    <x v="0"/>
    <d v="2017-12-01T00:00:00"/>
    <n v="0.1"/>
  </r>
  <r>
    <x v="2"/>
    <x v="80"/>
    <n v="1991"/>
    <s v="China"/>
    <x v="3"/>
    <d v="2017-12-02T00:00:00"/>
    <n v="0.3"/>
  </r>
  <r>
    <x v="4"/>
    <x v="74"/>
    <n v="1994"/>
    <s v="Portugal"/>
    <x v="0"/>
    <d v="2017-12-03T00:00:00"/>
    <n v="0.1"/>
  </r>
  <r>
    <x v="4"/>
    <x v="79"/>
    <n v="1996"/>
    <s v="South Africa"/>
    <x v="3"/>
    <d v="2017-12-04T00:00:00"/>
    <n v="0.3"/>
  </r>
  <r>
    <x v="5"/>
    <x v="10"/>
    <n v="1997"/>
    <s v="Ireland"/>
    <x v="1"/>
    <d v="2017-12-05T00:00:00"/>
    <n v="0.2"/>
  </r>
  <r>
    <x v="2"/>
    <x v="64"/>
    <n v="2000"/>
    <s v="India"/>
    <x v="0"/>
    <d v="2017-12-06T00:00:00"/>
    <n v="0.1"/>
  </r>
  <r>
    <x v="4"/>
    <x v="50"/>
    <n v="2003"/>
    <s v="China"/>
    <x v="2"/>
    <d v="2017-12-07T00:00:00"/>
    <n v="0.4"/>
  </r>
  <r>
    <x v="4"/>
    <x v="27"/>
    <n v="2003"/>
    <s v="Australia"/>
    <x v="2"/>
    <d v="2017-12-08T00:00:00"/>
    <n v="0.4"/>
  </r>
  <r>
    <x v="0"/>
    <x v="66"/>
    <n v="2007"/>
    <s v="France"/>
    <x v="2"/>
    <d v="2017-12-09T00:00:00"/>
    <n v="0.4"/>
  </r>
  <r>
    <x v="5"/>
    <x v="65"/>
    <n v="2011"/>
    <s v="China"/>
    <x v="0"/>
    <d v="2017-12-10T00:00:00"/>
    <n v="0.1"/>
  </r>
  <r>
    <x v="2"/>
    <x v="42"/>
    <n v="2013"/>
    <s v="Ireland"/>
    <x v="2"/>
    <d v="2017-12-11T00:00:00"/>
    <n v="0.4"/>
  </r>
  <r>
    <x v="4"/>
    <x v="50"/>
    <n v="2015"/>
    <s v="South Africa"/>
    <x v="1"/>
    <d v="2017-12-12T00:00:00"/>
    <n v="0.2"/>
  </r>
  <r>
    <x v="4"/>
    <x v="9"/>
    <n v="2019"/>
    <s v="China"/>
    <x v="0"/>
    <d v="2017-12-13T00:00:00"/>
    <n v="0.1"/>
  </r>
  <r>
    <x v="7"/>
    <x v="43"/>
    <n v="2019"/>
    <s v="Brazil"/>
    <x v="2"/>
    <d v="2017-12-14T00:00:00"/>
    <n v="0.4"/>
  </r>
  <r>
    <x v="2"/>
    <x v="45"/>
    <n v="2022"/>
    <s v="South Africa"/>
    <x v="2"/>
    <d v="2017-12-15T00:00:00"/>
    <n v="0.4"/>
  </r>
  <r>
    <x v="2"/>
    <x v="45"/>
    <n v="2024"/>
    <s v="China"/>
    <x v="1"/>
    <d v="2017-12-16T00:00:00"/>
    <n v="0.2"/>
  </r>
  <r>
    <x v="2"/>
    <x v="45"/>
    <n v="2025"/>
    <s v="South Africa"/>
    <x v="1"/>
    <d v="2017-12-17T00:00:00"/>
    <n v="0.2"/>
  </r>
  <r>
    <x v="7"/>
    <x v="70"/>
    <n v="2028"/>
    <s v="Australia"/>
    <x v="0"/>
    <d v="2017-12-18T00:00:00"/>
    <n v="0.1"/>
  </r>
  <r>
    <x v="2"/>
    <x v="42"/>
    <n v="2028"/>
    <s v="Japan"/>
    <x v="2"/>
    <d v="2017-12-19T00:00:00"/>
    <n v="0.4"/>
  </r>
  <r>
    <x v="3"/>
    <x v="48"/>
    <n v="2030"/>
    <s v="Argentina"/>
    <x v="3"/>
    <d v="2017-12-20T00:00:00"/>
    <n v="0.3"/>
  </r>
  <r>
    <x v="0"/>
    <x v="33"/>
    <n v="2031"/>
    <s v="Argentina"/>
    <x v="3"/>
    <d v="2017-12-21T00:00:00"/>
    <n v="0.3"/>
  </r>
  <r>
    <x v="0"/>
    <x v="66"/>
    <n v="2034"/>
    <s v="France"/>
    <x v="0"/>
    <d v="2017-12-22T00:00:00"/>
    <n v="0.1"/>
  </r>
  <r>
    <x v="5"/>
    <x v="53"/>
    <n v="2037"/>
    <s v="Argentina"/>
    <x v="3"/>
    <d v="2017-12-23T00:00:00"/>
    <n v="0.3"/>
  </r>
  <r>
    <x v="5"/>
    <x v="60"/>
    <n v="2049"/>
    <s v="Argentina"/>
    <x v="1"/>
    <d v="2017-12-24T00:00:00"/>
    <n v="0.2"/>
  </r>
  <r>
    <x v="1"/>
    <x v="47"/>
    <n v="2055"/>
    <s v="Ireland"/>
    <x v="1"/>
    <d v="2017-12-25T00:00:00"/>
    <n v="0.2"/>
  </r>
  <r>
    <x v="3"/>
    <x v="48"/>
    <n v="2055"/>
    <s v="Portugal"/>
    <x v="2"/>
    <d v="2017-12-26T00:00:00"/>
    <n v="0.4"/>
  </r>
  <r>
    <x v="7"/>
    <x v="17"/>
    <n v="2062"/>
    <s v="Japan"/>
    <x v="3"/>
    <d v="2017-12-27T00:00:00"/>
    <n v="0.3"/>
  </r>
  <r>
    <x v="6"/>
    <x v="15"/>
    <n v="2070"/>
    <s v="Brazil"/>
    <x v="1"/>
    <d v="2017-12-28T00:00:00"/>
    <n v="0.2"/>
  </r>
  <r>
    <x v="3"/>
    <x v="26"/>
    <n v="2071"/>
    <s v="South Africa"/>
    <x v="2"/>
    <d v="2017-12-29T00:00:00"/>
    <n v="0.4"/>
  </r>
  <r>
    <x v="2"/>
    <x v="73"/>
    <n v="2074"/>
    <s v="South Africa"/>
    <x v="3"/>
    <d v="2017-12-30T00:00:00"/>
    <n v="0.3"/>
  </r>
  <r>
    <x v="4"/>
    <x v="27"/>
    <n v="2076"/>
    <s v="Portugal"/>
    <x v="3"/>
    <d v="2017-12-31T00:00:00"/>
    <n v="0.3"/>
  </r>
  <r>
    <x v="5"/>
    <x v="53"/>
    <n v="2078"/>
    <s v="Australia"/>
    <x v="0"/>
    <d v="2018-01-01T00:00:00"/>
    <n v="0.1"/>
  </r>
  <r>
    <x v="4"/>
    <x v="24"/>
    <n v="2082"/>
    <s v="India"/>
    <x v="3"/>
    <d v="2018-01-02T00:00:00"/>
    <n v="0.3"/>
  </r>
  <r>
    <x v="7"/>
    <x v="17"/>
    <n v="2082"/>
    <s v="South Africa"/>
    <x v="2"/>
    <d v="2018-01-03T00:00:00"/>
    <n v="0.4"/>
  </r>
  <r>
    <x v="1"/>
    <x v="35"/>
    <n v="2083"/>
    <s v="India"/>
    <x v="2"/>
    <d v="2018-01-04T00:00:00"/>
    <n v="0.4"/>
  </r>
  <r>
    <x v="1"/>
    <x v="35"/>
    <n v="2086"/>
    <s v="Brazil"/>
    <x v="0"/>
    <d v="2018-01-05T00:00:00"/>
    <n v="0.1"/>
  </r>
  <r>
    <x v="1"/>
    <x v="46"/>
    <n v="2087"/>
    <s v="South Africa"/>
    <x v="0"/>
    <d v="2018-01-06T00:00:00"/>
    <n v="0.1"/>
  </r>
  <r>
    <x v="5"/>
    <x v="23"/>
    <n v="2091"/>
    <s v="Portugal"/>
    <x v="3"/>
    <d v="2018-01-07T00:00:00"/>
    <n v="0.3"/>
  </r>
  <r>
    <x v="5"/>
    <x v="23"/>
    <n v="2093"/>
    <s v="Brazil"/>
    <x v="3"/>
    <d v="2018-01-08T00:00:00"/>
    <n v="0.3"/>
  </r>
  <r>
    <x v="3"/>
    <x v="40"/>
    <n v="2098"/>
    <s v="Brazil"/>
    <x v="0"/>
    <d v="2018-01-09T00:00:00"/>
    <n v="0.1"/>
  </r>
  <r>
    <x v="5"/>
    <x v="23"/>
    <n v="2102"/>
    <s v="Ireland"/>
    <x v="2"/>
    <d v="2018-01-10T00:00:00"/>
    <n v="0.4"/>
  </r>
  <r>
    <x v="2"/>
    <x v="59"/>
    <n v="2103"/>
    <s v="Portugal"/>
    <x v="0"/>
    <d v="2018-01-11T00:00:00"/>
    <n v="0.1"/>
  </r>
  <r>
    <x v="3"/>
    <x v="44"/>
    <n v="2103"/>
    <s v="Ireland"/>
    <x v="0"/>
    <d v="2018-01-12T00:00:00"/>
    <n v="0.1"/>
  </r>
  <r>
    <x v="2"/>
    <x v="42"/>
    <n v="2105"/>
    <s v="China"/>
    <x v="2"/>
    <d v="2018-01-13T00:00:00"/>
    <n v="0.4"/>
  </r>
  <r>
    <x v="1"/>
    <x v="68"/>
    <n v="2107"/>
    <s v="Argentina"/>
    <x v="1"/>
    <d v="2018-01-14T00:00:00"/>
    <n v="0.2"/>
  </r>
  <r>
    <x v="4"/>
    <x v="24"/>
    <n v="2110"/>
    <s v="South Africa"/>
    <x v="1"/>
    <d v="2018-01-15T00:00:00"/>
    <n v="0.2"/>
  </r>
  <r>
    <x v="3"/>
    <x v="78"/>
    <n v="2111"/>
    <s v="Ireland"/>
    <x v="2"/>
    <d v="2018-01-16T00:00:00"/>
    <n v="0.4"/>
  </r>
  <r>
    <x v="2"/>
    <x v="51"/>
    <n v="2120"/>
    <s v="Portugal"/>
    <x v="0"/>
    <d v="2018-01-17T00:00:00"/>
    <n v="0.1"/>
  </r>
  <r>
    <x v="7"/>
    <x v="72"/>
    <n v="2120"/>
    <s v="Argentina"/>
    <x v="2"/>
    <d v="2018-01-18T00:00:00"/>
    <n v="0.4"/>
  </r>
  <r>
    <x v="4"/>
    <x v="20"/>
    <n v="2124"/>
    <s v="India"/>
    <x v="3"/>
    <d v="2018-01-19T00:00:00"/>
    <n v="0.3"/>
  </r>
  <r>
    <x v="2"/>
    <x v="45"/>
    <n v="2130"/>
    <s v="Brazil"/>
    <x v="2"/>
    <d v="2018-01-20T00:00:00"/>
    <n v="0.4"/>
  </r>
  <r>
    <x v="7"/>
    <x v="17"/>
    <n v="2134"/>
    <s v="Portugal"/>
    <x v="0"/>
    <d v="2018-01-21T00:00:00"/>
    <n v="0.1"/>
  </r>
  <r>
    <x v="0"/>
    <x v="3"/>
    <n v="2135"/>
    <s v="China"/>
    <x v="3"/>
    <d v="2018-01-22T00:00:00"/>
    <n v="0.3"/>
  </r>
  <r>
    <x v="1"/>
    <x v="68"/>
    <n v="2138"/>
    <s v="Portugal"/>
    <x v="1"/>
    <d v="2018-01-23T00:00:00"/>
    <n v="0.2"/>
  </r>
  <r>
    <x v="2"/>
    <x v="64"/>
    <n v="2151"/>
    <s v="Argentina"/>
    <x v="1"/>
    <d v="2018-01-24T00:00:00"/>
    <n v="0.2"/>
  </r>
  <r>
    <x v="1"/>
    <x v="68"/>
    <n v="2152"/>
    <s v="Argentina"/>
    <x v="1"/>
    <d v="2018-01-25T00:00:00"/>
    <n v="0.2"/>
  </r>
  <r>
    <x v="4"/>
    <x v="34"/>
    <n v="2153"/>
    <s v="France"/>
    <x v="3"/>
    <d v="2018-01-26T00:00:00"/>
    <n v="0.3"/>
  </r>
  <r>
    <x v="2"/>
    <x v="42"/>
    <n v="2157"/>
    <s v="Argentina"/>
    <x v="2"/>
    <d v="2018-01-27T00:00:00"/>
    <n v="0.4"/>
  </r>
  <r>
    <x v="0"/>
    <x v="3"/>
    <n v="2158"/>
    <s v="Portugal"/>
    <x v="3"/>
    <d v="2018-01-28T00:00:00"/>
    <n v="0.3"/>
  </r>
  <r>
    <x v="7"/>
    <x v="17"/>
    <n v="2177"/>
    <s v="Ireland"/>
    <x v="2"/>
    <d v="2018-01-29T00:00:00"/>
    <n v="0.4"/>
  </r>
  <r>
    <x v="1"/>
    <x v="25"/>
    <n v="2178"/>
    <s v="Argentina"/>
    <x v="1"/>
    <d v="2018-01-30T00:00:00"/>
    <n v="0.2"/>
  </r>
  <r>
    <x v="7"/>
    <x v="56"/>
    <n v="2178"/>
    <s v="Portugal"/>
    <x v="2"/>
    <d v="2018-01-31T00:00:00"/>
    <n v="0.4"/>
  </r>
  <r>
    <x v="5"/>
    <x v="63"/>
    <n v="2179"/>
    <s v="Argentina"/>
    <x v="2"/>
    <d v="2018-02-01T00:00:00"/>
    <n v="0.4"/>
  </r>
  <r>
    <x v="2"/>
    <x v="49"/>
    <n v="2180"/>
    <s v="India"/>
    <x v="3"/>
    <d v="2018-02-02T00:00:00"/>
    <n v="0.3"/>
  </r>
  <r>
    <x v="5"/>
    <x v="67"/>
    <n v="2194"/>
    <s v="Australia"/>
    <x v="0"/>
    <d v="2018-02-03T00:00:00"/>
    <n v="0.1"/>
  </r>
  <r>
    <x v="1"/>
    <x v="47"/>
    <n v="2196"/>
    <s v="Japan"/>
    <x v="1"/>
    <d v="2018-02-04T00:00:00"/>
    <n v="0.2"/>
  </r>
  <r>
    <x v="0"/>
    <x v="30"/>
    <n v="2200"/>
    <s v="Australia"/>
    <x v="0"/>
    <d v="2018-02-05T00:00:00"/>
    <n v="0.1"/>
  </r>
  <r>
    <x v="5"/>
    <x v="55"/>
    <n v="2203"/>
    <s v="Japan"/>
    <x v="0"/>
    <d v="2018-02-06T00:00:00"/>
    <n v="0.1"/>
  </r>
  <r>
    <x v="1"/>
    <x v="57"/>
    <n v="2207"/>
    <s v="China"/>
    <x v="0"/>
    <d v="2018-02-07T00:00:00"/>
    <n v="0.1"/>
  </r>
  <r>
    <x v="5"/>
    <x v="23"/>
    <n v="2211"/>
    <s v="Australia"/>
    <x v="3"/>
    <d v="2018-02-08T00:00:00"/>
    <n v="0.3"/>
  </r>
  <r>
    <x v="2"/>
    <x v="6"/>
    <n v="2213"/>
    <s v="Portugal"/>
    <x v="1"/>
    <d v="2018-02-09T00:00:00"/>
    <n v="0.2"/>
  </r>
  <r>
    <x v="5"/>
    <x v="77"/>
    <n v="2214"/>
    <s v="South Africa"/>
    <x v="1"/>
    <d v="2018-02-10T00:00:00"/>
    <n v="0.2"/>
  </r>
  <r>
    <x v="1"/>
    <x v="35"/>
    <n v="2220"/>
    <s v="Ireland"/>
    <x v="0"/>
    <d v="2018-02-11T00:00:00"/>
    <n v="0.1"/>
  </r>
  <r>
    <x v="3"/>
    <x v="75"/>
    <n v="2221"/>
    <s v="Brazil"/>
    <x v="0"/>
    <d v="2018-02-12T00:00:00"/>
    <n v="0.1"/>
  </r>
  <r>
    <x v="0"/>
    <x v="33"/>
    <n v="2226"/>
    <s v="Portugal"/>
    <x v="2"/>
    <d v="2018-02-13T00:00:00"/>
    <n v="0.4"/>
  </r>
  <r>
    <x v="2"/>
    <x v="28"/>
    <n v="2227"/>
    <s v="Brazil"/>
    <x v="2"/>
    <d v="2018-02-14T00:00:00"/>
    <n v="0.4"/>
  </r>
  <r>
    <x v="4"/>
    <x v="21"/>
    <n v="2230"/>
    <s v="Portugal"/>
    <x v="0"/>
    <d v="2018-02-15T00:00:00"/>
    <n v="0.1"/>
  </r>
  <r>
    <x v="5"/>
    <x v="77"/>
    <n v="2230"/>
    <s v="China"/>
    <x v="1"/>
    <d v="2018-02-16T00:00:00"/>
    <n v="0.2"/>
  </r>
  <r>
    <x v="1"/>
    <x v="68"/>
    <n v="2234"/>
    <s v="Japan"/>
    <x v="1"/>
    <d v="2018-02-17T00:00:00"/>
    <n v="0.2"/>
  </r>
  <r>
    <x v="2"/>
    <x v="4"/>
    <n v="2235"/>
    <s v="India"/>
    <x v="1"/>
    <d v="2018-02-18T00:00:00"/>
    <n v="0.2"/>
  </r>
  <r>
    <x v="1"/>
    <x v="7"/>
    <n v="2236"/>
    <s v="Australia"/>
    <x v="0"/>
    <d v="2018-02-19T00:00:00"/>
    <n v="0.1"/>
  </r>
  <r>
    <x v="3"/>
    <x v="40"/>
    <n v="2236"/>
    <s v="Australia"/>
    <x v="0"/>
    <d v="2018-02-20T00:00:00"/>
    <n v="0.1"/>
  </r>
  <r>
    <x v="5"/>
    <x v="23"/>
    <n v="2236"/>
    <s v="Australia"/>
    <x v="1"/>
    <d v="2018-02-21T00:00:00"/>
    <n v="0.2"/>
  </r>
  <r>
    <x v="1"/>
    <x v="25"/>
    <n v="2239"/>
    <s v="South Africa"/>
    <x v="0"/>
    <d v="2018-02-22T00:00:00"/>
    <n v="0.1"/>
  </r>
  <r>
    <x v="4"/>
    <x v="52"/>
    <n v="2240"/>
    <s v="China"/>
    <x v="1"/>
    <d v="2018-02-23T00:00:00"/>
    <n v="0.2"/>
  </r>
  <r>
    <x v="4"/>
    <x v="50"/>
    <n v="2245"/>
    <s v="Japan"/>
    <x v="1"/>
    <d v="2018-02-24T00:00:00"/>
    <n v="0.2"/>
  </r>
  <r>
    <x v="4"/>
    <x v="24"/>
    <n v="2246"/>
    <s v="Argentina"/>
    <x v="0"/>
    <d v="2018-02-25T00:00:00"/>
    <n v="0.1"/>
  </r>
  <r>
    <x v="3"/>
    <x v="75"/>
    <n v="2246"/>
    <s v="India"/>
    <x v="1"/>
    <d v="2018-02-26T00:00:00"/>
    <n v="0.2"/>
  </r>
  <r>
    <x v="1"/>
    <x v="2"/>
    <n v="2250"/>
    <s v="Brazil"/>
    <x v="0"/>
    <d v="2018-02-27T00:00:00"/>
    <n v="0.1"/>
  </r>
  <r>
    <x v="3"/>
    <x v="44"/>
    <n v="2251"/>
    <s v="Argentina"/>
    <x v="2"/>
    <d v="2018-02-28T00:00:00"/>
    <n v="0.4"/>
  </r>
  <r>
    <x v="1"/>
    <x v="7"/>
    <n v="2254"/>
    <s v="France"/>
    <x v="1"/>
    <d v="2018-03-01T00:00:00"/>
    <n v="0.2"/>
  </r>
  <r>
    <x v="1"/>
    <x v="47"/>
    <n v="2260"/>
    <s v="Brazil"/>
    <x v="2"/>
    <d v="2018-03-02T00:00:00"/>
    <n v="0.4"/>
  </r>
  <r>
    <x v="4"/>
    <x v="24"/>
    <n v="2263"/>
    <s v="Japan"/>
    <x v="0"/>
    <d v="2018-03-03T00:00:00"/>
    <n v="0.1"/>
  </r>
  <r>
    <x v="3"/>
    <x v="58"/>
    <n v="2266"/>
    <s v="Brazil"/>
    <x v="0"/>
    <d v="2018-03-04T00:00:00"/>
    <n v="0.1"/>
  </r>
  <r>
    <x v="0"/>
    <x v="5"/>
    <n v="2266"/>
    <s v="India"/>
    <x v="1"/>
    <d v="2018-03-05T00:00:00"/>
    <n v="0.2"/>
  </r>
  <r>
    <x v="5"/>
    <x v="63"/>
    <n v="2266"/>
    <s v="India"/>
    <x v="1"/>
    <d v="2018-03-06T00:00:00"/>
    <n v="0.2"/>
  </r>
  <r>
    <x v="4"/>
    <x v="79"/>
    <n v="2267"/>
    <s v="China"/>
    <x v="3"/>
    <d v="2018-03-07T00:00:00"/>
    <n v="0.3"/>
  </r>
  <r>
    <x v="4"/>
    <x v="29"/>
    <n v="2275"/>
    <s v="Australia"/>
    <x v="0"/>
    <d v="2018-03-08T00:00:00"/>
    <n v="0.1"/>
  </r>
  <r>
    <x v="4"/>
    <x v="34"/>
    <n v="2275"/>
    <s v="Portugal"/>
    <x v="0"/>
    <d v="2018-03-09T00:00:00"/>
    <n v="0.1"/>
  </r>
  <r>
    <x v="2"/>
    <x v="19"/>
    <n v="2283"/>
    <s v="India"/>
    <x v="1"/>
    <d v="2018-03-10T00:00:00"/>
    <n v="0.2"/>
  </r>
  <r>
    <x v="5"/>
    <x v="60"/>
    <n v="2296"/>
    <s v="China"/>
    <x v="2"/>
    <d v="2018-03-11T00:00:00"/>
    <n v="0.4"/>
  </r>
  <r>
    <x v="6"/>
    <x v="12"/>
    <n v="2297"/>
    <s v="South Africa"/>
    <x v="3"/>
    <d v="2018-03-12T00:00:00"/>
    <n v="0.3"/>
  </r>
  <r>
    <x v="4"/>
    <x v="79"/>
    <n v="2298"/>
    <s v="Ireland"/>
    <x v="1"/>
    <d v="2018-03-13T00:00:00"/>
    <n v="0.2"/>
  </r>
  <r>
    <x v="2"/>
    <x v="64"/>
    <n v="2299"/>
    <s v="Portugal"/>
    <x v="3"/>
    <d v="2018-03-14T00:00:00"/>
    <n v="0.3"/>
  </r>
  <r>
    <x v="3"/>
    <x v="71"/>
    <n v="2305"/>
    <s v="South Africa"/>
    <x v="0"/>
    <d v="2018-03-15T00:00:00"/>
    <n v="0.1"/>
  </r>
  <r>
    <x v="4"/>
    <x v="18"/>
    <n v="2311"/>
    <s v="Portugal"/>
    <x v="1"/>
    <d v="2018-03-16T00:00:00"/>
    <n v="0.2"/>
  </r>
  <r>
    <x v="2"/>
    <x v="45"/>
    <n v="2312"/>
    <s v="France"/>
    <x v="1"/>
    <d v="2018-03-17T00:00:00"/>
    <n v="0.2"/>
  </r>
  <r>
    <x v="3"/>
    <x v="48"/>
    <n v="2313"/>
    <s v="China"/>
    <x v="1"/>
    <d v="2018-03-18T00:00:00"/>
    <n v="0.2"/>
  </r>
  <r>
    <x v="2"/>
    <x v="73"/>
    <n v="2317"/>
    <s v="India"/>
    <x v="1"/>
    <d v="2018-03-19T00:00:00"/>
    <n v="0.2"/>
  </r>
  <r>
    <x v="1"/>
    <x v="1"/>
    <n v="2323"/>
    <s v="Argentina"/>
    <x v="0"/>
    <d v="2018-03-20T00:00:00"/>
    <n v="0.1"/>
  </r>
  <r>
    <x v="0"/>
    <x v="39"/>
    <n v="2323"/>
    <s v="China"/>
    <x v="1"/>
    <d v="2018-03-21T00:00:00"/>
    <n v="0.2"/>
  </r>
  <r>
    <x v="3"/>
    <x v="78"/>
    <n v="2326"/>
    <s v="Australia"/>
    <x v="1"/>
    <d v="2018-03-22T00:00:00"/>
    <n v="0.2"/>
  </r>
  <r>
    <x v="2"/>
    <x v="80"/>
    <n v="2334"/>
    <s v="Australia"/>
    <x v="2"/>
    <d v="2018-03-23T00:00:00"/>
    <n v="0.4"/>
  </r>
  <r>
    <x v="5"/>
    <x v="65"/>
    <n v="2337"/>
    <s v="Japan"/>
    <x v="0"/>
    <d v="2018-03-24T00:00:00"/>
    <n v="0.1"/>
  </r>
  <r>
    <x v="5"/>
    <x v="77"/>
    <n v="2339"/>
    <s v="India"/>
    <x v="1"/>
    <d v="2018-03-25T00:00:00"/>
    <n v="0.2"/>
  </r>
  <r>
    <x v="1"/>
    <x v="47"/>
    <n v="2339"/>
    <s v="France"/>
    <x v="1"/>
    <d v="2018-03-26T00:00:00"/>
    <n v="0.2"/>
  </r>
  <r>
    <x v="7"/>
    <x v="17"/>
    <n v="2348"/>
    <s v="India"/>
    <x v="2"/>
    <d v="2018-03-27T00:00:00"/>
    <n v="0.4"/>
  </r>
  <r>
    <x v="3"/>
    <x v="26"/>
    <n v="2355"/>
    <s v="France"/>
    <x v="3"/>
    <d v="2018-03-28T00:00:00"/>
    <n v="0.3"/>
  </r>
  <r>
    <x v="1"/>
    <x v="1"/>
    <n v="2356"/>
    <s v="France"/>
    <x v="1"/>
    <d v="2018-03-29T00:00:00"/>
    <n v="0.2"/>
  </r>
  <r>
    <x v="0"/>
    <x v="3"/>
    <n v="2357"/>
    <s v="Portugal"/>
    <x v="1"/>
    <d v="2018-03-30T00:00:00"/>
    <n v="0.2"/>
  </r>
  <r>
    <x v="0"/>
    <x v="39"/>
    <n v="2361"/>
    <s v="India"/>
    <x v="2"/>
    <d v="2018-03-31T00:00:00"/>
    <n v="0.4"/>
  </r>
  <r>
    <x v="7"/>
    <x v="56"/>
    <n v="2368"/>
    <s v="Portugal"/>
    <x v="1"/>
    <d v="2018-04-01T00:00:00"/>
    <n v="0.2"/>
  </r>
  <r>
    <x v="3"/>
    <x v="8"/>
    <n v="2369"/>
    <s v="France"/>
    <x v="3"/>
    <d v="2018-04-02T00:00:00"/>
    <n v="0.3"/>
  </r>
  <r>
    <x v="4"/>
    <x v="20"/>
    <n v="2370"/>
    <s v="Brazil"/>
    <x v="1"/>
    <d v="2018-04-03T00:00:00"/>
    <n v="0.2"/>
  </r>
  <r>
    <x v="4"/>
    <x v="29"/>
    <n v="2379"/>
    <s v="Brazil"/>
    <x v="0"/>
    <d v="2018-04-04T00:00:00"/>
    <n v="0.1"/>
  </r>
  <r>
    <x v="4"/>
    <x v="29"/>
    <n v="2383"/>
    <s v="Argentina"/>
    <x v="3"/>
    <d v="2018-04-05T00:00:00"/>
    <n v="0.3"/>
  </r>
  <r>
    <x v="6"/>
    <x v="12"/>
    <n v="2385"/>
    <s v="Brazil"/>
    <x v="1"/>
    <d v="2018-04-06T00:00:00"/>
    <n v="0.2"/>
  </r>
  <r>
    <x v="4"/>
    <x v="34"/>
    <n v="2388"/>
    <s v="Argentina"/>
    <x v="1"/>
    <d v="2018-04-07T00:00:00"/>
    <n v="0.2"/>
  </r>
  <r>
    <x v="7"/>
    <x v="56"/>
    <n v="2388"/>
    <s v="Argentina"/>
    <x v="1"/>
    <d v="2018-04-08T00:00:00"/>
    <n v="0.2"/>
  </r>
  <r>
    <x v="2"/>
    <x v="32"/>
    <n v="2390"/>
    <s v="Japan"/>
    <x v="0"/>
    <d v="2018-04-09T00:00:00"/>
    <n v="0.1"/>
  </r>
  <r>
    <x v="2"/>
    <x v="49"/>
    <n v="2392"/>
    <s v="Ireland"/>
    <x v="3"/>
    <d v="2018-04-10T00:00:00"/>
    <n v="0.3"/>
  </r>
  <r>
    <x v="3"/>
    <x v="40"/>
    <n v="2401"/>
    <s v="China"/>
    <x v="0"/>
    <d v="2018-04-11T00:00:00"/>
    <n v="0.1"/>
  </r>
  <r>
    <x v="2"/>
    <x v="80"/>
    <n v="2403"/>
    <s v="France"/>
    <x v="2"/>
    <d v="2018-04-12T00:00:00"/>
    <n v="0.4"/>
  </r>
  <r>
    <x v="3"/>
    <x v="48"/>
    <n v="2405"/>
    <s v="Brazil"/>
    <x v="1"/>
    <d v="2018-04-13T00:00:00"/>
    <n v="0.2"/>
  </r>
  <r>
    <x v="4"/>
    <x v="74"/>
    <n v="2405"/>
    <s v="Australia"/>
    <x v="3"/>
    <d v="2018-04-14T00:00:00"/>
    <n v="0.3"/>
  </r>
  <r>
    <x v="7"/>
    <x v="70"/>
    <n v="2416"/>
    <s v="France"/>
    <x v="3"/>
    <d v="2018-04-15T00:00:00"/>
    <n v="0.3"/>
  </r>
  <r>
    <x v="2"/>
    <x v="73"/>
    <n v="2417"/>
    <s v="China"/>
    <x v="3"/>
    <d v="2018-04-16T00:00:00"/>
    <n v="0.3"/>
  </r>
  <r>
    <x v="4"/>
    <x v="79"/>
    <n v="2418"/>
    <s v="Japan"/>
    <x v="2"/>
    <d v="2018-04-17T00:00:00"/>
    <n v="0.4"/>
  </r>
  <r>
    <x v="1"/>
    <x v="37"/>
    <n v="2418"/>
    <s v="Portugal"/>
    <x v="2"/>
    <d v="2018-04-18T00:00:00"/>
    <n v="0.4"/>
  </r>
  <r>
    <x v="4"/>
    <x v="52"/>
    <n v="2426"/>
    <s v="Australia"/>
    <x v="2"/>
    <d v="2018-04-19T00:00:00"/>
    <n v="0.4"/>
  </r>
  <r>
    <x v="4"/>
    <x v="27"/>
    <n v="2431"/>
    <s v="Japan"/>
    <x v="3"/>
    <d v="2018-04-20T00:00:00"/>
    <n v="0.3"/>
  </r>
  <r>
    <x v="2"/>
    <x v="42"/>
    <n v="2433"/>
    <s v="Australia"/>
    <x v="3"/>
    <d v="2018-04-21T00:00:00"/>
    <n v="0.3"/>
  </r>
  <r>
    <x v="1"/>
    <x v="37"/>
    <n v="2433"/>
    <s v="Brazil"/>
    <x v="2"/>
    <d v="2018-04-22T00:00:00"/>
    <n v="0.4"/>
  </r>
  <r>
    <x v="5"/>
    <x v="69"/>
    <n v="2435"/>
    <s v="France"/>
    <x v="2"/>
    <d v="2018-04-23T00:00:00"/>
    <n v="0.4"/>
  </r>
  <r>
    <x v="4"/>
    <x v="18"/>
    <n v="2443"/>
    <s v="India"/>
    <x v="2"/>
    <d v="2018-04-24T00:00:00"/>
    <n v="0.4"/>
  </r>
  <r>
    <x v="5"/>
    <x v="23"/>
    <n v="2445"/>
    <s v="France"/>
    <x v="1"/>
    <d v="2018-04-25T00:00:00"/>
    <n v="0.2"/>
  </r>
  <r>
    <x v="2"/>
    <x v="51"/>
    <n v="2447"/>
    <s v="India"/>
    <x v="1"/>
    <d v="2018-04-26T00:00:00"/>
    <n v="0.2"/>
  </r>
  <r>
    <x v="5"/>
    <x v="23"/>
    <n v="2448"/>
    <s v="Japan"/>
    <x v="1"/>
    <d v="2018-04-27T00:00:00"/>
    <n v="0.2"/>
  </r>
  <r>
    <x v="4"/>
    <x v="24"/>
    <n v="2450"/>
    <s v="Brazil"/>
    <x v="0"/>
    <d v="2018-04-28T00:00:00"/>
    <n v="0.1"/>
  </r>
  <r>
    <x v="6"/>
    <x v="15"/>
    <n v="2451"/>
    <s v="Australia"/>
    <x v="1"/>
    <d v="2018-04-29T00:00:00"/>
    <n v="0.2"/>
  </r>
  <r>
    <x v="5"/>
    <x v="53"/>
    <n v="2455"/>
    <s v="Australia"/>
    <x v="1"/>
    <d v="2018-04-30T00:00:00"/>
    <n v="0.2"/>
  </r>
  <r>
    <x v="4"/>
    <x v="27"/>
    <n v="2457"/>
    <s v="Portugal"/>
    <x v="2"/>
    <d v="2018-05-01T00:00:00"/>
    <n v="0.4"/>
  </r>
  <r>
    <x v="4"/>
    <x v="22"/>
    <n v="2464"/>
    <s v="Portugal"/>
    <x v="0"/>
    <d v="2018-05-02T00:00:00"/>
    <n v="0.1"/>
  </r>
  <r>
    <x v="4"/>
    <x v="29"/>
    <n v="2465"/>
    <s v="Ireland"/>
    <x v="3"/>
    <d v="2018-05-03T00:00:00"/>
    <n v="0.3"/>
  </r>
  <r>
    <x v="2"/>
    <x v="28"/>
    <n v="2470"/>
    <s v="France"/>
    <x v="2"/>
    <d v="2018-05-04T00:00:00"/>
    <n v="0.4"/>
  </r>
  <r>
    <x v="4"/>
    <x v="20"/>
    <n v="2471"/>
    <s v="Brazil"/>
    <x v="3"/>
    <d v="2018-05-05T00:00:00"/>
    <n v="0.3"/>
  </r>
  <r>
    <x v="3"/>
    <x v="40"/>
    <n v="2477"/>
    <s v="Japan"/>
    <x v="1"/>
    <d v="2018-05-06T00:00:00"/>
    <n v="0.2"/>
  </r>
  <r>
    <x v="2"/>
    <x v="28"/>
    <n v="2484"/>
    <s v="Portugal"/>
    <x v="0"/>
    <d v="2018-05-07T00:00:00"/>
    <n v="0.1"/>
  </r>
  <r>
    <x v="4"/>
    <x v="22"/>
    <n v="2484"/>
    <s v="South Africa"/>
    <x v="1"/>
    <d v="2018-05-08T00:00:00"/>
    <n v="0.2"/>
  </r>
  <r>
    <x v="1"/>
    <x v="7"/>
    <n v="2485"/>
    <s v="Argentina"/>
    <x v="1"/>
    <d v="2018-05-09T00:00:00"/>
    <n v="0.2"/>
  </r>
  <r>
    <x v="4"/>
    <x v="34"/>
    <n v="2488"/>
    <s v="South Africa"/>
    <x v="0"/>
    <d v="2018-05-10T00:00:00"/>
    <n v="0.1"/>
  </r>
  <r>
    <x v="5"/>
    <x v="60"/>
    <n v="2488"/>
    <s v="Brazil"/>
    <x v="3"/>
    <d v="2018-05-11T00:00:00"/>
    <n v="0.3"/>
  </r>
  <r>
    <x v="7"/>
    <x v="43"/>
    <n v="2488"/>
    <s v="South Africa"/>
    <x v="2"/>
    <d v="2018-05-12T00:00:00"/>
    <n v="0.4"/>
  </r>
  <r>
    <x v="1"/>
    <x v="57"/>
    <n v="2493"/>
    <s v="India"/>
    <x v="3"/>
    <d v="2018-05-13T00:00:00"/>
    <n v="0.3"/>
  </r>
  <r>
    <x v="2"/>
    <x v="80"/>
    <n v="2495"/>
    <s v="South Africa"/>
    <x v="1"/>
    <d v="2018-05-14T00:00:00"/>
    <n v="0.2"/>
  </r>
  <r>
    <x v="4"/>
    <x v="20"/>
    <n v="2503"/>
    <s v="Argentina"/>
    <x v="2"/>
    <d v="2018-05-15T00:00:00"/>
    <n v="0.4"/>
  </r>
  <r>
    <x v="4"/>
    <x v="79"/>
    <n v="2509"/>
    <s v="Argentina"/>
    <x v="1"/>
    <d v="2018-05-16T00:00:00"/>
    <n v="0.2"/>
  </r>
  <r>
    <x v="2"/>
    <x v="80"/>
    <n v="2514"/>
    <s v="India"/>
    <x v="1"/>
    <d v="2018-05-17T00:00:00"/>
    <n v="0.2"/>
  </r>
  <r>
    <x v="2"/>
    <x v="45"/>
    <n v="2522"/>
    <s v="Brazil"/>
    <x v="1"/>
    <d v="2018-05-18T00:00:00"/>
    <n v="0.2"/>
  </r>
  <r>
    <x v="5"/>
    <x v="67"/>
    <n v="2524"/>
    <s v="Brazil"/>
    <x v="1"/>
    <d v="2018-05-19T00:00:00"/>
    <n v="0.2"/>
  </r>
  <r>
    <x v="4"/>
    <x v="50"/>
    <n v="2527"/>
    <s v="India"/>
    <x v="2"/>
    <d v="2018-05-20T00:00:00"/>
    <n v="0.4"/>
  </r>
  <r>
    <x v="1"/>
    <x v="68"/>
    <n v="2528"/>
    <s v="France"/>
    <x v="3"/>
    <d v="2018-05-21T00:00:00"/>
    <n v="0.3"/>
  </r>
  <r>
    <x v="6"/>
    <x v="15"/>
    <n v="2529"/>
    <s v="South Africa"/>
    <x v="1"/>
    <d v="2018-05-22T00:00:00"/>
    <n v="0.2"/>
  </r>
  <r>
    <x v="3"/>
    <x v="26"/>
    <n v="2532"/>
    <s v="China"/>
    <x v="3"/>
    <d v="2018-05-23T00:00:00"/>
    <n v="0.3"/>
  </r>
  <r>
    <x v="6"/>
    <x v="12"/>
    <n v="2533"/>
    <s v="France"/>
    <x v="1"/>
    <d v="2018-05-24T00:00:00"/>
    <n v="0.2"/>
  </r>
  <r>
    <x v="5"/>
    <x v="60"/>
    <n v="2544"/>
    <s v="Ireland"/>
    <x v="2"/>
    <d v="2018-05-25T00:00:00"/>
    <n v="0.4"/>
  </r>
  <r>
    <x v="1"/>
    <x v="7"/>
    <n v="2549"/>
    <s v="China"/>
    <x v="2"/>
    <d v="2018-05-26T00:00:00"/>
    <n v="0.4"/>
  </r>
  <r>
    <x v="0"/>
    <x v="0"/>
    <n v="2552"/>
    <s v="Brazil"/>
    <x v="2"/>
    <d v="2018-05-27T00:00:00"/>
    <n v="0.4"/>
  </r>
  <r>
    <x v="0"/>
    <x v="0"/>
    <n v="2556"/>
    <s v="China"/>
    <x v="1"/>
    <d v="2018-05-28T00:00:00"/>
    <n v="0.2"/>
  </r>
  <r>
    <x v="4"/>
    <x v="20"/>
    <n v="2558"/>
    <s v="Australia"/>
    <x v="1"/>
    <d v="2018-05-29T00:00:00"/>
    <n v="0.2"/>
  </r>
  <r>
    <x v="3"/>
    <x v="44"/>
    <n v="2563"/>
    <s v="China"/>
    <x v="3"/>
    <d v="2018-05-30T00:00:00"/>
    <n v="0.3"/>
  </r>
  <r>
    <x v="2"/>
    <x v="13"/>
    <n v="2566"/>
    <s v="Ireland"/>
    <x v="3"/>
    <d v="2018-05-31T00:00:00"/>
    <n v="0.3"/>
  </r>
  <r>
    <x v="4"/>
    <x v="24"/>
    <n v="2573"/>
    <s v="Portugal"/>
    <x v="1"/>
    <d v="2018-06-01T00:00:00"/>
    <n v="0.2"/>
  </r>
  <r>
    <x v="4"/>
    <x v="24"/>
    <n v="2574"/>
    <s v="France"/>
    <x v="2"/>
    <d v="2018-06-02T00:00:00"/>
    <n v="0.4"/>
  </r>
  <r>
    <x v="0"/>
    <x v="33"/>
    <n v="2578"/>
    <s v="Australia"/>
    <x v="1"/>
    <d v="2018-06-03T00:00:00"/>
    <n v="0.2"/>
  </r>
  <r>
    <x v="6"/>
    <x v="41"/>
    <n v="2586"/>
    <s v="Portugal"/>
    <x v="2"/>
    <d v="2018-06-04T00:00:00"/>
    <n v="0.4"/>
  </r>
  <r>
    <x v="4"/>
    <x v="74"/>
    <n v="2587"/>
    <s v="Argentina"/>
    <x v="1"/>
    <d v="2018-06-05T00:00:00"/>
    <n v="0.2"/>
  </r>
  <r>
    <x v="4"/>
    <x v="79"/>
    <n v="2589"/>
    <s v="Portugal"/>
    <x v="2"/>
    <d v="2018-06-06T00:00:00"/>
    <n v="0.4"/>
  </r>
  <r>
    <x v="3"/>
    <x v="8"/>
    <n v="2591"/>
    <s v="Brazil"/>
    <x v="1"/>
    <d v="2018-06-07T00:00:00"/>
    <n v="0.2"/>
  </r>
  <r>
    <x v="5"/>
    <x v="69"/>
    <n v="2603"/>
    <s v="India"/>
    <x v="2"/>
    <d v="2018-06-08T00:00:00"/>
    <n v="0.4"/>
  </r>
  <r>
    <x v="0"/>
    <x v="30"/>
    <n v="2604"/>
    <s v="Australia"/>
    <x v="2"/>
    <d v="2018-06-09T00:00:00"/>
    <n v="0.4"/>
  </r>
  <r>
    <x v="4"/>
    <x v="22"/>
    <n v="2606"/>
    <s v="India"/>
    <x v="1"/>
    <d v="2018-06-10T00:00:00"/>
    <n v="0.2"/>
  </r>
  <r>
    <x v="1"/>
    <x v="46"/>
    <n v="2606"/>
    <s v="France"/>
    <x v="3"/>
    <d v="2018-06-11T00:00:00"/>
    <n v="0.3"/>
  </r>
  <r>
    <x v="4"/>
    <x v="50"/>
    <n v="2612"/>
    <s v="Brazil"/>
    <x v="0"/>
    <d v="2018-06-12T00:00:00"/>
    <n v="0.1"/>
  </r>
  <r>
    <x v="0"/>
    <x v="0"/>
    <n v="2621"/>
    <s v="Australia"/>
    <x v="2"/>
    <d v="2018-06-13T00:00:00"/>
    <n v="0.4"/>
  </r>
  <r>
    <x v="0"/>
    <x v="14"/>
    <n v="2623"/>
    <s v="South Africa"/>
    <x v="0"/>
    <d v="2018-06-14T00:00:00"/>
    <n v="0.1"/>
  </r>
  <r>
    <x v="5"/>
    <x v="60"/>
    <n v="2626"/>
    <s v="Japan"/>
    <x v="3"/>
    <d v="2018-06-15T00:00:00"/>
    <n v="0.3"/>
  </r>
  <r>
    <x v="2"/>
    <x v="13"/>
    <n v="2629"/>
    <s v="Brazil"/>
    <x v="0"/>
    <d v="2018-06-16T00:00:00"/>
    <n v="0.1"/>
  </r>
  <r>
    <x v="2"/>
    <x v="62"/>
    <n v="2632"/>
    <s v="India"/>
    <x v="2"/>
    <d v="2018-06-17T00:00:00"/>
    <n v="0.4"/>
  </r>
  <r>
    <x v="2"/>
    <x v="42"/>
    <n v="2632"/>
    <s v="China"/>
    <x v="2"/>
    <d v="2018-06-18T00:00:00"/>
    <n v="0.4"/>
  </r>
  <r>
    <x v="2"/>
    <x v="59"/>
    <n v="2633"/>
    <s v="Australia"/>
    <x v="1"/>
    <d v="2018-06-19T00:00:00"/>
    <n v="0.2"/>
  </r>
  <r>
    <x v="0"/>
    <x v="66"/>
    <n v="2638"/>
    <s v="Australia"/>
    <x v="1"/>
    <d v="2018-06-20T00:00:00"/>
    <n v="0.2"/>
  </r>
  <r>
    <x v="5"/>
    <x v="55"/>
    <n v="2644"/>
    <s v="Japan"/>
    <x v="1"/>
    <d v="2018-06-21T00:00:00"/>
    <n v="0.2"/>
  </r>
  <r>
    <x v="1"/>
    <x v="47"/>
    <n v="2645"/>
    <s v="Japan"/>
    <x v="3"/>
    <d v="2018-06-22T00:00:00"/>
    <n v="0.3"/>
  </r>
  <r>
    <x v="7"/>
    <x v="70"/>
    <n v="2648"/>
    <s v="Japan"/>
    <x v="2"/>
    <d v="2018-06-23T00:00:00"/>
    <n v="0.4"/>
  </r>
  <r>
    <x v="4"/>
    <x v="24"/>
    <n v="2650"/>
    <s v="Australia"/>
    <x v="3"/>
    <d v="2018-06-24T00:00:00"/>
    <n v="0.3"/>
  </r>
  <r>
    <x v="6"/>
    <x v="36"/>
    <n v="2652"/>
    <s v="India"/>
    <x v="0"/>
    <d v="2018-06-25T00:00:00"/>
    <n v="0.1"/>
  </r>
  <r>
    <x v="0"/>
    <x v="5"/>
    <n v="2652"/>
    <s v="Portugal"/>
    <x v="1"/>
    <d v="2018-06-26T00:00:00"/>
    <n v="0.2"/>
  </r>
  <r>
    <x v="3"/>
    <x v="75"/>
    <n v="2670"/>
    <s v="Portugal"/>
    <x v="1"/>
    <d v="2018-06-27T00:00:00"/>
    <n v="0.2"/>
  </r>
  <r>
    <x v="1"/>
    <x v="25"/>
    <n v="2674"/>
    <s v="Australia"/>
    <x v="0"/>
    <d v="2018-06-28T00:00:00"/>
    <n v="0.1"/>
  </r>
  <r>
    <x v="4"/>
    <x v="22"/>
    <n v="2675"/>
    <s v="Ireland"/>
    <x v="0"/>
    <d v="2018-06-29T00:00:00"/>
    <n v="0.1"/>
  </r>
  <r>
    <x v="4"/>
    <x v="22"/>
    <n v="2685"/>
    <s v="Ireland"/>
    <x v="3"/>
    <d v="2018-06-30T00:00:00"/>
    <n v="0.3"/>
  </r>
  <r>
    <x v="2"/>
    <x v="80"/>
    <n v="2688"/>
    <s v="Japan"/>
    <x v="3"/>
    <d v="2018-07-01T00:00:00"/>
    <n v="0.3"/>
  </r>
  <r>
    <x v="0"/>
    <x v="66"/>
    <n v="2689"/>
    <s v="India"/>
    <x v="3"/>
    <d v="2018-07-02T00:00:00"/>
    <n v="0.3"/>
  </r>
  <r>
    <x v="0"/>
    <x v="76"/>
    <n v="2691"/>
    <s v="India"/>
    <x v="1"/>
    <d v="2018-07-03T00:00:00"/>
    <n v="0.2"/>
  </r>
  <r>
    <x v="4"/>
    <x v="54"/>
    <n v="2691"/>
    <s v="France"/>
    <x v="2"/>
    <d v="2018-07-04T00:00:00"/>
    <n v="0.4"/>
  </r>
  <r>
    <x v="5"/>
    <x v="55"/>
    <n v="2700"/>
    <s v="Argentina"/>
    <x v="2"/>
    <d v="2018-07-05T00:00:00"/>
    <n v="0.4"/>
  </r>
  <r>
    <x v="3"/>
    <x v="48"/>
    <n v="2702"/>
    <s v="Ireland"/>
    <x v="3"/>
    <d v="2018-07-06T00:00:00"/>
    <n v="0.3"/>
  </r>
  <r>
    <x v="5"/>
    <x v="63"/>
    <n v="2702"/>
    <s v="India"/>
    <x v="2"/>
    <d v="2018-07-07T00:00:00"/>
    <n v="0.4"/>
  </r>
  <r>
    <x v="3"/>
    <x v="75"/>
    <n v="2705"/>
    <s v="China"/>
    <x v="1"/>
    <d v="2018-07-08T00:00:00"/>
    <n v="0.2"/>
  </r>
  <r>
    <x v="3"/>
    <x v="75"/>
    <n v="2709"/>
    <s v="Argentina"/>
    <x v="2"/>
    <d v="2018-07-09T00:00:00"/>
    <n v="0.4"/>
  </r>
  <r>
    <x v="1"/>
    <x v="35"/>
    <n v="2710"/>
    <s v="Australia"/>
    <x v="3"/>
    <d v="2018-07-10T00:00:00"/>
    <n v="0.3"/>
  </r>
  <r>
    <x v="0"/>
    <x v="66"/>
    <n v="2721"/>
    <s v="Australia"/>
    <x v="3"/>
    <d v="2018-07-11T00:00:00"/>
    <n v="0.3"/>
  </r>
  <r>
    <x v="2"/>
    <x v="73"/>
    <n v="2723"/>
    <s v="Japan"/>
    <x v="0"/>
    <d v="2018-07-12T00:00:00"/>
    <n v="0.1"/>
  </r>
  <r>
    <x v="0"/>
    <x v="76"/>
    <n v="2734"/>
    <s v="France"/>
    <x v="1"/>
    <d v="2018-07-13T00:00:00"/>
    <n v="0.2"/>
  </r>
  <r>
    <x v="7"/>
    <x v="31"/>
    <n v="2738"/>
    <s v="Argentina"/>
    <x v="0"/>
    <d v="2018-07-14T00:00:00"/>
    <n v="0.1"/>
  </r>
  <r>
    <x v="0"/>
    <x v="0"/>
    <n v="2740"/>
    <s v="China"/>
    <x v="2"/>
    <d v="2018-07-15T00:00:00"/>
    <n v="0.4"/>
  </r>
  <r>
    <x v="1"/>
    <x v="2"/>
    <n v="2740"/>
    <s v="Argentina"/>
    <x v="2"/>
    <d v="2018-07-16T00:00:00"/>
    <n v="0.4"/>
  </r>
  <r>
    <x v="7"/>
    <x v="72"/>
    <n v="2744"/>
    <s v="India"/>
    <x v="1"/>
    <d v="2018-07-17T00:00:00"/>
    <n v="0.2"/>
  </r>
  <r>
    <x v="1"/>
    <x v="68"/>
    <n v="2748"/>
    <s v="France"/>
    <x v="0"/>
    <d v="2018-07-18T00:00:00"/>
    <n v="0.1"/>
  </r>
  <r>
    <x v="3"/>
    <x v="8"/>
    <n v="2748"/>
    <s v="China"/>
    <x v="3"/>
    <d v="2018-07-19T00:00:00"/>
    <n v="0.3"/>
  </r>
  <r>
    <x v="6"/>
    <x v="15"/>
    <n v="2750"/>
    <s v="India"/>
    <x v="0"/>
    <d v="2018-07-20T00:00:00"/>
    <n v="0.1"/>
  </r>
  <r>
    <x v="4"/>
    <x v="9"/>
    <n v="2752"/>
    <s v="Portugal"/>
    <x v="1"/>
    <d v="2018-07-21T00:00:00"/>
    <n v="0.2"/>
  </r>
  <r>
    <x v="5"/>
    <x v="67"/>
    <n v="2754"/>
    <s v="India"/>
    <x v="3"/>
    <d v="2018-07-22T00:00:00"/>
    <n v="0.3"/>
  </r>
  <r>
    <x v="5"/>
    <x v="69"/>
    <n v="2756"/>
    <s v="Japan"/>
    <x v="0"/>
    <d v="2018-07-23T00:00:00"/>
    <n v="0.1"/>
  </r>
  <r>
    <x v="4"/>
    <x v="22"/>
    <n v="2759"/>
    <s v="Japan"/>
    <x v="2"/>
    <d v="2018-07-24T00:00:00"/>
    <n v="0.4"/>
  </r>
  <r>
    <x v="5"/>
    <x v="65"/>
    <n v="2760"/>
    <s v="India"/>
    <x v="1"/>
    <d v="2018-07-25T00:00:00"/>
    <n v="0.2"/>
  </r>
  <r>
    <x v="6"/>
    <x v="12"/>
    <n v="2761"/>
    <s v="France"/>
    <x v="0"/>
    <d v="2018-07-26T00:00:00"/>
    <n v="0.1"/>
  </r>
  <r>
    <x v="0"/>
    <x v="66"/>
    <n v="2761"/>
    <s v="India"/>
    <x v="2"/>
    <d v="2018-07-27T00:00:00"/>
    <n v="0.4"/>
  </r>
  <r>
    <x v="2"/>
    <x v="59"/>
    <n v="2762"/>
    <s v="Argentina"/>
    <x v="3"/>
    <d v="2018-07-28T00:00:00"/>
    <n v="0.3"/>
  </r>
  <r>
    <x v="2"/>
    <x v="6"/>
    <n v="2763"/>
    <s v="Brazil"/>
    <x v="3"/>
    <d v="2018-07-29T00:00:00"/>
    <n v="0.3"/>
  </r>
  <r>
    <x v="4"/>
    <x v="18"/>
    <n v="2764"/>
    <s v="Portugal"/>
    <x v="3"/>
    <d v="2018-07-30T00:00:00"/>
    <n v="0.3"/>
  </r>
  <r>
    <x v="4"/>
    <x v="52"/>
    <n v="2772"/>
    <s v="South Africa"/>
    <x v="1"/>
    <d v="2018-07-31T00:00:00"/>
    <n v="0.2"/>
  </r>
  <r>
    <x v="4"/>
    <x v="24"/>
    <n v="2777"/>
    <s v="South Africa"/>
    <x v="2"/>
    <d v="2018-08-01T00:00:00"/>
    <n v="0.4"/>
  </r>
  <r>
    <x v="2"/>
    <x v="59"/>
    <n v="2781"/>
    <s v="Brazil"/>
    <x v="3"/>
    <d v="2018-08-02T00:00:00"/>
    <n v="0.3"/>
  </r>
  <r>
    <x v="7"/>
    <x v="31"/>
    <n v="2783"/>
    <s v="South Africa"/>
    <x v="0"/>
    <d v="2018-08-03T00:00:00"/>
    <n v="0.1"/>
  </r>
  <r>
    <x v="2"/>
    <x v="62"/>
    <n v="2785"/>
    <s v="France"/>
    <x v="0"/>
    <d v="2018-08-04T00:00:00"/>
    <n v="0.1"/>
  </r>
  <r>
    <x v="2"/>
    <x v="6"/>
    <n v="2796"/>
    <s v="Argentina"/>
    <x v="1"/>
    <d v="2018-08-05T00:00:00"/>
    <n v="0.2"/>
  </r>
  <r>
    <x v="0"/>
    <x v="30"/>
    <n v="2797"/>
    <s v="Brazil"/>
    <x v="1"/>
    <d v="2018-08-06T00:00:00"/>
    <n v="0.2"/>
  </r>
  <r>
    <x v="1"/>
    <x v="25"/>
    <n v="2801"/>
    <s v="India"/>
    <x v="1"/>
    <d v="2018-08-07T00:00:00"/>
    <n v="0.2"/>
  </r>
  <r>
    <x v="3"/>
    <x v="40"/>
    <n v="2806"/>
    <s v="Ireland"/>
    <x v="0"/>
    <d v="2018-08-08T00:00:00"/>
    <n v="0.1"/>
  </r>
  <r>
    <x v="4"/>
    <x v="29"/>
    <n v="2818"/>
    <s v="Argentina"/>
    <x v="3"/>
    <d v="2018-08-09T00:00:00"/>
    <n v="0.3"/>
  </r>
  <r>
    <x v="6"/>
    <x v="38"/>
    <n v="2822"/>
    <s v="Argentina"/>
    <x v="3"/>
    <d v="2018-08-10T00:00:00"/>
    <n v="0.3"/>
  </r>
  <r>
    <x v="4"/>
    <x v="27"/>
    <n v="2824"/>
    <s v="South Africa"/>
    <x v="3"/>
    <d v="2018-08-11T00:00:00"/>
    <n v="0.3"/>
  </r>
  <r>
    <x v="6"/>
    <x v="38"/>
    <n v="2828"/>
    <s v="India"/>
    <x v="3"/>
    <d v="2018-08-12T00:00:00"/>
    <n v="0.3"/>
  </r>
  <r>
    <x v="4"/>
    <x v="50"/>
    <n v="2845"/>
    <s v="China"/>
    <x v="0"/>
    <d v="2018-08-13T00:00:00"/>
    <n v="0.1"/>
  </r>
  <r>
    <x v="5"/>
    <x v="77"/>
    <n v="2848"/>
    <s v="Australia"/>
    <x v="2"/>
    <d v="2018-08-14T00:00:00"/>
    <n v="0.4"/>
  </r>
  <r>
    <x v="0"/>
    <x v="3"/>
    <n v="2849"/>
    <s v="France"/>
    <x v="1"/>
    <d v="2018-08-15T00:00:00"/>
    <n v="0.2"/>
  </r>
  <r>
    <x v="4"/>
    <x v="22"/>
    <n v="2849"/>
    <s v="France"/>
    <x v="2"/>
    <d v="2018-08-16T00:00:00"/>
    <n v="0.4"/>
  </r>
  <r>
    <x v="2"/>
    <x v="6"/>
    <n v="2853"/>
    <s v="Australia"/>
    <x v="1"/>
    <d v="2018-08-17T00:00:00"/>
    <n v="0.2"/>
  </r>
  <r>
    <x v="7"/>
    <x v="17"/>
    <n v="2861"/>
    <s v="Ireland"/>
    <x v="3"/>
    <d v="2018-08-18T00:00:00"/>
    <n v="0.3"/>
  </r>
  <r>
    <x v="2"/>
    <x v="4"/>
    <n v="2869"/>
    <s v="China"/>
    <x v="1"/>
    <d v="2018-08-19T00:00:00"/>
    <n v="0.2"/>
  </r>
  <r>
    <x v="5"/>
    <x v="69"/>
    <n v="2878"/>
    <s v="Portugal"/>
    <x v="3"/>
    <d v="2018-08-20T00:00:00"/>
    <n v="0.3"/>
  </r>
  <r>
    <x v="7"/>
    <x v="31"/>
    <n v="2889"/>
    <s v="Ireland"/>
    <x v="3"/>
    <d v="2018-08-21T00:00:00"/>
    <n v="0.3"/>
  </r>
  <r>
    <x v="2"/>
    <x v="51"/>
    <n v="2893"/>
    <s v="South Africa"/>
    <x v="1"/>
    <d v="2018-08-22T00:00:00"/>
    <n v="0.2"/>
  </r>
  <r>
    <x v="2"/>
    <x v="19"/>
    <n v="2895"/>
    <s v="Brazil"/>
    <x v="1"/>
    <d v="2018-08-23T00:00:00"/>
    <n v="0.2"/>
  </r>
  <r>
    <x v="2"/>
    <x v="62"/>
    <n v="2903"/>
    <s v="Argentina"/>
    <x v="2"/>
    <d v="2018-08-24T00:00:00"/>
    <n v="0.4"/>
  </r>
  <r>
    <x v="0"/>
    <x v="66"/>
    <n v="2908"/>
    <s v="Ireland"/>
    <x v="2"/>
    <d v="2018-08-25T00:00:00"/>
    <n v="0.4"/>
  </r>
  <r>
    <x v="5"/>
    <x v="23"/>
    <n v="2913"/>
    <s v="Australia"/>
    <x v="3"/>
    <d v="2018-08-26T00:00:00"/>
    <n v="0.3"/>
  </r>
  <r>
    <x v="2"/>
    <x v="59"/>
    <n v="2919"/>
    <s v="Ireland"/>
    <x v="0"/>
    <d v="2018-08-27T00:00:00"/>
    <n v="0.1"/>
  </r>
  <r>
    <x v="4"/>
    <x v="54"/>
    <n v="2925"/>
    <s v="Japan"/>
    <x v="1"/>
    <d v="2018-08-28T00:00:00"/>
    <n v="0.2"/>
  </r>
  <r>
    <x v="0"/>
    <x v="39"/>
    <n v="2931"/>
    <s v="Argentina"/>
    <x v="1"/>
    <d v="2018-08-29T00:00:00"/>
    <n v="0.2"/>
  </r>
  <r>
    <x v="4"/>
    <x v="50"/>
    <n v="2934"/>
    <s v="Argentina"/>
    <x v="2"/>
    <d v="2018-08-30T00:00:00"/>
    <n v="0.4"/>
  </r>
  <r>
    <x v="7"/>
    <x v="43"/>
    <n v="2936"/>
    <s v="Ireland"/>
    <x v="0"/>
    <d v="2018-08-31T00:00:00"/>
    <n v="0.1"/>
  </r>
  <r>
    <x v="3"/>
    <x v="71"/>
    <n v="2936"/>
    <s v="Japan"/>
    <x v="1"/>
    <d v="2018-09-01T00:00:00"/>
    <n v="0.2"/>
  </r>
  <r>
    <x v="1"/>
    <x v="2"/>
    <n v="2938"/>
    <s v="China"/>
    <x v="0"/>
    <d v="2018-09-02T00:00:00"/>
    <n v="0.1"/>
  </r>
  <r>
    <x v="1"/>
    <x v="35"/>
    <n v="2938"/>
    <s v="India"/>
    <x v="3"/>
    <d v="2018-09-03T00:00:00"/>
    <n v="0.3"/>
  </r>
  <r>
    <x v="4"/>
    <x v="79"/>
    <n v="2941"/>
    <s v="India"/>
    <x v="2"/>
    <d v="2018-09-04T00:00:00"/>
    <n v="0.4"/>
  </r>
  <r>
    <x v="5"/>
    <x v="11"/>
    <n v="2943"/>
    <s v="Portugal"/>
    <x v="1"/>
    <d v="2018-09-05T00:00:00"/>
    <n v="0.2"/>
  </r>
  <r>
    <x v="3"/>
    <x v="26"/>
    <n v="2945"/>
    <s v="Argentina"/>
    <x v="0"/>
    <d v="2018-09-06T00:00:00"/>
    <n v="0.1"/>
  </r>
  <r>
    <x v="5"/>
    <x v="69"/>
    <n v="2946"/>
    <s v="Australia"/>
    <x v="2"/>
    <d v="2018-09-07T00:00:00"/>
    <n v="0.4"/>
  </r>
  <r>
    <x v="4"/>
    <x v="34"/>
    <n v="2957"/>
    <s v="China"/>
    <x v="0"/>
    <d v="2018-09-08T00:00:00"/>
    <n v="0.1"/>
  </r>
  <r>
    <x v="6"/>
    <x v="12"/>
    <n v="2961"/>
    <s v="South Africa"/>
    <x v="3"/>
    <d v="2018-09-09T00:00:00"/>
    <n v="0.3"/>
  </r>
  <r>
    <x v="2"/>
    <x v="42"/>
    <n v="2963"/>
    <s v="Portugal"/>
    <x v="1"/>
    <d v="2018-09-10T00:00:00"/>
    <n v="0.2"/>
  </r>
  <r>
    <x v="4"/>
    <x v="9"/>
    <n v="2966"/>
    <s v="Brazil"/>
    <x v="3"/>
    <d v="2018-09-11T00:00:00"/>
    <n v="0.3"/>
  </r>
  <r>
    <x v="2"/>
    <x v="28"/>
    <n v="2966"/>
    <s v="Ireland"/>
    <x v="3"/>
    <d v="2018-09-12T00:00:00"/>
    <n v="0.3"/>
  </r>
  <r>
    <x v="4"/>
    <x v="79"/>
    <n v="2976"/>
    <s v="South Africa"/>
    <x v="2"/>
    <d v="2018-09-13T00:00:00"/>
    <n v="0.4"/>
  </r>
  <r>
    <x v="1"/>
    <x v="37"/>
    <n v="2978"/>
    <s v="Brazil"/>
    <x v="0"/>
    <d v="2018-09-14T00:00:00"/>
    <n v="0.1"/>
  </r>
  <r>
    <x v="2"/>
    <x v="73"/>
    <n v="2978"/>
    <s v="Argentina"/>
    <x v="2"/>
    <d v="2018-09-15T00:00:00"/>
    <n v="0.4"/>
  </r>
  <r>
    <x v="4"/>
    <x v="52"/>
    <n v="2981"/>
    <s v="Ireland"/>
    <x v="2"/>
    <d v="2018-09-16T00:00:00"/>
    <n v="0.4"/>
  </r>
  <r>
    <x v="3"/>
    <x v="71"/>
    <n v="2983"/>
    <s v="South Africa"/>
    <x v="1"/>
    <d v="2018-09-17T00:00:00"/>
    <n v="0.2"/>
  </r>
  <r>
    <x v="1"/>
    <x v="68"/>
    <n v="2995"/>
    <s v="India"/>
    <x v="2"/>
    <d v="2018-09-18T00:00:00"/>
    <n v="0.4"/>
  </r>
  <r>
    <x v="4"/>
    <x v="34"/>
    <n v="2996"/>
    <s v="France"/>
    <x v="1"/>
    <d v="2018-09-19T00:00:00"/>
    <n v="0.2"/>
  </r>
  <r>
    <x v="4"/>
    <x v="27"/>
    <n v="2996"/>
    <s v="Japan"/>
    <x v="1"/>
    <d v="2018-09-20T00:00:00"/>
    <n v="0.2"/>
  </r>
  <r>
    <x v="4"/>
    <x v="74"/>
    <n v="3001"/>
    <s v="Argentina"/>
    <x v="1"/>
    <d v="2018-09-21T00:00:00"/>
    <n v="0.2"/>
  </r>
  <r>
    <x v="2"/>
    <x v="45"/>
    <n v="3004"/>
    <s v="France"/>
    <x v="3"/>
    <d v="2018-09-22T00:00:00"/>
    <n v="0.3"/>
  </r>
  <r>
    <x v="3"/>
    <x v="26"/>
    <n v="3005"/>
    <s v="Portugal"/>
    <x v="2"/>
    <d v="2018-09-23T00:00:00"/>
    <n v="0.4"/>
  </r>
  <r>
    <x v="5"/>
    <x v="55"/>
    <n v="3009"/>
    <s v="Ireland"/>
    <x v="0"/>
    <d v="2018-09-24T00:00:00"/>
    <n v="0.1"/>
  </r>
  <r>
    <x v="0"/>
    <x v="0"/>
    <n v="3009"/>
    <s v="Argentina"/>
    <x v="1"/>
    <d v="2018-09-25T00:00:00"/>
    <n v="0.2"/>
  </r>
  <r>
    <x v="4"/>
    <x v="18"/>
    <n v="3020"/>
    <s v="India"/>
    <x v="2"/>
    <d v="2018-09-26T00:00:00"/>
    <n v="0.4"/>
  </r>
  <r>
    <x v="2"/>
    <x v="45"/>
    <n v="3033"/>
    <s v="South Africa"/>
    <x v="3"/>
    <d v="2018-09-27T00:00:00"/>
    <n v="0.3"/>
  </r>
  <r>
    <x v="5"/>
    <x v="63"/>
    <n v="3043"/>
    <s v="Portugal"/>
    <x v="0"/>
    <d v="2018-09-28T00:00:00"/>
    <n v="0.1"/>
  </r>
  <r>
    <x v="6"/>
    <x v="41"/>
    <n v="3044"/>
    <s v="Brazil"/>
    <x v="0"/>
    <d v="2018-09-29T00:00:00"/>
    <n v="0.1"/>
  </r>
  <r>
    <x v="4"/>
    <x v="22"/>
    <n v="3044"/>
    <s v="South Africa"/>
    <x v="2"/>
    <d v="2018-09-30T00:00:00"/>
    <n v="0.4"/>
  </r>
  <r>
    <x v="5"/>
    <x v="11"/>
    <n v="3046"/>
    <s v="South Africa"/>
    <x v="0"/>
    <d v="2018-10-01T00:00:00"/>
    <n v="0.1"/>
  </r>
  <r>
    <x v="2"/>
    <x v="64"/>
    <n v="3049"/>
    <s v="China"/>
    <x v="2"/>
    <d v="2018-10-02T00:00:00"/>
    <n v="0.4"/>
  </r>
  <r>
    <x v="1"/>
    <x v="2"/>
    <n v="3049"/>
    <s v="South Africa"/>
    <x v="2"/>
    <d v="2018-10-03T00:00:00"/>
    <n v="0.4"/>
  </r>
  <r>
    <x v="2"/>
    <x v="4"/>
    <n v="3051"/>
    <s v="Argentina"/>
    <x v="3"/>
    <d v="2018-10-04T00:00:00"/>
    <n v="0.3"/>
  </r>
  <r>
    <x v="4"/>
    <x v="20"/>
    <n v="3060"/>
    <s v="Ireland"/>
    <x v="0"/>
    <d v="2018-10-05T00:00:00"/>
    <n v="0.1"/>
  </r>
  <r>
    <x v="0"/>
    <x v="5"/>
    <n v="3064"/>
    <s v="Ireland"/>
    <x v="3"/>
    <d v="2018-10-06T00:00:00"/>
    <n v="0.3"/>
  </r>
  <r>
    <x v="2"/>
    <x v="73"/>
    <n v="3068"/>
    <s v="Ireland"/>
    <x v="1"/>
    <d v="2018-10-07T00:00:00"/>
    <n v="0.2"/>
  </r>
  <r>
    <x v="4"/>
    <x v="52"/>
    <n v="3068"/>
    <s v="France"/>
    <x v="3"/>
    <d v="2018-10-08T00:00:00"/>
    <n v="0.3"/>
  </r>
  <r>
    <x v="3"/>
    <x v="71"/>
    <n v="3074"/>
    <s v="Argentina"/>
    <x v="3"/>
    <d v="2018-10-09T00:00:00"/>
    <n v="0.3"/>
  </r>
  <r>
    <x v="2"/>
    <x v="28"/>
    <n v="3075"/>
    <s v="Argentina"/>
    <x v="2"/>
    <d v="2018-10-10T00:00:00"/>
    <n v="0.4"/>
  </r>
  <r>
    <x v="0"/>
    <x v="66"/>
    <n v="3079"/>
    <s v="France"/>
    <x v="2"/>
    <d v="2018-10-11T00:00:00"/>
    <n v="0.4"/>
  </r>
  <r>
    <x v="5"/>
    <x v="10"/>
    <n v="3086"/>
    <s v="Ireland"/>
    <x v="0"/>
    <d v="2018-10-12T00:00:00"/>
    <n v="0.1"/>
  </r>
  <r>
    <x v="3"/>
    <x v="71"/>
    <n v="3086"/>
    <s v="Portugal"/>
    <x v="1"/>
    <d v="2018-10-13T00:00:00"/>
    <n v="0.2"/>
  </r>
  <r>
    <x v="3"/>
    <x v="26"/>
    <n v="3089"/>
    <s v="Australia"/>
    <x v="3"/>
    <d v="2018-10-14T00:00:00"/>
    <n v="0.3"/>
  </r>
  <r>
    <x v="1"/>
    <x v="25"/>
    <n v="3090"/>
    <s v="Brazil"/>
    <x v="1"/>
    <d v="2018-10-15T00:00:00"/>
    <n v="0.2"/>
  </r>
  <r>
    <x v="2"/>
    <x v="6"/>
    <n v="3094"/>
    <s v="Brazil"/>
    <x v="0"/>
    <d v="2018-10-16T00:00:00"/>
    <n v="0.1"/>
  </r>
  <r>
    <x v="6"/>
    <x v="15"/>
    <n v="3095"/>
    <s v="China"/>
    <x v="1"/>
    <d v="2018-10-17T00:00:00"/>
    <n v="0.2"/>
  </r>
  <r>
    <x v="1"/>
    <x v="2"/>
    <n v="3095"/>
    <s v="Brazil"/>
    <x v="2"/>
    <d v="2018-10-18T00:00:00"/>
    <n v="0.4"/>
  </r>
  <r>
    <x v="1"/>
    <x v="47"/>
    <n v="3098"/>
    <s v="Brazil"/>
    <x v="0"/>
    <d v="2018-10-19T00:00:00"/>
    <n v="0.1"/>
  </r>
  <r>
    <x v="3"/>
    <x v="40"/>
    <n v="3104"/>
    <s v="Argentina"/>
    <x v="3"/>
    <d v="2018-10-20T00:00:00"/>
    <n v="0.3"/>
  </r>
  <r>
    <x v="3"/>
    <x v="78"/>
    <n v="3105"/>
    <s v="Japan"/>
    <x v="0"/>
    <d v="2018-10-21T00:00:00"/>
    <n v="0.1"/>
  </r>
  <r>
    <x v="4"/>
    <x v="22"/>
    <n v="3112"/>
    <s v="Brazil"/>
    <x v="0"/>
    <d v="2018-10-22T00:00:00"/>
    <n v="0.1"/>
  </r>
  <r>
    <x v="1"/>
    <x v="7"/>
    <n v="3115"/>
    <s v="Argentina"/>
    <x v="1"/>
    <d v="2018-10-23T00:00:00"/>
    <n v="0.2"/>
  </r>
  <r>
    <x v="3"/>
    <x v="48"/>
    <n v="3115"/>
    <s v="India"/>
    <x v="1"/>
    <d v="2018-10-24T00:00:00"/>
    <n v="0.2"/>
  </r>
  <r>
    <x v="5"/>
    <x v="61"/>
    <n v="3119"/>
    <s v="France"/>
    <x v="1"/>
    <d v="2018-10-25T00:00:00"/>
    <n v="0.2"/>
  </r>
  <r>
    <x v="6"/>
    <x v="36"/>
    <n v="3120"/>
    <s v="Brazil"/>
    <x v="0"/>
    <d v="2018-10-26T00:00:00"/>
    <n v="0.1"/>
  </r>
  <r>
    <x v="4"/>
    <x v="54"/>
    <n v="3124"/>
    <s v="France"/>
    <x v="1"/>
    <d v="2018-10-27T00:00:00"/>
    <n v="0.2"/>
  </r>
  <r>
    <x v="6"/>
    <x v="15"/>
    <n v="3127"/>
    <s v="Australia"/>
    <x v="2"/>
    <d v="2018-10-28T00:00:00"/>
    <n v="0.4"/>
  </r>
  <r>
    <x v="6"/>
    <x v="41"/>
    <n v="3131"/>
    <s v="South Africa"/>
    <x v="1"/>
    <d v="2018-10-29T00:00:00"/>
    <n v="0.2"/>
  </r>
  <r>
    <x v="3"/>
    <x v="48"/>
    <n v="3135"/>
    <s v="Brazil"/>
    <x v="0"/>
    <d v="2018-10-30T00:00:00"/>
    <n v="0.1"/>
  </r>
  <r>
    <x v="1"/>
    <x v="47"/>
    <n v="3137"/>
    <s v="South Africa"/>
    <x v="0"/>
    <d v="2018-10-31T00:00:00"/>
    <n v="0.1"/>
  </r>
  <r>
    <x v="1"/>
    <x v="57"/>
    <n v="3141"/>
    <s v="China"/>
    <x v="2"/>
    <d v="2018-11-01T00:00:00"/>
    <n v="0.4"/>
  </r>
  <r>
    <x v="4"/>
    <x v="52"/>
    <n v="3145"/>
    <s v="Japan"/>
    <x v="0"/>
    <d v="2018-11-02T00:00:00"/>
    <n v="0.1"/>
  </r>
  <r>
    <x v="6"/>
    <x v="41"/>
    <n v="3149"/>
    <s v="Argentina"/>
    <x v="2"/>
    <d v="2018-11-03T00:00:00"/>
    <n v="0.4"/>
  </r>
  <r>
    <x v="2"/>
    <x v="64"/>
    <n v="3156"/>
    <s v="China"/>
    <x v="2"/>
    <d v="2018-11-04T00:00:00"/>
    <n v="0.4"/>
  </r>
  <r>
    <x v="4"/>
    <x v="54"/>
    <n v="3157"/>
    <s v="Portugal"/>
    <x v="3"/>
    <d v="2018-11-05T00:00:00"/>
    <n v="0.3"/>
  </r>
  <r>
    <x v="4"/>
    <x v="20"/>
    <n v="3158"/>
    <s v="Australia"/>
    <x v="1"/>
    <d v="2018-11-06T00:00:00"/>
    <n v="0.2"/>
  </r>
  <r>
    <x v="5"/>
    <x v="10"/>
    <n v="3161"/>
    <s v="Argentina"/>
    <x v="0"/>
    <d v="2018-11-07T00:00:00"/>
    <n v="0.1"/>
  </r>
  <r>
    <x v="4"/>
    <x v="18"/>
    <n v="3176"/>
    <s v="Brazil"/>
    <x v="3"/>
    <d v="2018-11-08T00:00:00"/>
    <n v="0.3"/>
  </r>
  <r>
    <x v="2"/>
    <x v="32"/>
    <n v="3180"/>
    <s v="Argentina"/>
    <x v="0"/>
    <d v="2018-11-09T00:00:00"/>
    <n v="0.1"/>
  </r>
  <r>
    <x v="5"/>
    <x v="55"/>
    <n v="3182"/>
    <s v="Australia"/>
    <x v="3"/>
    <d v="2018-11-10T00:00:00"/>
    <n v="0.3"/>
  </r>
  <r>
    <x v="1"/>
    <x v="1"/>
    <n v="3186"/>
    <s v="Argentina"/>
    <x v="1"/>
    <d v="2018-11-11T00:00:00"/>
    <n v="0.2"/>
  </r>
  <r>
    <x v="2"/>
    <x v="51"/>
    <n v="3193"/>
    <s v="France"/>
    <x v="3"/>
    <d v="2018-11-12T00:00:00"/>
    <n v="0.3"/>
  </r>
  <r>
    <x v="3"/>
    <x v="71"/>
    <n v="3195"/>
    <s v="China"/>
    <x v="1"/>
    <d v="2018-11-13T00:00:00"/>
    <n v="0.2"/>
  </r>
  <r>
    <x v="3"/>
    <x v="58"/>
    <n v="3199"/>
    <s v="Japan"/>
    <x v="0"/>
    <d v="2018-11-14T00:00:00"/>
    <n v="0.1"/>
  </r>
  <r>
    <x v="3"/>
    <x v="8"/>
    <n v="3202"/>
    <s v="Brazil"/>
    <x v="1"/>
    <d v="2018-11-15T00:00:00"/>
    <n v="0.2"/>
  </r>
  <r>
    <x v="1"/>
    <x v="68"/>
    <n v="3208"/>
    <s v="Australia"/>
    <x v="1"/>
    <d v="2018-11-16T00:00:00"/>
    <n v="0.2"/>
  </r>
  <r>
    <x v="3"/>
    <x v="16"/>
    <n v="3216"/>
    <s v="China"/>
    <x v="1"/>
    <d v="2018-11-17T00:00:00"/>
    <n v="0.2"/>
  </r>
  <r>
    <x v="0"/>
    <x v="3"/>
    <n v="3221"/>
    <s v="Portugal"/>
    <x v="1"/>
    <d v="2018-11-18T00:00:00"/>
    <n v="0.2"/>
  </r>
  <r>
    <x v="0"/>
    <x v="76"/>
    <n v="3224"/>
    <s v="China"/>
    <x v="2"/>
    <d v="2018-11-19T00:00:00"/>
    <n v="0.4"/>
  </r>
  <r>
    <x v="1"/>
    <x v="68"/>
    <n v="3225"/>
    <s v="Argentina"/>
    <x v="0"/>
    <d v="2018-11-20T00:00:00"/>
    <n v="0.1"/>
  </r>
  <r>
    <x v="0"/>
    <x v="0"/>
    <n v="3232"/>
    <s v="Brazil"/>
    <x v="0"/>
    <d v="2018-11-21T00:00:00"/>
    <n v="0.1"/>
  </r>
  <r>
    <x v="1"/>
    <x v="25"/>
    <n v="3232"/>
    <s v="Argentina"/>
    <x v="2"/>
    <d v="2018-11-22T00:00:00"/>
    <n v="0.4"/>
  </r>
  <r>
    <x v="0"/>
    <x v="66"/>
    <n v="3235"/>
    <s v="Ireland"/>
    <x v="0"/>
    <d v="2018-11-23T00:00:00"/>
    <n v="0.1"/>
  </r>
  <r>
    <x v="1"/>
    <x v="2"/>
    <n v="3241"/>
    <s v="Argentina"/>
    <x v="0"/>
    <d v="2018-11-24T00:00:00"/>
    <n v="0.1"/>
  </r>
  <r>
    <x v="4"/>
    <x v="27"/>
    <n v="3244"/>
    <s v="Brazil"/>
    <x v="3"/>
    <d v="2018-11-25T00:00:00"/>
    <n v="0.3"/>
  </r>
  <r>
    <x v="2"/>
    <x v="59"/>
    <n v="3245"/>
    <s v="Argentina"/>
    <x v="0"/>
    <d v="2018-11-26T00:00:00"/>
    <n v="0.1"/>
  </r>
  <r>
    <x v="5"/>
    <x v="60"/>
    <n v="3251"/>
    <s v="China"/>
    <x v="1"/>
    <d v="2018-11-27T00:00:00"/>
    <n v="0.2"/>
  </r>
  <r>
    <x v="3"/>
    <x v="40"/>
    <n v="3253"/>
    <s v="Argentina"/>
    <x v="3"/>
    <d v="2018-11-28T00:00:00"/>
    <n v="0.3"/>
  </r>
  <r>
    <x v="0"/>
    <x v="30"/>
    <n v="3256"/>
    <s v="France"/>
    <x v="2"/>
    <d v="2018-11-29T00:00:00"/>
    <n v="0.4"/>
  </r>
</pivotCacheRecords>
</file>

<file path=xl/pivotCache/pivotCacheRecords2.xml><?xml version="1.0" encoding="utf-8"?>
<pivotCacheRecords xmlns="http://schemas.openxmlformats.org/spreadsheetml/2006/main" xmlns:r="http://schemas.openxmlformats.org/officeDocument/2006/relationships" count="698">
  <r>
    <x v="0"/>
    <x v="0"/>
    <n v="748"/>
    <s v="South Africa"/>
    <x v="0"/>
    <d v="2017-01-01T00:00:00"/>
    <n v="0.1"/>
  </r>
  <r>
    <x v="1"/>
    <x v="1"/>
    <n v="753"/>
    <s v="Portugal"/>
    <x v="1"/>
    <d v="2017-01-02T00:00:00"/>
    <n v="0.2"/>
  </r>
  <r>
    <x v="1"/>
    <x v="2"/>
    <n v="755"/>
    <s v="China"/>
    <x v="0"/>
    <d v="2017-01-03T00:00:00"/>
    <n v="0.1"/>
  </r>
  <r>
    <x v="0"/>
    <x v="3"/>
    <n v="757"/>
    <s v="France"/>
    <x v="2"/>
    <d v="2017-01-04T00:00:00"/>
    <n v="0.4"/>
  </r>
  <r>
    <x v="1"/>
    <x v="2"/>
    <n v="757"/>
    <s v="Australia"/>
    <x v="2"/>
    <d v="2017-01-05T00:00:00"/>
    <n v="0.4"/>
  </r>
  <r>
    <x v="2"/>
    <x v="4"/>
    <n v="772"/>
    <s v="Brazil"/>
    <x v="2"/>
    <d v="2017-01-06T00:00:00"/>
    <n v="0.4"/>
  </r>
  <r>
    <x v="0"/>
    <x v="5"/>
    <n v="773"/>
    <s v="Portugal"/>
    <x v="1"/>
    <d v="2017-01-07T00:00:00"/>
    <n v="0.2"/>
  </r>
  <r>
    <x v="2"/>
    <x v="6"/>
    <n v="781"/>
    <s v="Portugal"/>
    <x v="3"/>
    <d v="2017-01-08T00:00:00"/>
    <n v="0.3"/>
  </r>
  <r>
    <x v="1"/>
    <x v="7"/>
    <n v="784"/>
    <s v="Argentina"/>
    <x v="3"/>
    <d v="2017-01-09T00:00:00"/>
    <n v="0.3"/>
  </r>
  <r>
    <x v="3"/>
    <x v="8"/>
    <n v="785"/>
    <s v="Brazil"/>
    <x v="2"/>
    <d v="2017-01-10T00:00:00"/>
    <n v="0.4"/>
  </r>
  <r>
    <x v="4"/>
    <x v="9"/>
    <n v="786"/>
    <s v="Ireland"/>
    <x v="3"/>
    <d v="2017-01-11T00:00:00"/>
    <n v="0.3"/>
  </r>
  <r>
    <x v="5"/>
    <x v="10"/>
    <n v="789"/>
    <s v="South Africa"/>
    <x v="1"/>
    <d v="2017-01-12T00:00:00"/>
    <n v="0.2"/>
  </r>
  <r>
    <x v="5"/>
    <x v="11"/>
    <n v="800"/>
    <s v="Ireland"/>
    <x v="0"/>
    <d v="2017-01-13T00:00:00"/>
    <n v="0.1"/>
  </r>
  <r>
    <x v="6"/>
    <x v="12"/>
    <n v="800"/>
    <s v="China"/>
    <x v="3"/>
    <d v="2017-01-14T00:00:00"/>
    <n v="0.3"/>
  </r>
  <r>
    <x v="2"/>
    <x v="13"/>
    <n v="802"/>
    <s v="Portugal"/>
    <x v="0"/>
    <d v="2017-01-15T00:00:00"/>
    <n v="0.1"/>
  </r>
  <r>
    <x v="0"/>
    <x v="14"/>
    <n v="803"/>
    <s v="France"/>
    <x v="2"/>
    <d v="2017-01-16T00:00:00"/>
    <n v="0.4"/>
  </r>
  <r>
    <x v="6"/>
    <x v="15"/>
    <n v="804"/>
    <s v="South Africa"/>
    <x v="1"/>
    <d v="2017-01-17T00:00:00"/>
    <n v="0.2"/>
  </r>
  <r>
    <x v="3"/>
    <x v="16"/>
    <n v="807"/>
    <s v="Japan"/>
    <x v="0"/>
    <d v="2017-01-18T00:00:00"/>
    <n v="0.1"/>
  </r>
  <r>
    <x v="7"/>
    <x v="17"/>
    <n v="808"/>
    <s v="France"/>
    <x v="0"/>
    <d v="2017-01-19T00:00:00"/>
    <n v="0.1"/>
  </r>
  <r>
    <x v="4"/>
    <x v="18"/>
    <n v="811"/>
    <s v="Argentina"/>
    <x v="3"/>
    <d v="2017-01-20T00:00:00"/>
    <n v="0.3"/>
  </r>
  <r>
    <x v="2"/>
    <x v="19"/>
    <n v="814"/>
    <s v="Japan"/>
    <x v="2"/>
    <d v="2017-01-21T00:00:00"/>
    <n v="0.4"/>
  </r>
  <r>
    <x v="4"/>
    <x v="20"/>
    <n v="815"/>
    <s v="France"/>
    <x v="3"/>
    <d v="2017-01-22T00:00:00"/>
    <n v="0.3"/>
  </r>
  <r>
    <x v="4"/>
    <x v="21"/>
    <n v="816"/>
    <s v="Japan"/>
    <x v="1"/>
    <d v="2017-01-23T00:00:00"/>
    <n v="0.2"/>
  </r>
  <r>
    <x v="4"/>
    <x v="22"/>
    <n v="820"/>
    <s v="Japan"/>
    <x v="2"/>
    <d v="2017-01-24T00:00:00"/>
    <n v="0.4"/>
  </r>
  <r>
    <x v="5"/>
    <x v="23"/>
    <n v="825"/>
    <s v="India"/>
    <x v="1"/>
    <d v="2017-01-25T00:00:00"/>
    <n v="0.2"/>
  </r>
  <r>
    <x v="4"/>
    <x v="24"/>
    <n v="826"/>
    <s v="South Africa"/>
    <x v="2"/>
    <d v="2017-01-26T00:00:00"/>
    <n v="0.4"/>
  </r>
  <r>
    <x v="5"/>
    <x v="11"/>
    <n v="830"/>
    <s v="Portugal"/>
    <x v="1"/>
    <d v="2017-01-27T00:00:00"/>
    <n v="0.2"/>
  </r>
  <r>
    <x v="1"/>
    <x v="25"/>
    <n v="830"/>
    <s v="Australia"/>
    <x v="1"/>
    <d v="2017-01-28T00:00:00"/>
    <n v="0.2"/>
  </r>
  <r>
    <x v="3"/>
    <x v="26"/>
    <n v="837"/>
    <s v="India"/>
    <x v="2"/>
    <d v="2017-01-29T00:00:00"/>
    <n v="0.4"/>
  </r>
  <r>
    <x v="4"/>
    <x v="27"/>
    <n v="838"/>
    <s v="Japan"/>
    <x v="2"/>
    <d v="2017-01-30T00:00:00"/>
    <n v="0.4"/>
  </r>
  <r>
    <x v="5"/>
    <x v="23"/>
    <n v="844"/>
    <s v="France"/>
    <x v="1"/>
    <d v="2017-01-31T00:00:00"/>
    <n v="0.2"/>
  </r>
  <r>
    <x v="4"/>
    <x v="18"/>
    <n v="845"/>
    <s v="Portugal"/>
    <x v="2"/>
    <d v="2017-02-01T00:00:00"/>
    <n v="0.4"/>
  </r>
  <r>
    <x v="2"/>
    <x v="28"/>
    <n v="846"/>
    <s v="Australia"/>
    <x v="0"/>
    <d v="2017-02-02T00:00:00"/>
    <n v="0.1"/>
  </r>
  <r>
    <x v="4"/>
    <x v="18"/>
    <n v="849"/>
    <s v="Argentina"/>
    <x v="1"/>
    <d v="2017-02-03T00:00:00"/>
    <n v="0.2"/>
  </r>
  <r>
    <x v="4"/>
    <x v="29"/>
    <n v="851"/>
    <s v="Brazil"/>
    <x v="2"/>
    <d v="2017-02-04T00:00:00"/>
    <n v="0.4"/>
  </r>
  <r>
    <x v="0"/>
    <x v="30"/>
    <n v="860"/>
    <s v="Argentina"/>
    <x v="0"/>
    <d v="2017-02-05T00:00:00"/>
    <n v="0.1"/>
  </r>
  <r>
    <x v="1"/>
    <x v="1"/>
    <n v="862"/>
    <s v="Portugal"/>
    <x v="2"/>
    <d v="2017-02-06T00:00:00"/>
    <n v="0.4"/>
  </r>
  <r>
    <x v="7"/>
    <x v="31"/>
    <n v="866"/>
    <s v="Portugal"/>
    <x v="0"/>
    <d v="2017-02-07T00:00:00"/>
    <n v="0.1"/>
  </r>
  <r>
    <x v="2"/>
    <x v="32"/>
    <n v="872"/>
    <s v="Australia"/>
    <x v="2"/>
    <d v="2017-02-08T00:00:00"/>
    <n v="0.4"/>
  </r>
  <r>
    <x v="0"/>
    <x v="33"/>
    <n v="874"/>
    <s v="Japan"/>
    <x v="2"/>
    <d v="2017-02-09T00:00:00"/>
    <n v="0.4"/>
  </r>
  <r>
    <x v="5"/>
    <x v="23"/>
    <n v="874"/>
    <s v="Ireland"/>
    <x v="2"/>
    <d v="2017-02-10T00:00:00"/>
    <n v="0.4"/>
  </r>
  <r>
    <x v="4"/>
    <x v="34"/>
    <n v="895"/>
    <s v="Portugal"/>
    <x v="0"/>
    <d v="2017-02-11T00:00:00"/>
    <n v="0.1"/>
  </r>
  <r>
    <x v="1"/>
    <x v="35"/>
    <n v="896"/>
    <s v="China"/>
    <x v="0"/>
    <d v="2017-02-12T00:00:00"/>
    <n v="0.1"/>
  </r>
  <r>
    <x v="7"/>
    <x v="31"/>
    <n v="898"/>
    <s v="India"/>
    <x v="0"/>
    <d v="2017-02-13T00:00:00"/>
    <n v="0.1"/>
  </r>
  <r>
    <x v="6"/>
    <x v="36"/>
    <n v="907"/>
    <s v="Portugal"/>
    <x v="1"/>
    <d v="2017-02-14T00:00:00"/>
    <n v="0.2"/>
  </r>
  <r>
    <x v="1"/>
    <x v="37"/>
    <n v="911"/>
    <s v="China"/>
    <x v="2"/>
    <d v="2017-02-15T00:00:00"/>
    <n v="0.4"/>
  </r>
  <r>
    <x v="6"/>
    <x v="38"/>
    <n v="916"/>
    <s v="Portugal"/>
    <x v="3"/>
    <d v="2017-02-16T00:00:00"/>
    <n v="0.3"/>
  </r>
  <r>
    <x v="0"/>
    <x v="39"/>
    <n v="917"/>
    <s v="South Africa"/>
    <x v="0"/>
    <d v="2017-02-17T00:00:00"/>
    <n v="0.1"/>
  </r>
  <r>
    <x v="1"/>
    <x v="2"/>
    <n v="921"/>
    <s v="China"/>
    <x v="3"/>
    <d v="2017-02-18T00:00:00"/>
    <n v="0.3"/>
  </r>
  <r>
    <x v="3"/>
    <x v="40"/>
    <n v="922"/>
    <s v="China"/>
    <x v="0"/>
    <d v="2017-02-19T00:00:00"/>
    <n v="0.1"/>
  </r>
  <r>
    <x v="6"/>
    <x v="41"/>
    <n v="925"/>
    <s v="South Africa"/>
    <x v="3"/>
    <d v="2017-02-20T00:00:00"/>
    <n v="0.3"/>
  </r>
  <r>
    <x v="2"/>
    <x v="42"/>
    <n v="926"/>
    <s v="India"/>
    <x v="2"/>
    <d v="2017-02-21T00:00:00"/>
    <n v="0.4"/>
  </r>
  <r>
    <x v="7"/>
    <x v="43"/>
    <n v="932"/>
    <s v="India"/>
    <x v="2"/>
    <d v="2017-02-22T00:00:00"/>
    <n v="0.4"/>
  </r>
  <r>
    <x v="6"/>
    <x v="15"/>
    <n v="935"/>
    <s v="Ireland"/>
    <x v="0"/>
    <d v="2017-02-23T00:00:00"/>
    <n v="0.1"/>
  </r>
  <r>
    <x v="3"/>
    <x v="44"/>
    <n v="940"/>
    <s v="Brazil"/>
    <x v="0"/>
    <d v="2017-02-24T00:00:00"/>
    <n v="0.1"/>
  </r>
  <r>
    <x v="2"/>
    <x v="45"/>
    <n v="942"/>
    <s v="Brazil"/>
    <x v="1"/>
    <d v="2017-02-25T00:00:00"/>
    <n v="0.2"/>
  </r>
  <r>
    <x v="6"/>
    <x v="15"/>
    <n v="945"/>
    <s v="Ireland"/>
    <x v="3"/>
    <d v="2017-02-26T00:00:00"/>
    <n v="0.3"/>
  </r>
  <r>
    <x v="1"/>
    <x v="46"/>
    <n v="953"/>
    <s v="Argentina"/>
    <x v="2"/>
    <d v="2017-02-27T00:00:00"/>
    <n v="0.4"/>
  </r>
  <r>
    <x v="3"/>
    <x v="44"/>
    <n v="964"/>
    <s v="Argentina"/>
    <x v="2"/>
    <d v="2017-02-28T00:00:00"/>
    <n v="0.4"/>
  </r>
  <r>
    <x v="0"/>
    <x v="33"/>
    <n v="966"/>
    <s v="Australia"/>
    <x v="1"/>
    <d v="2017-03-01T00:00:00"/>
    <n v="0.2"/>
  </r>
  <r>
    <x v="1"/>
    <x v="35"/>
    <n v="969"/>
    <s v="Portugal"/>
    <x v="0"/>
    <d v="2017-03-02T00:00:00"/>
    <n v="0.1"/>
  </r>
  <r>
    <x v="3"/>
    <x v="40"/>
    <n v="970"/>
    <s v="Japan"/>
    <x v="3"/>
    <d v="2017-03-03T00:00:00"/>
    <n v="0.3"/>
  </r>
  <r>
    <x v="1"/>
    <x v="47"/>
    <n v="972"/>
    <s v="India"/>
    <x v="2"/>
    <d v="2017-03-04T00:00:00"/>
    <n v="0.4"/>
  </r>
  <r>
    <x v="3"/>
    <x v="48"/>
    <n v="973"/>
    <s v="India"/>
    <x v="2"/>
    <d v="2017-03-05T00:00:00"/>
    <n v="0.4"/>
  </r>
  <r>
    <x v="0"/>
    <x v="14"/>
    <n v="982"/>
    <s v="Australia"/>
    <x v="1"/>
    <d v="2017-03-06T00:00:00"/>
    <n v="0.2"/>
  </r>
  <r>
    <x v="2"/>
    <x v="49"/>
    <n v="991"/>
    <s v="Portugal"/>
    <x v="1"/>
    <d v="2017-03-07T00:00:00"/>
    <n v="0.2"/>
  </r>
  <r>
    <x v="4"/>
    <x v="50"/>
    <n v="991"/>
    <s v="Brazil"/>
    <x v="3"/>
    <d v="2017-03-08T00:00:00"/>
    <n v="0.3"/>
  </r>
  <r>
    <x v="2"/>
    <x v="51"/>
    <n v="998"/>
    <s v="Portugal"/>
    <x v="0"/>
    <d v="2017-03-09T00:00:00"/>
    <n v="0.1"/>
  </r>
  <r>
    <x v="2"/>
    <x v="32"/>
    <n v="1004"/>
    <s v="India"/>
    <x v="3"/>
    <d v="2017-03-10T00:00:00"/>
    <n v="0.3"/>
  </r>
  <r>
    <x v="2"/>
    <x v="32"/>
    <n v="1008"/>
    <s v="Japan"/>
    <x v="0"/>
    <d v="2017-03-11T00:00:00"/>
    <n v="0.1"/>
  </r>
  <r>
    <x v="5"/>
    <x v="10"/>
    <n v="1010"/>
    <s v="Ireland"/>
    <x v="2"/>
    <d v="2017-03-12T00:00:00"/>
    <n v="0.4"/>
  </r>
  <r>
    <x v="3"/>
    <x v="26"/>
    <n v="1013"/>
    <s v="China"/>
    <x v="1"/>
    <d v="2017-03-13T00:00:00"/>
    <n v="0.2"/>
  </r>
  <r>
    <x v="4"/>
    <x v="18"/>
    <n v="1015"/>
    <s v="Ireland"/>
    <x v="0"/>
    <d v="2017-03-14T00:00:00"/>
    <n v="0.1"/>
  </r>
  <r>
    <x v="6"/>
    <x v="38"/>
    <n v="1015"/>
    <s v="India"/>
    <x v="1"/>
    <d v="2017-03-15T00:00:00"/>
    <n v="0.2"/>
  </r>
  <r>
    <x v="2"/>
    <x v="19"/>
    <n v="1017"/>
    <s v="South Africa"/>
    <x v="3"/>
    <d v="2017-03-16T00:00:00"/>
    <n v="0.3"/>
  </r>
  <r>
    <x v="3"/>
    <x v="40"/>
    <n v="1018"/>
    <s v="France"/>
    <x v="1"/>
    <d v="2017-03-17T00:00:00"/>
    <n v="0.2"/>
  </r>
  <r>
    <x v="1"/>
    <x v="46"/>
    <n v="1018"/>
    <s v="Portugal"/>
    <x v="3"/>
    <d v="2017-03-18T00:00:00"/>
    <n v="0.3"/>
  </r>
  <r>
    <x v="4"/>
    <x v="24"/>
    <n v="1019"/>
    <s v="Australia"/>
    <x v="2"/>
    <d v="2017-03-19T00:00:00"/>
    <n v="0.4"/>
  </r>
  <r>
    <x v="7"/>
    <x v="31"/>
    <n v="1022"/>
    <s v="Portugal"/>
    <x v="0"/>
    <d v="2017-03-20T00:00:00"/>
    <n v="0.1"/>
  </r>
  <r>
    <x v="6"/>
    <x v="41"/>
    <n v="1022"/>
    <s v="Brazil"/>
    <x v="1"/>
    <d v="2017-03-21T00:00:00"/>
    <n v="0.2"/>
  </r>
  <r>
    <x v="4"/>
    <x v="20"/>
    <n v="1033"/>
    <s v="Australia"/>
    <x v="0"/>
    <d v="2017-03-22T00:00:00"/>
    <n v="0.1"/>
  </r>
  <r>
    <x v="2"/>
    <x v="51"/>
    <n v="1034"/>
    <s v="South Africa"/>
    <x v="3"/>
    <d v="2017-03-23T00:00:00"/>
    <n v="0.3"/>
  </r>
  <r>
    <x v="4"/>
    <x v="52"/>
    <n v="1037"/>
    <s v="Japan"/>
    <x v="1"/>
    <d v="2017-03-24T00:00:00"/>
    <n v="0.2"/>
  </r>
  <r>
    <x v="0"/>
    <x v="39"/>
    <n v="1037"/>
    <s v="China"/>
    <x v="3"/>
    <d v="2017-03-25T00:00:00"/>
    <n v="0.3"/>
  </r>
  <r>
    <x v="5"/>
    <x v="53"/>
    <n v="1041"/>
    <s v="South Africa"/>
    <x v="2"/>
    <d v="2017-03-26T00:00:00"/>
    <n v="0.4"/>
  </r>
  <r>
    <x v="4"/>
    <x v="54"/>
    <n v="1044"/>
    <s v="South Africa"/>
    <x v="2"/>
    <d v="2017-03-27T00:00:00"/>
    <n v="0.4"/>
  </r>
  <r>
    <x v="5"/>
    <x v="55"/>
    <n v="1047"/>
    <s v="Argentina"/>
    <x v="2"/>
    <d v="2017-03-28T00:00:00"/>
    <n v="0.4"/>
  </r>
  <r>
    <x v="2"/>
    <x v="51"/>
    <n v="1050"/>
    <s v="Australia"/>
    <x v="0"/>
    <d v="2017-03-29T00:00:00"/>
    <n v="0.1"/>
  </r>
  <r>
    <x v="7"/>
    <x v="56"/>
    <n v="1054"/>
    <s v="India"/>
    <x v="0"/>
    <d v="2017-03-30T00:00:00"/>
    <n v="0.1"/>
  </r>
  <r>
    <x v="1"/>
    <x v="57"/>
    <n v="1054"/>
    <s v="Argentina"/>
    <x v="2"/>
    <d v="2017-03-31T00:00:00"/>
    <n v="0.4"/>
  </r>
  <r>
    <x v="2"/>
    <x v="6"/>
    <n v="1057"/>
    <s v="Japan"/>
    <x v="3"/>
    <d v="2017-04-01T00:00:00"/>
    <n v="0.3"/>
  </r>
  <r>
    <x v="3"/>
    <x v="58"/>
    <n v="1059"/>
    <s v="Brazil"/>
    <x v="1"/>
    <d v="2017-04-02T00:00:00"/>
    <n v="0.2"/>
  </r>
  <r>
    <x v="7"/>
    <x v="31"/>
    <n v="1064"/>
    <s v="Brazil"/>
    <x v="1"/>
    <d v="2017-04-03T00:00:00"/>
    <n v="0.2"/>
  </r>
  <r>
    <x v="0"/>
    <x v="3"/>
    <n v="1065"/>
    <s v="Japan"/>
    <x v="3"/>
    <d v="2017-04-04T00:00:00"/>
    <n v="0.3"/>
  </r>
  <r>
    <x v="2"/>
    <x v="32"/>
    <n v="1078"/>
    <s v="Brazil"/>
    <x v="2"/>
    <d v="2017-04-05T00:00:00"/>
    <n v="0.4"/>
  </r>
  <r>
    <x v="2"/>
    <x v="6"/>
    <n v="1078"/>
    <s v="Portugal"/>
    <x v="2"/>
    <d v="2017-04-06T00:00:00"/>
    <n v="0.4"/>
  </r>
  <r>
    <x v="4"/>
    <x v="20"/>
    <n v="1079"/>
    <s v="Australia"/>
    <x v="0"/>
    <d v="2017-04-07T00:00:00"/>
    <n v="0.1"/>
  </r>
  <r>
    <x v="6"/>
    <x v="38"/>
    <n v="1079"/>
    <s v="Brazil"/>
    <x v="0"/>
    <d v="2017-04-08T00:00:00"/>
    <n v="0.1"/>
  </r>
  <r>
    <x v="4"/>
    <x v="18"/>
    <n v="1081"/>
    <s v="China"/>
    <x v="0"/>
    <d v="2017-04-09T00:00:00"/>
    <n v="0.1"/>
  </r>
  <r>
    <x v="0"/>
    <x v="14"/>
    <n v="1081"/>
    <s v="India"/>
    <x v="3"/>
    <d v="2017-04-10T00:00:00"/>
    <n v="0.3"/>
  </r>
  <r>
    <x v="7"/>
    <x v="31"/>
    <n v="1083"/>
    <s v="China"/>
    <x v="0"/>
    <d v="2017-04-11T00:00:00"/>
    <n v="0.1"/>
  </r>
  <r>
    <x v="4"/>
    <x v="34"/>
    <n v="1093"/>
    <s v="France"/>
    <x v="1"/>
    <d v="2017-04-12T00:00:00"/>
    <n v="0.2"/>
  </r>
  <r>
    <x v="2"/>
    <x v="59"/>
    <n v="1095"/>
    <s v="China"/>
    <x v="1"/>
    <d v="2017-04-13T00:00:00"/>
    <n v="0.2"/>
  </r>
  <r>
    <x v="5"/>
    <x v="60"/>
    <n v="1104"/>
    <s v="Portugal"/>
    <x v="2"/>
    <d v="2017-04-14T00:00:00"/>
    <n v="0.4"/>
  </r>
  <r>
    <x v="5"/>
    <x v="61"/>
    <n v="1111"/>
    <s v="France"/>
    <x v="1"/>
    <d v="2017-04-15T00:00:00"/>
    <n v="0.2"/>
  </r>
  <r>
    <x v="2"/>
    <x v="19"/>
    <n v="1114"/>
    <s v="China"/>
    <x v="0"/>
    <d v="2017-04-16T00:00:00"/>
    <n v="0.1"/>
  </r>
  <r>
    <x v="6"/>
    <x v="41"/>
    <n v="1115"/>
    <s v="Australia"/>
    <x v="1"/>
    <d v="2017-04-17T00:00:00"/>
    <n v="0.2"/>
  </r>
  <r>
    <x v="2"/>
    <x v="62"/>
    <n v="1115"/>
    <s v="Portugal"/>
    <x v="2"/>
    <d v="2017-04-18T00:00:00"/>
    <n v="0.4"/>
  </r>
  <r>
    <x v="2"/>
    <x v="13"/>
    <n v="1118"/>
    <s v="France"/>
    <x v="3"/>
    <d v="2017-04-19T00:00:00"/>
    <n v="0.3"/>
  </r>
  <r>
    <x v="0"/>
    <x v="33"/>
    <n v="1122"/>
    <s v="Portugal"/>
    <x v="0"/>
    <d v="2017-04-20T00:00:00"/>
    <n v="0.1"/>
  </r>
  <r>
    <x v="2"/>
    <x v="28"/>
    <n v="1124"/>
    <s v="Japan"/>
    <x v="0"/>
    <d v="2017-04-21T00:00:00"/>
    <n v="0.1"/>
  </r>
  <r>
    <x v="1"/>
    <x v="46"/>
    <n v="1128"/>
    <s v="Japan"/>
    <x v="1"/>
    <d v="2017-04-22T00:00:00"/>
    <n v="0.2"/>
  </r>
  <r>
    <x v="2"/>
    <x v="13"/>
    <n v="1130"/>
    <s v="South Africa"/>
    <x v="0"/>
    <d v="2017-04-23T00:00:00"/>
    <n v="0.1"/>
  </r>
  <r>
    <x v="0"/>
    <x v="30"/>
    <n v="1131"/>
    <s v="Portugal"/>
    <x v="3"/>
    <d v="2017-04-24T00:00:00"/>
    <n v="0.3"/>
  </r>
  <r>
    <x v="2"/>
    <x v="13"/>
    <n v="1132"/>
    <s v="Portugal"/>
    <x v="2"/>
    <d v="2017-04-25T00:00:00"/>
    <n v="0.4"/>
  </r>
  <r>
    <x v="3"/>
    <x v="8"/>
    <n v="1139"/>
    <s v="Brazil"/>
    <x v="0"/>
    <d v="2017-04-26T00:00:00"/>
    <n v="0.1"/>
  </r>
  <r>
    <x v="2"/>
    <x v="49"/>
    <n v="1141"/>
    <s v="Argentina"/>
    <x v="3"/>
    <d v="2017-04-27T00:00:00"/>
    <n v="0.3"/>
  </r>
  <r>
    <x v="4"/>
    <x v="29"/>
    <n v="1149"/>
    <s v="China"/>
    <x v="2"/>
    <d v="2017-04-28T00:00:00"/>
    <n v="0.4"/>
  </r>
  <r>
    <x v="4"/>
    <x v="20"/>
    <n v="1163"/>
    <s v="Ireland"/>
    <x v="2"/>
    <d v="2017-04-29T00:00:00"/>
    <n v="0.4"/>
  </r>
  <r>
    <x v="5"/>
    <x v="63"/>
    <n v="1164"/>
    <s v="Argentina"/>
    <x v="0"/>
    <d v="2017-04-30T00:00:00"/>
    <n v="0.1"/>
  </r>
  <r>
    <x v="5"/>
    <x v="60"/>
    <n v="1168"/>
    <s v="Portugal"/>
    <x v="0"/>
    <d v="2017-05-01T00:00:00"/>
    <n v="0.1"/>
  </r>
  <r>
    <x v="2"/>
    <x v="51"/>
    <n v="1168"/>
    <s v="India"/>
    <x v="1"/>
    <d v="2017-05-02T00:00:00"/>
    <n v="0.2"/>
  </r>
  <r>
    <x v="4"/>
    <x v="22"/>
    <n v="1172"/>
    <s v="Ireland"/>
    <x v="1"/>
    <d v="2017-05-03T00:00:00"/>
    <n v="0.2"/>
  </r>
  <r>
    <x v="1"/>
    <x v="57"/>
    <n v="1174"/>
    <s v="South Africa"/>
    <x v="3"/>
    <d v="2017-05-04T00:00:00"/>
    <n v="0.3"/>
  </r>
  <r>
    <x v="7"/>
    <x v="31"/>
    <n v="1194"/>
    <s v="Australia"/>
    <x v="0"/>
    <d v="2017-05-05T00:00:00"/>
    <n v="0.1"/>
  </r>
  <r>
    <x v="2"/>
    <x v="49"/>
    <n v="1207"/>
    <s v="Brazil"/>
    <x v="3"/>
    <d v="2017-05-06T00:00:00"/>
    <n v="0.3"/>
  </r>
  <r>
    <x v="0"/>
    <x v="0"/>
    <n v="1212"/>
    <s v="Argentina"/>
    <x v="2"/>
    <d v="2017-05-07T00:00:00"/>
    <n v="0.4"/>
  </r>
  <r>
    <x v="3"/>
    <x v="16"/>
    <n v="1213"/>
    <s v="Argentina"/>
    <x v="3"/>
    <d v="2017-05-08T00:00:00"/>
    <n v="0.3"/>
  </r>
  <r>
    <x v="4"/>
    <x v="29"/>
    <n v="1224"/>
    <s v="Australia"/>
    <x v="1"/>
    <d v="2017-05-09T00:00:00"/>
    <n v="0.2"/>
  </r>
  <r>
    <x v="2"/>
    <x v="64"/>
    <n v="1224"/>
    <s v="Ireland"/>
    <x v="1"/>
    <d v="2017-05-10T00:00:00"/>
    <n v="0.2"/>
  </r>
  <r>
    <x v="6"/>
    <x v="12"/>
    <n v="1225"/>
    <s v="Brazil"/>
    <x v="0"/>
    <d v="2017-05-11T00:00:00"/>
    <n v="0.1"/>
  </r>
  <r>
    <x v="1"/>
    <x v="46"/>
    <n v="1227"/>
    <s v="India"/>
    <x v="0"/>
    <d v="2017-05-12T00:00:00"/>
    <n v="0.1"/>
  </r>
  <r>
    <x v="1"/>
    <x v="37"/>
    <n v="1237"/>
    <s v="Ireland"/>
    <x v="1"/>
    <d v="2017-05-13T00:00:00"/>
    <n v="0.2"/>
  </r>
  <r>
    <x v="5"/>
    <x v="65"/>
    <n v="1243"/>
    <s v="China"/>
    <x v="1"/>
    <d v="2017-05-14T00:00:00"/>
    <n v="0.2"/>
  </r>
  <r>
    <x v="1"/>
    <x v="25"/>
    <n v="1244"/>
    <s v="Japan"/>
    <x v="1"/>
    <d v="2017-05-15T00:00:00"/>
    <n v="0.2"/>
  </r>
  <r>
    <x v="5"/>
    <x v="61"/>
    <n v="1250"/>
    <s v="South Africa"/>
    <x v="0"/>
    <d v="2017-05-16T00:00:00"/>
    <n v="0.1"/>
  </r>
  <r>
    <x v="1"/>
    <x v="37"/>
    <n v="1252"/>
    <s v="India"/>
    <x v="3"/>
    <d v="2017-05-17T00:00:00"/>
    <n v="0.3"/>
  </r>
  <r>
    <x v="0"/>
    <x v="66"/>
    <n v="1253"/>
    <s v="India"/>
    <x v="0"/>
    <d v="2017-05-18T00:00:00"/>
    <n v="0.1"/>
  </r>
  <r>
    <x v="1"/>
    <x v="57"/>
    <n v="1256"/>
    <s v="Portugal"/>
    <x v="1"/>
    <d v="2017-05-19T00:00:00"/>
    <n v="0.2"/>
  </r>
  <r>
    <x v="7"/>
    <x v="17"/>
    <n v="1268"/>
    <s v="Argentina"/>
    <x v="1"/>
    <d v="2017-05-20T00:00:00"/>
    <n v="0.2"/>
  </r>
  <r>
    <x v="5"/>
    <x v="23"/>
    <n v="1273"/>
    <s v="India"/>
    <x v="1"/>
    <d v="2017-05-21T00:00:00"/>
    <n v="0.2"/>
  </r>
  <r>
    <x v="3"/>
    <x v="58"/>
    <n v="1275"/>
    <s v="South Africa"/>
    <x v="2"/>
    <d v="2017-05-22T00:00:00"/>
    <n v="0.4"/>
  </r>
  <r>
    <x v="5"/>
    <x v="65"/>
    <n v="1279"/>
    <s v="Japan"/>
    <x v="1"/>
    <d v="2017-05-23T00:00:00"/>
    <n v="0.2"/>
  </r>
  <r>
    <x v="1"/>
    <x v="1"/>
    <n v="1279"/>
    <s v="Ireland"/>
    <x v="3"/>
    <d v="2017-05-24T00:00:00"/>
    <n v="0.3"/>
  </r>
  <r>
    <x v="4"/>
    <x v="27"/>
    <n v="1282"/>
    <s v="China"/>
    <x v="3"/>
    <d v="2017-05-25T00:00:00"/>
    <n v="0.3"/>
  </r>
  <r>
    <x v="1"/>
    <x v="7"/>
    <n v="1285"/>
    <s v="Japan"/>
    <x v="0"/>
    <d v="2017-05-26T00:00:00"/>
    <n v="0.1"/>
  </r>
  <r>
    <x v="4"/>
    <x v="21"/>
    <n v="1286"/>
    <s v="Brazil"/>
    <x v="0"/>
    <d v="2017-05-27T00:00:00"/>
    <n v="0.1"/>
  </r>
  <r>
    <x v="2"/>
    <x v="42"/>
    <n v="1290"/>
    <s v="Japan"/>
    <x v="0"/>
    <d v="2017-05-28T00:00:00"/>
    <n v="0.1"/>
  </r>
  <r>
    <x v="3"/>
    <x v="26"/>
    <n v="1290"/>
    <s v="Japan"/>
    <x v="3"/>
    <d v="2017-05-29T00:00:00"/>
    <n v="0.3"/>
  </r>
  <r>
    <x v="0"/>
    <x v="14"/>
    <n v="1293"/>
    <s v="Portugal"/>
    <x v="1"/>
    <d v="2017-05-30T00:00:00"/>
    <n v="0.2"/>
  </r>
  <r>
    <x v="5"/>
    <x v="53"/>
    <n v="1293"/>
    <s v="Portugal"/>
    <x v="1"/>
    <d v="2017-05-31T00:00:00"/>
    <n v="0.2"/>
  </r>
  <r>
    <x v="4"/>
    <x v="22"/>
    <n v="1308"/>
    <s v="Brazil"/>
    <x v="0"/>
    <d v="2017-06-01T00:00:00"/>
    <n v="0.1"/>
  </r>
  <r>
    <x v="4"/>
    <x v="9"/>
    <n v="1310"/>
    <s v="France"/>
    <x v="2"/>
    <d v="2017-06-02T00:00:00"/>
    <n v="0.4"/>
  </r>
  <r>
    <x v="4"/>
    <x v="52"/>
    <n v="1322"/>
    <s v="Argentina"/>
    <x v="0"/>
    <d v="2017-06-03T00:00:00"/>
    <n v="0.1"/>
  </r>
  <r>
    <x v="4"/>
    <x v="52"/>
    <n v="1322"/>
    <s v="Portugal"/>
    <x v="3"/>
    <d v="2017-06-04T00:00:00"/>
    <n v="0.3"/>
  </r>
  <r>
    <x v="4"/>
    <x v="24"/>
    <n v="1322"/>
    <s v="India"/>
    <x v="2"/>
    <d v="2017-06-05T00:00:00"/>
    <n v="0.4"/>
  </r>
  <r>
    <x v="3"/>
    <x v="48"/>
    <n v="1328"/>
    <s v="Ireland"/>
    <x v="0"/>
    <d v="2017-06-06T00:00:00"/>
    <n v="0.1"/>
  </r>
  <r>
    <x v="5"/>
    <x v="67"/>
    <n v="1332"/>
    <s v="China"/>
    <x v="1"/>
    <d v="2017-06-07T00:00:00"/>
    <n v="0.2"/>
  </r>
  <r>
    <x v="1"/>
    <x v="68"/>
    <n v="1334"/>
    <s v="Brazil"/>
    <x v="3"/>
    <d v="2017-06-08T00:00:00"/>
    <n v="0.3"/>
  </r>
  <r>
    <x v="4"/>
    <x v="20"/>
    <n v="1335"/>
    <s v="Australia"/>
    <x v="3"/>
    <d v="2017-06-09T00:00:00"/>
    <n v="0.3"/>
  </r>
  <r>
    <x v="4"/>
    <x v="50"/>
    <n v="1339"/>
    <s v="Japan"/>
    <x v="3"/>
    <d v="2017-06-10T00:00:00"/>
    <n v="0.3"/>
  </r>
  <r>
    <x v="7"/>
    <x v="17"/>
    <n v="1341"/>
    <s v="France"/>
    <x v="2"/>
    <d v="2017-06-11T00:00:00"/>
    <n v="0.4"/>
  </r>
  <r>
    <x v="2"/>
    <x v="64"/>
    <n v="1342"/>
    <s v="Ireland"/>
    <x v="1"/>
    <d v="2017-06-12T00:00:00"/>
    <n v="0.2"/>
  </r>
  <r>
    <x v="6"/>
    <x v="41"/>
    <n v="1342"/>
    <s v="Portugal"/>
    <x v="1"/>
    <d v="2017-06-13T00:00:00"/>
    <n v="0.2"/>
  </r>
  <r>
    <x v="0"/>
    <x v="33"/>
    <n v="1344"/>
    <s v="Portugal"/>
    <x v="1"/>
    <d v="2017-06-14T00:00:00"/>
    <n v="0.2"/>
  </r>
  <r>
    <x v="3"/>
    <x v="58"/>
    <n v="1349"/>
    <s v="France"/>
    <x v="0"/>
    <d v="2017-06-15T00:00:00"/>
    <n v="0.1"/>
  </r>
  <r>
    <x v="7"/>
    <x v="56"/>
    <n v="1349"/>
    <s v="Argentina"/>
    <x v="1"/>
    <d v="2017-06-16T00:00:00"/>
    <n v="0.2"/>
  </r>
  <r>
    <x v="2"/>
    <x v="51"/>
    <n v="1353"/>
    <s v="Australia"/>
    <x v="2"/>
    <d v="2017-06-17T00:00:00"/>
    <n v="0.4"/>
  </r>
  <r>
    <x v="2"/>
    <x v="19"/>
    <n v="1363"/>
    <s v="Australia"/>
    <x v="0"/>
    <d v="2017-06-18T00:00:00"/>
    <n v="0.1"/>
  </r>
  <r>
    <x v="5"/>
    <x v="10"/>
    <n v="1363"/>
    <s v="Argentina"/>
    <x v="1"/>
    <d v="2017-06-19T00:00:00"/>
    <n v="0.2"/>
  </r>
  <r>
    <x v="2"/>
    <x v="42"/>
    <n v="1368"/>
    <s v="France"/>
    <x v="1"/>
    <d v="2017-06-20T00:00:00"/>
    <n v="0.2"/>
  </r>
  <r>
    <x v="5"/>
    <x v="69"/>
    <n v="1379"/>
    <s v="Ireland"/>
    <x v="2"/>
    <d v="2017-06-21T00:00:00"/>
    <n v="0.4"/>
  </r>
  <r>
    <x v="5"/>
    <x v="10"/>
    <n v="1386"/>
    <s v="France"/>
    <x v="3"/>
    <d v="2017-06-22T00:00:00"/>
    <n v="0.3"/>
  </r>
  <r>
    <x v="2"/>
    <x v="59"/>
    <n v="1388"/>
    <s v="Brazil"/>
    <x v="0"/>
    <d v="2017-06-23T00:00:00"/>
    <n v="0.1"/>
  </r>
  <r>
    <x v="0"/>
    <x v="33"/>
    <n v="1389"/>
    <s v="Japan"/>
    <x v="1"/>
    <d v="2017-06-24T00:00:00"/>
    <n v="0.2"/>
  </r>
  <r>
    <x v="0"/>
    <x v="66"/>
    <n v="1391"/>
    <s v="Ireland"/>
    <x v="1"/>
    <d v="2017-06-25T00:00:00"/>
    <n v="0.2"/>
  </r>
  <r>
    <x v="4"/>
    <x v="20"/>
    <n v="1394"/>
    <s v="Argentina"/>
    <x v="1"/>
    <d v="2017-06-26T00:00:00"/>
    <n v="0.2"/>
  </r>
  <r>
    <x v="6"/>
    <x v="12"/>
    <n v="1395"/>
    <s v="Japan"/>
    <x v="3"/>
    <d v="2017-06-27T00:00:00"/>
    <n v="0.3"/>
  </r>
  <r>
    <x v="0"/>
    <x v="30"/>
    <n v="1399"/>
    <s v="China"/>
    <x v="3"/>
    <d v="2017-06-28T00:00:00"/>
    <n v="0.3"/>
  </r>
  <r>
    <x v="4"/>
    <x v="27"/>
    <n v="1403"/>
    <s v="China"/>
    <x v="0"/>
    <d v="2017-06-29T00:00:00"/>
    <n v="0.1"/>
  </r>
  <r>
    <x v="2"/>
    <x v="32"/>
    <n v="1404"/>
    <s v="Brazil"/>
    <x v="1"/>
    <d v="2017-06-30T00:00:00"/>
    <n v="0.2"/>
  </r>
  <r>
    <x v="1"/>
    <x v="47"/>
    <n v="1405"/>
    <s v="China"/>
    <x v="2"/>
    <d v="2017-07-01T00:00:00"/>
    <n v="0.4"/>
  </r>
  <r>
    <x v="0"/>
    <x v="14"/>
    <n v="1415"/>
    <s v="Australia"/>
    <x v="1"/>
    <d v="2017-07-02T00:00:00"/>
    <n v="0.2"/>
  </r>
  <r>
    <x v="7"/>
    <x v="70"/>
    <n v="1416"/>
    <s v="Portugal"/>
    <x v="2"/>
    <d v="2017-07-03T00:00:00"/>
    <n v="0.4"/>
  </r>
  <r>
    <x v="1"/>
    <x v="2"/>
    <n v="1429"/>
    <s v="Australia"/>
    <x v="3"/>
    <d v="2017-07-04T00:00:00"/>
    <n v="0.3"/>
  </r>
  <r>
    <x v="3"/>
    <x v="44"/>
    <n v="1431"/>
    <s v="Australia"/>
    <x v="3"/>
    <d v="2017-07-05T00:00:00"/>
    <n v="0.3"/>
  </r>
  <r>
    <x v="3"/>
    <x v="58"/>
    <n v="1432"/>
    <s v="Brazil"/>
    <x v="0"/>
    <d v="2017-07-06T00:00:00"/>
    <n v="0.1"/>
  </r>
  <r>
    <x v="7"/>
    <x v="17"/>
    <n v="1435"/>
    <s v="Japan"/>
    <x v="3"/>
    <d v="2017-07-07T00:00:00"/>
    <n v="0.3"/>
  </r>
  <r>
    <x v="5"/>
    <x v="11"/>
    <n v="1440"/>
    <s v="Argentina"/>
    <x v="0"/>
    <d v="2017-07-08T00:00:00"/>
    <n v="0.1"/>
  </r>
  <r>
    <x v="2"/>
    <x v="13"/>
    <n v="1446"/>
    <s v="South Africa"/>
    <x v="3"/>
    <d v="2017-07-09T00:00:00"/>
    <n v="0.3"/>
  </r>
  <r>
    <x v="4"/>
    <x v="21"/>
    <n v="1453"/>
    <s v="Japan"/>
    <x v="3"/>
    <d v="2017-07-10T00:00:00"/>
    <n v="0.3"/>
  </r>
  <r>
    <x v="4"/>
    <x v="21"/>
    <n v="1459"/>
    <s v="China"/>
    <x v="3"/>
    <d v="2017-07-11T00:00:00"/>
    <n v="0.3"/>
  </r>
  <r>
    <x v="0"/>
    <x v="33"/>
    <n v="1462"/>
    <s v="France"/>
    <x v="0"/>
    <d v="2017-07-12T00:00:00"/>
    <n v="0.1"/>
  </r>
  <r>
    <x v="3"/>
    <x v="71"/>
    <n v="1465"/>
    <s v="South Africa"/>
    <x v="0"/>
    <d v="2017-07-13T00:00:00"/>
    <n v="0.1"/>
  </r>
  <r>
    <x v="5"/>
    <x v="55"/>
    <n v="1465"/>
    <s v="Australia"/>
    <x v="1"/>
    <d v="2017-07-14T00:00:00"/>
    <n v="0.2"/>
  </r>
  <r>
    <x v="5"/>
    <x v="67"/>
    <n v="1465"/>
    <s v="Argentina"/>
    <x v="2"/>
    <d v="2017-07-15T00:00:00"/>
    <n v="0.4"/>
  </r>
  <r>
    <x v="3"/>
    <x v="58"/>
    <n v="1467"/>
    <s v="Ireland"/>
    <x v="3"/>
    <d v="2017-07-16T00:00:00"/>
    <n v="0.3"/>
  </r>
  <r>
    <x v="5"/>
    <x v="61"/>
    <n v="1475"/>
    <s v="China"/>
    <x v="1"/>
    <d v="2017-07-17T00:00:00"/>
    <n v="0.2"/>
  </r>
  <r>
    <x v="5"/>
    <x v="67"/>
    <n v="1476"/>
    <s v="Portugal"/>
    <x v="1"/>
    <d v="2017-07-18T00:00:00"/>
    <n v="0.2"/>
  </r>
  <r>
    <x v="3"/>
    <x v="48"/>
    <n v="1479"/>
    <s v="France"/>
    <x v="1"/>
    <d v="2017-07-19T00:00:00"/>
    <n v="0.2"/>
  </r>
  <r>
    <x v="7"/>
    <x v="72"/>
    <n v="1480"/>
    <s v="Portugal"/>
    <x v="2"/>
    <d v="2017-07-20T00:00:00"/>
    <n v="0.4"/>
  </r>
  <r>
    <x v="3"/>
    <x v="71"/>
    <n v="1481"/>
    <s v="Brazil"/>
    <x v="1"/>
    <d v="2017-07-21T00:00:00"/>
    <n v="0.2"/>
  </r>
  <r>
    <x v="2"/>
    <x v="73"/>
    <n v="1481"/>
    <s v="Ireland"/>
    <x v="2"/>
    <d v="2017-07-22T00:00:00"/>
    <n v="0.4"/>
  </r>
  <r>
    <x v="0"/>
    <x v="39"/>
    <n v="1482"/>
    <s v="Brazil"/>
    <x v="1"/>
    <d v="2017-07-23T00:00:00"/>
    <n v="0.2"/>
  </r>
  <r>
    <x v="0"/>
    <x v="3"/>
    <n v="1485"/>
    <s v="Brazil"/>
    <x v="2"/>
    <d v="2017-07-24T00:00:00"/>
    <n v="0.4"/>
  </r>
  <r>
    <x v="0"/>
    <x v="3"/>
    <n v="1486"/>
    <s v="Argentina"/>
    <x v="2"/>
    <d v="2017-07-25T00:00:00"/>
    <n v="0.4"/>
  </r>
  <r>
    <x v="2"/>
    <x v="62"/>
    <n v="1509"/>
    <s v="Brazil"/>
    <x v="1"/>
    <d v="2017-07-26T00:00:00"/>
    <n v="0.2"/>
  </r>
  <r>
    <x v="2"/>
    <x v="32"/>
    <n v="1509"/>
    <s v="Ireland"/>
    <x v="3"/>
    <d v="2017-07-27T00:00:00"/>
    <n v="0.3"/>
  </r>
  <r>
    <x v="4"/>
    <x v="21"/>
    <n v="1512"/>
    <s v="Argentina"/>
    <x v="3"/>
    <d v="2017-07-28T00:00:00"/>
    <n v="0.3"/>
  </r>
  <r>
    <x v="7"/>
    <x v="72"/>
    <n v="1517"/>
    <s v="Australia"/>
    <x v="0"/>
    <d v="2017-07-29T00:00:00"/>
    <n v="0.1"/>
  </r>
  <r>
    <x v="1"/>
    <x v="35"/>
    <n v="1521"/>
    <s v="Argentina"/>
    <x v="1"/>
    <d v="2017-07-30T00:00:00"/>
    <n v="0.2"/>
  </r>
  <r>
    <x v="2"/>
    <x v="62"/>
    <n v="1523"/>
    <s v="Argentina"/>
    <x v="3"/>
    <d v="2017-07-31T00:00:00"/>
    <n v="0.3"/>
  </r>
  <r>
    <x v="6"/>
    <x v="15"/>
    <n v="1524"/>
    <s v="South Africa"/>
    <x v="3"/>
    <d v="2017-08-01T00:00:00"/>
    <n v="0.3"/>
  </r>
  <r>
    <x v="2"/>
    <x v="13"/>
    <n v="1525"/>
    <s v="Australia"/>
    <x v="3"/>
    <d v="2017-08-02T00:00:00"/>
    <n v="0.3"/>
  </r>
  <r>
    <x v="6"/>
    <x v="15"/>
    <n v="1528"/>
    <s v="France"/>
    <x v="1"/>
    <d v="2017-08-03T00:00:00"/>
    <n v="0.2"/>
  </r>
  <r>
    <x v="0"/>
    <x v="0"/>
    <n v="1530"/>
    <s v="Japan"/>
    <x v="3"/>
    <d v="2017-08-04T00:00:00"/>
    <n v="0.3"/>
  </r>
  <r>
    <x v="2"/>
    <x v="73"/>
    <n v="1531"/>
    <s v="Japan"/>
    <x v="0"/>
    <d v="2017-08-05T00:00:00"/>
    <n v="0.1"/>
  </r>
  <r>
    <x v="3"/>
    <x v="26"/>
    <n v="1535"/>
    <s v="Portugal"/>
    <x v="0"/>
    <d v="2017-08-06T00:00:00"/>
    <n v="0.1"/>
  </r>
  <r>
    <x v="4"/>
    <x v="74"/>
    <n v="1540"/>
    <s v="China"/>
    <x v="1"/>
    <d v="2017-08-07T00:00:00"/>
    <n v="0.2"/>
  </r>
  <r>
    <x v="2"/>
    <x v="45"/>
    <n v="1541"/>
    <s v="Portugal"/>
    <x v="1"/>
    <d v="2017-08-08T00:00:00"/>
    <n v="0.2"/>
  </r>
  <r>
    <x v="5"/>
    <x v="11"/>
    <n v="1542"/>
    <s v="Argentina"/>
    <x v="2"/>
    <d v="2017-08-09T00:00:00"/>
    <n v="0.4"/>
  </r>
  <r>
    <x v="0"/>
    <x v="33"/>
    <n v="1557"/>
    <s v="India"/>
    <x v="1"/>
    <d v="2017-08-10T00:00:00"/>
    <n v="0.2"/>
  </r>
  <r>
    <x v="1"/>
    <x v="1"/>
    <n v="1562"/>
    <s v="Brazil"/>
    <x v="1"/>
    <d v="2017-08-11T00:00:00"/>
    <n v="0.2"/>
  </r>
  <r>
    <x v="2"/>
    <x v="62"/>
    <n v="1566"/>
    <s v="China"/>
    <x v="2"/>
    <d v="2017-08-12T00:00:00"/>
    <n v="0.4"/>
  </r>
  <r>
    <x v="3"/>
    <x v="58"/>
    <n v="1570"/>
    <s v="France"/>
    <x v="3"/>
    <d v="2017-08-13T00:00:00"/>
    <n v="0.3"/>
  </r>
  <r>
    <x v="2"/>
    <x v="28"/>
    <n v="1570"/>
    <s v="India"/>
    <x v="2"/>
    <d v="2017-08-14T00:00:00"/>
    <n v="0.4"/>
  </r>
  <r>
    <x v="4"/>
    <x v="74"/>
    <n v="1572"/>
    <s v="Argentina"/>
    <x v="2"/>
    <d v="2017-08-15T00:00:00"/>
    <n v="0.4"/>
  </r>
  <r>
    <x v="0"/>
    <x v="39"/>
    <n v="1573"/>
    <s v="South Africa"/>
    <x v="1"/>
    <d v="2017-08-16T00:00:00"/>
    <n v="0.2"/>
  </r>
  <r>
    <x v="3"/>
    <x v="75"/>
    <n v="1579"/>
    <s v="Brazil"/>
    <x v="0"/>
    <d v="2017-08-17T00:00:00"/>
    <n v="0.1"/>
  </r>
  <r>
    <x v="5"/>
    <x v="11"/>
    <n v="1590"/>
    <s v="France"/>
    <x v="2"/>
    <d v="2017-08-18T00:00:00"/>
    <n v="0.4"/>
  </r>
  <r>
    <x v="5"/>
    <x v="61"/>
    <n v="1592"/>
    <s v="Argentina"/>
    <x v="1"/>
    <d v="2017-08-19T00:00:00"/>
    <n v="0.2"/>
  </r>
  <r>
    <x v="4"/>
    <x v="24"/>
    <n v="1596"/>
    <s v="Japan"/>
    <x v="3"/>
    <d v="2017-08-20T00:00:00"/>
    <n v="0.3"/>
  </r>
  <r>
    <x v="4"/>
    <x v="24"/>
    <n v="1597"/>
    <s v="France"/>
    <x v="2"/>
    <d v="2017-08-21T00:00:00"/>
    <n v="0.4"/>
  </r>
  <r>
    <x v="7"/>
    <x v="43"/>
    <n v="1598"/>
    <s v="Portugal"/>
    <x v="3"/>
    <d v="2017-08-22T00:00:00"/>
    <n v="0.3"/>
  </r>
  <r>
    <x v="2"/>
    <x v="42"/>
    <n v="1599"/>
    <s v="China"/>
    <x v="3"/>
    <d v="2017-08-23T00:00:00"/>
    <n v="0.3"/>
  </r>
  <r>
    <x v="3"/>
    <x v="8"/>
    <n v="1607"/>
    <s v="Ireland"/>
    <x v="2"/>
    <d v="2017-08-24T00:00:00"/>
    <n v="0.4"/>
  </r>
  <r>
    <x v="7"/>
    <x v="72"/>
    <n v="1617"/>
    <s v="Portugal"/>
    <x v="0"/>
    <d v="2017-08-25T00:00:00"/>
    <n v="0.1"/>
  </r>
  <r>
    <x v="3"/>
    <x v="48"/>
    <n v="1617"/>
    <s v="India"/>
    <x v="2"/>
    <d v="2017-08-26T00:00:00"/>
    <n v="0.4"/>
  </r>
  <r>
    <x v="5"/>
    <x v="67"/>
    <n v="1619"/>
    <s v="Ireland"/>
    <x v="1"/>
    <d v="2017-08-27T00:00:00"/>
    <n v="0.2"/>
  </r>
  <r>
    <x v="3"/>
    <x v="48"/>
    <n v="1621"/>
    <s v="Argentina"/>
    <x v="0"/>
    <d v="2017-08-28T00:00:00"/>
    <n v="0.1"/>
  </r>
  <r>
    <x v="0"/>
    <x v="76"/>
    <n v="1631"/>
    <s v="Brazil"/>
    <x v="3"/>
    <d v="2017-08-29T00:00:00"/>
    <n v="0.3"/>
  </r>
  <r>
    <x v="4"/>
    <x v="52"/>
    <n v="1640"/>
    <s v="Ireland"/>
    <x v="0"/>
    <d v="2017-08-30T00:00:00"/>
    <n v="0.1"/>
  </r>
  <r>
    <x v="0"/>
    <x v="0"/>
    <n v="1646"/>
    <s v="India"/>
    <x v="3"/>
    <d v="2017-08-31T00:00:00"/>
    <n v="0.3"/>
  </r>
  <r>
    <x v="4"/>
    <x v="27"/>
    <n v="1647"/>
    <s v="Japan"/>
    <x v="2"/>
    <d v="2017-09-01T00:00:00"/>
    <n v="0.4"/>
  </r>
  <r>
    <x v="2"/>
    <x v="64"/>
    <n v="1649"/>
    <s v="Argentina"/>
    <x v="2"/>
    <d v="2017-09-02T00:00:00"/>
    <n v="0.4"/>
  </r>
  <r>
    <x v="6"/>
    <x v="36"/>
    <n v="1651"/>
    <s v="Japan"/>
    <x v="0"/>
    <d v="2017-09-03T00:00:00"/>
    <n v="0.1"/>
  </r>
  <r>
    <x v="1"/>
    <x v="57"/>
    <n v="1654"/>
    <s v="France"/>
    <x v="1"/>
    <d v="2017-09-04T00:00:00"/>
    <n v="0.2"/>
  </r>
  <r>
    <x v="4"/>
    <x v="21"/>
    <n v="1656"/>
    <s v="Argentina"/>
    <x v="3"/>
    <d v="2017-09-05T00:00:00"/>
    <n v="0.3"/>
  </r>
  <r>
    <x v="2"/>
    <x v="6"/>
    <n v="1657"/>
    <s v="China"/>
    <x v="3"/>
    <d v="2017-09-06T00:00:00"/>
    <n v="0.3"/>
  </r>
  <r>
    <x v="5"/>
    <x v="60"/>
    <n v="1661"/>
    <s v="Japan"/>
    <x v="1"/>
    <d v="2017-09-07T00:00:00"/>
    <n v="0.2"/>
  </r>
  <r>
    <x v="4"/>
    <x v="27"/>
    <n v="1670"/>
    <s v="Brazil"/>
    <x v="1"/>
    <d v="2017-09-08T00:00:00"/>
    <n v="0.2"/>
  </r>
  <r>
    <x v="4"/>
    <x v="18"/>
    <n v="1674"/>
    <s v="China"/>
    <x v="0"/>
    <d v="2017-09-09T00:00:00"/>
    <n v="0.1"/>
  </r>
  <r>
    <x v="2"/>
    <x v="42"/>
    <n v="1677"/>
    <s v="China"/>
    <x v="0"/>
    <d v="2017-09-10T00:00:00"/>
    <n v="0.1"/>
  </r>
  <r>
    <x v="4"/>
    <x v="52"/>
    <n v="1682"/>
    <s v="South Africa"/>
    <x v="2"/>
    <d v="2017-09-11T00:00:00"/>
    <n v="0.4"/>
  </r>
  <r>
    <x v="2"/>
    <x v="13"/>
    <n v="1684"/>
    <s v="France"/>
    <x v="2"/>
    <d v="2017-09-12T00:00:00"/>
    <n v="0.4"/>
  </r>
  <r>
    <x v="5"/>
    <x v="23"/>
    <n v="1690"/>
    <s v="Brazil"/>
    <x v="3"/>
    <d v="2017-09-13T00:00:00"/>
    <n v="0.3"/>
  </r>
  <r>
    <x v="2"/>
    <x v="19"/>
    <n v="1696"/>
    <s v="China"/>
    <x v="3"/>
    <d v="2017-09-14T00:00:00"/>
    <n v="0.3"/>
  </r>
  <r>
    <x v="3"/>
    <x v="16"/>
    <n v="1697"/>
    <s v="Australia"/>
    <x v="3"/>
    <d v="2017-09-15T00:00:00"/>
    <n v="0.3"/>
  </r>
  <r>
    <x v="0"/>
    <x v="5"/>
    <n v="1698"/>
    <s v="Ireland"/>
    <x v="2"/>
    <d v="2017-09-16T00:00:00"/>
    <n v="0.4"/>
  </r>
  <r>
    <x v="4"/>
    <x v="50"/>
    <n v="1701"/>
    <s v="Japan"/>
    <x v="3"/>
    <d v="2017-09-17T00:00:00"/>
    <n v="0.3"/>
  </r>
  <r>
    <x v="4"/>
    <x v="54"/>
    <n v="1706"/>
    <s v="France"/>
    <x v="0"/>
    <d v="2017-09-18T00:00:00"/>
    <n v="0.1"/>
  </r>
  <r>
    <x v="7"/>
    <x v="43"/>
    <n v="1707"/>
    <s v="South Africa"/>
    <x v="1"/>
    <d v="2017-09-19T00:00:00"/>
    <n v="0.2"/>
  </r>
  <r>
    <x v="1"/>
    <x v="7"/>
    <n v="1710"/>
    <s v="Ireland"/>
    <x v="2"/>
    <d v="2017-09-20T00:00:00"/>
    <n v="0.4"/>
  </r>
  <r>
    <x v="5"/>
    <x v="77"/>
    <n v="1711"/>
    <s v="China"/>
    <x v="3"/>
    <d v="2017-09-21T00:00:00"/>
    <n v="0.3"/>
  </r>
  <r>
    <x v="2"/>
    <x v="51"/>
    <n v="1717"/>
    <s v="Argentina"/>
    <x v="1"/>
    <d v="2017-09-22T00:00:00"/>
    <n v="0.2"/>
  </r>
  <r>
    <x v="0"/>
    <x v="76"/>
    <n v="1726"/>
    <s v="India"/>
    <x v="1"/>
    <d v="2017-09-23T00:00:00"/>
    <n v="0.2"/>
  </r>
  <r>
    <x v="4"/>
    <x v="22"/>
    <n v="1731"/>
    <s v="Australia"/>
    <x v="2"/>
    <d v="2017-09-24T00:00:00"/>
    <n v="0.4"/>
  </r>
  <r>
    <x v="2"/>
    <x v="64"/>
    <n v="1732"/>
    <s v="France"/>
    <x v="3"/>
    <d v="2017-09-25T00:00:00"/>
    <n v="0.3"/>
  </r>
  <r>
    <x v="4"/>
    <x v="34"/>
    <n v="1740"/>
    <s v="Japan"/>
    <x v="1"/>
    <d v="2017-09-26T00:00:00"/>
    <n v="0.2"/>
  </r>
  <r>
    <x v="3"/>
    <x v="8"/>
    <n v="1741"/>
    <s v="France"/>
    <x v="3"/>
    <d v="2017-09-27T00:00:00"/>
    <n v="0.3"/>
  </r>
  <r>
    <x v="3"/>
    <x v="40"/>
    <n v="1742"/>
    <s v="France"/>
    <x v="3"/>
    <d v="2017-09-28T00:00:00"/>
    <n v="0.3"/>
  </r>
  <r>
    <x v="6"/>
    <x v="15"/>
    <n v="1746"/>
    <s v="France"/>
    <x v="2"/>
    <d v="2017-09-29T00:00:00"/>
    <n v="0.4"/>
  </r>
  <r>
    <x v="0"/>
    <x v="39"/>
    <n v="1755"/>
    <s v="Brazil"/>
    <x v="2"/>
    <d v="2017-09-30T00:00:00"/>
    <n v="0.4"/>
  </r>
  <r>
    <x v="5"/>
    <x v="23"/>
    <n v="1756"/>
    <s v="Brazil"/>
    <x v="2"/>
    <d v="2017-10-01T00:00:00"/>
    <n v="0.4"/>
  </r>
  <r>
    <x v="6"/>
    <x v="36"/>
    <n v="1763"/>
    <s v="Australia"/>
    <x v="0"/>
    <d v="2017-10-02T00:00:00"/>
    <n v="0.1"/>
  </r>
  <r>
    <x v="1"/>
    <x v="2"/>
    <n v="1770"/>
    <s v="Ireland"/>
    <x v="2"/>
    <d v="2017-10-03T00:00:00"/>
    <n v="0.4"/>
  </r>
  <r>
    <x v="2"/>
    <x v="51"/>
    <n v="1776"/>
    <s v="China"/>
    <x v="0"/>
    <d v="2017-10-04T00:00:00"/>
    <n v="0.1"/>
  </r>
  <r>
    <x v="4"/>
    <x v="9"/>
    <n v="1780"/>
    <s v="France"/>
    <x v="0"/>
    <d v="2017-10-05T00:00:00"/>
    <n v="0.1"/>
  </r>
  <r>
    <x v="1"/>
    <x v="1"/>
    <n v="1780"/>
    <s v="India"/>
    <x v="3"/>
    <d v="2017-10-06T00:00:00"/>
    <n v="0.3"/>
  </r>
  <r>
    <x v="0"/>
    <x v="5"/>
    <n v="1780"/>
    <s v="Brazil"/>
    <x v="2"/>
    <d v="2017-10-07T00:00:00"/>
    <n v="0.4"/>
  </r>
  <r>
    <x v="7"/>
    <x v="31"/>
    <n v="1783"/>
    <s v="Australia"/>
    <x v="0"/>
    <d v="2017-10-08T00:00:00"/>
    <n v="0.1"/>
  </r>
  <r>
    <x v="5"/>
    <x v="61"/>
    <n v="1784"/>
    <s v="South Africa"/>
    <x v="2"/>
    <d v="2017-10-09T00:00:00"/>
    <n v="0.4"/>
  </r>
  <r>
    <x v="3"/>
    <x v="75"/>
    <n v="1787"/>
    <s v="China"/>
    <x v="0"/>
    <d v="2017-10-10T00:00:00"/>
    <n v="0.1"/>
  </r>
  <r>
    <x v="5"/>
    <x v="61"/>
    <n v="1791"/>
    <s v="France"/>
    <x v="3"/>
    <d v="2017-10-11T00:00:00"/>
    <n v="0.3"/>
  </r>
  <r>
    <x v="2"/>
    <x v="13"/>
    <n v="1792"/>
    <s v="Ireland"/>
    <x v="1"/>
    <d v="2017-10-12T00:00:00"/>
    <n v="0.2"/>
  </r>
  <r>
    <x v="6"/>
    <x v="36"/>
    <n v="1792"/>
    <s v="Japan"/>
    <x v="1"/>
    <d v="2017-10-13T00:00:00"/>
    <n v="0.2"/>
  </r>
  <r>
    <x v="5"/>
    <x v="23"/>
    <n v="1793"/>
    <s v="Ireland"/>
    <x v="3"/>
    <d v="2017-10-14T00:00:00"/>
    <n v="0.3"/>
  </r>
  <r>
    <x v="0"/>
    <x v="33"/>
    <n v="1794"/>
    <s v="Brazil"/>
    <x v="0"/>
    <d v="2017-10-15T00:00:00"/>
    <n v="0.1"/>
  </r>
  <r>
    <x v="7"/>
    <x v="56"/>
    <n v="1809"/>
    <s v="South Africa"/>
    <x v="0"/>
    <d v="2017-10-16T00:00:00"/>
    <n v="0.1"/>
  </r>
  <r>
    <x v="1"/>
    <x v="68"/>
    <n v="1809"/>
    <s v="Ireland"/>
    <x v="2"/>
    <d v="2017-10-17T00:00:00"/>
    <n v="0.4"/>
  </r>
  <r>
    <x v="4"/>
    <x v="21"/>
    <n v="1811"/>
    <s v="Australia"/>
    <x v="0"/>
    <d v="2017-10-18T00:00:00"/>
    <n v="0.1"/>
  </r>
  <r>
    <x v="1"/>
    <x v="37"/>
    <n v="1813"/>
    <s v="Argentina"/>
    <x v="0"/>
    <d v="2017-10-19T00:00:00"/>
    <n v="0.1"/>
  </r>
  <r>
    <x v="7"/>
    <x v="70"/>
    <n v="1815"/>
    <s v="China"/>
    <x v="1"/>
    <d v="2017-10-20T00:00:00"/>
    <n v="0.2"/>
  </r>
  <r>
    <x v="1"/>
    <x v="46"/>
    <n v="1819"/>
    <s v="South Africa"/>
    <x v="1"/>
    <d v="2017-10-21T00:00:00"/>
    <n v="0.2"/>
  </r>
  <r>
    <x v="7"/>
    <x v="17"/>
    <n v="1822"/>
    <s v="Argentina"/>
    <x v="0"/>
    <d v="2017-10-22T00:00:00"/>
    <n v="0.1"/>
  </r>
  <r>
    <x v="6"/>
    <x v="12"/>
    <n v="1822"/>
    <s v="India"/>
    <x v="3"/>
    <d v="2017-10-23T00:00:00"/>
    <n v="0.3"/>
  </r>
  <r>
    <x v="6"/>
    <x v="41"/>
    <n v="1834"/>
    <s v="China"/>
    <x v="1"/>
    <d v="2017-10-24T00:00:00"/>
    <n v="0.2"/>
  </r>
  <r>
    <x v="4"/>
    <x v="24"/>
    <n v="1845"/>
    <s v="South Africa"/>
    <x v="3"/>
    <d v="2017-10-25T00:00:00"/>
    <n v="0.3"/>
  </r>
  <r>
    <x v="7"/>
    <x v="43"/>
    <n v="1849"/>
    <s v="India"/>
    <x v="0"/>
    <d v="2017-10-26T00:00:00"/>
    <n v="0.1"/>
  </r>
  <r>
    <x v="4"/>
    <x v="54"/>
    <n v="1854"/>
    <s v="France"/>
    <x v="3"/>
    <d v="2017-10-27T00:00:00"/>
    <n v="0.3"/>
  </r>
  <r>
    <x v="6"/>
    <x v="36"/>
    <n v="1854"/>
    <s v="Japan"/>
    <x v="2"/>
    <d v="2017-10-28T00:00:00"/>
    <n v="0.4"/>
  </r>
  <r>
    <x v="3"/>
    <x v="78"/>
    <n v="1862"/>
    <s v="France"/>
    <x v="3"/>
    <d v="2017-10-29T00:00:00"/>
    <n v="0.3"/>
  </r>
  <r>
    <x v="3"/>
    <x v="8"/>
    <n v="1866"/>
    <s v="South Africa"/>
    <x v="0"/>
    <d v="2017-10-30T00:00:00"/>
    <n v="0.1"/>
  </r>
  <r>
    <x v="4"/>
    <x v="22"/>
    <n v="1866"/>
    <s v="France"/>
    <x v="3"/>
    <d v="2017-10-31T00:00:00"/>
    <n v="0.3"/>
  </r>
  <r>
    <x v="5"/>
    <x v="11"/>
    <n v="1869"/>
    <s v="France"/>
    <x v="3"/>
    <d v="2017-11-01T00:00:00"/>
    <n v="0.3"/>
  </r>
  <r>
    <x v="1"/>
    <x v="47"/>
    <n v="1870"/>
    <s v="India"/>
    <x v="1"/>
    <d v="2017-11-02T00:00:00"/>
    <n v="0.2"/>
  </r>
  <r>
    <x v="2"/>
    <x v="73"/>
    <n v="1871"/>
    <s v="Ireland"/>
    <x v="2"/>
    <d v="2017-11-03T00:00:00"/>
    <n v="0.4"/>
  </r>
  <r>
    <x v="4"/>
    <x v="22"/>
    <n v="1873"/>
    <s v="Australia"/>
    <x v="0"/>
    <d v="2017-11-04T00:00:00"/>
    <n v="0.1"/>
  </r>
  <r>
    <x v="7"/>
    <x v="56"/>
    <n v="1880"/>
    <s v="Argentina"/>
    <x v="2"/>
    <d v="2017-11-05T00:00:00"/>
    <n v="0.4"/>
  </r>
  <r>
    <x v="2"/>
    <x v="4"/>
    <n v="1884"/>
    <s v="Portugal"/>
    <x v="1"/>
    <d v="2017-11-06T00:00:00"/>
    <n v="0.2"/>
  </r>
  <r>
    <x v="0"/>
    <x v="5"/>
    <n v="1886"/>
    <s v="Portugal"/>
    <x v="1"/>
    <d v="2017-11-07T00:00:00"/>
    <n v="0.2"/>
  </r>
  <r>
    <x v="0"/>
    <x v="0"/>
    <n v="1892"/>
    <s v="Ireland"/>
    <x v="1"/>
    <d v="2017-11-08T00:00:00"/>
    <n v="0.2"/>
  </r>
  <r>
    <x v="1"/>
    <x v="7"/>
    <n v="1893"/>
    <s v="Portugal"/>
    <x v="3"/>
    <d v="2017-11-09T00:00:00"/>
    <n v="0.3"/>
  </r>
  <r>
    <x v="2"/>
    <x v="62"/>
    <n v="1905"/>
    <s v="South Africa"/>
    <x v="3"/>
    <d v="2017-11-10T00:00:00"/>
    <n v="0.3"/>
  </r>
  <r>
    <x v="3"/>
    <x v="44"/>
    <n v="1912"/>
    <s v="Ireland"/>
    <x v="1"/>
    <d v="2017-11-11T00:00:00"/>
    <n v="0.2"/>
  </r>
  <r>
    <x v="5"/>
    <x v="63"/>
    <n v="1913"/>
    <s v="Portugal"/>
    <x v="0"/>
    <d v="2017-11-12T00:00:00"/>
    <n v="0.1"/>
  </r>
  <r>
    <x v="4"/>
    <x v="79"/>
    <n v="1919"/>
    <s v="Japan"/>
    <x v="1"/>
    <d v="2017-11-13T00:00:00"/>
    <n v="0.2"/>
  </r>
  <r>
    <x v="2"/>
    <x v="51"/>
    <n v="1921"/>
    <s v="South Africa"/>
    <x v="0"/>
    <d v="2017-11-14T00:00:00"/>
    <n v="0.1"/>
  </r>
  <r>
    <x v="4"/>
    <x v="21"/>
    <n v="1921"/>
    <s v="India"/>
    <x v="1"/>
    <d v="2017-11-15T00:00:00"/>
    <n v="0.2"/>
  </r>
  <r>
    <x v="1"/>
    <x v="2"/>
    <n v="1930"/>
    <s v="Australia"/>
    <x v="3"/>
    <d v="2017-11-16T00:00:00"/>
    <n v="0.3"/>
  </r>
  <r>
    <x v="2"/>
    <x v="4"/>
    <n v="1931"/>
    <s v="Japan"/>
    <x v="1"/>
    <d v="2017-11-17T00:00:00"/>
    <n v="0.2"/>
  </r>
  <r>
    <x v="0"/>
    <x v="3"/>
    <n v="1938"/>
    <s v="Japan"/>
    <x v="0"/>
    <d v="2017-11-18T00:00:00"/>
    <n v="0.1"/>
  </r>
  <r>
    <x v="5"/>
    <x v="69"/>
    <n v="1948"/>
    <s v="India"/>
    <x v="1"/>
    <d v="2017-11-19T00:00:00"/>
    <n v="0.2"/>
  </r>
  <r>
    <x v="5"/>
    <x v="69"/>
    <n v="1951"/>
    <s v="Japan"/>
    <x v="0"/>
    <d v="2017-11-20T00:00:00"/>
    <n v="0.1"/>
  </r>
  <r>
    <x v="2"/>
    <x v="45"/>
    <n v="1955"/>
    <s v="China"/>
    <x v="0"/>
    <d v="2017-11-21T00:00:00"/>
    <n v="0.1"/>
  </r>
  <r>
    <x v="0"/>
    <x v="30"/>
    <n v="1962"/>
    <s v="South Africa"/>
    <x v="3"/>
    <d v="2017-11-22T00:00:00"/>
    <n v="0.3"/>
  </r>
  <r>
    <x v="5"/>
    <x v="11"/>
    <n v="1964"/>
    <s v="France"/>
    <x v="2"/>
    <d v="2017-11-23T00:00:00"/>
    <n v="0.4"/>
  </r>
  <r>
    <x v="2"/>
    <x v="49"/>
    <n v="1966"/>
    <s v="Argentina"/>
    <x v="1"/>
    <d v="2017-11-24T00:00:00"/>
    <n v="0.2"/>
  </r>
  <r>
    <x v="5"/>
    <x v="77"/>
    <n v="1968"/>
    <s v="Argentina"/>
    <x v="2"/>
    <d v="2017-11-25T00:00:00"/>
    <n v="0.4"/>
  </r>
  <r>
    <x v="2"/>
    <x v="45"/>
    <n v="1970"/>
    <s v="Ireland"/>
    <x v="3"/>
    <d v="2017-11-26T00:00:00"/>
    <n v="0.3"/>
  </r>
  <r>
    <x v="5"/>
    <x v="60"/>
    <n v="1974"/>
    <s v="Argentina"/>
    <x v="1"/>
    <d v="2017-11-27T00:00:00"/>
    <n v="0.2"/>
  </r>
  <r>
    <x v="4"/>
    <x v="79"/>
    <n v="1976"/>
    <s v="Argentina"/>
    <x v="2"/>
    <d v="2017-11-28T00:00:00"/>
    <n v="0.4"/>
  </r>
  <r>
    <x v="6"/>
    <x v="12"/>
    <n v="1980"/>
    <s v="Japan"/>
    <x v="2"/>
    <d v="2017-11-29T00:00:00"/>
    <n v="0.4"/>
  </r>
  <r>
    <x v="4"/>
    <x v="21"/>
    <n v="1981"/>
    <s v="India"/>
    <x v="2"/>
    <d v="2017-11-30T00:00:00"/>
    <n v="0.4"/>
  </r>
  <r>
    <x v="5"/>
    <x v="63"/>
    <n v="1982"/>
    <s v="Ireland"/>
    <x v="0"/>
    <d v="2017-12-01T00:00:00"/>
    <n v="0.1"/>
  </r>
  <r>
    <x v="2"/>
    <x v="80"/>
    <n v="1991"/>
    <s v="China"/>
    <x v="3"/>
    <d v="2017-12-02T00:00:00"/>
    <n v="0.3"/>
  </r>
  <r>
    <x v="4"/>
    <x v="74"/>
    <n v="1994"/>
    <s v="Portugal"/>
    <x v="0"/>
    <d v="2017-12-03T00:00:00"/>
    <n v="0.1"/>
  </r>
  <r>
    <x v="4"/>
    <x v="79"/>
    <n v="1996"/>
    <s v="South Africa"/>
    <x v="3"/>
    <d v="2017-12-04T00:00:00"/>
    <n v="0.3"/>
  </r>
  <r>
    <x v="5"/>
    <x v="10"/>
    <n v="1997"/>
    <s v="Ireland"/>
    <x v="1"/>
    <d v="2017-12-05T00:00:00"/>
    <n v="0.2"/>
  </r>
  <r>
    <x v="2"/>
    <x v="64"/>
    <n v="2000"/>
    <s v="India"/>
    <x v="0"/>
    <d v="2017-12-06T00:00:00"/>
    <n v="0.1"/>
  </r>
  <r>
    <x v="4"/>
    <x v="50"/>
    <n v="2003"/>
    <s v="China"/>
    <x v="2"/>
    <d v="2017-12-07T00:00:00"/>
    <n v="0.4"/>
  </r>
  <r>
    <x v="4"/>
    <x v="27"/>
    <n v="2003"/>
    <s v="Australia"/>
    <x v="2"/>
    <d v="2017-12-08T00:00:00"/>
    <n v="0.4"/>
  </r>
  <r>
    <x v="0"/>
    <x v="66"/>
    <n v="2007"/>
    <s v="France"/>
    <x v="2"/>
    <d v="2017-12-09T00:00:00"/>
    <n v="0.4"/>
  </r>
  <r>
    <x v="5"/>
    <x v="65"/>
    <n v="2011"/>
    <s v="China"/>
    <x v="0"/>
    <d v="2017-12-10T00:00:00"/>
    <n v="0.1"/>
  </r>
  <r>
    <x v="2"/>
    <x v="42"/>
    <n v="2013"/>
    <s v="Ireland"/>
    <x v="2"/>
    <d v="2017-12-11T00:00:00"/>
    <n v="0.4"/>
  </r>
  <r>
    <x v="4"/>
    <x v="50"/>
    <n v="2015"/>
    <s v="South Africa"/>
    <x v="1"/>
    <d v="2017-12-12T00:00:00"/>
    <n v="0.2"/>
  </r>
  <r>
    <x v="4"/>
    <x v="9"/>
    <n v="2019"/>
    <s v="China"/>
    <x v="0"/>
    <d v="2017-12-13T00:00:00"/>
    <n v="0.1"/>
  </r>
  <r>
    <x v="7"/>
    <x v="43"/>
    <n v="2019"/>
    <s v="Brazil"/>
    <x v="2"/>
    <d v="2017-12-14T00:00:00"/>
    <n v="0.4"/>
  </r>
  <r>
    <x v="2"/>
    <x v="45"/>
    <n v="2022"/>
    <s v="South Africa"/>
    <x v="2"/>
    <d v="2017-12-15T00:00:00"/>
    <n v="0.4"/>
  </r>
  <r>
    <x v="2"/>
    <x v="45"/>
    <n v="2024"/>
    <s v="China"/>
    <x v="1"/>
    <d v="2017-12-16T00:00:00"/>
    <n v="0.2"/>
  </r>
  <r>
    <x v="2"/>
    <x v="45"/>
    <n v="2025"/>
    <s v="South Africa"/>
    <x v="1"/>
    <d v="2017-12-17T00:00:00"/>
    <n v="0.2"/>
  </r>
  <r>
    <x v="7"/>
    <x v="70"/>
    <n v="2028"/>
    <s v="Australia"/>
    <x v="0"/>
    <d v="2017-12-18T00:00:00"/>
    <n v="0.1"/>
  </r>
  <r>
    <x v="2"/>
    <x v="42"/>
    <n v="2028"/>
    <s v="Japan"/>
    <x v="2"/>
    <d v="2017-12-19T00:00:00"/>
    <n v="0.4"/>
  </r>
  <r>
    <x v="3"/>
    <x v="48"/>
    <n v="2030"/>
    <s v="Argentina"/>
    <x v="3"/>
    <d v="2017-12-20T00:00:00"/>
    <n v="0.3"/>
  </r>
  <r>
    <x v="0"/>
    <x v="33"/>
    <n v="2031"/>
    <s v="Argentina"/>
    <x v="3"/>
    <d v="2017-12-21T00:00:00"/>
    <n v="0.3"/>
  </r>
  <r>
    <x v="0"/>
    <x v="66"/>
    <n v="2034"/>
    <s v="France"/>
    <x v="0"/>
    <d v="2017-12-22T00:00:00"/>
    <n v="0.1"/>
  </r>
  <r>
    <x v="5"/>
    <x v="53"/>
    <n v="2037"/>
    <s v="Argentina"/>
    <x v="3"/>
    <d v="2017-12-23T00:00:00"/>
    <n v="0.3"/>
  </r>
  <r>
    <x v="5"/>
    <x v="60"/>
    <n v="2049"/>
    <s v="Argentina"/>
    <x v="1"/>
    <d v="2017-12-24T00:00:00"/>
    <n v="0.2"/>
  </r>
  <r>
    <x v="1"/>
    <x v="47"/>
    <n v="2055"/>
    <s v="Ireland"/>
    <x v="1"/>
    <d v="2017-12-25T00:00:00"/>
    <n v="0.2"/>
  </r>
  <r>
    <x v="3"/>
    <x v="48"/>
    <n v="2055"/>
    <s v="Portugal"/>
    <x v="2"/>
    <d v="2017-12-26T00:00:00"/>
    <n v="0.4"/>
  </r>
  <r>
    <x v="7"/>
    <x v="17"/>
    <n v="2062"/>
    <s v="Japan"/>
    <x v="3"/>
    <d v="2017-12-27T00:00:00"/>
    <n v="0.3"/>
  </r>
  <r>
    <x v="6"/>
    <x v="15"/>
    <n v="2070"/>
    <s v="Brazil"/>
    <x v="1"/>
    <d v="2017-12-28T00:00:00"/>
    <n v="0.2"/>
  </r>
  <r>
    <x v="3"/>
    <x v="26"/>
    <n v="2071"/>
    <s v="South Africa"/>
    <x v="2"/>
    <d v="2017-12-29T00:00:00"/>
    <n v="0.4"/>
  </r>
  <r>
    <x v="2"/>
    <x v="73"/>
    <n v="2074"/>
    <s v="South Africa"/>
    <x v="3"/>
    <d v="2017-12-30T00:00:00"/>
    <n v="0.3"/>
  </r>
  <r>
    <x v="4"/>
    <x v="27"/>
    <n v="2076"/>
    <s v="Portugal"/>
    <x v="3"/>
    <d v="2017-12-31T00:00:00"/>
    <n v="0.3"/>
  </r>
  <r>
    <x v="5"/>
    <x v="53"/>
    <n v="2078"/>
    <s v="Australia"/>
    <x v="0"/>
    <d v="2018-01-01T00:00:00"/>
    <n v="0.1"/>
  </r>
  <r>
    <x v="4"/>
    <x v="24"/>
    <n v="2082"/>
    <s v="India"/>
    <x v="3"/>
    <d v="2018-01-02T00:00:00"/>
    <n v="0.3"/>
  </r>
  <r>
    <x v="7"/>
    <x v="17"/>
    <n v="2082"/>
    <s v="South Africa"/>
    <x v="2"/>
    <d v="2018-01-03T00:00:00"/>
    <n v="0.4"/>
  </r>
  <r>
    <x v="1"/>
    <x v="35"/>
    <n v="2083"/>
    <s v="India"/>
    <x v="2"/>
    <d v="2018-01-04T00:00:00"/>
    <n v="0.4"/>
  </r>
  <r>
    <x v="1"/>
    <x v="35"/>
    <n v="2086"/>
    <s v="Brazil"/>
    <x v="0"/>
    <d v="2018-01-05T00:00:00"/>
    <n v="0.1"/>
  </r>
  <r>
    <x v="1"/>
    <x v="46"/>
    <n v="2087"/>
    <s v="South Africa"/>
    <x v="0"/>
    <d v="2018-01-06T00:00:00"/>
    <n v="0.1"/>
  </r>
  <r>
    <x v="5"/>
    <x v="23"/>
    <n v="2091"/>
    <s v="Portugal"/>
    <x v="3"/>
    <d v="2018-01-07T00:00:00"/>
    <n v="0.3"/>
  </r>
  <r>
    <x v="5"/>
    <x v="23"/>
    <n v="2093"/>
    <s v="Brazil"/>
    <x v="3"/>
    <d v="2018-01-08T00:00:00"/>
    <n v="0.3"/>
  </r>
  <r>
    <x v="3"/>
    <x v="40"/>
    <n v="2098"/>
    <s v="Brazil"/>
    <x v="0"/>
    <d v="2018-01-09T00:00:00"/>
    <n v="0.1"/>
  </r>
  <r>
    <x v="5"/>
    <x v="23"/>
    <n v="2102"/>
    <s v="Ireland"/>
    <x v="2"/>
    <d v="2018-01-10T00:00:00"/>
    <n v="0.4"/>
  </r>
  <r>
    <x v="2"/>
    <x v="59"/>
    <n v="2103"/>
    <s v="Portugal"/>
    <x v="0"/>
    <d v="2018-01-11T00:00:00"/>
    <n v="0.1"/>
  </r>
  <r>
    <x v="3"/>
    <x v="44"/>
    <n v="2103"/>
    <s v="Ireland"/>
    <x v="0"/>
    <d v="2018-01-12T00:00:00"/>
    <n v="0.1"/>
  </r>
  <r>
    <x v="2"/>
    <x v="42"/>
    <n v="2105"/>
    <s v="China"/>
    <x v="2"/>
    <d v="2018-01-13T00:00:00"/>
    <n v="0.4"/>
  </r>
  <r>
    <x v="1"/>
    <x v="68"/>
    <n v="2107"/>
    <s v="Argentina"/>
    <x v="1"/>
    <d v="2018-01-14T00:00:00"/>
    <n v="0.2"/>
  </r>
  <r>
    <x v="4"/>
    <x v="24"/>
    <n v="2110"/>
    <s v="South Africa"/>
    <x v="1"/>
    <d v="2018-01-15T00:00:00"/>
    <n v="0.2"/>
  </r>
  <r>
    <x v="3"/>
    <x v="78"/>
    <n v="2111"/>
    <s v="Ireland"/>
    <x v="2"/>
    <d v="2018-01-16T00:00:00"/>
    <n v="0.4"/>
  </r>
  <r>
    <x v="2"/>
    <x v="51"/>
    <n v="2120"/>
    <s v="Portugal"/>
    <x v="0"/>
    <d v="2018-01-17T00:00:00"/>
    <n v="0.1"/>
  </r>
  <r>
    <x v="7"/>
    <x v="72"/>
    <n v="2120"/>
    <s v="Argentina"/>
    <x v="2"/>
    <d v="2018-01-18T00:00:00"/>
    <n v="0.4"/>
  </r>
  <r>
    <x v="4"/>
    <x v="20"/>
    <n v="2124"/>
    <s v="India"/>
    <x v="3"/>
    <d v="2018-01-19T00:00:00"/>
    <n v="0.3"/>
  </r>
  <r>
    <x v="2"/>
    <x v="45"/>
    <n v="2130"/>
    <s v="Brazil"/>
    <x v="2"/>
    <d v="2018-01-20T00:00:00"/>
    <n v="0.4"/>
  </r>
  <r>
    <x v="7"/>
    <x v="17"/>
    <n v="2134"/>
    <s v="Portugal"/>
    <x v="0"/>
    <d v="2018-01-21T00:00:00"/>
    <n v="0.1"/>
  </r>
  <r>
    <x v="0"/>
    <x v="3"/>
    <n v="2135"/>
    <s v="China"/>
    <x v="3"/>
    <d v="2018-01-22T00:00:00"/>
    <n v="0.3"/>
  </r>
  <r>
    <x v="1"/>
    <x v="68"/>
    <n v="2138"/>
    <s v="Portugal"/>
    <x v="1"/>
    <d v="2018-01-23T00:00:00"/>
    <n v="0.2"/>
  </r>
  <r>
    <x v="2"/>
    <x v="64"/>
    <n v="2151"/>
    <s v="Argentina"/>
    <x v="1"/>
    <d v="2018-01-24T00:00:00"/>
    <n v="0.2"/>
  </r>
  <r>
    <x v="1"/>
    <x v="68"/>
    <n v="2152"/>
    <s v="Argentina"/>
    <x v="1"/>
    <d v="2018-01-25T00:00:00"/>
    <n v="0.2"/>
  </r>
  <r>
    <x v="4"/>
    <x v="34"/>
    <n v="2153"/>
    <s v="France"/>
    <x v="3"/>
    <d v="2018-01-26T00:00:00"/>
    <n v="0.3"/>
  </r>
  <r>
    <x v="2"/>
    <x v="42"/>
    <n v="2157"/>
    <s v="Argentina"/>
    <x v="2"/>
    <d v="2018-01-27T00:00:00"/>
    <n v="0.4"/>
  </r>
  <r>
    <x v="0"/>
    <x v="3"/>
    <n v="2158"/>
    <s v="Portugal"/>
    <x v="3"/>
    <d v="2018-01-28T00:00:00"/>
    <n v="0.3"/>
  </r>
  <r>
    <x v="7"/>
    <x v="17"/>
    <n v="2177"/>
    <s v="Ireland"/>
    <x v="2"/>
    <d v="2018-01-29T00:00:00"/>
    <n v="0.4"/>
  </r>
  <r>
    <x v="1"/>
    <x v="25"/>
    <n v="2178"/>
    <s v="Argentina"/>
    <x v="1"/>
    <d v="2018-01-30T00:00:00"/>
    <n v="0.2"/>
  </r>
  <r>
    <x v="7"/>
    <x v="56"/>
    <n v="2178"/>
    <s v="Portugal"/>
    <x v="2"/>
    <d v="2018-01-31T00:00:00"/>
    <n v="0.4"/>
  </r>
  <r>
    <x v="5"/>
    <x v="63"/>
    <n v="2179"/>
    <s v="Argentina"/>
    <x v="2"/>
    <d v="2018-02-01T00:00:00"/>
    <n v="0.4"/>
  </r>
  <r>
    <x v="2"/>
    <x v="49"/>
    <n v="2180"/>
    <s v="India"/>
    <x v="3"/>
    <d v="2018-02-02T00:00:00"/>
    <n v="0.3"/>
  </r>
  <r>
    <x v="5"/>
    <x v="67"/>
    <n v="2194"/>
    <s v="Australia"/>
    <x v="0"/>
    <d v="2018-02-03T00:00:00"/>
    <n v="0.1"/>
  </r>
  <r>
    <x v="1"/>
    <x v="47"/>
    <n v="2196"/>
    <s v="Japan"/>
    <x v="1"/>
    <d v="2018-02-04T00:00:00"/>
    <n v="0.2"/>
  </r>
  <r>
    <x v="0"/>
    <x v="30"/>
    <n v="2200"/>
    <s v="Australia"/>
    <x v="0"/>
    <d v="2018-02-05T00:00:00"/>
    <n v="0.1"/>
  </r>
  <r>
    <x v="5"/>
    <x v="55"/>
    <n v="2203"/>
    <s v="Japan"/>
    <x v="0"/>
    <d v="2018-02-06T00:00:00"/>
    <n v="0.1"/>
  </r>
  <r>
    <x v="1"/>
    <x v="57"/>
    <n v="2207"/>
    <s v="China"/>
    <x v="0"/>
    <d v="2018-02-07T00:00:00"/>
    <n v="0.1"/>
  </r>
  <r>
    <x v="5"/>
    <x v="23"/>
    <n v="2211"/>
    <s v="Australia"/>
    <x v="3"/>
    <d v="2018-02-08T00:00:00"/>
    <n v="0.3"/>
  </r>
  <r>
    <x v="2"/>
    <x v="6"/>
    <n v="2213"/>
    <s v="Portugal"/>
    <x v="1"/>
    <d v="2018-02-09T00:00:00"/>
    <n v="0.2"/>
  </r>
  <r>
    <x v="5"/>
    <x v="77"/>
    <n v="2214"/>
    <s v="South Africa"/>
    <x v="1"/>
    <d v="2018-02-10T00:00:00"/>
    <n v="0.2"/>
  </r>
  <r>
    <x v="1"/>
    <x v="35"/>
    <n v="2220"/>
    <s v="Ireland"/>
    <x v="0"/>
    <d v="2018-02-11T00:00:00"/>
    <n v="0.1"/>
  </r>
  <r>
    <x v="3"/>
    <x v="75"/>
    <n v="2221"/>
    <s v="Brazil"/>
    <x v="0"/>
    <d v="2018-02-12T00:00:00"/>
    <n v="0.1"/>
  </r>
  <r>
    <x v="0"/>
    <x v="33"/>
    <n v="2226"/>
    <s v="Portugal"/>
    <x v="2"/>
    <d v="2018-02-13T00:00:00"/>
    <n v="0.4"/>
  </r>
  <r>
    <x v="2"/>
    <x v="28"/>
    <n v="2227"/>
    <s v="Brazil"/>
    <x v="2"/>
    <d v="2018-02-14T00:00:00"/>
    <n v="0.4"/>
  </r>
  <r>
    <x v="4"/>
    <x v="21"/>
    <n v="2230"/>
    <s v="Portugal"/>
    <x v="0"/>
    <d v="2018-02-15T00:00:00"/>
    <n v="0.1"/>
  </r>
  <r>
    <x v="5"/>
    <x v="77"/>
    <n v="2230"/>
    <s v="China"/>
    <x v="1"/>
    <d v="2018-02-16T00:00:00"/>
    <n v="0.2"/>
  </r>
  <r>
    <x v="1"/>
    <x v="68"/>
    <n v="2234"/>
    <s v="Japan"/>
    <x v="1"/>
    <d v="2018-02-17T00:00:00"/>
    <n v="0.2"/>
  </r>
  <r>
    <x v="2"/>
    <x v="4"/>
    <n v="2235"/>
    <s v="India"/>
    <x v="1"/>
    <d v="2018-02-18T00:00:00"/>
    <n v="0.2"/>
  </r>
  <r>
    <x v="1"/>
    <x v="7"/>
    <n v="2236"/>
    <s v="Australia"/>
    <x v="0"/>
    <d v="2018-02-19T00:00:00"/>
    <n v="0.1"/>
  </r>
  <r>
    <x v="3"/>
    <x v="40"/>
    <n v="2236"/>
    <s v="Australia"/>
    <x v="0"/>
    <d v="2018-02-20T00:00:00"/>
    <n v="0.1"/>
  </r>
  <r>
    <x v="5"/>
    <x v="23"/>
    <n v="2236"/>
    <s v="Australia"/>
    <x v="1"/>
    <d v="2018-02-21T00:00:00"/>
    <n v="0.2"/>
  </r>
  <r>
    <x v="1"/>
    <x v="25"/>
    <n v="2239"/>
    <s v="South Africa"/>
    <x v="0"/>
    <d v="2018-02-22T00:00:00"/>
    <n v="0.1"/>
  </r>
  <r>
    <x v="4"/>
    <x v="52"/>
    <n v="2240"/>
    <s v="China"/>
    <x v="1"/>
    <d v="2018-02-23T00:00:00"/>
    <n v="0.2"/>
  </r>
  <r>
    <x v="4"/>
    <x v="50"/>
    <n v="2245"/>
    <s v="Japan"/>
    <x v="1"/>
    <d v="2018-02-24T00:00:00"/>
    <n v="0.2"/>
  </r>
  <r>
    <x v="4"/>
    <x v="24"/>
    <n v="2246"/>
    <s v="Argentina"/>
    <x v="0"/>
    <d v="2018-02-25T00:00:00"/>
    <n v="0.1"/>
  </r>
  <r>
    <x v="3"/>
    <x v="75"/>
    <n v="2246"/>
    <s v="India"/>
    <x v="1"/>
    <d v="2018-02-26T00:00:00"/>
    <n v="0.2"/>
  </r>
  <r>
    <x v="1"/>
    <x v="2"/>
    <n v="2250"/>
    <s v="Brazil"/>
    <x v="0"/>
    <d v="2018-02-27T00:00:00"/>
    <n v="0.1"/>
  </r>
  <r>
    <x v="3"/>
    <x v="44"/>
    <n v="2251"/>
    <s v="Argentina"/>
    <x v="2"/>
    <d v="2018-02-28T00:00:00"/>
    <n v="0.4"/>
  </r>
  <r>
    <x v="1"/>
    <x v="7"/>
    <n v="2254"/>
    <s v="France"/>
    <x v="1"/>
    <d v="2018-03-01T00:00:00"/>
    <n v="0.2"/>
  </r>
  <r>
    <x v="1"/>
    <x v="47"/>
    <n v="2260"/>
    <s v="Brazil"/>
    <x v="2"/>
    <d v="2018-03-02T00:00:00"/>
    <n v="0.4"/>
  </r>
  <r>
    <x v="4"/>
    <x v="24"/>
    <n v="2263"/>
    <s v="Japan"/>
    <x v="0"/>
    <d v="2018-03-03T00:00:00"/>
    <n v="0.1"/>
  </r>
  <r>
    <x v="3"/>
    <x v="58"/>
    <n v="2266"/>
    <s v="Brazil"/>
    <x v="0"/>
    <d v="2018-03-04T00:00:00"/>
    <n v="0.1"/>
  </r>
  <r>
    <x v="0"/>
    <x v="5"/>
    <n v="2266"/>
    <s v="India"/>
    <x v="1"/>
    <d v="2018-03-05T00:00:00"/>
    <n v="0.2"/>
  </r>
  <r>
    <x v="5"/>
    <x v="63"/>
    <n v="2266"/>
    <s v="India"/>
    <x v="1"/>
    <d v="2018-03-06T00:00:00"/>
    <n v="0.2"/>
  </r>
  <r>
    <x v="4"/>
    <x v="79"/>
    <n v="2267"/>
    <s v="China"/>
    <x v="3"/>
    <d v="2018-03-07T00:00:00"/>
    <n v="0.3"/>
  </r>
  <r>
    <x v="4"/>
    <x v="29"/>
    <n v="2275"/>
    <s v="Australia"/>
    <x v="0"/>
    <d v="2018-03-08T00:00:00"/>
    <n v="0.1"/>
  </r>
  <r>
    <x v="4"/>
    <x v="34"/>
    <n v="2275"/>
    <s v="Portugal"/>
    <x v="0"/>
    <d v="2018-03-09T00:00:00"/>
    <n v="0.1"/>
  </r>
  <r>
    <x v="2"/>
    <x v="19"/>
    <n v="2283"/>
    <s v="India"/>
    <x v="1"/>
    <d v="2018-03-10T00:00:00"/>
    <n v="0.2"/>
  </r>
  <r>
    <x v="5"/>
    <x v="60"/>
    <n v="2296"/>
    <s v="China"/>
    <x v="2"/>
    <d v="2018-03-11T00:00:00"/>
    <n v="0.4"/>
  </r>
  <r>
    <x v="6"/>
    <x v="12"/>
    <n v="2297"/>
    <s v="South Africa"/>
    <x v="3"/>
    <d v="2018-03-12T00:00:00"/>
    <n v="0.3"/>
  </r>
  <r>
    <x v="4"/>
    <x v="79"/>
    <n v="2298"/>
    <s v="Ireland"/>
    <x v="1"/>
    <d v="2018-03-13T00:00:00"/>
    <n v="0.2"/>
  </r>
  <r>
    <x v="2"/>
    <x v="64"/>
    <n v="2299"/>
    <s v="Portugal"/>
    <x v="3"/>
    <d v="2018-03-14T00:00:00"/>
    <n v="0.3"/>
  </r>
  <r>
    <x v="3"/>
    <x v="71"/>
    <n v="2305"/>
    <s v="South Africa"/>
    <x v="0"/>
    <d v="2018-03-15T00:00:00"/>
    <n v="0.1"/>
  </r>
  <r>
    <x v="4"/>
    <x v="18"/>
    <n v="2311"/>
    <s v="Portugal"/>
    <x v="1"/>
    <d v="2018-03-16T00:00:00"/>
    <n v="0.2"/>
  </r>
  <r>
    <x v="2"/>
    <x v="45"/>
    <n v="2312"/>
    <s v="France"/>
    <x v="1"/>
    <d v="2018-03-17T00:00:00"/>
    <n v="0.2"/>
  </r>
  <r>
    <x v="3"/>
    <x v="48"/>
    <n v="2313"/>
    <s v="China"/>
    <x v="1"/>
    <d v="2018-03-18T00:00:00"/>
    <n v="0.2"/>
  </r>
  <r>
    <x v="2"/>
    <x v="73"/>
    <n v="2317"/>
    <s v="India"/>
    <x v="1"/>
    <d v="2018-03-19T00:00:00"/>
    <n v="0.2"/>
  </r>
  <r>
    <x v="1"/>
    <x v="1"/>
    <n v="2323"/>
    <s v="Argentina"/>
    <x v="0"/>
    <d v="2018-03-20T00:00:00"/>
    <n v="0.1"/>
  </r>
  <r>
    <x v="0"/>
    <x v="39"/>
    <n v="2323"/>
    <s v="China"/>
    <x v="1"/>
    <d v="2018-03-21T00:00:00"/>
    <n v="0.2"/>
  </r>
  <r>
    <x v="3"/>
    <x v="78"/>
    <n v="2326"/>
    <s v="Australia"/>
    <x v="1"/>
    <d v="2018-03-22T00:00:00"/>
    <n v="0.2"/>
  </r>
  <r>
    <x v="2"/>
    <x v="80"/>
    <n v="2334"/>
    <s v="Australia"/>
    <x v="2"/>
    <d v="2018-03-23T00:00:00"/>
    <n v="0.4"/>
  </r>
  <r>
    <x v="5"/>
    <x v="65"/>
    <n v="2337"/>
    <s v="Japan"/>
    <x v="0"/>
    <d v="2018-03-24T00:00:00"/>
    <n v="0.1"/>
  </r>
  <r>
    <x v="5"/>
    <x v="77"/>
    <n v="2339"/>
    <s v="India"/>
    <x v="1"/>
    <d v="2018-03-25T00:00:00"/>
    <n v="0.2"/>
  </r>
  <r>
    <x v="1"/>
    <x v="47"/>
    <n v="2339"/>
    <s v="France"/>
    <x v="1"/>
    <d v="2018-03-26T00:00:00"/>
    <n v="0.2"/>
  </r>
  <r>
    <x v="7"/>
    <x v="17"/>
    <n v="2348"/>
    <s v="India"/>
    <x v="2"/>
    <d v="2018-03-27T00:00:00"/>
    <n v="0.4"/>
  </r>
  <r>
    <x v="3"/>
    <x v="26"/>
    <n v="2355"/>
    <s v="France"/>
    <x v="3"/>
    <d v="2018-03-28T00:00:00"/>
    <n v="0.3"/>
  </r>
  <r>
    <x v="1"/>
    <x v="1"/>
    <n v="2356"/>
    <s v="France"/>
    <x v="1"/>
    <d v="2018-03-29T00:00:00"/>
    <n v="0.2"/>
  </r>
  <r>
    <x v="0"/>
    <x v="3"/>
    <n v="2357"/>
    <s v="Portugal"/>
    <x v="1"/>
    <d v="2018-03-30T00:00:00"/>
    <n v="0.2"/>
  </r>
  <r>
    <x v="0"/>
    <x v="39"/>
    <n v="2361"/>
    <s v="India"/>
    <x v="2"/>
    <d v="2018-03-31T00:00:00"/>
    <n v="0.4"/>
  </r>
  <r>
    <x v="7"/>
    <x v="56"/>
    <n v="2368"/>
    <s v="Portugal"/>
    <x v="1"/>
    <d v="2018-04-01T00:00:00"/>
    <n v="0.2"/>
  </r>
  <r>
    <x v="3"/>
    <x v="8"/>
    <n v="2369"/>
    <s v="France"/>
    <x v="3"/>
    <d v="2018-04-02T00:00:00"/>
    <n v="0.3"/>
  </r>
  <r>
    <x v="4"/>
    <x v="20"/>
    <n v="2370"/>
    <s v="Brazil"/>
    <x v="1"/>
    <d v="2018-04-03T00:00:00"/>
    <n v="0.2"/>
  </r>
  <r>
    <x v="4"/>
    <x v="29"/>
    <n v="2379"/>
    <s v="Brazil"/>
    <x v="0"/>
    <d v="2018-04-04T00:00:00"/>
    <n v="0.1"/>
  </r>
  <r>
    <x v="4"/>
    <x v="29"/>
    <n v="2383"/>
    <s v="Argentina"/>
    <x v="3"/>
    <d v="2018-04-05T00:00:00"/>
    <n v="0.3"/>
  </r>
  <r>
    <x v="6"/>
    <x v="12"/>
    <n v="2385"/>
    <s v="Brazil"/>
    <x v="1"/>
    <d v="2018-04-06T00:00:00"/>
    <n v="0.2"/>
  </r>
  <r>
    <x v="4"/>
    <x v="34"/>
    <n v="2388"/>
    <s v="Argentina"/>
    <x v="1"/>
    <d v="2018-04-07T00:00:00"/>
    <n v="0.2"/>
  </r>
  <r>
    <x v="7"/>
    <x v="56"/>
    <n v="2388"/>
    <s v="Argentina"/>
    <x v="1"/>
    <d v="2018-04-08T00:00:00"/>
    <n v="0.2"/>
  </r>
  <r>
    <x v="2"/>
    <x v="32"/>
    <n v="2390"/>
    <s v="Japan"/>
    <x v="0"/>
    <d v="2018-04-09T00:00:00"/>
    <n v="0.1"/>
  </r>
  <r>
    <x v="2"/>
    <x v="49"/>
    <n v="2392"/>
    <s v="Ireland"/>
    <x v="3"/>
    <d v="2018-04-10T00:00:00"/>
    <n v="0.3"/>
  </r>
  <r>
    <x v="3"/>
    <x v="40"/>
    <n v="2401"/>
    <s v="China"/>
    <x v="0"/>
    <d v="2018-04-11T00:00:00"/>
    <n v="0.1"/>
  </r>
  <r>
    <x v="2"/>
    <x v="80"/>
    <n v="2403"/>
    <s v="France"/>
    <x v="2"/>
    <d v="2018-04-12T00:00:00"/>
    <n v="0.4"/>
  </r>
  <r>
    <x v="3"/>
    <x v="48"/>
    <n v="2405"/>
    <s v="Brazil"/>
    <x v="1"/>
    <d v="2018-04-13T00:00:00"/>
    <n v="0.2"/>
  </r>
  <r>
    <x v="4"/>
    <x v="74"/>
    <n v="2405"/>
    <s v="Australia"/>
    <x v="3"/>
    <d v="2018-04-14T00:00:00"/>
    <n v="0.3"/>
  </r>
  <r>
    <x v="7"/>
    <x v="70"/>
    <n v="2416"/>
    <s v="France"/>
    <x v="3"/>
    <d v="2018-04-15T00:00:00"/>
    <n v="0.3"/>
  </r>
  <r>
    <x v="2"/>
    <x v="73"/>
    <n v="2417"/>
    <s v="China"/>
    <x v="3"/>
    <d v="2018-04-16T00:00:00"/>
    <n v="0.3"/>
  </r>
  <r>
    <x v="4"/>
    <x v="79"/>
    <n v="2418"/>
    <s v="Japan"/>
    <x v="2"/>
    <d v="2018-04-17T00:00:00"/>
    <n v="0.4"/>
  </r>
  <r>
    <x v="1"/>
    <x v="37"/>
    <n v="2418"/>
    <s v="Portugal"/>
    <x v="2"/>
    <d v="2018-04-18T00:00:00"/>
    <n v="0.4"/>
  </r>
  <r>
    <x v="4"/>
    <x v="52"/>
    <n v="2426"/>
    <s v="Australia"/>
    <x v="2"/>
    <d v="2018-04-19T00:00:00"/>
    <n v="0.4"/>
  </r>
  <r>
    <x v="4"/>
    <x v="27"/>
    <n v="2431"/>
    <s v="Japan"/>
    <x v="3"/>
    <d v="2018-04-20T00:00:00"/>
    <n v="0.3"/>
  </r>
  <r>
    <x v="2"/>
    <x v="42"/>
    <n v="2433"/>
    <s v="Australia"/>
    <x v="3"/>
    <d v="2018-04-21T00:00:00"/>
    <n v="0.3"/>
  </r>
  <r>
    <x v="1"/>
    <x v="37"/>
    <n v="2433"/>
    <s v="Brazil"/>
    <x v="2"/>
    <d v="2018-04-22T00:00:00"/>
    <n v="0.4"/>
  </r>
  <r>
    <x v="5"/>
    <x v="69"/>
    <n v="2435"/>
    <s v="France"/>
    <x v="2"/>
    <d v="2018-04-23T00:00:00"/>
    <n v="0.4"/>
  </r>
  <r>
    <x v="4"/>
    <x v="18"/>
    <n v="2443"/>
    <s v="India"/>
    <x v="2"/>
    <d v="2018-04-24T00:00:00"/>
    <n v="0.4"/>
  </r>
  <r>
    <x v="5"/>
    <x v="23"/>
    <n v="2445"/>
    <s v="France"/>
    <x v="1"/>
    <d v="2018-04-25T00:00:00"/>
    <n v="0.2"/>
  </r>
  <r>
    <x v="2"/>
    <x v="51"/>
    <n v="2447"/>
    <s v="India"/>
    <x v="1"/>
    <d v="2018-04-26T00:00:00"/>
    <n v="0.2"/>
  </r>
  <r>
    <x v="5"/>
    <x v="23"/>
    <n v="2448"/>
    <s v="Japan"/>
    <x v="1"/>
    <d v="2018-04-27T00:00:00"/>
    <n v="0.2"/>
  </r>
  <r>
    <x v="4"/>
    <x v="24"/>
    <n v="2450"/>
    <s v="Brazil"/>
    <x v="0"/>
    <d v="2018-04-28T00:00:00"/>
    <n v="0.1"/>
  </r>
  <r>
    <x v="6"/>
    <x v="15"/>
    <n v="2451"/>
    <s v="Australia"/>
    <x v="1"/>
    <d v="2018-04-29T00:00:00"/>
    <n v="0.2"/>
  </r>
  <r>
    <x v="5"/>
    <x v="53"/>
    <n v="2455"/>
    <s v="Australia"/>
    <x v="1"/>
    <d v="2018-04-30T00:00:00"/>
    <n v="0.2"/>
  </r>
  <r>
    <x v="4"/>
    <x v="27"/>
    <n v="2457"/>
    <s v="Portugal"/>
    <x v="2"/>
    <d v="2018-05-01T00:00:00"/>
    <n v="0.4"/>
  </r>
  <r>
    <x v="4"/>
    <x v="22"/>
    <n v="2464"/>
    <s v="Portugal"/>
    <x v="0"/>
    <d v="2018-05-02T00:00:00"/>
    <n v="0.1"/>
  </r>
  <r>
    <x v="4"/>
    <x v="29"/>
    <n v="2465"/>
    <s v="Ireland"/>
    <x v="3"/>
    <d v="2018-05-03T00:00:00"/>
    <n v="0.3"/>
  </r>
  <r>
    <x v="2"/>
    <x v="28"/>
    <n v="2470"/>
    <s v="France"/>
    <x v="2"/>
    <d v="2018-05-04T00:00:00"/>
    <n v="0.4"/>
  </r>
  <r>
    <x v="4"/>
    <x v="20"/>
    <n v="2471"/>
    <s v="Brazil"/>
    <x v="3"/>
    <d v="2018-05-05T00:00:00"/>
    <n v="0.3"/>
  </r>
  <r>
    <x v="3"/>
    <x v="40"/>
    <n v="2477"/>
    <s v="Japan"/>
    <x v="1"/>
    <d v="2018-05-06T00:00:00"/>
    <n v="0.2"/>
  </r>
  <r>
    <x v="2"/>
    <x v="28"/>
    <n v="2484"/>
    <s v="Portugal"/>
    <x v="0"/>
    <d v="2018-05-07T00:00:00"/>
    <n v="0.1"/>
  </r>
  <r>
    <x v="4"/>
    <x v="22"/>
    <n v="2484"/>
    <s v="South Africa"/>
    <x v="1"/>
    <d v="2018-05-08T00:00:00"/>
    <n v="0.2"/>
  </r>
  <r>
    <x v="1"/>
    <x v="7"/>
    <n v="2485"/>
    <s v="Argentina"/>
    <x v="1"/>
    <d v="2018-05-09T00:00:00"/>
    <n v="0.2"/>
  </r>
  <r>
    <x v="4"/>
    <x v="34"/>
    <n v="2488"/>
    <s v="South Africa"/>
    <x v="0"/>
    <d v="2018-05-10T00:00:00"/>
    <n v="0.1"/>
  </r>
  <r>
    <x v="5"/>
    <x v="60"/>
    <n v="2488"/>
    <s v="Brazil"/>
    <x v="3"/>
    <d v="2018-05-11T00:00:00"/>
    <n v="0.3"/>
  </r>
  <r>
    <x v="7"/>
    <x v="43"/>
    <n v="2488"/>
    <s v="South Africa"/>
    <x v="2"/>
    <d v="2018-05-12T00:00:00"/>
    <n v="0.4"/>
  </r>
  <r>
    <x v="1"/>
    <x v="57"/>
    <n v="2493"/>
    <s v="India"/>
    <x v="3"/>
    <d v="2018-05-13T00:00:00"/>
    <n v="0.3"/>
  </r>
  <r>
    <x v="2"/>
    <x v="80"/>
    <n v="2495"/>
    <s v="South Africa"/>
    <x v="1"/>
    <d v="2018-05-14T00:00:00"/>
    <n v="0.2"/>
  </r>
  <r>
    <x v="4"/>
    <x v="20"/>
    <n v="2503"/>
    <s v="Argentina"/>
    <x v="2"/>
    <d v="2018-05-15T00:00:00"/>
    <n v="0.4"/>
  </r>
  <r>
    <x v="4"/>
    <x v="79"/>
    <n v="2509"/>
    <s v="Argentina"/>
    <x v="1"/>
    <d v="2018-05-16T00:00:00"/>
    <n v="0.2"/>
  </r>
  <r>
    <x v="2"/>
    <x v="80"/>
    <n v="2514"/>
    <s v="India"/>
    <x v="1"/>
    <d v="2018-05-17T00:00:00"/>
    <n v="0.2"/>
  </r>
  <r>
    <x v="2"/>
    <x v="45"/>
    <n v="2522"/>
    <s v="Brazil"/>
    <x v="1"/>
    <d v="2018-05-18T00:00:00"/>
    <n v="0.2"/>
  </r>
  <r>
    <x v="5"/>
    <x v="67"/>
    <n v="2524"/>
    <s v="Brazil"/>
    <x v="1"/>
    <d v="2018-05-19T00:00:00"/>
    <n v="0.2"/>
  </r>
  <r>
    <x v="4"/>
    <x v="50"/>
    <n v="2527"/>
    <s v="India"/>
    <x v="2"/>
    <d v="2018-05-20T00:00:00"/>
    <n v="0.4"/>
  </r>
  <r>
    <x v="1"/>
    <x v="68"/>
    <n v="2528"/>
    <s v="France"/>
    <x v="3"/>
    <d v="2018-05-21T00:00:00"/>
    <n v="0.3"/>
  </r>
  <r>
    <x v="6"/>
    <x v="15"/>
    <n v="2529"/>
    <s v="South Africa"/>
    <x v="1"/>
    <d v="2018-05-22T00:00:00"/>
    <n v="0.2"/>
  </r>
  <r>
    <x v="3"/>
    <x v="26"/>
    <n v="2532"/>
    <s v="China"/>
    <x v="3"/>
    <d v="2018-05-23T00:00:00"/>
    <n v="0.3"/>
  </r>
  <r>
    <x v="6"/>
    <x v="12"/>
    <n v="2533"/>
    <s v="France"/>
    <x v="1"/>
    <d v="2018-05-24T00:00:00"/>
    <n v="0.2"/>
  </r>
  <r>
    <x v="5"/>
    <x v="60"/>
    <n v="2544"/>
    <s v="Ireland"/>
    <x v="2"/>
    <d v="2018-05-25T00:00:00"/>
    <n v="0.4"/>
  </r>
  <r>
    <x v="1"/>
    <x v="7"/>
    <n v="2549"/>
    <s v="China"/>
    <x v="2"/>
    <d v="2018-05-26T00:00:00"/>
    <n v="0.4"/>
  </r>
  <r>
    <x v="0"/>
    <x v="0"/>
    <n v="2552"/>
    <s v="Brazil"/>
    <x v="2"/>
    <d v="2018-05-27T00:00:00"/>
    <n v="0.4"/>
  </r>
  <r>
    <x v="0"/>
    <x v="0"/>
    <n v="2556"/>
    <s v="China"/>
    <x v="1"/>
    <d v="2018-05-28T00:00:00"/>
    <n v="0.2"/>
  </r>
  <r>
    <x v="4"/>
    <x v="20"/>
    <n v="2558"/>
    <s v="Australia"/>
    <x v="1"/>
    <d v="2018-05-29T00:00:00"/>
    <n v="0.2"/>
  </r>
  <r>
    <x v="3"/>
    <x v="44"/>
    <n v="2563"/>
    <s v="China"/>
    <x v="3"/>
    <d v="2018-05-30T00:00:00"/>
    <n v="0.3"/>
  </r>
  <r>
    <x v="2"/>
    <x v="13"/>
    <n v="2566"/>
    <s v="Ireland"/>
    <x v="3"/>
    <d v="2018-05-31T00:00:00"/>
    <n v="0.3"/>
  </r>
  <r>
    <x v="4"/>
    <x v="24"/>
    <n v="2573"/>
    <s v="Portugal"/>
    <x v="1"/>
    <d v="2018-06-01T00:00:00"/>
    <n v="0.2"/>
  </r>
  <r>
    <x v="4"/>
    <x v="24"/>
    <n v="2574"/>
    <s v="France"/>
    <x v="2"/>
    <d v="2018-06-02T00:00:00"/>
    <n v="0.4"/>
  </r>
  <r>
    <x v="0"/>
    <x v="33"/>
    <n v="2578"/>
    <s v="Australia"/>
    <x v="1"/>
    <d v="2018-06-03T00:00:00"/>
    <n v="0.2"/>
  </r>
  <r>
    <x v="6"/>
    <x v="41"/>
    <n v="2586"/>
    <s v="Portugal"/>
    <x v="2"/>
    <d v="2018-06-04T00:00:00"/>
    <n v="0.4"/>
  </r>
  <r>
    <x v="4"/>
    <x v="74"/>
    <n v="2587"/>
    <s v="Argentina"/>
    <x v="1"/>
    <d v="2018-06-05T00:00:00"/>
    <n v="0.2"/>
  </r>
  <r>
    <x v="4"/>
    <x v="79"/>
    <n v="2589"/>
    <s v="Portugal"/>
    <x v="2"/>
    <d v="2018-06-06T00:00:00"/>
    <n v="0.4"/>
  </r>
  <r>
    <x v="3"/>
    <x v="8"/>
    <n v="2591"/>
    <s v="Brazil"/>
    <x v="1"/>
    <d v="2018-06-07T00:00:00"/>
    <n v="0.2"/>
  </r>
  <r>
    <x v="5"/>
    <x v="69"/>
    <n v="2603"/>
    <s v="India"/>
    <x v="2"/>
    <d v="2018-06-08T00:00:00"/>
    <n v="0.4"/>
  </r>
  <r>
    <x v="0"/>
    <x v="30"/>
    <n v="2604"/>
    <s v="Australia"/>
    <x v="2"/>
    <d v="2018-06-09T00:00:00"/>
    <n v="0.4"/>
  </r>
  <r>
    <x v="4"/>
    <x v="22"/>
    <n v="2606"/>
    <s v="India"/>
    <x v="1"/>
    <d v="2018-06-10T00:00:00"/>
    <n v="0.2"/>
  </r>
  <r>
    <x v="1"/>
    <x v="46"/>
    <n v="2606"/>
    <s v="France"/>
    <x v="3"/>
    <d v="2018-06-11T00:00:00"/>
    <n v="0.3"/>
  </r>
  <r>
    <x v="4"/>
    <x v="50"/>
    <n v="2612"/>
    <s v="Brazil"/>
    <x v="0"/>
    <d v="2018-06-12T00:00:00"/>
    <n v="0.1"/>
  </r>
  <r>
    <x v="0"/>
    <x v="0"/>
    <n v="2621"/>
    <s v="Australia"/>
    <x v="2"/>
    <d v="2018-06-13T00:00:00"/>
    <n v="0.4"/>
  </r>
  <r>
    <x v="0"/>
    <x v="14"/>
    <n v="2623"/>
    <s v="South Africa"/>
    <x v="0"/>
    <d v="2018-06-14T00:00:00"/>
    <n v="0.1"/>
  </r>
  <r>
    <x v="5"/>
    <x v="60"/>
    <n v="2626"/>
    <s v="Japan"/>
    <x v="3"/>
    <d v="2018-06-15T00:00:00"/>
    <n v="0.3"/>
  </r>
  <r>
    <x v="2"/>
    <x v="13"/>
    <n v="2629"/>
    <s v="Brazil"/>
    <x v="0"/>
    <d v="2018-06-16T00:00:00"/>
    <n v="0.1"/>
  </r>
  <r>
    <x v="2"/>
    <x v="62"/>
    <n v="2632"/>
    <s v="India"/>
    <x v="2"/>
    <d v="2018-06-17T00:00:00"/>
    <n v="0.4"/>
  </r>
  <r>
    <x v="2"/>
    <x v="42"/>
    <n v="2632"/>
    <s v="China"/>
    <x v="2"/>
    <d v="2018-06-18T00:00:00"/>
    <n v="0.4"/>
  </r>
  <r>
    <x v="2"/>
    <x v="59"/>
    <n v="2633"/>
    <s v="Australia"/>
    <x v="1"/>
    <d v="2018-06-19T00:00:00"/>
    <n v="0.2"/>
  </r>
  <r>
    <x v="0"/>
    <x v="66"/>
    <n v="2638"/>
    <s v="Australia"/>
    <x v="1"/>
    <d v="2018-06-20T00:00:00"/>
    <n v="0.2"/>
  </r>
  <r>
    <x v="5"/>
    <x v="55"/>
    <n v="2644"/>
    <s v="Japan"/>
    <x v="1"/>
    <d v="2018-06-21T00:00:00"/>
    <n v="0.2"/>
  </r>
  <r>
    <x v="1"/>
    <x v="47"/>
    <n v="2645"/>
    <s v="Japan"/>
    <x v="3"/>
    <d v="2018-06-22T00:00:00"/>
    <n v="0.3"/>
  </r>
  <r>
    <x v="7"/>
    <x v="70"/>
    <n v="2648"/>
    <s v="Japan"/>
    <x v="2"/>
    <d v="2018-06-23T00:00:00"/>
    <n v="0.4"/>
  </r>
  <r>
    <x v="4"/>
    <x v="24"/>
    <n v="2650"/>
    <s v="Australia"/>
    <x v="3"/>
    <d v="2018-06-24T00:00:00"/>
    <n v="0.3"/>
  </r>
  <r>
    <x v="6"/>
    <x v="36"/>
    <n v="2652"/>
    <s v="India"/>
    <x v="0"/>
    <d v="2018-06-25T00:00:00"/>
    <n v="0.1"/>
  </r>
  <r>
    <x v="0"/>
    <x v="5"/>
    <n v="2652"/>
    <s v="Portugal"/>
    <x v="1"/>
    <d v="2018-06-26T00:00:00"/>
    <n v="0.2"/>
  </r>
  <r>
    <x v="3"/>
    <x v="75"/>
    <n v="2670"/>
    <s v="Portugal"/>
    <x v="1"/>
    <d v="2018-06-27T00:00:00"/>
    <n v="0.2"/>
  </r>
  <r>
    <x v="1"/>
    <x v="25"/>
    <n v="2674"/>
    <s v="Australia"/>
    <x v="0"/>
    <d v="2018-06-28T00:00:00"/>
    <n v="0.1"/>
  </r>
  <r>
    <x v="4"/>
    <x v="22"/>
    <n v="2675"/>
    <s v="Ireland"/>
    <x v="0"/>
    <d v="2018-06-29T00:00:00"/>
    <n v="0.1"/>
  </r>
  <r>
    <x v="4"/>
    <x v="22"/>
    <n v="2685"/>
    <s v="Ireland"/>
    <x v="3"/>
    <d v="2018-06-30T00:00:00"/>
    <n v="0.3"/>
  </r>
  <r>
    <x v="2"/>
    <x v="80"/>
    <n v="2688"/>
    <s v="Japan"/>
    <x v="3"/>
    <d v="2018-07-01T00:00:00"/>
    <n v="0.3"/>
  </r>
  <r>
    <x v="0"/>
    <x v="66"/>
    <n v="2689"/>
    <s v="India"/>
    <x v="3"/>
    <d v="2018-07-02T00:00:00"/>
    <n v="0.3"/>
  </r>
  <r>
    <x v="0"/>
    <x v="76"/>
    <n v="2691"/>
    <s v="India"/>
    <x v="1"/>
    <d v="2018-07-03T00:00:00"/>
    <n v="0.2"/>
  </r>
  <r>
    <x v="4"/>
    <x v="54"/>
    <n v="2691"/>
    <s v="France"/>
    <x v="2"/>
    <d v="2018-07-04T00:00:00"/>
    <n v="0.4"/>
  </r>
  <r>
    <x v="5"/>
    <x v="55"/>
    <n v="2700"/>
    <s v="Argentina"/>
    <x v="2"/>
    <d v="2018-07-05T00:00:00"/>
    <n v="0.4"/>
  </r>
  <r>
    <x v="3"/>
    <x v="48"/>
    <n v="2702"/>
    <s v="Ireland"/>
    <x v="3"/>
    <d v="2018-07-06T00:00:00"/>
    <n v="0.3"/>
  </r>
  <r>
    <x v="5"/>
    <x v="63"/>
    <n v="2702"/>
    <s v="India"/>
    <x v="2"/>
    <d v="2018-07-07T00:00:00"/>
    <n v="0.4"/>
  </r>
  <r>
    <x v="3"/>
    <x v="75"/>
    <n v="2705"/>
    <s v="China"/>
    <x v="1"/>
    <d v="2018-07-08T00:00:00"/>
    <n v="0.2"/>
  </r>
  <r>
    <x v="3"/>
    <x v="75"/>
    <n v="2709"/>
    <s v="Argentina"/>
    <x v="2"/>
    <d v="2018-07-09T00:00:00"/>
    <n v="0.4"/>
  </r>
  <r>
    <x v="1"/>
    <x v="35"/>
    <n v="2710"/>
    <s v="Australia"/>
    <x v="3"/>
    <d v="2018-07-10T00:00:00"/>
    <n v="0.3"/>
  </r>
  <r>
    <x v="0"/>
    <x v="66"/>
    <n v="2721"/>
    <s v="Australia"/>
    <x v="3"/>
    <d v="2018-07-11T00:00:00"/>
    <n v="0.3"/>
  </r>
  <r>
    <x v="2"/>
    <x v="73"/>
    <n v="2723"/>
    <s v="Japan"/>
    <x v="0"/>
    <d v="2018-07-12T00:00:00"/>
    <n v="0.1"/>
  </r>
  <r>
    <x v="0"/>
    <x v="76"/>
    <n v="2734"/>
    <s v="France"/>
    <x v="1"/>
    <d v="2018-07-13T00:00:00"/>
    <n v="0.2"/>
  </r>
  <r>
    <x v="7"/>
    <x v="31"/>
    <n v="2738"/>
    <s v="Argentina"/>
    <x v="0"/>
    <d v="2018-07-14T00:00:00"/>
    <n v="0.1"/>
  </r>
  <r>
    <x v="0"/>
    <x v="0"/>
    <n v="2740"/>
    <s v="China"/>
    <x v="2"/>
    <d v="2018-07-15T00:00:00"/>
    <n v="0.4"/>
  </r>
  <r>
    <x v="1"/>
    <x v="2"/>
    <n v="2740"/>
    <s v="Argentina"/>
    <x v="2"/>
    <d v="2018-07-16T00:00:00"/>
    <n v="0.4"/>
  </r>
  <r>
    <x v="7"/>
    <x v="72"/>
    <n v="2744"/>
    <s v="India"/>
    <x v="1"/>
    <d v="2018-07-17T00:00:00"/>
    <n v="0.2"/>
  </r>
  <r>
    <x v="1"/>
    <x v="68"/>
    <n v="2748"/>
    <s v="France"/>
    <x v="0"/>
    <d v="2018-07-18T00:00:00"/>
    <n v="0.1"/>
  </r>
  <r>
    <x v="3"/>
    <x v="8"/>
    <n v="2748"/>
    <s v="China"/>
    <x v="3"/>
    <d v="2018-07-19T00:00:00"/>
    <n v="0.3"/>
  </r>
  <r>
    <x v="6"/>
    <x v="15"/>
    <n v="2750"/>
    <s v="India"/>
    <x v="0"/>
    <d v="2018-07-20T00:00:00"/>
    <n v="0.1"/>
  </r>
  <r>
    <x v="4"/>
    <x v="9"/>
    <n v="2752"/>
    <s v="Portugal"/>
    <x v="1"/>
    <d v="2018-07-21T00:00:00"/>
    <n v="0.2"/>
  </r>
  <r>
    <x v="5"/>
    <x v="67"/>
    <n v="2754"/>
    <s v="India"/>
    <x v="3"/>
    <d v="2018-07-22T00:00:00"/>
    <n v="0.3"/>
  </r>
  <r>
    <x v="5"/>
    <x v="69"/>
    <n v="2756"/>
    <s v="Japan"/>
    <x v="0"/>
    <d v="2018-07-23T00:00:00"/>
    <n v="0.1"/>
  </r>
  <r>
    <x v="4"/>
    <x v="22"/>
    <n v="2759"/>
    <s v="Japan"/>
    <x v="2"/>
    <d v="2018-07-24T00:00:00"/>
    <n v="0.4"/>
  </r>
  <r>
    <x v="5"/>
    <x v="65"/>
    <n v="2760"/>
    <s v="India"/>
    <x v="1"/>
    <d v="2018-07-25T00:00:00"/>
    <n v="0.2"/>
  </r>
  <r>
    <x v="6"/>
    <x v="12"/>
    <n v="2761"/>
    <s v="France"/>
    <x v="0"/>
    <d v="2018-07-26T00:00:00"/>
    <n v="0.1"/>
  </r>
  <r>
    <x v="0"/>
    <x v="66"/>
    <n v="2761"/>
    <s v="India"/>
    <x v="2"/>
    <d v="2018-07-27T00:00:00"/>
    <n v="0.4"/>
  </r>
  <r>
    <x v="2"/>
    <x v="59"/>
    <n v="2762"/>
    <s v="Argentina"/>
    <x v="3"/>
    <d v="2018-07-28T00:00:00"/>
    <n v="0.3"/>
  </r>
  <r>
    <x v="2"/>
    <x v="6"/>
    <n v="2763"/>
    <s v="Brazil"/>
    <x v="3"/>
    <d v="2018-07-29T00:00:00"/>
    <n v="0.3"/>
  </r>
  <r>
    <x v="4"/>
    <x v="18"/>
    <n v="2764"/>
    <s v="Portugal"/>
    <x v="3"/>
    <d v="2018-07-30T00:00:00"/>
    <n v="0.3"/>
  </r>
  <r>
    <x v="4"/>
    <x v="52"/>
    <n v="2772"/>
    <s v="South Africa"/>
    <x v="1"/>
    <d v="2018-07-31T00:00:00"/>
    <n v="0.2"/>
  </r>
  <r>
    <x v="4"/>
    <x v="24"/>
    <n v="2777"/>
    <s v="South Africa"/>
    <x v="2"/>
    <d v="2018-08-01T00:00:00"/>
    <n v="0.4"/>
  </r>
  <r>
    <x v="2"/>
    <x v="59"/>
    <n v="2781"/>
    <s v="Brazil"/>
    <x v="3"/>
    <d v="2018-08-02T00:00:00"/>
    <n v="0.3"/>
  </r>
  <r>
    <x v="7"/>
    <x v="31"/>
    <n v="2783"/>
    <s v="South Africa"/>
    <x v="0"/>
    <d v="2018-08-03T00:00:00"/>
    <n v="0.1"/>
  </r>
  <r>
    <x v="2"/>
    <x v="62"/>
    <n v="2785"/>
    <s v="France"/>
    <x v="0"/>
    <d v="2018-08-04T00:00:00"/>
    <n v="0.1"/>
  </r>
  <r>
    <x v="2"/>
    <x v="6"/>
    <n v="2796"/>
    <s v="Argentina"/>
    <x v="1"/>
    <d v="2018-08-05T00:00:00"/>
    <n v="0.2"/>
  </r>
  <r>
    <x v="0"/>
    <x v="30"/>
    <n v="2797"/>
    <s v="Brazil"/>
    <x v="1"/>
    <d v="2018-08-06T00:00:00"/>
    <n v="0.2"/>
  </r>
  <r>
    <x v="1"/>
    <x v="25"/>
    <n v="2801"/>
    <s v="India"/>
    <x v="1"/>
    <d v="2018-08-07T00:00:00"/>
    <n v="0.2"/>
  </r>
  <r>
    <x v="3"/>
    <x v="40"/>
    <n v="2806"/>
    <s v="Ireland"/>
    <x v="0"/>
    <d v="2018-08-08T00:00:00"/>
    <n v="0.1"/>
  </r>
  <r>
    <x v="4"/>
    <x v="29"/>
    <n v="2818"/>
    <s v="Argentina"/>
    <x v="3"/>
    <d v="2018-08-09T00:00:00"/>
    <n v="0.3"/>
  </r>
  <r>
    <x v="6"/>
    <x v="38"/>
    <n v="2822"/>
    <s v="Argentina"/>
    <x v="3"/>
    <d v="2018-08-10T00:00:00"/>
    <n v="0.3"/>
  </r>
  <r>
    <x v="4"/>
    <x v="27"/>
    <n v="2824"/>
    <s v="South Africa"/>
    <x v="3"/>
    <d v="2018-08-11T00:00:00"/>
    <n v="0.3"/>
  </r>
  <r>
    <x v="6"/>
    <x v="38"/>
    <n v="2828"/>
    <s v="India"/>
    <x v="3"/>
    <d v="2018-08-12T00:00:00"/>
    <n v="0.3"/>
  </r>
  <r>
    <x v="4"/>
    <x v="50"/>
    <n v="2845"/>
    <s v="China"/>
    <x v="0"/>
    <d v="2018-08-13T00:00:00"/>
    <n v="0.1"/>
  </r>
  <r>
    <x v="5"/>
    <x v="77"/>
    <n v="2848"/>
    <s v="Australia"/>
    <x v="2"/>
    <d v="2018-08-14T00:00:00"/>
    <n v="0.4"/>
  </r>
  <r>
    <x v="0"/>
    <x v="3"/>
    <n v="2849"/>
    <s v="France"/>
    <x v="1"/>
    <d v="2018-08-15T00:00:00"/>
    <n v="0.2"/>
  </r>
  <r>
    <x v="4"/>
    <x v="22"/>
    <n v="2849"/>
    <s v="France"/>
    <x v="2"/>
    <d v="2018-08-16T00:00:00"/>
    <n v="0.4"/>
  </r>
  <r>
    <x v="2"/>
    <x v="6"/>
    <n v="2853"/>
    <s v="Australia"/>
    <x v="1"/>
    <d v="2018-08-17T00:00:00"/>
    <n v="0.2"/>
  </r>
  <r>
    <x v="7"/>
    <x v="17"/>
    <n v="2861"/>
    <s v="Ireland"/>
    <x v="3"/>
    <d v="2018-08-18T00:00:00"/>
    <n v="0.3"/>
  </r>
  <r>
    <x v="2"/>
    <x v="4"/>
    <n v="2869"/>
    <s v="China"/>
    <x v="1"/>
    <d v="2018-08-19T00:00:00"/>
    <n v="0.2"/>
  </r>
  <r>
    <x v="5"/>
    <x v="69"/>
    <n v="2878"/>
    <s v="Portugal"/>
    <x v="3"/>
    <d v="2018-08-20T00:00:00"/>
    <n v="0.3"/>
  </r>
  <r>
    <x v="7"/>
    <x v="31"/>
    <n v="2889"/>
    <s v="Ireland"/>
    <x v="3"/>
    <d v="2018-08-21T00:00:00"/>
    <n v="0.3"/>
  </r>
  <r>
    <x v="2"/>
    <x v="51"/>
    <n v="2893"/>
    <s v="South Africa"/>
    <x v="1"/>
    <d v="2018-08-22T00:00:00"/>
    <n v="0.2"/>
  </r>
  <r>
    <x v="2"/>
    <x v="19"/>
    <n v="2895"/>
    <s v="Brazil"/>
    <x v="1"/>
    <d v="2018-08-23T00:00:00"/>
    <n v="0.2"/>
  </r>
  <r>
    <x v="2"/>
    <x v="62"/>
    <n v="2903"/>
    <s v="Argentina"/>
    <x v="2"/>
    <d v="2018-08-24T00:00:00"/>
    <n v="0.4"/>
  </r>
  <r>
    <x v="0"/>
    <x v="66"/>
    <n v="2908"/>
    <s v="Ireland"/>
    <x v="2"/>
    <d v="2018-08-25T00:00:00"/>
    <n v="0.4"/>
  </r>
  <r>
    <x v="5"/>
    <x v="23"/>
    <n v="2913"/>
    <s v="Australia"/>
    <x v="3"/>
    <d v="2018-08-26T00:00:00"/>
    <n v="0.3"/>
  </r>
  <r>
    <x v="2"/>
    <x v="59"/>
    <n v="2919"/>
    <s v="Ireland"/>
    <x v="0"/>
    <d v="2018-08-27T00:00:00"/>
    <n v="0.1"/>
  </r>
  <r>
    <x v="4"/>
    <x v="54"/>
    <n v="2925"/>
    <s v="Japan"/>
    <x v="1"/>
    <d v="2018-08-28T00:00:00"/>
    <n v="0.2"/>
  </r>
  <r>
    <x v="0"/>
    <x v="39"/>
    <n v="2931"/>
    <s v="Argentina"/>
    <x v="1"/>
    <d v="2018-08-29T00:00:00"/>
    <n v="0.2"/>
  </r>
  <r>
    <x v="4"/>
    <x v="50"/>
    <n v="2934"/>
    <s v="Argentina"/>
    <x v="2"/>
    <d v="2018-08-30T00:00:00"/>
    <n v="0.4"/>
  </r>
  <r>
    <x v="7"/>
    <x v="43"/>
    <n v="2936"/>
    <s v="Ireland"/>
    <x v="0"/>
    <d v="2018-08-31T00:00:00"/>
    <n v="0.1"/>
  </r>
  <r>
    <x v="3"/>
    <x v="71"/>
    <n v="2936"/>
    <s v="Japan"/>
    <x v="1"/>
    <d v="2018-09-01T00:00:00"/>
    <n v="0.2"/>
  </r>
  <r>
    <x v="1"/>
    <x v="2"/>
    <n v="2938"/>
    <s v="China"/>
    <x v="0"/>
    <d v="2018-09-02T00:00:00"/>
    <n v="0.1"/>
  </r>
  <r>
    <x v="1"/>
    <x v="35"/>
    <n v="2938"/>
    <s v="India"/>
    <x v="3"/>
    <d v="2018-09-03T00:00:00"/>
    <n v="0.3"/>
  </r>
  <r>
    <x v="4"/>
    <x v="79"/>
    <n v="2941"/>
    <s v="India"/>
    <x v="2"/>
    <d v="2018-09-04T00:00:00"/>
    <n v="0.4"/>
  </r>
  <r>
    <x v="5"/>
    <x v="11"/>
    <n v="2943"/>
    <s v="Portugal"/>
    <x v="1"/>
    <d v="2018-09-05T00:00:00"/>
    <n v="0.2"/>
  </r>
  <r>
    <x v="3"/>
    <x v="26"/>
    <n v="2945"/>
    <s v="Argentina"/>
    <x v="0"/>
    <d v="2018-09-06T00:00:00"/>
    <n v="0.1"/>
  </r>
  <r>
    <x v="5"/>
    <x v="69"/>
    <n v="2946"/>
    <s v="Australia"/>
    <x v="2"/>
    <d v="2018-09-07T00:00:00"/>
    <n v="0.4"/>
  </r>
  <r>
    <x v="4"/>
    <x v="34"/>
    <n v="2957"/>
    <s v="China"/>
    <x v="0"/>
    <d v="2018-09-08T00:00:00"/>
    <n v="0.1"/>
  </r>
  <r>
    <x v="6"/>
    <x v="12"/>
    <n v="2961"/>
    <s v="South Africa"/>
    <x v="3"/>
    <d v="2018-09-09T00:00:00"/>
    <n v="0.3"/>
  </r>
  <r>
    <x v="2"/>
    <x v="42"/>
    <n v="2963"/>
    <s v="Portugal"/>
    <x v="1"/>
    <d v="2018-09-10T00:00:00"/>
    <n v="0.2"/>
  </r>
  <r>
    <x v="4"/>
    <x v="9"/>
    <n v="2966"/>
    <s v="Brazil"/>
    <x v="3"/>
    <d v="2018-09-11T00:00:00"/>
    <n v="0.3"/>
  </r>
  <r>
    <x v="2"/>
    <x v="28"/>
    <n v="2966"/>
    <s v="Ireland"/>
    <x v="3"/>
    <d v="2018-09-12T00:00:00"/>
    <n v="0.3"/>
  </r>
  <r>
    <x v="4"/>
    <x v="79"/>
    <n v="2976"/>
    <s v="South Africa"/>
    <x v="2"/>
    <d v="2018-09-13T00:00:00"/>
    <n v="0.4"/>
  </r>
  <r>
    <x v="1"/>
    <x v="37"/>
    <n v="2978"/>
    <s v="Brazil"/>
    <x v="0"/>
    <d v="2018-09-14T00:00:00"/>
    <n v="0.1"/>
  </r>
  <r>
    <x v="2"/>
    <x v="73"/>
    <n v="2978"/>
    <s v="Argentina"/>
    <x v="2"/>
    <d v="2018-09-15T00:00:00"/>
    <n v="0.4"/>
  </r>
  <r>
    <x v="4"/>
    <x v="52"/>
    <n v="2981"/>
    <s v="Ireland"/>
    <x v="2"/>
    <d v="2018-09-16T00:00:00"/>
    <n v="0.4"/>
  </r>
  <r>
    <x v="3"/>
    <x v="71"/>
    <n v="2983"/>
    <s v="South Africa"/>
    <x v="1"/>
    <d v="2018-09-17T00:00:00"/>
    <n v="0.2"/>
  </r>
  <r>
    <x v="1"/>
    <x v="68"/>
    <n v="2995"/>
    <s v="India"/>
    <x v="2"/>
    <d v="2018-09-18T00:00:00"/>
    <n v="0.4"/>
  </r>
  <r>
    <x v="4"/>
    <x v="34"/>
    <n v="2996"/>
    <s v="France"/>
    <x v="1"/>
    <d v="2018-09-19T00:00:00"/>
    <n v="0.2"/>
  </r>
  <r>
    <x v="4"/>
    <x v="27"/>
    <n v="2996"/>
    <s v="Japan"/>
    <x v="1"/>
    <d v="2018-09-20T00:00:00"/>
    <n v="0.2"/>
  </r>
  <r>
    <x v="4"/>
    <x v="74"/>
    <n v="3001"/>
    <s v="Argentina"/>
    <x v="1"/>
    <d v="2018-09-21T00:00:00"/>
    <n v="0.2"/>
  </r>
  <r>
    <x v="2"/>
    <x v="45"/>
    <n v="3004"/>
    <s v="France"/>
    <x v="3"/>
    <d v="2018-09-22T00:00:00"/>
    <n v="0.3"/>
  </r>
  <r>
    <x v="3"/>
    <x v="26"/>
    <n v="3005"/>
    <s v="Portugal"/>
    <x v="2"/>
    <d v="2018-09-23T00:00:00"/>
    <n v="0.4"/>
  </r>
  <r>
    <x v="5"/>
    <x v="55"/>
    <n v="3009"/>
    <s v="Ireland"/>
    <x v="0"/>
    <d v="2018-09-24T00:00:00"/>
    <n v="0.1"/>
  </r>
  <r>
    <x v="0"/>
    <x v="0"/>
    <n v="3009"/>
    <s v="Argentina"/>
    <x v="1"/>
    <d v="2018-09-25T00:00:00"/>
    <n v="0.2"/>
  </r>
  <r>
    <x v="4"/>
    <x v="18"/>
    <n v="3020"/>
    <s v="India"/>
    <x v="2"/>
    <d v="2018-09-26T00:00:00"/>
    <n v="0.4"/>
  </r>
  <r>
    <x v="2"/>
    <x v="45"/>
    <n v="3033"/>
    <s v="South Africa"/>
    <x v="3"/>
    <d v="2018-09-27T00:00:00"/>
    <n v="0.3"/>
  </r>
  <r>
    <x v="5"/>
    <x v="63"/>
    <n v="3043"/>
    <s v="Portugal"/>
    <x v="0"/>
    <d v="2018-09-28T00:00:00"/>
    <n v="0.1"/>
  </r>
  <r>
    <x v="6"/>
    <x v="41"/>
    <n v="3044"/>
    <s v="Brazil"/>
    <x v="0"/>
    <d v="2018-09-29T00:00:00"/>
    <n v="0.1"/>
  </r>
  <r>
    <x v="4"/>
    <x v="22"/>
    <n v="3044"/>
    <s v="South Africa"/>
    <x v="2"/>
    <d v="2018-09-30T00:00:00"/>
    <n v="0.4"/>
  </r>
  <r>
    <x v="5"/>
    <x v="11"/>
    <n v="3046"/>
    <s v="South Africa"/>
    <x v="0"/>
    <d v="2018-10-01T00:00:00"/>
    <n v="0.1"/>
  </r>
  <r>
    <x v="2"/>
    <x v="64"/>
    <n v="3049"/>
    <s v="China"/>
    <x v="2"/>
    <d v="2018-10-02T00:00:00"/>
    <n v="0.4"/>
  </r>
  <r>
    <x v="1"/>
    <x v="2"/>
    <n v="3049"/>
    <s v="South Africa"/>
    <x v="2"/>
    <d v="2018-10-03T00:00:00"/>
    <n v="0.4"/>
  </r>
  <r>
    <x v="2"/>
    <x v="4"/>
    <n v="3051"/>
    <s v="Argentina"/>
    <x v="3"/>
    <d v="2018-10-04T00:00:00"/>
    <n v="0.3"/>
  </r>
  <r>
    <x v="4"/>
    <x v="20"/>
    <n v="3060"/>
    <s v="Ireland"/>
    <x v="0"/>
    <d v="2018-10-05T00:00:00"/>
    <n v="0.1"/>
  </r>
  <r>
    <x v="0"/>
    <x v="5"/>
    <n v="3064"/>
    <s v="Ireland"/>
    <x v="3"/>
    <d v="2018-10-06T00:00:00"/>
    <n v="0.3"/>
  </r>
  <r>
    <x v="2"/>
    <x v="73"/>
    <n v="3068"/>
    <s v="Ireland"/>
    <x v="1"/>
    <d v="2018-10-07T00:00:00"/>
    <n v="0.2"/>
  </r>
  <r>
    <x v="4"/>
    <x v="52"/>
    <n v="3068"/>
    <s v="France"/>
    <x v="3"/>
    <d v="2018-10-08T00:00:00"/>
    <n v="0.3"/>
  </r>
  <r>
    <x v="3"/>
    <x v="71"/>
    <n v="3074"/>
    <s v="Argentina"/>
    <x v="3"/>
    <d v="2018-10-09T00:00:00"/>
    <n v="0.3"/>
  </r>
  <r>
    <x v="2"/>
    <x v="28"/>
    <n v="3075"/>
    <s v="Argentina"/>
    <x v="2"/>
    <d v="2018-10-10T00:00:00"/>
    <n v="0.4"/>
  </r>
  <r>
    <x v="0"/>
    <x v="66"/>
    <n v="3079"/>
    <s v="France"/>
    <x v="2"/>
    <d v="2018-10-11T00:00:00"/>
    <n v="0.4"/>
  </r>
  <r>
    <x v="5"/>
    <x v="10"/>
    <n v="3086"/>
    <s v="Ireland"/>
    <x v="0"/>
    <d v="2018-10-12T00:00:00"/>
    <n v="0.1"/>
  </r>
  <r>
    <x v="3"/>
    <x v="71"/>
    <n v="3086"/>
    <s v="Portugal"/>
    <x v="1"/>
    <d v="2018-10-13T00:00:00"/>
    <n v="0.2"/>
  </r>
  <r>
    <x v="3"/>
    <x v="26"/>
    <n v="3089"/>
    <s v="Australia"/>
    <x v="3"/>
    <d v="2018-10-14T00:00:00"/>
    <n v="0.3"/>
  </r>
  <r>
    <x v="1"/>
    <x v="25"/>
    <n v="3090"/>
    <s v="Brazil"/>
    <x v="1"/>
    <d v="2018-10-15T00:00:00"/>
    <n v="0.2"/>
  </r>
  <r>
    <x v="2"/>
    <x v="6"/>
    <n v="3094"/>
    <s v="Brazil"/>
    <x v="0"/>
    <d v="2018-10-16T00:00:00"/>
    <n v="0.1"/>
  </r>
  <r>
    <x v="6"/>
    <x v="15"/>
    <n v="3095"/>
    <s v="China"/>
    <x v="1"/>
    <d v="2018-10-17T00:00:00"/>
    <n v="0.2"/>
  </r>
  <r>
    <x v="1"/>
    <x v="2"/>
    <n v="3095"/>
    <s v="Brazil"/>
    <x v="2"/>
    <d v="2018-10-18T00:00:00"/>
    <n v="0.4"/>
  </r>
  <r>
    <x v="1"/>
    <x v="47"/>
    <n v="3098"/>
    <s v="Brazil"/>
    <x v="0"/>
    <d v="2018-10-19T00:00:00"/>
    <n v="0.1"/>
  </r>
  <r>
    <x v="3"/>
    <x v="40"/>
    <n v="3104"/>
    <s v="Argentina"/>
    <x v="3"/>
    <d v="2018-10-20T00:00:00"/>
    <n v="0.3"/>
  </r>
  <r>
    <x v="3"/>
    <x v="78"/>
    <n v="3105"/>
    <s v="Japan"/>
    <x v="0"/>
    <d v="2018-10-21T00:00:00"/>
    <n v="0.1"/>
  </r>
  <r>
    <x v="4"/>
    <x v="22"/>
    <n v="3112"/>
    <s v="Brazil"/>
    <x v="0"/>
    <d v="2018-10-22T00:00:00"/>
    <n v="0.1"/>
  </r>
  <r>
    <x v="1"/>
    <x v="7"/>
    <n v="3115"/>
    <s v="Argentina"/>
    <x v="1"/>
    <d v="2018-10-23T00:00:00"/>
    <n v="0.2"/>
  </r>
  <r>
    <x v="3"/>
    <x v="48"/>
    <n v="3115"/>
    <s v="India"/>
    <x v="1"/>
    <d v="2018-10-24T00:00:00"/>
    <n v="0.2"/>
  </r>
  <r>
    <x v="5"/>
    <x v="61"/>
    <n v="3119"/>
    <s v="France"/>
    <x v="1"/>
    <d v="2018-10-25T00:00:00"/>
    <n v="0.2"/>
  </r>
  <r>
    <x v="6"/>
    <x v="36"/>
    <n v="3120"/>
    <s v="Brazil"/>
    <x v="0"/>
    <d v="2018-10-26T00:00:00"/>
    <n v="0.1"/>
  </r>
  <r>
    <x v="4"/>
    <x v="54"/>
    <n v="3124"/>
    <s v="France"/>
    <x v="1"/>
    <d v="2018-10-27T00:00:00"/>
    <n v="0.2"/>
  </r>
  <r>
    <x v="6"/>
    <x v="15"/>
    <n v="3127"/>
    <s v="Australia"/>
    <x v="2"/>
    <d v="2018-10-28T00:00:00"/>
    <n v="0.4"/>
  </r>
  <r>
    <x v="6"/>
    <x v="41"/>
    <n v="3131"/>
    <s v="South Africa"/>
    <x v="1"/>
    <d v="2018-10-29T00:00:00"/>
    <n v="0.2"/>
  </r>
  <r>
    <x v="3"/>
    <x v="48"/>
    <n v="3135"/>
    <s v="Brazil"/>
    <x v="0"/>
    <d v="2018-10-30T00:00:00"/>
    <n v="0.1"/>
  </r>
  <r>
    <x v="1"/>
    <x v="47"/>
    <n v="3137"/>
    <s v="South Africa"/>
    <x v="0"/>
    <d v="2018-10-31T00:00:00"/>
    <n v="0.1"/>
  </r>
  <r>
    <x v="1"/>
    <x v="57"/>
    <n v="3141"/>
    <s v="China"/>
    <x v="2"/>
    <d v="2018-11-01T00:00:00"/>
    <n v="0.4"/>
  </r>
  <r>
    <x v="4"/>
    <x v="52"/>
    <n v="3145"/>
    <s v="Japan"/>
    <x v="0"/>
    <d v="2018-11-02T00:00:00"/>
    <n v="0.1"/>
  </r>
  <r>
    <x v="6"/>
    <x v="41"/>
    <n v="3149"/>
    <s v="Argentina"/>
    <x v="2"/>
    <d v="2018-11-03T00:00:00"/>
    <n v="0.4"/>
  </r>
  <r>
    <x v="2"/>
    <x v="64"/>
    <n v="3156"/>
    <s v="China"/>
    <x v="2"/>
    <d v="2018-11-04T00:00:00"/>
    <n v="0.4"/>
  </r>
  <r>
    <x v="4"/>
    <x v="54"/>
    <n v="3157"/>
    <s v="Portugal"/>
    <x v="3"/>
    <d v="2018-11-05T00:00:00"/>
    <n v="0.3"/>
  </r>
  <r>
    <x v="4"/>
    <x v="20"/>
    <n v="3158"/>
    <s v="Australia"/>
    <x v="1"/>
    <d v="2018-11-06T00:00:00"/>
    <n v="0.2"/>
  </r>
  <r>
    <x v="5"/>
    <x v="10"/>
    <n v="3161"/>
    <s v="Argentina"/>
    <x v="0"/>
    <d v="2018-11-07T00:00:00"/>
    <n v="0.1"/>
  </r>
  <r>
    <x v="4"/>
    <x v="18"/>
    <n v="3176"/>
    <s v="Brazil"/>
    <x v="3"/>
    <d v="2018-11-08T00:00:00"/>
    <n v="0.3"/>
  </r>
  <r>
    <x v="2"/>
    <x v="32"/>
    <n v="3180"/>
    <s v="Argentina"/>
    <x v="0"/>
    <d v="2018-11-09T00:00:00"/>
    <n v="0.1"/>
  </r>
  <r>
    <x v="5"/>
    <x v="55"/>
    <n v="3182"/>
    <s v="Australia"/>
    <x v="3"/>
    <d v="2018-11-10T00:00:00"/>
    <n v="0.3"/>
  </r>
  <r>
    <x v="1"/>
    <x v="1"/>
    <n v="3186"/>
    <s v="Argentina"/>
    <x v="1"/>
    <d v="2018-11-11T00:00:00"/>
    <n v="0.2"/>
  </r>
  <r>
    <x v="2"/>
    <x v="51"/>
    <n v="3193"/>
    <s v="France"/>
    <x v="3"/>
    <d v="2018-11-12T00:00:00"/>
    <n v="0.3"/>
  </r>
  <r>
    <x v="3"/>
    <x v="71"/>
    <n v="3195"/>
    <s v="China"/>
    <x v="1"/>
    <d v="2018-11-13T00:00:00"/>
    <n v="0.2"/>
  </r>
  <r>
    <x v="3"/>
    <x v="58"/>
    <n v="3199"/>
    <s v="Japan"/>
    <x v="0"/>
    <d v="2018-11-14T00:00:00"/>
    <n v="0.1"/>
  </r>
  <r>
    <x v="3"/>
    <x v="8"/>
    <n v="3202"/>
    <s v="Brazil"/>
    <x v="1"/>
    <d v="2018-11-15T00:00:00"/>
    <n v="0.2"/>
  </r>
  <r>
    <x v="1"/>
    <x v="68"/>
    <n v="3208"/>
    <s v="Australia"/>
    <x v="1"/>
    <d v="2018-11-16T00:00:00"/>
    <n v="0.2"/>
  </r>
  <r>
    <x v="3"/>
    <x v="16"/>
    <n v="3216"/>
    <s v="China"/>
    <x v="1"/>
    <d v="2018-11-17T00:00:00"/>
    <n v="0.2"/>
  </r>
  <r>
    <x v="0"/>
    <x v="3"/>
    <n v="3221"/>
    <s v="Portugal"/>
    <x v="1"/>
    <d v="2018-11-18T00:00:00"/>
    <n v="0.2"/>
  </r>
  <r>
    <x v="0"/>
    <x v="76"/>
    <n v="3224"/>
    <s v="China"/>
    <x v="2"/>
    <d v="2018-11-19T00:00:00"/>
    <n v="0.4"/>
  </r>
  <r>
    <x v="1"/>
    <x v="68"/>
    <n v="3225"/>
    <s v="Argentina"/>
    <x v="0"/>
    <d v="2018-11-20T00:00:00"/>
    <n v="0.1"/>
  </r>
  <r>
    <x v="0"/>
    <x v="0"/>
    <n v="3232"/>
    <s v="Brazil"/>
    <x v="0"/>
    <d v="2018-11-21T00:00:00"/>
    <n v="0.1"/>
  </r>
  <r>
    <x v="1"/>
    <x v="25"/>
    <n v="3232"/>
    <s v="Argentina"/>
    <x v="2"/>
    <d v="2018-11-22T00:00:00"/>
    <n v="0.4"/>
  </r>
  <r>
    <x v="0"/>
    <x v="66"/>
    <n v="3235"/>
    <s v="Ireland"/>
    <x v="0"/>
    <d v="2018-11-23T00:00:00"/>
    <n v="0.1"/>
  </r>
  <r>
    <x v="1"/>
    <x v="2"/>
    <n v="3241"/>
    <s v="Argentina"/>
    <x v="0"/>
    <d v="2018-11-24T00:00:00"/>
    <n v="0.1"/>
  </r>
  <r>
    <x v="4"/>
    <x v="27"/>
    <n v="3244"/>
    <s v="Brazil"/>
    <x v="3"/>
    <d v="2018-11-25T00:00:00"/>
    <n v="0.3"/>
  </r>
  <r>
    <x v="2"/>
    <x v="59"/>
    <n v="3245"/>
    <s v="Argentina"/>
    <x v="0"/>
    <d v="2018-11-26T00:00:00"/>
    <n v="0.1"/>
  </r>
  <r>
    <x v="5"/>
    <x v="60"/>
    <n v="3251"/>
    <s v="China"/>
    <x v="1"/>
    <d v="2018-11-27T00:00:00"/>
    <n v="0.2"/>
  </r>
  <r>
    <x v="3"/>
    <x v="40"/>
    <n v="3253"/>
    <s v="Argentina"/>
    <x v="3"/>
    <d v="2018-11-28T00:00:00"/>
    <n v="0.3"/>
  </r>
  <r>
    <x v="0"/>
    <x v="30"/>
    <n v="3256"/>
    <s v="France"/>
    <x v="2"/>
    <d v="2018-11-29T00:00:00"/>
    <n v="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G9" firstHeaderRow="1" firstDataRow="1" firstDataCol="1" rowPageCount="1" colPageCount="1"/>
  <pivotFields count="8">
    <pivotField axis="axisPage" multipleItemSelectionAllowed="1" showAll="0">
      <items count="9">
        <item h="1" x="4"/>
        <item h="1" x="0"/>
        <item h="1" x="5"/>
        <item x="7"/>
        <item h="1" x="2"/>
        <item h="1" x="1"/>
        <item h="1" x="6"/>
        <item h="1" x="3"/>
        <item t="default"/>
      </items>
    </pivotField>
    <pivotField axis="axisRow" showAll="0" measureFilter="1">
      <items count="82">
        <item x="66"/>
        <item x="2"/>
        <item x="57"/>
        <item x="21"/>
        <item x="32"/>
        <item x="11"/>
        <item x="52"/>
        <item x="78"/>
        <item x="18"/>
        <item x="40"/>
        <item x="45"/>
        <item x="58"/>
        <item x="12"/>
        <item x="56"/>
        <item x="42"/>
        <item x="28"/>
        <item x="71"/>
        <item x="43"/>
        <item x="29"/>
        <item x="67"/>
        <item x="16"/>
        <item x="46"/>
        <item x="10"/>
        <item x="48"/>
        <item x="41"/>
        <item x="53"/>
        <item x="60"/>
        <item x="0"/>
        <item x="31"/>
        <item x="76"/>
        <item x="51"/>
        <item x="47"/>
        <item x="24"/>
        <item x="63"/>
        <item x="19"/>
        <item x="59"/>
        <item x="70"/>
        <item x="4"/>
        <item x="8"/>
        <item x="39"/>
        <item x="14"/>
        <item x="49"/>
        <item x="20"/>
        <item x="38"/>
        <item x="26"/>
        <item x="34"/>
        <item x="36"/>
        <item x="69"/>
        <item x="3"/>
        <item x="33"/>
        <item x="55"/>
        <item x="50"/>
        <item x="23"/>
        <item x="65"/>
        <item x="80"/>
        <item x="27"/>
        <item x="74"/>
        <item x="22"/>
        <item x="25"/>
        <item x="35"/>
        <item x="54"/>
        <item x="30"/>
        <item x="37"/>
        <item x="64"/>
        <item x="13"/>
        <item x="77"/>
        <item x="73"/>
        <item x="44"/>
        <item x="17"/>
        <item x="1"/>
        <item x="9"/>
        <item x="15"/>
        <item x="6"/>
        <item x="72"/>
        <item x="75"/>
        <item x="79"/>
        <item x="7"/>
        <item x="5"/>
        <item x="61"/>
        <item x="62"/>
        <item x="68"/>
        <item t="default"/>
      </items>
    </pivotField>
    <pivotField dataField="1" showAll="0"/>
    <pivotField showAll="0"/>
    <pivotField showAll="0"/>
    <pivotField numFmtId="14" showAll="0"/>
    <pivotField numFmtId="9" showAll="0"/>
    <pivotField dragToRow="0" dragToCol="0" dragToPage="0" showAll="0" defaultSubtotal="0"/>
  </pivotFields>
  <rowFields count="1">
    <field x="1"/>
  </rowFields>
  <rowItems count="6">
    <i>
      <x v="13"/>
    </i>
    <i>
      <x v="17"/>
    </i>
    <i>
      <x v="28"/>
    </i>
    <i>
      <x v="36"/>
    </i>
    <i>
      <x v="68"/>
    </i>
    <i t="grand">
      <x/>
    </i>
  </rowItems>
  <colItems count="1">
    <i/>
  </colItems>
  <pageFields count="1">
    <pageField fld="0" hier="-1"/>
  </pageFields>
  <dataFields count="1">
    <dataField name="Sum of Sales" fld="2" baseField="0" baseItem="0"/>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 firstHeaderRow="1" firstDataRow="1" firstDataCol="1"/>
  <pivotFields count="8">
    <pivotField axis="axisRow" showAll="0">
      <items count="9">
        <item h="1" x="4"/>
        <item h="1" x="0"/>
        <item h="1" x="5"/>
        <item x="7"/>
        <item h="1" x="2"/>
        <item h="1" x="1"/>
        <item h="1" x="6"/>
        <item h="1" x="3"/>
        <item t="default"/>
      </items>
    </pivotField>
    <pivotField showAll="0"/>
    <pivotField dataField="1" showAll="0"/>
    <pivotField showAll="0"/>
    <pivotField showAll="0"/>
    <pivotField numFmtId="14" showAll="0"/>
    <pivotField numFmtId="9" showAll="0"/>
    <pivotField dragToRow="0" dragToCol="0" dragToPage="0" showAll="0" defaultSubtotal="0"/>
  </pivotFields>
  <rowFields count="1">
    <field x="0"/>
  </rowFields>
  <rowItems count="2">
    <i>
      <x v="3"/>
    </i>
    <i t="grand">
      <x/>
    </i>
  </rowItems>
  <colItems count="1">
    <i/>
  </colItems>
  <dataFields count="1">
    <dataField name="Sum of Sales" fld="2"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4" cacheId="3"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W5:AE13" firstHeaderRow="1" firstDataRow="3" firstDataCol="1" rowPageCount="1" colPageCount="1"/>
  <pivotFields count="8">
    <pivotField axis="axisPage" multipleItemSelectionAllowed="1" showAll="0">
      <items count="9">
        <item h="1" x="4"/>
        <item h="1" x="0"/>
        <item h="1" x="5"/>
        <item h="1" x="7"/>
        <item h="1" x="2"/>
        <item h="1" x="1"/>
        <item x="6"/>
        <item h="1" x="3"/>
        <item t="default"/>
      </items>
    </pivotField>
    <pivotField axis="axisRow" showAll="0">
      <items count="82">
        <item x="66"/>
        <item x="2"/>
        <item x="57"/>
        <item x="21"/>
        <item x="32"/>
        <item x="11"/>
        <item x="52"/>
        <item x="78"/>
        <item x="18"/>
        <item x="40"/>
        <item x="45"/>
        <item x="58"/>
        <item x="12"/>
        <item x="56"/>
        <item x="42"/>
        <item x="28"/>
        <item x="71"/>
        <item x="43"/>
        <item x="29"/>
        <item x="67"/>
        <item x="16"/>
        <item x="46"/>
        <item x="10"/>
        <item x="48"/>
        <item x="41"/>
        <item x="53"/>
        <item x="60"/>
        <item x="0"/>
        <item x="31"/>
        <item x="76"/>
        <item x="51"/>
        <item x="47"/>
        <item x="24"/>
        <item x="63"/>
        <item x="19"/>
        <item x="59"/>
        <item x="70"/>
        <item x="4"/>
        <item x="8"/>
        <item x="39"/>
        <item x="14"/>
        <item x="49"/>
        <item x="20"/>
        <item x="38"/>
        <item x="26"/>
        <item x="34"/>
        <item x="36"/>
        <item x="69"/>
        <item x="3"/>
        <item x="33"/>
        <item x="55"/>
        <item x="50"/>
        <item x="23"/>
        <item x="65"/>
        <item x="80"/>
        <item x="27"/>
        <item x="74"/>
        <item x="22"/>
        <item x="25"/>
        <item x="35"/>
        <item x="54"/>
        <item x="30"/>
        <item x="37"/>
        <item x="64"/>
        <item x="13"/>
        <item x="77"/>
        <item x="73"/>
        <item x="44"/>
        <item x="17"/>
        <item x="1"/>
        <item x="9"/>
        <item x="15"/>
        <item x="6"/>
        <item x="72"/>
        <item x="75"/>
        <item x="79"/>
        <item x="7"/>
        <item x="5"/>
        <item x="61"/>
        <item x="62"/>
        <item x="68"/>
        <item t="default"/>
      </items>
    </pivotField>
    <pivotField dataField="1" showAll="0"/>
    <pivotField showAll="0"/>
    <pivotField axis="axisCol" showAll="0">
      <items count="5">
        <item h="1" x="0"/>
        <item h="1" x="1"/>
        <item x="3"/>
        <item x="2"/>
        <item t="default"/>
      </items>
    </pivotField>
    <pivotField numFmtId="14" showAll="0"/>
    <pivotField numFmtId="9" showAll="0"/>
    <pivotField dataField="1" dragToRow="0" dragToCol="0" dragToPage="0" showAll="0" defaultSubtotal="0"/>
  </pivotFields>
  <rowFields count="1">
    <field x="1"/>
  </rowFields>
  <rowItems count="6">
    <i>
      <x v="12"/>
    </i>
    <i>
      <x v="24"/>
    </i>
    <i>
      <x v="43"/>
    </i>
    <i>
      <x v="46"/>
    </i>
    <i>
      <x v="71"/>
    </i>
    <i t="grand">
      <x/>
    </i>
  </rowItems>
  <colFields count="2">
    <field x="4"/>
    <field x="-2"/>
  </colFields>
  <colItems count="8">
    <i>
      <x v="2"/>
      <x/>
    </i>
    <i r="1" i="1">
      <x v="1"/>
    </i>
    <i r="1" i="2">
      <x v="2"/>
    </i>
    <i r="1" i="3">
      <x v="3"/>
    </i>
    <i>
      <x v="3"/>
      <x/>
    </i>
    <i r="1" i="1">
      <x v="1"/>
    </i>
    <i r="1" i="2">
      <x v="2"/>
    </i>
    <i r="1" i="3">
      <x v="3"/>
    </i>
  </colItems>
  <pageFields count="1">
    <pageField fld="0" hier="-1"/>
  </pageFields>
  <dataFields count="4">
    <dataField name="Average of Sales" fld="2" subtotal="average" baseField="1" baseItem="12"/>
    <dataField name="Max of Sales" fld="2" subtotal="max" baseField="1" baseItem="12"/>
    <dataField name="Min of Sales2" fld="2" subtotal="min" baseField="1" baseItem="12"/>
    <dataField name="Sum of Discounted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3" cacheId="2"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location ref="M3:R11" firstHeaderRow="1" firstDataRow="2" firstDataCol="2"/>
  <pivotFields count="8">
    <pivotField axis="axisRow" compact="0" outline="0" showAll="0" defaultSubtotal="0">
      <items count="8">
        <item h="1" x="4"/>
        <item h="1" x="0"/>
        <item h="1" x="5"/>
        <item x="7"/>
        <item h="1" x="2"/>
        <item h="1" x="1"/>
        <item h="1" x="6"/>
        <item h="1" x="3"/>
      </items>
    </pivotField>
    <pivotField axis="axisRow" compact="0" outline="0" showAll="0">
      <items count="82">
        <item x="66"/>
        <item x="2"/>
        <item x="57"/>
        <item x="21"/>
        <item x="32"/>
        <item x="11"/>
        <item x="52"/>
        <item x="78"/>
        <item x="18"/>
        <item x="40"/>
        <item x="45"/>
        <item x="58"/>
        <item x="12"/>
        <item x="56"/>
        <item x="42"/>
        <item x="28"/>
        <item x="71"/>
        <item x="43"/>
        <item x="29"/>
        <item x="67"/>
        <item x="16"/>
        <item x="46"/>
        <item x="10"/>
        <item x="48"/>
        <item x="41"/>
        <item x="53"/>
        <item x="60"/>
        <item x="0"/>
        <item x="31"/>
        <item x="76"/>
        <item x="51"/>
        <item x="47"/>
        <item x="24"/>
        <item x="63"/>
        <item x="19"/>
        <item x="59"/>
        <item x="70"/>
        <item x="4"/>
        <item x="8"/>
        <item x="39"/>
        <item x="14"/>
        <item x="49"/>
        <item x="20"/>
        <item x="38"/>
        <item x="26"/>
        <item x="34"/>
        <item x="36"/>
        <item x="69"/>
        <item x="3"/>
        <item x="33"/>
        <item x="55"/>
        <item x="50"/>
        <item x="23"/>
        <item x="65"/>
        <item x="80"/>
        <item x="27"/>
        <item x="74"/>
        <item x="22"/>
        <item x="25"/>
        <item x="35"/>
        <item x="54"/>
        <item x="30"/>
        <item x="37"/>
        <item x="64"/>
        <item x="13"/>
        <item x="77"/>
        <item x="73"/>
        <item x="44"/>
        <item x="17"/>
        <item x="1"/>
        <item x="9"/>
        <item x="15"/>
        <item x="6"/>
        <item x="72"/>
        <item x="75"/>
        <item x="79"/>
        <item x="7"/>
        <item x="5"/>
        <item x="61"/>
        <item x="62"/>
        <item x="68"/>
        <item t="default"/>
      </items>
    </pivotField>
    <pivotField dataField="1" compact="0" outline="0" showAll="0"/>
    <pivotField compact="0" outline="0" showAll="0"/>
    <pivotField axis="axisCol" compact="0" outline="0" showAll="0">
      <items count="5">
        <item x="0"/>
        <item x="1"/>
        <item x="3"/>
        <item x="2"/>
        <item t="default"/>
      </items>
    </pivotField>
    <pivotField compact="0" numFmtId="14" outline="0" showAll="0"/>
    <pivotField compact="0" numFmtId="9" outline="0" showAll="0"/>
    <pivotField compact="0" outline="0" dragToRow="0" dragToCol="0" dragToPage="0" showAll="0" defaultSubtotal="0"/>
  </pivotFields>
  <rowFields count="2">
    <field x="0"/>
    <field x="1"/>
  </rowFields>
  <rowItems count="7">
    <i>
      <x v="3"/>
      <x v="13"/>
    </i>
    <i r="1">
      <x v="17"/>
    </i>
    <i r="1">
      <x v="28"/>
    </i>
    <i r="1">
      <x v="36"/>
    </i>
    <i r="1">
      <x v="68"/>
    </i>
    <i r="1">
      <x v="73"/>
    </i>
    <i t="grand">
      <x/>
    </i>
  </rowItems>
  <colFields count="1">
    <field x="4"/>
  </colFields>
  <colItems count="4">
    <i>
      <x/>
    </i>
    <i>
      <x v="1"/>
    </i>
    <i>
      <x v="2"/>
    </i>
    <i>
      <x v="3"/>
    </i>
  </colItems>
  <dataFields count="1">
    <dataField name="Sum of 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10" name="PivotTable1"/>
    <pivotTable tabId="10" name="PivotTable2"/>
    <pivotTable tabId="10" name="PivotTable3"/>
  </pivotTables>
  <data>
    <tabular pivotCacheId="1">
      <items count="8">
        <i x="4"/>
        <i x="0"/>
        <i x="5"/>
        <i x="7" s="1"/>
        <i x="2"/>
        <i x="1"/>
        <i x="6"/>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6.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5"/>
  <sheetViews>
    <sheetView showGridLines="0" zoomScale="115" zoomScaleNormal="115" workbookViewId="0">
      <selection activeCell="B5" sqref="B5"/>
    </sheetView>
  </sheetViews>
  <sheetFormatPr defaultColWidth="0" defaultRowHeight="15" customHeight="1" zeroHeight="1" x14ac:dyDescent="0.3"/>
  <cols>
    <col min="1" max="1" width="2.5546875" customWidth="1"/>
    <col min="2" max="15" width="9.109375" customWidth="1"/>
    <col min="16" max="16384" width="9.109375" hidden="1"/>
  </cols>
  <sheetData>
    <row r="1" spans="1:15" ht="14.4" x14ac:dyDescent="0.3">
      <c r="A1" s="1"/>
      <c r="B1" s="1"/>
      <c r="C1" s="1"/>
      <c r="D1" s="1"/>
      <c r="E1" s="1"/>
      <c r="F1" s="1"/>
      <c r="G1" s="1"/>
      <c r="H1" s="1"/>
      <c r="I1" s="1"/>
      <c r="J1" s="1"/>
      <c r="K1" s="1"/>
      <c r="L1" s="1"/>
      <c r="M1" s="1"/>
      <c r="N1" s="1"/>
      <c r="O1" s="1"/>
    </row>
    <row r="2" spans="1:15" ht="14.4" x14ac:dyDescent="0.3">
      <c r="A2" s="1"/>
      <c r="B2" s="1"/>
      <c r="C2" s="1"/>
      <c r="D2" s="1"/>
      <c r="E2" s="1"/>
      <c r="F2" s="1"/>
      <c r="G2" s="1"/>
      <c r="H2" s="1"/>
      <c r="I2" s="1"/>
      <c r="J2" s="1"/>
      <c r="K2" s="1"/>
      <c r="L2" s="1"/>
      <c r="M2" s="1"/>
      <c r="N2" s="1"/>
      <c r="O2" s="1"/>
    </row>
    <row r="3" spans="1:15" ht="14.4" x14ac:dyDescent="0.3">
      <c r="A3" s="1"/>
      <c r="B3" s="1"/>
      <c r="C3" s="1"/>
      <c r="D3" s="1"/>
      <c r="E3" s="1"/>
      <c r="F3" s="1"/>
      <c r="G3" s="1"/>
      <c r="H3" s="1"/>
      <c r="I3" s="1"/>
      <c r="J3" s="1"/>
      <c r="K3" s="1"/>
      <c r="L3" s="1"/>
      <c r="M3" s="1"/>
      <c r="N3" s="1"/>
      <c r="O3" s="1"/>
    </row>
    <row r="4" spans="1:15" ht="14.4" x14ac:dyDescent="0.3">
      <c r="A4" s="1"/>
      <c r="B4" s="1"/>
      <c r="C4" s="1"/>
      <c r="D4" s="1"/>
      <c r="E4" s="1"/>
      <c r="F4" s="1"/>
      <c r="G4" s="1"/>
      <c r="H4" s="1"/>
      <c r="I4" s="1"/>
      <c r="J4" s="1"/>
      <c r="K4" s="1"/>
      <c r="L4" s="1"/>
      <c r="M4" s="1"/>
      <c r="N4" s="1"/>
      <c r="O4" s="1"/>
    </row>
    <row r="5" spans="1:15" ht="18" x14ac:dyDescent="0.35">
      <c r="A5" s="2"/>
      <c r="B5" s="3" t="s">
        <v>652</v>
      </c>
      <c r="C5" s="2"/>
      <c r="D5" s="2"/>
      <c r="E5" s="2"/>
      <c r="F5" s="2"/>
      <c r="G5" s="2"/>
      <c r="H5" s="2"/>
      <c r="I5" s="2"/>
      <c r="J5" s="2"/>
      <c r="K5" s="2"/>
      <c r="L5" s="2"/>
      <c r="M5" s="4"/>
      <c r="N5" s="2"/>
      <c r="O5" s="2"/>
    </row>
    <row r="6" spans="1:15" ht="14.4" x14ac:dyDescent="0.3">
      <c r="A6" s="2"/>
      <c r="B6" s="2"/>
      <c r="C6" s="2"/>
      <c r="D6" s="2"/>
      <c r="E6" s="2"/>
      <c r="F6" s="2"/>
      <c r="G6" s="2"/>
      <c r="H6" s="2"/>
      <c r="I6" s="2"/>
      <c r="J6" s="2"/>
      <c r="K6" s="2"/>
      <c r="L6" s="2"/>
      <c r="M6" s="2"/>
      <c r="N6" s="2"/>
      <c r="O6" s="2"/>
    </row>
    <row r="7" spans="1:15" ht="17.399999999999999" x14ac:dyDescent="0.35">
      <c r="A7" s="2"/>
      <c r="B7" s="5" t="s">
        <v>0</v>
      </c>
      <c r="C7" s="2"/>
      <c r="D7" s="2"/>
      <c r="E7" s="2"/>
      <c r="F7" s="2"/>
      <c r="G7" s="2"/>
      <c r="H7" s="2"/>
      <c r="I7" s="2"/>
      <c r="J7" s="2"/>
      <c r="K7" s="2"/>
      <c r="L7" s="2"/>
      <c r="M7" s="2"/>
      <c r="N7" s="2"/>
      <c r="O7" s="2"/>
    </row>
    <row r="8" spans="1:15" ht="14.4" x14ac:dyDescent="0.3">
      <c r="A8" s="2"/>
      <c r="B8" s="2"/>
      <c r="C8" s="2"/>
      <c r="D8" s="2"/>
      <c r="E8" s="2"/>
      <c r="F8" s="2"/>
      <c r="G8" s="2"/>
      <c r="H8" s="2"/>
      <c r="I8" s="2"/>
      <c r="J8" s="2"/>
      <c r="K8" s="2"/>
      <c r="L8" s="2"/>
      <c r="M8" s="2"/>
      <c r="N8" s="2"/>
      <c r="O8" s="2"/>
    </row>
    <row r="9" spans="1:15" ht="14.4" x14ac:dyDescent="0.3">
      <c r="A9" s="2"/>
      <c r="B9" s="6" t="s">
        <v>1</v>
      </c>
      <c r="C9" s="2"/>
      <c r="D9" s="2"/>
      <c r="E9" s="2"/>
      <c r="F9" s="2"/>
      <c r="G9" s="2"/>
      <c r="H9" s="2"/>
      <c r="I9" s="2"/>
      <c r="J9" s="2"/>
      <c r="K9" s="2"/>
      <c r="L9" s="2"/>
      <c r="M9" s="2"/>
      <c r="N9" s="2"/>
      <c r="O9" s="2"/>
    </row>
    <row r="10" spans="1:15" ht="8.25" customHeight="1" x14ac:dyDescent="0.3">
      <c r="A10" s="2"/>
      <c r="B10" s="6"/>
      <c r="C10" s="2"/>
      <c r="D10" s="2"/>
      <c r="E10" s="2"/>
      <c r="F10" s="2"/>
      <c r="G10" s="2"/>
      <c r="H10" s="2"/>
      <c r="I10" s="2"/>
      <c r="J10" s="2"/>
      <c r="K10" s="2"/>
      <c r="L10" s="2"/>
      <c r="M10" s="2"/>
      <c r="N10" s="2"/>
      <c r="O10" s="2"/>
    </row>
    <row r="11" spans="1:15" ht="14.4" x14ac:dyDescent="0.3">
      <c r="A11" s="2"/>
      <c r="B11" s="6" t="s">
        <v>2</v>
      </c>
      <c r="C11" s="2"/>
      <c r="D11" s="2"/>
      <c r="E11" s="2"/>
      <c r="F11" s="2"/>
      <c r="G11" s="2"/>
      <c r="H11" s="2"/>
      <c r="I11" s="2"/>
      <c r="J11" s="2"/>
      <c r="K11" s="2"/>
      <c r="L11" s="2"/>
      <c r="M11" s="2"/>
      <c r="N11" s="2"/>
      <c r="O11" s="2"/>
    </row>
    <row r="12" spans="1:15" ht="7.5" customHeight="1" x14ac:dyDescent="0.3">
      <c r="A12" s="2"/>
      <c r="B12" s="6"/>
      <c r="C12" s="2"/>
      <c r="D12" s="2"/>
      <c r="E12" s="2"/>
      <c r="F12" s="2"/>
      <c r="G12" s="2"/>
      <c r="H12" s="2"/>
      <c r="I12" s="2"/>
      <c r="J12" s="2"/>
      <c r="K12" s="2"/>
      <c r="L12" s="2"/>
      <c r="M12" s="2"/>
      <c r="N12" s="2"/>
      <c r="O12" s="2"/>
    </row>
    <row r="13" spans="1:15" ht="14.4" x14ac:dyDescent="0.3">
      <c r="A13" s="2"/>
      <c r="B13" s="6" t="s">
        <v>449</v>
      </c>
      <c r="C13" s="2"/>
      <c r="D13" s="2"/>
      <c r="E13" s="2"/>
      <c r="F13" s="2"/>
      <c r="G13" s="2"/>
      <c r="H13" s="2"/>
      <c r="I13" s="2"/>
      <c r="J13" s="2"/>
      <c r="K13" s="2"/>
      <c r="L13" s="2"/>
      <c r="M13" s="2"/>
      <c r="N13" s="2"/>
      <c r="O13" s="2"/>
    </row>
    <row r="14" spans="1:15" ht="4.5" customHeight="1" x14ac:dyDescent="0.3">
      <c r="A14" s="2"/>
      <c r="B14" s="6"/>
      <c r="C14" s="2"/>
      <c r="D14" s="2"/>
      <c r="E14" s="2"/>
      <c r="F14" s="2"/>
      <c r="G14" s="2"/>
      <c r="H14" s="2"/>
      <c r="I14" s="2"/>
      <c r="J14" s="2"/>
      <c r="K14" s="2"/>
      <c r="L14" s="2"/>
      <c r="M14" s="2"/>
      <c r="N14" s="2"/>
      <c r="O14" s="2"/>
    </row>
    <row r="15" spans="1:15" ht="14.4" x14ac:dyDescent="0.3">
      <c r="A15" s="2"/>
      <c r="B15" s="6" t="s">
        <v>595</v>
      </c>
      <c r="C15" s="2"/>
      <c r="D15" s="2"/>
      <c r="E15" s="2"/>
      <c r="F15" s="2"/>
      <c r="G15" s="2"/>
      <c r="H15" s="2"/>
      <c r="I15" s="2"/>
      <c r="J15" s="2"/>
      <c r="K15" s="2"/>
      <c r="L15" s="2"/>
      <c r="M15" s="2"/>
      <c r="N15" s="2"/>
      <c r="O15" s="2"/>
    </row>
    <row r="16" spans="1:15" ht="5.25" customHeight="1" x14ac:dyDescent="0.3">
      <c r="A16" s="2"/>
      <c r="B16" s="6"/>
      <c r="C16" s="2"/>
      <c r="D16" s="2"/>
      <c r="E16" s="2"/>
      <c r="F16" s="2"/>
      <c r="G16" s="2"/>
      <c r="H16" s="2"/>
      <c r="I16" s="2"/>
      <c r="J16" s="2"/>
      <c r="K16" s="2"/>
      <c r="L16" s="2"/>
      <c r="M16" s="2"/>
      <c r="N16" s="2"/>
      <c r="O16" s="2"/>
    </row>
    <row r="17" spans="1:15" ht="14.4" x14ac:dyDescent="0.3">
      <c r="A17" s="2"/>
      <c r="B17" s="6" t="s">
        <v>596</v>
      </c>
      <c r="C17" s="2"/>
      <c r="D17" s="2"/>
      <c r="E17" s="2"/>
      <c r="F17" s="2"/>
      <c r="G17" s="2"/>
      <c r="H17" s="2"/>
      <c r="I17" s="2"/>
      <c r="J17" s="2"/>
      <c r="K17" s="2"/>
      <c r="L17" s="2"/>
      <c r="M17" s="2"/>
      <c r="N17" s="2"/>
      <c r="O17" s="2"/>
    </row>
    <row r="18" spans="1:15" ht="4.5" customHeight="1" x14ac:dyDescent="0.3">
      <c r="A18" s="2"/>
      <c r="B18" s="6"/>
      <c r="C18" s="2"/>
      <c r="D18" s="2"/>
      <c r="E18" s="2"/>
      <c r="F18" s="2"/>
      <c r="G18" s="2"/>
      <c r="H18" s="2"/>
      <c r="I18" s="2"/>
      <c r="J18" s="2"/>
      <c r="K18" s="2"/>
      <c r="L18" s="2"/>
      <c r="M18" s="2"/>
      <c r="N18" s="2"/>
      <c r="O18" s="2"/>
    </row>
    <row r="19" spans="1:15" ht="14.4" x14ac:dyDescent="0.3">
      <c r="A19" s="2"/>
      <c r="B19" s="6" t="s">
        <v>597</v>
      </c>
      <c r="C19" s="2"/>
      <c r="D19" s="2"/>
      <c r="E19" s="2"/>
      <c r="F19" s="2"/>
      <c r="G19" s="2"/>
      <c r="H19" s="2"/>
      <c r="I19" s="2"/>
      <c r="J19" s="2"/>
      <c r="K19" s="2"/>
      <c r="L19" s="2"/>
      <c r="M19" s="2"/>
      <c r="N19" s="2"/>
      <c r="O19" s="2"/>
    </row>
    <row r="20" spans="1:15" ht="7.5" customHeight="1" x14ac:dyDescent="0.3">
      <c r="A20" s="2"/>
      <c r="B20" s="6"/>
      <c r="C20" s="2"/>
      <c r="D20" s="2"/>
      <c r="E20" s="2"/>
      <c r="F20" s="2"/>
      <c r="G20" s="2"/>
      <c r="H20" s="2"/>
      <c r="I20" s="2"/>
      <c r="J20" s="2"/>
      <c r="K20" s="2"/>
      <c r="L20" s="2"/>
      <c r="M20" s="2"/>
      <c r="N20" s="2"/>
      <c r="O20" s="2"/>
    </row>
    <row r="21" spans="1:15" ht="14.4" x14ac:dyDescent="0.3">
      <c r="A21" s="2"/>
      <c r="B21" s="6"/>
      <c r="C21" s="2"/>
      <c r="D21" s="2"/>
      <c r="E21" s="2"/>
      <c r="F21" s="2"/>
      <c r="G21" s="2"/>
      <c r="H21" s="2"/>
      <c r="I21" s="2"/>
      <c r="J21" s="2"/>
      <c r="K21" s="2"/>
      <c r="L21" s="2"/>
      <c r="M21" s="2"/>
      <c r="N21" s="2"/>
      <c r="O21" s="2"/>
    </row>
    <row r="22" spans="1:15" ht="6.75" hidden="1" customHeight="1" x14ac:dyDescent="0.3">
      <c r="A22" s="2"/>
      <c r="B22" s="6"/>
      <c r="C22" s="2"/>
      <c r="D22" s="2"/>
      <c r="E22" s="2"/>
      <c r="F22" s="2"/>
      <c r="G22" s="2"/>
      <c r="H22" s="2"/>
      <c r="I22" s="2"/>
      <c r="J22" s="2"/>
      <c r="K22" s="2"/>
      <c r="L22" s="2"/>
      <c r="M22" s="2"/>
      <c r="N22" s="2"/>
      <c r="O22" s="2"/>
    </row>
    <row r="23" spans="1:15" ht="14.4" hidden="1" x14ac:dyDescent="0.3">
      <c r="A23" s="2"/>
      <c r="B23" s="6"/>
      <c r="C23" s="2"/>
      <c r="D23" s="2"/>
      <c r="E23" s="2"/>
      <c r="F23" s="2"/>
      <c r="G23" s="2"/>
      <c r="H23" s="2"/>
      <c r="I23" s="2"/>
      <c r="J23" s="2"/>
      <c r="K23" s="2"/>
      <c r="L23" s="2"/>
      <c r="M23" s="2"/>
      <c r="N23" s="2"/>
      <c r="O23" s="2"/>
    </row>
    <row r="24" spans="1:15" ht="6.75" hidden="1" customHeight="1" x14ac:dyDescent="0.3">
      <c r="A24" s="2"/>
      <c r="B24" s="6"/>
      <c r="C24" s="2"/>
      <c r="D24" s="2"/>
      <c r="E24" s="2"/>
      <c r="F24" s="2"/>
      <c r="G24" s="2"/>
      <c r="H24" s="2"/>
      <c r="I24" s="2"/>
      <c r="J24" s="2"/>
      <c r="K24" s="2"/>
      <c r="L24" s="2"/>
      <c r="M24" s="2"/>
      <c r="N24" s="2"/>
      <c r="O24" s="2"/>
    </row>
    <row r="25" spans="1:15" ht="14.4" hidden="1" x14ac:dyDescent="0.3"/>
    <row r="26" spans="1:15" ht="5.25" hidden="1" customHeight="1" x14ac:dyDescent="0.3"/>
    <row r="27" spans="1:15" ht="14.4" hidden="1" x14ac:dyDescent="0.3"/>
    <row r="28" spans="1:15" ht="5.25" hidden="1" customHeight="1" x14ac:dyDescent="0.3"/>
    <row r="29" spans="1:15" ht="14.4" hidden="1" x14ac:dyDescent="0.3"/>
    <row r="30" spans="1:15" ht="5.25" hidden="1" customHeight="1" x14ac:dyDescent="0.3"/>
    <row r="31" spans="1:15" ht="14.4" hidden="1" x14ac:dyDescent="0.3"/>
    <row r="32" spans="1:15" ht="14.4" hidden="1" x14ac:dyDescent="0.3"/>
    <row r="33" ht="14.4" hidden="1" x14ac:dyDescent="0.3"/>
    <row r="34" ht="14.4" hidden="1" x14ac:dyDescent="0.3"/>
    <row r="35" ht="14.4" hidden="1" x14ac:dyDescent="0.3"/>
    <row r="36" ht="14.4" hidden="1" x14ac:dyDescent="0.3"/>
    <row r="37" ht="14.4" hidden="1" x14ac:dyDescent="0.3"/>
    <row r="38" ht="14.4" hidden="1" x14ac:dyDescent="0.3"/>
    <row r="39" ht="14.4" hidden="1" x14ac:dyDescent="0.3"/>
    <row r="40" ht="14.4" hidden="1" x14ac:dyDescent="0.3"/>
    <row r="41" ht="14.4" hidden="1" x14ac:dyDescent="0.3"/>
    <row r="42" ht="14.4" hidden="1" x14ac:dyDescent="0.3"/>
    <row r="43" ht="14.4" hidden="1" x14ac:dyDescent="0.3"/>
    <row r="44" ht="14.4" hidden="1" x14ac:dyDescent="0.3"/>
    <row r="45" ht="14.4" hidden="1" x14ac:dyDescent="0.3"/>
    <row r="46" ht="14.4" hidden="1" x14ac:dyDescent="0.3"/>
    <row r="47" ht="14.4" hidden="1" x14ac:dyDescent="0.3"/>
    <row r="48" ht="14.4" hidden="1" x14ac:dyDescent="0.3"/>
    <row r="49" ht="14.4" hidden="1" x14ac:dyDescent="0.3"/>
    <row r="50" ht="14.4" hidden="1" x14ac:dyDescent="0.3"/>
    <row r="51" ht="14.4" hidden="1" x14ac:dyDescent="0.3"/>
    <row r="54" ht="15" customHeight="1" x14ac:dyDescent="0.3"/>
    <row r="55" ht="15" customHeight="1" x14ac:dyDescent="0.3"/>
  </sheetData>
  <customSheetViews>
    <customSheetView guid="{0C1250B8-4ACD-4E73-8887-52D88B199186}" scale="80" hiddenRows="1" hiddenColumns="1">
      <pageMargins left="0.7" right="0.7" top="0.75" bottom="0.75" header="0.3" footer="0.3"/>
    </customSheetView>
    <customSheetView guid="{BA6CB744-D7FE-4570-B7D7-ED7BE5BCB395}" scale="115" showGridLines="0" hiddenRows="1" hiddenColumns="1">
      <pageMargins left="0.7" right="0.7" top="0.75" bottom="0.75" header="0.3" footer="0.3"/>
    </customSheetView>
  </customSheetView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07"/>
  <sheetViews>
    <sheetView showGridLines="0" zoomScaleNormal="100" workbookViewId="0">
      <selection activeCell="X17" sqref="X17"/>
    </sheetView>
  </sheetViews>
  <sheetFormatPr defaultColWidth="9.109375" defaultRowHeight="15" customHeight="1" zeroHeight="1" x14ac:dyDescent="0.3"/>
  <cols>
    <col min="1" max="1" width="2.5546875" style="7" customWidth="1"/>
    <col min="2" max="2" width="57.5546875" customWidth="1"/>
    <col min="3" max="3" width="14.6640625" customWidth="1"/>
    <col min="4" max="4" width="30.88671875" customWidth="1"/>
    <col min="5" max="5" width="21.6640625" customWidth="1"/>
    <col min="6" max="6" width="13.109375" bestFit="1" customWidth="1"/>
    <col min="7" max="7" width="10.88671875" customWidth="1"/>
    <col min="8" max="8" width="15.44140625" customWidth="1"/>
    <col min="9" max="9" width="14.88671875" style="7" customWidth="1"/>
    <col min="10" max="10" width="11.6640625" style="7" customWidth="1"/>
    <col min="11" max="11" width="14" bestFit="1" customWidth="1"/>
    <col min="12" max="12" width="9.109375" customWidth="1"/>
    <col min="14" max="14" width="23.88671875" bestFit="1" customWidth="1"/>
    <col min="15" max="15" width="12" customWidth="1"/>
    <col min="19" max="21" width="15" customWidth="1"/>
    <col min="22" max="22" width="14.109375" bestFit="1" customWidth="1"/>
  </cols>
  <sheetData>
    <row r="1" spans="1:22" ht="14.4" x14ac:dyDescent="0.3">
      <c r="A1" s="1"/>
      <c r="B1" s="1"/>
      <c r="C1" s="1"/>
      <c r="D1" s="1"/>
      <c r="E1" s="1"/>
      <c r="F1" s="1"/>
      <c r="G1" s="1"/>
      <c r="H1" s="1" t="s">
        <v>599</v>
      </c>
      <c r="I1" s="1"/>
      <c r="J1" s="1"/>
      <c r="K1" s="1"/>
      <c r="T1" t="s">
        <v>614</v>
      </c>
      <c r="U1" t="s">
        <v>615</v>
      </c>
      <c r="V1" t="s">
        <v>616</v>
      </c>
    </row>
    <row r="2" spans="1:22" ht="14.4" x14ac:dyDescent="0.3">
      <c r="A2" s="1"/>
      <c r="B2" s="1"/>
      <c r="C2" s="1"/>
      <c r="D2" s="1"/>
      <c r="E2" s="1"/>
      <c r="F2" s="1"/>
      <c r="G2" s="1"/>
      <c r="H2" s="1" t="s">
        <v>600</v>
      </c>
      <c r="I2" s="1"/>
      <c r="J2" s="1"/>
      <c r="K2" s="1"/>
      <c r="S2" t="s">
        <v>611</v>
      </c>
      <c r="T2" t="str">
        <f>SUBSTITUTE(S2,67897,12345)</f>
        <v>1234xxxx12345</v>
      </c>
      <c r="U2" t="str">
        <f>REPLACE(S2,9,5,12345)</f>
        <v>1234xxxx12345</v>
      </c>
      <c r="V2" t="str">
        <f>SUBSTITUTE(S2,RIGHT(S2,5),12345)</f>
        <v>1234xxxx12345</v>
      </c>
    </row>
    <row r="3" spans="1:22" ht="14.4" x14ac:dyDescent="0.3">
      <c r="A3" s="1"/>
      <c r="B3" s="1"/>
      <c r="C3" s="1"/>
      <c r="D3" s="1" t="s">
        <v>27</v>
      </c>
      <c r="E3" s="1"/>
      <c r="F3" s="1"/>
      <c r="G3" s="1"/>
      <c r="H3" s="1" t="s">
        <v>607</v>
      </c>
      <c r="I3" s="1"/>
      <c r="J3" s="1"/>
      <c r="K3" s="1"/>
      <c r="S3" t="s">
        <v>613</v>
      </c>
      <c r="T3" t="str">
        <f>SUBSTITUTE(S3,67897,12345)</f>
        <v>2345xxxx65434</v>
      </c>
      <c r="U3" t="str">
        <f>REPLACE(S3,9,5,12345)</f>
        <v>2345xxxx12345</v>
      </c>
      <c r="V3" t="str">
        <f>SUBSTITUTE(S3,RIGHT(S3,5),12345)</f>
        <v>2345xxxx12345</v>
      </c>
    </row>
    <row r="4" spans="1:22" ht="14.4" x14ac:dyDescent="0.3">
      <c r="A4" s="1"/>
      <c r="B4" s="1"/>
      <c r="C4" s="1"/>
      <c r="D4" s="1"/>
      <c r="E4" s="1"/>
      <c r="F4" s="1"/>
      <c r="G4" s="1"/>
      <c r="H4" s="1"/>
      <c r="I4" s="1"/>
      <c r="J4" s="1"/>
      <c r="K4" s="1"/>
      <c r="S4" t="s">
        <v>612</v>
      </c>
      <c r="T4" t="str">
        <f>SUBSTITUTE(S4,67897,12345)</f>
        <v>3456xxxx87654</v>
      </c>
      <c r="U4" t="str">
        <f>REPLACE(S4,9,5,12345)</f>
        <v>3456xxxx12345</v>
      </c>
      <c r="V4" t="str">
        <f>SUBSTITUTE(S4,RIGHT(S4,5),12345)</f>
        <v>3456xxxx12345</v>
      </c>
    </row>
    <row r="5" spans="1:22" ht="14.4" x14ac:dyDescent="0.3">
      <c r="A5" s="1"/>
      <c r="B5" s="1"/>
      <c r="C5" s="1" t="s">
        <v>623</v>
      </c>
      <c r="D5" s="1"/>
      <c r="E5" s="1"/>
      <c r="F5" s="1"/>
      <c r="G5" s="1"/>
      <c r="H5" s="1" t="s">
        <v>601</v>
      </c>
      <c r="I5" s="1"/>
      <c r="J5" s="1"/>
      <c r="K5" s="1"/>
    </row>
    <row r="6" spans="1:22" thickBot="1" x14ac:dyDescent="0.35">
      <c r="C6" s="7"/>
      <c r="D6" s="7"/>
      <c r="E6" s="7"/>
      <c r="F6" s="7"/>
      <c r="G6" s="7"/>
      <c r="H6" s="7"/>
      <c r="K6" s="7"/>
    </row>
    <row r="7" spans="1:22" thickBot="1" x14ac:dyDescent="0.35">
      <c r="B7" s="26" t="s">
        <v>11</v>
      </c>
      <c r="C7" s="123" t="s">
        <v>10</v>
      </c>
      <c r="D7" s="124"/>
      <c r="E7" s="124"/>
      <c r="F7" s="125"/>
      <c r="G7" s="7"/>
      <c r="H7" s="1" t="s">
        <v>602</v>
      </c>
      <c r="I7" s="1"/>
      <c r="J7" s="1"/>
      <c r="K7" s="1"/>
    </row>
    <row r="8" spans="1:22" ht="14.4" x14ac:dyDescent="0.3">
      <c r="B8" s="23" t="s">
        <v>12</v>
      </c>
      <c r="C8" s="27" t="str">
        <f>LEFT(D3,7)</f>
        <v>Nichols</v>
      </c>
      <c r="D8" s="28" t="str">
        <f>RIGHT(D3,2)</f>
        <v>FI</v>
      </c>
      <c r="E8" s="28" t="str">
        <f>MID(D3,10,4)</f>
        <v>Kreg</v>
      </c>
      <c r="F8" s="29"/>
      <c r="G8" s="30"/>
      <c r="H8" s="111" t="s">
        <v>603</v>
      </c>
      <c r="I8" s="1"/>
      <c r="J8" s="1"/>
      <c r="K8" s="1"/>
    </row>
    <row r="9" spans="1:22" ht="14.4" x14ac:dyDescent="0.3">
      <c r="B9" s="23" t="s">
        <v>13</v>
      </c>
      <c r="C9" s="27">
        <f>LEN(D3)</f>
        <v>15</v>
      </c>
      <c r="D9" s="28"/>
      <c r="E9" s="28"/>
      <c r="F9" s="29"/>
      <c r="G9" s="30"/>
      <c r="H9" s="111" t="s">
        <v>604</v>
      </c>
      <c r="I9" s="1"/>
      <c r="J9" s="1"/>
      <c r="K9" s="1"/>
    </row>
    <row r="10" spans="1:22" ht="14.4" x14ac:dyDescent="0.3">
      <c r="B10" s="23" t="s">
        <v>14</v>
      </c>
      <c r="C10" s="27" t="str">
        <f>PROPER(D3)</f>
        <v>Nichols, Kregfi</v>
      </c>
      <c r="D10" s="28"/>
      <c r="E10" s="28"/>
      <c r="F10" s="29"/>
      <c r="G10" s="30"/>
      <c r="H10" s="30"/>
      <c r="I10" s="30"/>
      <c r="J10" s="30"/>
      <c r="K10" s="30"/>
    </row>
    <row r="11" spans="1:22" ht="14.4" x14ac:dyDescent="0.3">
      <c r="B11" s="23" t="s">
        <v>15</v>
      </c>
      <c r="C11" s="27" t="str">
        <f>UPPER(D3)</f>
        <v>NICHOLS, KREGFI</v>
      </c>
      <c r="D11" s="28"/>
      <c r="E11" s="28" t="str">
        <f>LOWER(D3)</f>
        <v>nichols, kregfi</v>
      </c>
      <c r="F11" s="29"/>
      <c r="G11" s="30"/>
      <c r="H11" s="111" t="s">
        <v>606</v>
      </c>
      <c r="I11" s="1"/>
      <c r="J11" s="1"/>
      <c r="K11" s="1"/>
      <c r="R11">
        <v>10</v>
      </c>
      <c r="S11">
        <f>RANK(R11,$R$11:$R$20)</f>
        <v>8</v>
      </c>
      <c r="U11">
        <v>10</v>
      </c>
      <c r="V11">
        <f>RANK(U11,$U$11:$U$20)</f>
        <v>8</v>
      </c>
    </row>
    <row r="12" spans="1:22" ht="14.4" x14ac:dyDescent="0.3">
      <c r="B12" s="31" t="s">
        <v>605</v>
      </c>
      <c r="C12" s="27" t="e" cm="1" vm="1">
        <f t="array" aca="1" ref="C12" ca="1">FIND("is",C5:D5)</f>
        <v>#VALUE!</v>
      </c>
      <c r="D12" s="28" t="str" cm="1">
        <f t="array" ref="D12:E12">SUBSTITUTE(C5:D5,"second","third")</f>
        <v xml:space="preserve">     This   is      my   third excel       class            </v>
      </c>
      <c r="E12" s="28" t="str">
        <v/>
      </c>
      <c r="F12" s="29"/>
      <c r="G12" s="30"/>
      <c r="H12" s="32"/>
      <c r="I12" s="30"/>
      <c r="J12" s="30"/>
      <c r="K12" s="7"/>
      <c r="R12">
        <v>20</v>
      </c>
      <c r="S12">
        <f t="shared" ref="S12:S20" si="0">RANK(R12,$R$11:$R$20)</f>
        <v>7</v>
      </c>
      <c r="U12">
        <v>20</v>
      </c>
      <c r="V12">
        <f t="shared" ref="V12:V20" si="1">RANK(U12,$U$11:$U$20)</f>
        <v>7</v>
      </c>
    </row>
    <row r="13" spans="1:22" ht="14.4" x14ac:dyDescent="0.3">
      <c r="B13" s="31" t="s">
        <v>16</v>
      </c>
      <c r="C13" s="27" t="str">
        <f>TRIM(C5)</f>
        <v>This is my second excel class</v>
      </c>
      <c r="D13" s="28"/>
      <c r="E13" s="28"/>
      <c r="F13" s="29"/>
      <c r="G13" s="30"/>
      <c r="H13" s="111" t="s">
        <v>608</v>
      </c>
      <c r="I13" s="1"/>
      <c r="J13" s="1"/>
      <c r="K13" s="1"/>
      <c r="N13" t="s">
        <v>610</v>
      </c>
      <c r="R13">
        <v>5</v>
      </c>
      <c r="S13">
        <f t="shared" si="0"/>
        <v>10</v>
      </c>
      <c r="U13">
        <v>5</v>
      </c>
      <c r="V13">
        <f t="shared" si="1"/>
        <v>10</v>
      </c>
    </row>
    <row r="14" spans="1:22" ht="14.4" x14ac:dyDescent="0.3">
      <c r="B14" s="12" t="s">
        <v>17</v>
      </c>
      <c r="C14" s="33"/>
      <c r="D14" s="24"/>
      <c r="E14" s="24"/>
      <c r="F14" s="25"/>
      <c r="G14" s="7"/>
      <c r="H14" s="111" t="s">
        <v>609</v>
      </c>
      <c r="I14" s="1"/>
      <c r="J14" s="1"/>
      <c r="K14" s="1"/>
      <c r="L14" s="34"/>
      <c r="R14">
        <v>40</v>
      </c>
      <c r="S14">
        <f t="shared" si="0"/>
        <v>4</v>
      </c>
      <c r="U14">
        <v>100</v>
      </c>
      <c r="V14">
        <f t="shared" si="1"/>
        <v>1</v>
      </c>
    </row>
    <row r="15" spans="1:22" ht="14.4" x14ac:dyDescent="0.3">
      <c r="C15" s="7"/>
      <c r="D15" s="7"/>
      <c r="E15" s="7"/>
      <c r="F15" s="7"/>
      <c r="G15" s="7"/>
      <c r="H15" s="7"/>
      <c r="K15" s="7"/>
      <c r="N15" t="str">
        <f>SUBSTITUTE(N13,",",";")</f>
        <v>Nichols; KregFI; Abcd; xyz</v>
      </c>
      <c r="R15">
        <v>80</v>
      </c>
      <c r="S15">
        <f t="shared" si="0"/>
        <v>3</v>
      </c>
      <c r="U15">
        <v>80</v>
      </c>
      <c r="V15">
        <f t="shared" si="1"/>
        <v>4</v>
      </c>
    </row>
    <row r="16" spans="1:22" ht="14.4" x14ac:dyDescent="0.3">
      <c r="B16" s="7"/>
      <c r="C16" s="7"/>
      <c r="D16" s="7"/>
      <c r="E16" s="7"/>
      <c r="F16" s="7"/>
      <c r="G16" s="7"/>
      <c r="H16" s="7"/>
      <c r="K16" s="7"/>
      <c r="N16" t="str">
        <f>SUBSTITUTE(N13,",",";",2)</f>
        <v>Nichols, KregFI; Abcd, xyz</v>
      </c>
      <c r="R16">
        <v>30</v>
      </c>
      <c r="S16">
        <f>RANK(R16,$R$11:$R$20)</f>
        <v>5</v>
      </c>
      <c r="U16">
        <v>80</v>
      </c>
      <c r="V16">
        <f>RANK(U16,$U$11:$U$20)</f>
        <v>4</v>
      </c>
    </row>
    <row r="17" spans="2:22" ht="18" thickBot="1" x14ac:dyDescent="0.4">
      <c r="B17" s="17" t="s">
        <v>18</v>
      </c>
      <c r="C17" s="7"/>
      <c r="D17" s="7"/>
      <c r="E17" s="7"/>
      <c r="F17" s="7"/>
      <c r="G17" s="7"/>
      <c r="H17" s="7"/>
      <c r="K17" s="7"/>
      <c r="N17" t="str">
        <f>SUBSTITUTE(SUBSTITUTE(N13,",",";",1),",",";",1)</f>
        <v>Nichols; KregFI; Abcd, xyz</v>
      </c>
      <c r="R17">
        <v>8</v>
      </c>
      <c r="S17">
        <f t="shared" si="0"/>
        <v>9</v>
      </c>
      <c r="U17">
        <v>8</v>
      </c>
      <c r="V17">
        <f t="shared" si="1"/>
        <v>9</v>
      </c>
    </row>
    <row r="18" spans="2:22" ht="14.4" x14ac:dyDescent="0.3">
      <c r="B18" s="35" t="s">
        <v>19</v>
      </c>
      <c r="C18" s="36" t="s">
        <v>20</v>
      </c>
      <c r="D18" s="36" t="s">
        <v>21</v>
      </c>
      <c r="E18" s="36" t="s">
        <v>22</v>
      </c>
      <c r="F18" s="36" t="s">
        <v>23</v>
      </c>
      <c r="G18" s="36" t="s">
        <v>24</v>
      </c>
      <c r="H18" s="37" t="s">
        <v>25</v>
      </c>
      <c r="I18" s="113" t="s">
        <v>618</v>
      </c>
      <c r="J18" s="112" t="s">
        <v>617</v>
      </c>
      <c r="K18" s="112" t="s">
        <v>619</v>
      </c>
      <c r="N18" s="112" t="s">
        <v>622</v>
      </c>
      <c r="R18">
        <v>90</v>
      </c>
      <c r="S18">
        <f t="shared" si="0"/>
        <v>2</v>
      </c>
      <c r="U18">
        <v>90</v>
      </c>
      <c r="V18">
        <f t="shared" si="1"/>
        <v>3</v>
      </c>
    </row>
    <row r="19" spans="2:22" ht="14.4" x14ac:dyDescent="0.3">
      <c r="B19" s="13" t="s">
        <v>26</v>
      </c>
      <c r="C19" s="38">
        <v>0</v>
      </c>
      <c r="D19" s="14" t="s">
        <v>27</v>
      </c>
      <c r="E19" s="39" t="str">
        <f>LEFT(D19,I19)</f>
        <v>Nichols</v>
      </c>
      <c r="F19" s="39" t="str">
        <f>MID(D19,J19,K19)</f>
        <v>Kreg</v>
      </c>
      <c r="G19" s="39" t="str">
        <f>RIGHT(D19,2)</f>
        <v>FI</v>
      </c>
      <c r="H19" s="40">
        <f>RANK(C19,$C$19:$C$306)</f>
        <v>174</v>
      </c>
      <c r="I19" s="7">
        <f>FIND(",",D19)-1</f>
        <v>7</v>
      </c>
      <c r="J19" s="7">
        <f>FIND(",",D19)+2</f>
        <v>10</v>
      </c>
      <c r="K19" s="7">
        <f>LEN(D19)-FIND(",",D19)-3</f>
        <v>4</v>
      </c>
      <c r="N19" t="s">
        <v>620</v>
      </c>
      <c r="O19" t="str">
        <f>RIGHT(N19,LEN(N19)-FIND(" ",N19,FIND(" ",N19)+1))</f>
        <v>Srivastava</v>
      </c>
      <c r="R19">
        <v>100</v>
      </c>
      <c r="S19">
        <f t="shared" si="0"/>
        <v>1</v>
      </c>
      <c r="U19">
        <v>100</v>
      </c>
      <c r="V19">
        <f t="shared" si="1"/>
        <v>1</v>
      </c>
    </row>
    <row r="20" spans="2:22" ht="14.4" x14ac:dyDescent="0.3">
      <c r="B20" s="13" t="s">
        <v>28</v>
      </c>
      <c r="C20" s="38">
        <v>0</v>
      </c>
      <c r="D20" s="14" t="s">
        <v>29</v>
      </c>
      <c r="E20" s="39" t="str">
        <f t="shared" ref="E20:E30" si="2">LEFT(D20,I20)</f>
        <v>Reddy</v>
      </c>
      <c r="F20" s="39" t="str">
        <f t="shared" ref="F20:F29" si="3">MID(D20,J20,K20)</f>
        <v>RamanaBT</v>
      </c>
      <c r="G20" s="39" t="str">
        <f t="shared" ref="G20:G30" si="4">RIGHT(D20,2)</f>
        <v>BT</v>
      </c>
      <c r="H20" s="40">
        <f t="shared" ref="H20:H29" si="5">RANK(C20,$C$19:$C$306)</f>
        <v>174</v>
      </c>
      <c r="I20" s="7">
        <f t="shared" ref="I20:I30" si="6">FIND(",",D20)-1</f>
        <v>5</v>
      </c>
      <c r="J20" s="7">
        <f t="shared" ref="J20:J30" si="7">FIND(",",D20)+2</f>
        <v>8</v>
      </c>
      <c r="K20" s="7">
        <f t="shared" ref="K20:K30" si="8">LEN(D20)-FIND(",",D20)</f>
        <v>9</v>
      </c>
      <c r="N20" s="7" t="s">
        <v>621</v>
      </c>
      <c r="O20" t="str">
        <f>RIGHT(N20,LEN(N20)-FIND(" ",N20,FIND(" ",N20)+1))</f>
        <v>Singh</v>
      </c>
      <c r="R20">
        <v>25</v>
      </c>
      <c r="S20">
        <f t="shared" si="0"/>
        <v>6</v>
      </c>
      <c r="U20">
        <v>25</v>
      </c>
      <c r="V20">
        <f t="shared" si="1"/>
        <v>6</v>
      </c>
    </row>
    <row r="21" spans="2:22" ht="14.4" x14ac:dyDescent="0.3">
      <c r="B21" s="13" t="s">
        <v>30</v>
      </c>
      <c r="C21" s="38">
        <v>0</v>
      </c>
      <c r="D21" s="14" t="s">
        <v>31</v>
      </c>
      <c r="E21" s="39" t="str">
        <f t="shared" si="2"/>
        <v>Strehle</v>
      </c>
      <c r="F21" s="39" t="str">
        <f t="shared" si="3"/>
        <v>FlorianGE</v>
      </c>
      <c r="G21" s="39" t="str">
        <f t="shared" si="4"/>
        <v>GE</v>
      </c>
      <c r="H21" s="40">
        <f t="shared" si="5"/>
        <v>174</v>
      </c>
      <c r="I21" s="7">
        <f t="shared" si="6"/>
        <v>7</v>
      </c>
      <c r="J21" s="7">
        <f t="shared" si="7"/>
        <v>10</v>
      </c>
      <c r="K21" s="7">
        <f t="shared" si="8"/>
        <v>10</v>
      </c>
      <c r="N21" s="7"/>
    </row>
    <row r="22" spans="2:22" ht="14.4" x14ac:dyDescent="0.3">
      <c r="B22" s="13" t="s">
        <v>32</v>
      </c>
      <c r="C22" s="38">
        <v>0</v>
      </c>
      <c r="D22" s="14" t="s">
        <v>33</v>
      </c>
      <c r="E22" s="39" t="str">
        <f t="shared" si="2"/>
        <v>Debergh</v>
      </c>
      <c r="F22" s="39" t="str">
        <f t="shared" si="3"/>
        <v>ChristopherFI</v>
      </c>
      <c r="G22" s="39" t="str">
        <f t="shared" si="4"/>
        <v>FI</v>
      </c>
      <c r="H22" s="40">
        <f t="shared" si="5"/>
        <v>174</v>
      </c>
      <c r="I22" s="7">
        <f t="shared" si="6"/>
        <v>7</v>
      </c>
      <c r="J22" s="7">
        <f t="shared" si="7"/>
        <v>10</v>
      </c>
      <c r="K22" s="7">
        <f t="shared" si="8"/>
        <v>14</v>
      </c>
      <c r="N22" s="7"/>
    </row>
    <row r="23" spans="2:22" ht="14.4" x14ac:dyDescent="0.3">
      <c r="B23" s="13" t="s">
        <v>34</v>
      </c>
      <c r="C23" s="38">
        <v>0</v>
      </c>
      <c r="D23" s="14" t="s">
        <v>35</v>
      </c>
      <c r="E23" s="39" t="str">
        <f t="shared" si="2"/>
        <v>Tan</v>
      </c>
      <c r="F23" s="39" t="str">
        <f t="shared" si="3"/>
        <v>GinAS</v>
      </c>
      <c r="G23" s="39" t="str">
        <f t="shared" si="4"/>
        <v>AS</v>
      </c>
      <c r="H23" s="40">
        <f t="shared" si="5"/>
        <v>174</v>
      </c>
      <c r="I23" s="7">
        <f t="shared" si="6"/>
        <v>3</v>
      </c>
      <c r="J23" s="7">
        <f t="shared" si="7"/>
        <v>6</v>
      </c>
      <c r="K23" s="7">
        <f t="shared" si="8"/>
        <v>6</v>
      </c>
    </row>
    <row r="24" spans="2:22" ht="14.4" x14ac:dyDescent="0.3">
      <c r="B24" s="13" t="s">
        <v>36</v>
      </c>
      <c r="C24" s="38">
        <v>0</v>
      </c>
      <c r="D24" s="14" t="s">
        <v>37</v>
      </c>
      <c r="E24" s="39" t="str">
        <f t="shared" si="2"/>
        <v>Degeratu</v>
      </c>
      <c r="F24" s="39" t="str">
        <f t="shared" si="3"/>
        <v>AlexFI</v>
      </c>
      <c r="G24" s="39" t="str">
        <f t="shared" si="4"/>
        <v>FI</v>
      </c>
      <c r="H24" s="40">
        <f t="shared" si="5"/>
        <v>174</v>
      </c>
      <c r="I24" s="7">
        <f t="shared" si="6"/>
        <v>8</v>
      </c>
      <c r="J24" s="7">
        <f t="shared" si="7"/>
        <v>11</v>
      </c>
      <c r="K24" s="7">
        <f t="shared" si="8"/>
        <v>7</v>
      </c>
    </row>
    <row r="25" spans="2:22" ht="14.4" x14ac:dyDescent="0.3">
      <c r="B25" s="13" t="s">
        <v>38</v>
      </c>
      <c r="C25" s="38">
        <v>0</v>
      </c>
      <c r="D25" s="14" t="s">
        <v>39</v>
      </c>
      <c r="E25" s="39" t="str">
        <f t="shared" si="2"/>
        <v>Mok</v>
      </c>
      <c r="F25" s="39" t="str">
        <f t="shared" si="3"/>
        <v>BenjaminCF</v>
      </c>
      <c r="G25" s="39" t="str">
        <f t="shared" si="4"/>
        <v>CF</v>
      </c>
      <c r="H25" s="40">
        <f t="shared" si="5"/>
        <v>174</v>
      </c>
      <c r="I25" s="7">
        <f t="shared" si="6"/>
        <v>3</v>
      </c>
      <c r="J25" s="7">
        <f t="shared" si="7"/>
        <v>6</v>
      </c>
      <c r="K25" s="7">
        <f t="shared" si="8"/>
        <v>11</v>
      </c>
    </row>
    <row r="26" spans="2:22" ht="14.4" x14ac:dyDescent="0.3">
      <c r="B26" s="13" t="s">
        <v>40</v>
      </c>
      <c r="C26" s="38">
        <v>0</v>
      </c>
      <c r="D26" s="14" t="s">
        <v>41</v>
      </c>
      <c r="E26" s="39" t="str">
        <f t="shared" si="2"/>
        <v>Bahadur</v>
      </c>
      <c r="F26" s="39" t="str">
        <f t="shared" si="3"/>
        <v>KanikaBT</v>
      </c>
      <c r="G26" s="39" t="str">
        <f t="shared" si="4"/>
        <v>BT</v>
      </c>
      <c r="H26" s="40">
        <f t="shared" si="5"/>
        <v>174</v>
      </c>
      <c r="I26" s="7">
        <f t="shared" si="6"/>
        <v>7</v>
      </c>
      <c r="J26" s="7">
        <f t="shared" si="7"/>
        <v>10</v>
      </c>
      <c r="K26" s="7">
        <f t="shared" si="8"/>
        <v>9</v>
      </c>
    </row>
    <row r="27" spans="2:22" ht="14.4" x14ac:dyDescent="0.3">
      <c r="B27" s="13" t="s">
        <v>42</v>
      </c>
      <c r="C27" s="38">
        <v>0</v>
      </c>
      <c r="D27" s="14" t="s">
        <v>43</v>
      </c>
      <c r="E27" s="39" t="str">
        <f t="shared" si="2"/>
        <v>Beyer v. Morgenstern</v>
      </c>
      <c r="F27" s="39" t="str">
        <f t="shared" si="3"/>
        <v>IngoGE</v>
      </c>
      <c r="G27" s="39" t="str">
        <f t="shared" si="4"/>
        <v>GE</v>
      </c>
      <c r="H27" s="40">
        <f t="shared" si="5"/>
        <v>174</v>
      </c>
      <c r="I27" s="7">
        <f t="shared" si="6"/>
        <v>20</v>
      </c>
      <c r="J27" s="7">
        <f t="shared" si="7"/>
        <v>23</v>
      </c>
      <c r="K27" s="7">
        <f t="shared" si="8"/>
        <v>7</v>
      </c>
    </row>
    <row r="28" spans="2:22" ht="14.4" x14ac:dyDescent="0.3">
      <c r="B28" s="13" t="s">
        <v>44</v>
      </c>
      <c r="C28" s="38">
        <v>0</v>
      </c>
      <c r="D28" s="14" t="s">
        <v>45</v>
      </c>
      <c r="E28" s="39" t="str">
        <f t="shared" si="2"/>
        <v>Bäte</v>
      </c>
      <c r="F28" s="39" t="str">
        <f t="shared" si="3"/>
        <v>OliverGE</v>
      </c>
      <c r="G28" s="39" t="str">
        <f t="shared" si="4"/>
        <v>GE</v>
      </c>
      <c r="H28" s="40">
        <f t="shared" si="5"/>
        <v>174</v>
      </c>
      <c r="I28" s="7">
        <f t="shared" si="6"/>
        <v>4</v>
      </c>
      <c r="J28" s="7">
        <f t="shared" si="7"/>
        <v>7</v>
      </c>
      <c r="K28" s="7">
        <f t="shared" si="8"/>
        <v>9</v>
      </c>
    </row>
    <row r="29" spans="2:22" ht="14.4" x14ac:dyDescent="0.3">
      <c r="B29" s="13" t="s">
        <v>46</v>
      </c>
      <c r="C29" s="38">
        <v>44870.347500000003</v>
      </c>
      <c r="D29" s="14" t="s">
        <v>47</v>
      </c>
      <c r="E29" s="39" t="str">
        <f t="shared" si="2"/>
        <v>Baumgartner</v>
      </c>
      <c r="F29" s="39" t="str">
        <f t="shared" si="3"/>
        <v>ThomasGE</v>
      </c>
      <c r="G29" s="39" t="str">
        <f t="shared" si="4"/>
        <v>GE</v>
      </c>
      <c r="H29" s="40">
        <f t="shared" si="5"/>
        <v>25</v>
      </c>
      <c r="I29" s="7">
        <f t="shared" si="6"/>
        <v>11</v>
      </c>
      <c r="J29" s="7">
        <f t="shared" si="7"/>
        <v>14</v>
      </c>
      <c r="K29" s="7">
        <f t="shared" si="8"/>
        <v>9</v>
      </c>
    </row>
    <row r="30" spans="2:22" ht="14.4" x14ac:dyDescent="0.3">
      <c r="B30" s="13" t="s">
        <v>48</v>
      </c>
      <c r="C30" s="38">
        <v>23874.592500000002</v>
      </c>
      <c r="D30" s="14" t="s">
        <v>49</v>
      </c>
      <c r="E30" s="39" t="str">
        <f t="shared" si="2"/>
        <v>Bender</v>
      </c>
      <c r="F30" s="39" t="str">
        <f>MID(D30,J30,K30)</f>
        <v>MichaelBT</v>
      </c>
      <c r="G30" s="39" t="str">
        <f t="shared" si="4"/>
        <v>BT</v>
      </c>
      <c r="H30" s="40">
        <f>RANK(C30,$C$19:$C$306)</f>
        <v>35</v>
      </c>
      <c r="I30" s="7">
        <f t="shared" si="6"/>
        <v>6</v>
      </c>
      <c r="J30" s="7">
        <f t="shared" si="7"/>
        <v>9</v>
      </c>
      <c r="K30" s="7">
        <f t="shared" si="8"/>
        <v>10</v>
      </c>
    </row>
    <row r="31" spans="2:22" ht="14.4" x14ac:dyDescent="0.3">
      <c r="B31" s="13" t="s">
        <v>50</v>
      </c>
      <c r="C31" s="38">
        <v>1.4025000000000001</v>
      </c>
      <c r="D31" s="14" t="s">
        <v>43</v>
      </c>
      <c r="E31" s="39" t="str">
        <f>LEFT(D31,I31)</f>
        <v>Beyer v. Morgenstern</v>
      </c>
      <c r="F31" s="39" t="str">
        <f>MID(D31,J31,K31)</f>
        <v>IngoGE</v>
      </c>
      <c r="G31" s="39" t="str">
        <f>RIGHT(D31,2)</f>
        <v>GE</v>
      </c>
      <c r="H31" s="40">
        <f>RANK(C31,C19:C306)</f>
        <v>173</v>
      </c>
      <c r="I31" s="7">
        <f>FIND(",",D31)-1</f>
        <v>20</v>
      </c>
      <c r="J31" s="7">
        <f>FIND(",",D31)+2</f>
        <v>23</v>
      </c>
      <c r="K31" s="7">
        <f>LEN(D31)-FIND(",",D31)</f>
        <v>7</v>
      </c>
    </row>
    <row r="32" spans="2:22" ht="14.4" x14ac:dyDescent="0.3">
      <c r="B32" s="13" t="s">
        <v>51</v>
      </c>
      <c r="C32" s="38">
        <v>83.49</v>
      </c>
      <c r="D32" s="14" t="s">
        <v>43</v>
      </c>
      <c r="E32" s="39" t="str">
        <f>LEFT(D32,I32)</f>
        <v>Beyer v. Morgenstern</v>
      </c>
      <c r="F32" s="39" t="str">
        <f>MID(D32,J32,K32)</f>
        <v>IngoGE</v>
      </c>
      <c r="G32" s="39" t="str">
        <f>RIGHT(D32,2)</f>
        <v>GE</v>
      </c>
      <c r="H32" s="40">
        <f>RANK(C32,C20:C307)</f>
        <v>145</v>
      </c>
      <c r="I32" s="7">
        <f>FIND(",",D32)-1</f>
        <v>20</v>
      </c>
      <c r="J32" s="7">
        <f>FIND(",",D32)+2</f>
        <v>23</v>
      </c>
      <c r="K32" s="7">
        <f>LEN(D32) - FIND(",",D32)</f>
        <v>7</v>
      </c>
    </row>
    <row r="33" spans="2:11" ht="14.4" x14ac:dyDescent="0.3">
      <c r="B33" s="13" t="s">
        <v>52</v>
      </c>
      <c r="C33" s="38">
        <v>413.82</v>
      </c>
      <c r="D33" s="14" t="s">
        <v>53</v>
      </c>
      <c r="E33" s="39" t="str">
        <f>LEFT(D33,I33)</f>
        <v>Goland</v>
      </c>
      <c r="F33" s="39"/>
      <c r="G33" s="39"/>
      <c r="H33" s="40">
        <f t="shared" ref="H33:H95" si="9">RANK(C33,C21:C308)</f>
        <v>120</v>
      </c>
      <c r="I33" s="7">
        <f>FIND(",",D33)-1</f>
        <v>6</v>
      </c>
      <c r="K33" s="7"/>
    </row>
    <row r="34" spans="2:11" ht="14.4" x14ac:dyDescent="0.3">
      <c r="B34" s="13" t="s">
        <v>54</v>
      </c>
      <c r="C34" s="38">
        <v>3945.3150000000001</v>
      </c>
      <c r="D34" s="14" t="s">
        <v>55</v>
      </c>
      <c r="E34" s="39" t="str">
        <f t="shared" ref="E33:E40" si="10">LEFT(D34,I34)</f>
        <v/>
      </c>
      <c r="F34" s="39"/>
      <c r="G34" s="39"/>
      <c r="H34" s="40">
        <f t="shared" si="9"/>
        <v>68</v>
      </c>
      <c r="K34" s="7"/>
    </row>
    <row r="35" spans="2:11" ht="14.4" x14ac:dyDescent="0.3">
      <c r="B35" s="13" t="s">
        <v>56</v>
      </c>
      <c r="C35" s="38">
        <v>22.0275</v>
      </c>
      <c r="D35" s="14" t="s">
        <v>57</v>
      </c>
      <c r="E35" s="39" t="str">
        <f t="shared" si="10"/>
        <v/>
      </c>
      <c r="F35" s="39"/>
      <c r="G35" s="39"/>
      <c r="H35" s="40">
        <f t="shared" si="9"/>
        <v>162</v>
      </c>
      <c r="K35" s="7"/>
    </row>
    <row r="36" spans="2:11" ht="14.4" x14ac:dyDescent="0.3">
      <c r="B36" s="13" t="s">
        <v>58</v>
      </c>
      <c r="C36" s="38">
        <v>2339.2049999999999</v>
      </c>
      <c r="D36" s="14" t="s">
        <v>59</v>
      </c>
      <c r="E36" s="39" t="str">
        <f t="shared" si="10"/>
        <v/>
      </c>
      <c r="F36" s="39"/>
      <c r="G36" s="39"/>
      <c r="H36" s="40">
        <f t="shared" si="9"/>
        <v>82</v>
      </c>
      <c r="K36" s="7"/>
    </row>
    <row r="37" spans="2:11" ht="14.4" x14ac:dyDescent="0.3">
      <c r="B37" s="13" t="s">
        <v>60</v>
      </c>
      <c r="C37" s="38">
        <v>54.697499999999998</v>
      </c>
      <c r="D37" s="14" t="s">
        <v>61</v>
      </c>
      <c r="E37" s="39" t="str">
        <f t="shared" si="10"/>
        <v/>
      </c>
      <c r="F37" s="39"/>
      <c r="G37" s="39"/>
      <c r="H37" s="40">
        <f t="shared" si="9"/>
        <v>151</v>
      </c>
      <c r="K37" s="7"/>
    </row>
    <row r="38" spans="2:11" ht="14.4" x14ac:dyDescent="0.3">
      <c r="B38" s="13" t="s">
        <v>62</v>
      </c>
      <c r="C38" s="38">
        <v>1837.44</v>
      </c>
      <c r="D38" s="14" t="s">
        <v>63</v>
      </c>
      <c r="E38" s="39" t="str">
        <f t="shared" si="10"/>
        <v/>
      </c>
      <c r="F38" s="39"/>
      <c r="G38" s="39"/>
      <c r="H38" s="40">
        <f t="shared" si="9"/>
        <v>88</v>
      </c>
      <c r="K38" s="7"/>
    </row>
    <row r="39" spans="2:11" ht="14.4" x14ac:dyDescent="0.3">
      <c r="B39" s="13" t="s">
        <v>64</v>
      </c>
      <c r="C39" s="38">
        <v>238.26</v>
      </c>
      <c r="D39" s="14" t="s">
        <v>65</v>
      </c>
      <c r="E39" s="39" t="str">
        <f t="shared" si="10"/>
        <v/>
      </c>
      <c r="F39" s="39"/>
      <c r="G39" s="39"/>
      <c r="H39" s="40">
        <f t="shared" si="9"/>
        <v>129</v>
      </c>
      <c r="K39" s="7"/>
    </row>
    <row r="40" spans="2:11" ht="14.4" x14ac:dyDescent="0.3">
      <c r="B40" s="13" t="s">
        <v>66</v>
      </c>
      <c r="C40" s="38">
        <v>1200.7874999999999</v>
      </c>
      <c r="D40" s="14" t="s">
        <v>67</v>
      </c>
      <c r="E40" s="39" t="str">
        <f t="shared" si="10"/>
        <v/>
      </c>
      <c r="F40" s="39"/>
      <c r="G40" s="39"/>
      <c r="H40" s="40">
        <f t="shared" si="9"/>
        <v>98</v>
      </c>
      <c r="K40" s="7"/>
    </row>
    <row r="41" spans="2:11" ht="14.4" x14ac:dyDescent="0.3">
      <c r="B41" s="13" t="s">
        <v>68</v>
      </c>
      <c r="C41" s="38">
        <v>697.70249999999999</v>
      </c>
      <c r="D41" s="14" t="s">
        <v>69</v>
      </c>
      <c r="E41" s="39" t="str">
        <f t="shared" ref="E41:E95" si="11">LEFT(D41,I41)</f>
        <v/>
      </c>
      <c r="F41" s="39"/>
      <c r="G41" s="39"/>
      <c r="H41" s="40">
        <f t="shared" si="9"/>
        <v>110</v>
      </c>
      <c r="K41" s="7"/>
    </row>
    <row r="42" spans="2:11" ht="14.4" x14ac:dyDescent="0.3">
      <c r="B42" s="13" t="s">
        <v>70</v>
      </c>
      <c r="C42" s="38">
        <v>47740.6875</v>
      </c>
      <c r="D42" s="14" t="s">
        <v>71</v>
      </c>
      <c r="E42" s="39" t="str">
        <f t="shared" si="11"/>
        <v/>
      </c>
      <c r="F42" s="39"/>
      <c r="G42" s="39"/>
      <c r="H42" s="40">
        <f t="shared" si="9"/>
        <v>23</v>
      </c>
      <c r="K42" s="7"/>
    </row>
    <row r="43" spans="2:11" ht="14.4" x14ac:dyDescent="0.3">
      <c r="B43" s="13" t="s">
        <v>72</v>
      </c>
      <c r="C43" s="38">
        <v>33641.355000000003</v>
      </c>
      <c r="D43" s="14" t="s">
        <v>73</v>
      </c>
      <c r="E43" s="39" t="str">
        <f t="shared" si="11"/>
        <v/>
      </c>
      <c r="F43" s="39"/>
      <c r="G43" s="39"/>
      <c r="H43" s="40">
        <f t="shared" si="9"/>
        <v>26</v>
      </c>
      <c r="K43" s="7"/>
    </row>
    <row r="44" spans="2:11" ht="14.4" x14ac:dyDescent="0.3">
      <c r="B44" s="13" t="s">
        <v>74</v>
      </c>
      <c r="C44" s="38">
        <v>1517.67</v>
      </c>
      <c r="D44" s="14" t="s">
        <v>75</v>
      </c>
      <c r="E44" s="39" t="str">
        <f t="shared" si="11"/>
        <v/>
      </c>
      <c r="F44" s="39"/>
      <c r="G44" s="39"/>
      <c r="H44" s="40">
        <f t="shared" si="9"/>
        <v>90</v>
      </c>
      <c r="K44" s="7"/>
    </row>
    <row r="45" spans="2:11" ht="14.4" x14ac:dyDescent="0.3">
      <c r="B45" s="13" t="s">
        <v>76</v>
      </c>
      <c r="C45" s="38">
        <v>7448.9250000000002</v>
      </c>
      <c r="D45" s="14" t="s">
        <v>77</v>
      </c>
      <c r="E45" s="39" t="str">
        <f t="shared" si="11"/>
        <v/>
      </c>
      <c r="F45" s="39"/>
      <c r="G45" s="39"/>
      <c r="H45" s="40">
        <f t="shared" si="9"/>
        <v>55</v>
      </c>
      <c r="K45" s="7"/>
    </row>
    <row r="46" spans="2:11" ht="14.4" x14ac:dyDescent="0.3">
      <c r="B46" s="13" t="s">
        <v>78</v>
      </c>
      <c r="C46" s="38">
        <v>122.595</v>
      </c>
      <c r="D46" s="14" t="s">
        <v>79</v>
      </c>
      <c r="E46" s="39" t="str">
        <f t="shared" si="11"/>
        <v/>
      </c>
      <c r="F46" s="39"/>
      <c r="G46" s="39"/>
      <c r="H46" s="40">
        <f t="shared" si="9"/>
        <v>135</v>
      </c>
      <c r="K46" s="7"/>
    </row>
    <row r="47" spans="2:11" ht="14.4" x14ac:dyDescent="0.3">
      <c r="B47" s="13" t="s">
        <v>80</v>
      </c>
      <c r="C47" s="38">
        <v>3747.5625</v>
      </c>
      <c r="D47" s="14" t="s">
        <v>81</v>
      </c>
      <c r="E47" s="39" t="str">
        <f t="shared" si="11"/>
        <v/>
      </c>
      <c r="F47" s="39"/>
      <c r="G47" s="39"/>
      <c r="H47" s="40">
        <f t="shared" si="9"/>
        <v>68</v>
      </c>
      <c r="K47" s="7"/>
    </row>
    <row r="48" spans="2:11" ht="14.4" x14ac:dyDescent="0.3">
      <c r="B48" s="13" t="s">
        <v>82</v>
      </c>
      <c r="C48" s="38">
        <v>249.23249999999999</v>
      </c>
      <c r="D48" s="14" t="s">
        <v>83</v>
      </c>
      <c r="E48" s="39" t="str">
        <f t="shared" si="11"/>
        <v/>
      </c>
      <c r="F48" s="39"/>
      <c r="G48" s="39"/>
      <c r="H48" s="40">
        <f t="shared" si="9"/>
        <v>122</v>
      </c>
      <c r="K48" s="7"/>
    </row>
    <row r="49" spans="2:11" ht="14.4" x14ac:dyDescent="0.3">
      <c r="B49" s="13" t="s">
        <v>84</v>
      </c>
      <c r="C49" s="38">
        <v>406.47750000000002</v>
      </c>
      <c r="D49" s="14" t="s">
        <v>85</v>
      </c>
      <c r="E49" s="39" t="str">
        <f t="shared" si="11"/>
        <v/>
      </c>
      <c r="F49" s="39"/>
      <c r="G49" s="39"/>
      <c r="H49" s="40">
        <f t="shared" si="9"/>
        <v>116</v>
      </c>
      <c r="K49" s="7"/>
    </row>
    <row r="50" spans="2:11" ht="14.4" x14ac:dyDescent="0.3">
      <c r="B50" s="13" t="s">
        <v>86</v>
      </c>
      <c r="C50" s="38">
        <v>46.695</v>
      </c>
      <c r="D50" s="14" t="s">
        <v>87</v>
      </c>
      <c r="E50" s="39" t="str">
        <f t="shared" si="11"/>
        <v/>
      </c>
      <c r="F50" s="39"/>
      <c r="G50" s="39"/>
      <c r="H50" s="40">
        <f t="shared" si="9"/>
        <v>147</v>
      </c>
      <c r="K50" s="7"/>
    </row>
    <row r="51" spans="2:11" ht="14.4" x14ac:dyDescent="0.3">
      <c r="B51" s="13" t="s">
        <v>88</v>
      </c>
      <c r="C51" s="38">
        <v>20.377500000000001</v>
      </c>
      <c r="D51" s="14" t="s">
        <v>89</v>
      </c>
      <c r="E51" s="39" t="str">
        <f t="shared" si="11"/>
        <v/>
      </c>
      <c r="F51" s="39"/>
      <c r="G51" s="39"/>
      <c r="H51" s="40">
        <f t="shared" si="9"/>
        <v>154</v>
      </c>
      <c r="K51" s="7"/>
    </row>
    <row r="52" spans="2:11" ht="14.4" x14ac:dyDescent="0.3">
      <c r="B52" s="13" t="s">
        <v>90</v>
      </c>
      <c r="C52" s="38">
        <v>2459.9025000000001</v>
      </c>
      <c r="D52" s="14" t="s">
        <v>91</v>
      </c>
      <c r="E52" s="39" t="str">
        <f t="shared" si="11"/>
        <v/>
      </c>
      <c r="F52" s="39"/>
      <c r="G52" s="39"/>
      <c r="H52" s="40">
        <f t="shared" si="9"/>
        <v>75</v>
      </c>
      <c r="K52" s="7"/>
    </row>
    <row r="53" spans="2:11" ht="14.4" x14ac:dyDescent="0.3">
      <c r="B53" s="13" t="s">
        <v>92</v>
      </c>
      <c r="C53" s="38">
        <v>236.85749999999999</v>
      </c>
      <c r="D53" s="14" t="s">
        <v>93</v>
      </c>
      <c r="E53" s="39" t="str">
        <f t="shared" si="11"/>
        <v/>
      </c>
      <c r="F53" s="39"/>
      <c r="G53" s="39"/>
      <c r="H53" s="40">
        <f t="shared" si="9"/>
        <v>122</v>
      </c>
      <c r="K53" s="7"/>
    </row>
    <row r="54" spans="2:11" ht="14.4" x14ac:dyDescent="0.3">
      <c r="B54" s="13" t="s">
        <v>94</v>
      </c>
      <c r="C54" s="38">
        <v>9666.442500000001</v>
      </c>
      <c r="D54" s="14" t="s">
        <v>95</v>
      </c>
      <c r="E54" s="39" t="str">
        <f t="shared" si="11"/>
        <v/>
      </c>
      <c r="F54" s="39"/>
      <c r="G54" s="39"/>
      <c r="H54" s="40">
        <f t="shared" si="9"/>
        <v>44</v>
      </c>
      <c r="K54" s="7"/>
    </row>
    <row r="55" spans="2:11" ht="14.4" x14ac:dyDescent="0.3">
      <c r="B55" s="13" t="s">
        <v>96</v>
      </c>
      <c r="C55" s="38">
        <v>181.5</v>
      </c>
      <c r="D55" s="14" t="s">
        <v>97</v>
      </c>
      <c r="E55" s="39" t="str">
        <f t="shared" si="11"/>
        <v/>
      </c>
      <c r="F55" s="39"/>
      <c r="G55" s="39"/>
      <c r="H55" s="40">
        <f t="shared" si="9"/>
        <v>123</v>
      </c>
      <c r="K55" s="7"/>
    </row>
    <row r="56" spans="2:11" ht="14.4" x14ac:dyDescent="0.3">
      <c r="B56" s="13" t="s">
        <v>98</v>
      </c>
      <c r="C56" s="38">
        <v>189.00749999999999</v>
      </c>
      <c r="D56" s="14" t="s">
        <v>99</v>
      </c>
      <c r="E56" s="39" t="str">
        <f t="shared" si="11"/>
        <v/>
      </c>
      <c r="F56" s="39"/>
      <c r="G56" s="39"/>
      <c r="H56" s="40">
        <f t="shared" si="9"/>
        <v>121</v>
      </c>
      <c r="K56" s="7"/>
    </row>
    <row r="57" spans="2:11" ht="14.4" x14ac:dyDescent="0.3">
      <c r="B57" s="13" t="s">
        <v>100</v>
      </c>
      <c r="C57" s="38">
        <v>2027.0250000000001</v>
      </c>
      <c r="D57" s="14" t="s">
        <v>101</v>
      </c>
      <c r="E57" s="39" t="str">
        <f t="shared" si="11"/>
        <v/>
      </c>
      <c r="F57" s="39"/>
      <c r="G57" s="39"/>
      <c r="H57" s="40">
        <f t="shared" si="9"/>
        <v>79</v>
      </c>
      <c r="K57" s="7"/>
    </row>
    <row r="58" spans="2:11" ht="14.4" x14ac:dyDescent="0.3">
      <c r="B58" s="13" t="s">
        <v>102</v>
      </c>
      <c r="C58" s="38">
        <v>325.38</v>
      </c>
      <c r="D58" s="14" t="s">
        <v>103</v>
      </c>
      <c r="E58" s="39" t="str">
        <f t="shared" si="11"/>
        <v/>
      </c>
      <c r="F58" s="39"/>
      <c r="G58" s="39"/>
      <c r="H58" s="40">
        <f t="shared" si="9"/>
        <v>112</v>
      </c>
      <c r="K58" s="7"/>
    </row>
    <row r="59" spans="2:11" ht="14.4" x14ac:dyDescent="0.3">
      <c r="B59" s="13" t="s">
        <v>104</v>
      </c>
      <c r="C59" s="38">
        <v>3805.8075000000003</v>
      </c>
      <c r="D59" s="14" t="s">
        <v>105</v>
      </c>
      <c r="E59" s="39" t="str">
        <f t="shared" si="11"/>
        <v/>
      </c>
      <c r="F59" s="39"/>
      <c r="G59" s="39"/>
      <c r="H59" s="40">
        <f t="shared" si="9"/>
        <v>63</v>
      </c>
      <c r="K59" s="7"/>
    </row>
    <row r="60" spans="2:11" ht="14.4" x14ac:dyDescent="0.3">
      <c r="B60" s="13" t="s">
        <v>106</v>
      </c>
      <c r="C60" s="38">
        <v>7.7549999999999999</v>
      </c>
      <c r="D60" s="14" t="s">
        <v>107</v>
      </c>
      <c r="E60" s="39" t="str">
        <f t="shared" si="11"/>
        <v/>
      </c>
      <c r="F60" s="39"/>
      <c r="G60" s="39"/>
      <c r="H60" s="40">
        <f t="shared" si="9"/>
        <v>151</v>
      </c>
      <c r="K60" s="7"/>
    </row>
    <row r="61" spans="2:11" ht="14.4" x14ac:dyDescent="0.3">
      <c r="B61" s="13" t="s">
        <v>108</v>
      </c>
      <c r="C61" s="38">
        <v>3748.14</v>
      </c>
      <c r="D61" s="14" t="s">
        <v>109</v>
      </c>
      <c r="E61" s="39" t="str">
        <f t="shared" si="11"/>
        <v/>
      </c>
      <c r="F61" s="39"/>
      <c r="G61" s="39"/>
      <c r="H61" s="40">
        <f t="shared" si="9"/>
        <v>64</v>
      </c>
      <c r="K61" s="7"/>
    </row>
    <row r="62" spans="2:11" ht="14.4" x14ac:dyDescent="0.3">
      <c r="B62" s="13" t="s">
        <v>110</v>
      </c>
      <c r="C62" s="38">
        <v>5031.7575000000006</v>
      </c>
      <c r="D62" s="14" t="s">
        <v>111</v>
      </c>
      <c r="E62" s="39" t="str">
        <f t="shared" si="11"/>
        <v/>
      </c>
      <c r="F62" s="39"/>
      <c r="G62" s="39"/>
      <c r="H62" s="40">
        <f t="shared" si="9"/>
        <v>56</v>
      </c>
      <c r="K62" s="7"/>
    </row>
    <row r="63" spans="2:11" ht="14.4" x14ac:dyDescent="0.3">
      <c r="B63" s="13" t="s">
        <v>112</v>
      </c>
      <c r="C63" s="38">
        <v>-417.94499999999999</v>
      </c>
      <c r="D63" s="14" t="s">
        <v>113</v>
      </c>
      <c r="E63" s="39" t="str">
        <f t="shared" si="11"/>
        <v/>
      </c>
      <c r="F63" s="39"/>
      <c r="G63" s="39"/>
      <c r="H63" s="40">
        <f t="shared" si="9"/>
        <v>237</v>
      </c>
      <c r="K63" s="7"/>
    </row>
    <row r="64" spans="2:11" ht="14.4" x14ac:dyDescent="0.3">
      <c r="B64" s="13" t="s">
        <v>114</v>
      </c>
      <c r="C64" s="38">
        <v>0</v>
      </c>
      <c r="D64" s="14" t="s">
        <v>115</v>
      </c>
      <c r="E64" s="39" t="str">
        <f t="shared" si="11"/>
        <v/>
      </c>
      <c r="F64" s="39"/>
      <c r="G64" s="39"/>
      <c r="H64" s="40">
        <f t="shared" si="9"/>
        <v>151</v>
      </c>
      <c r="K64" s="7"/>
    </row>
    <row r="65" spans="2:11" ht="14.4" x14ac:dyDescent="0.3">
      <c r="B65" s="13" t="s">
        <v>116</v>
      </c>
      <c r="C65" s="38">
        <v>111.21</v>
      </c>
      <c r="D65" s="14" t="s">
        <v>117</v>
      </c>
      <c r="E65" s="39" t="str">
        <f t="shared" si="11"/>
        <v/>
      </c>
      <c r="F65" s="39"/>
      <c r="G65" s="39"/>
      <c r="H65" s="40">
        <f t="shared" si="9"/>
        <v>123</v>
      </c>
      <c r="K65" s="7"/>
    </row>
    <row r="66" spans="2:11" ht="14.4" x14ac:dyDescent="0.3">
      <c r="B66" s="13" t="s">
        <v>118</v>
      </c>
      <c r="C66" s="38">
        <v>60.884999999999998</v>
      </c>
      <c r="D66" s="14" t="s">
        <v>119</v>
      </c>
      <c r="E66" s="39" t="str">
        <f t="shared" si="11"/>
        <v/>
      </c>
      <c r="F66" s="39"/>
      <c r="G66" s="39"/>
      <c r="H66" s="40">
        <f t="shared" si="9"/>
        <v>130</v>
      </c>
      <c r="K66" s="7"/>
    </row>
    <row r="67" spans="2:11" ht="14.4" x14ac:dyDescent="0.3">
      <c r="B67" s="13" t="s">
        <v>120</v>
      </c>
      <c r="C67" s="38">
        <v>576.59249999999997</v>
      </c>
      <c r="D67" s="14" t="s">
        <v>121</v>
      </c>
      <c r="E67" s="39" t="str">
        <f t="shared" si="11"/>
        <v/>
      </c>
      <c r="F67" s="39"/>
      <c r="G67" s="39"/>
      <c r="H67" s="40">
        <f t="shared" si="9"/>
        <v>100</v>
      </c>
      <c r="K67" s="7"/>
    </row>
    <row r="68" spans="2:11" ht="14.4" x14ac:dyDescent="0.3">
      <c r="B68" s="13" t="s">
        <v>122</v>
      </c>
      <c r="C68" s="38">
        <v>3512.4375</v>
      </c>
      <c r="D68" s="14" t="s">
        <v>123</v>
      </c>
      <c r="E68" s="39" t="str">
        <f t="shared" si="11"/>
        <v/>
      </c>
      <c r="F68" s="39"/>
      <c r="G68" s="39"/>
      <c r="H68" s="40">
        <f t="shared" si="9"/>
        <v>65</v>
      </c>
      <c r="K68" s="7"/>
    </row>
    <row r="69" spans="2:11" ht="14.4" x14ac:dyDescent="0.3">
      <c r="B69" s="13" t="s">
        <v>124</v>
      </c>
      <c r="C69" s="38">
        <v>38.362499999999997</v>
      </c>
      <c r="D69" s="14" t="s">
        <v>125</v>
      </c>
      <c r="E69" s="39" t="str">
        <f t="shared" si="11"/>
        <v/>
      </c>
      <c r="F69" s="39"/>
      <c r="G69" s="39"/>
      <c r="H69" s="40">
        <f t="shared" si="9"/>
        <v>132</v>
      </c>
      <c r="K69" s="7"/>
    </row>
    <row r="70" spans="2:11" ht="14.4" x14ac:dyDescent="0.3">
      <c r="B70" s="13" t="s">
        <v>126</v>
      </c>
      <c r="C70" s="38">
        <v>0</v>
      </c>
      <c r="D70" s="14" t="s">
        <v>127</v>
      </c>
      <c r="E70" s="39" t="str">
        <f t="shared" si="11"/>
        <v/>
      </c>
      <c r="F70" s="39"/>
      <c r="G70" s="39"/>
      <c r="H70" s="40">
        <f t="shared" si="9"/>
        <v>145</v>
      </c>
      <c r="K70" s="7"/>
    </row>
    <row r="71" spans="2:11" ht="14.4" x14ac:dyDescent="0.3">
      <c r="B71" s="13" t="s">
        <v>128</v>
      </c>
      <c r="C71" s="38">
        <v>0</v>
      </c>
      <c r="D71" s="14" t="s">
        <v>129</v>
      </c>
      <c r="E71" s="39" t="str">
        <f t="shared" si="11"/>
        <v/>
      </c>
      <c r="F71" s="39"/>
      <c r="G71" s="39"/>
      <c r="H71" s="40">
        <f t="shared" si="9"/>
        <v>144</v>
      </c>
      <c r="K71" s="7"/>
    </row>
    <row r="72" spans="2:11" ht="14.4" x14ac:dyDescent="0.3">
      <c r="B72" s="13" t="s">
        <v>130</v>
      </c>
      <c r="C72" s="38">
        <v>0</v>
      </c>
      <c r="D72" s="14" t="s">
        <v>131</v>
      </c>
      <c r="E72" s="39" t="str">
        <f t="shared" si="11"/>
        <v/>
      </c>
      <c r="F72" s="39"/>
      <c r="G72" s="39"/>
      <c r="H72" s="40">
        <f t="shared" si="9"/>
        <v>143</v>
      </c>
      <c r="K72" s="7"/>
    </row>
    <row r="73" spans="2:11" ht="14.4" x14ac:dyDescent="0.3">
      <c r="B73" s="13" t="s">
        <v>132</v>
      </c>
      <c r="C73" s="38">
        <v>0</v>
      </c>
      <c r="D73" s="14" t="s">
        <v>133</v>
      </c>
      <c r="E73" s="39" t="str">
        <f t="shared" si="11"/>
        <v/>
      </c>
      <c r="F73" s="39"/>
      <c r="G73" s="39"/>
      <c r="H73" s="40">
        <f t="shared" si="9"/>
        <v>142</v>
      </c>
      <c r="K73" s="7"/>
    </row>
    <row r="74" spans="2:11" ht="14.4" x14ac:dyDescent="0.3">
      <c r="B74" s="13" t="s">
        <v>134</v>
      </c>
      <c r="C74" s="38">
        <v>0</v>
      </c>
      <c r="D74" s="14" t="s">
        <v>135</v>
      </c>
      <c r="E74" s="39" t="str">
        <f t="shared" si="11"/>
        <v/>
      </c>
      <c r="F74" s="39"/>
      <c r="G74" s="39"/>
      <c r="H74" s="40">
        <f t="shared" si="9"/>
        <v>141</v>
      </c>
      <c r="K74" s="7"/>
    </row>
    <row r="75" spans="2:11" ht="14.4" x14ac:dyDescent="0.3">
      <c r="B75" s="13" t="s">
        <v>136</v>
      </c>
      <c r="C75" s="38">
        <v>-5470.5749999999998</v>
      </c>
      <c r="D75" s="14" t="s">
        <v>137</v>
      </c>
      <c r="E75" s="39" t="str">
        <f t="shared" si="11"/>
        <v/>
      </c>
      <c r="F75" s="39"/>
      <c r="G75" s="39"/>
      <c r="H75" s="40">
        <f t="shared" si="9"/>
        <v>231</v>
      </c>
      <c r="K75" s="7"/>
    </row>
    <row r="76" spans="2:11" ht="14.4" x14ac:dyDescent="0.3">
      <c r="B76" s="13" t="s">
        <v>138</v>
      </c>
      <c r="C76" s="38">
        <v>-89.265000000000001</v>
      </c>
      <c r="D76" s="14" t="s">
        <v>139</v>
      </c>
      <c r="E76" s="39" t="str">
        <f t="shared" si="11"/>
        <v/>
      </c>
      <c r="F76" s="39"/>
      <c r="G76" s="39"/>
      <c r="H76" s="40">
        <f t="shared" si="9"/>
        <v>224</v>
      </c>
      <c r="K76" s="7"/>
    </row>
    <row r="77" spans="2:11" ht="14.4" x14ac:dyDescent="0.3">
      <c r="B77" s="13" t="s">
        <v>140</v>
      </c>
      <c r="C77" s="38">
        <v>-19098.584999999999</v>
      </c>
      <c r="D77" s="14" t="s">
        <v>141</v>
      </c>
      <c r="E77" s="39" t="str">
        <f t="shared" si="11"/>
        <v/>
      </c>
      <c r="F77" s="39"/>
      <c r="G77" s="39"/>
      <c r="H77" s="40">
        <f t="shared" si="9"/>
        <v>235</v>
      </c>
      <c r="K77" s="7"/>
    </row>
    <row r="78" spans="2:11" ht="14.4" x14ac:dyDescent="0.3">
      <c r="B78" s="13" t="s">
        <v>142</v>
      </c>
      <c r="C78" s="38">
        <v>219.03749999999999</v>
      </c>
      <c r="D78" s="14" t="s">
        <v>143</v>
      </c>
      <c r="E78" s="39" t="str">
        <f t="shared" si="11"/>
        <v/>
      </c>
      <c r="F78" s="39"/>
      <c r="G78" s="39"/>
      <c r="H78" s="40">
        <f t="shared" si="9"/>
        <v>107</v>
      </c>
      <c r="K78" s="7"/>
    </row>
    <row r="79" spans="2:11" ht="14.4" x14ac:dyDescent="0.3">
      <c r="B79" s="13" t="s">
        <v>144</v>
      </c>
      <c r="C79" s="38">
        <v>0</v>
      </c>
      <c r="D79" s="14" t="s">
        <v>145</v>
      </c>
      <c r="E79" s="39" t="str">
        <f t="shared" si="11"/>
        <v/>
      </c>
      <c r="F79" s="39"/>
      <c r="G79" s="39"/>
      <c r="H79" s="40">
        <f t="shared" si="9"/>
        <v>138</v>
      </c>
      <c r="K79" s="7"/>
    </row>
    <row r="80" spans="2:11" ht="14.4" x14ac:dyDescent="0.3">
      <c r="B80" s="13" t="s">
        <v>146</v>
      </c>
      <c r="C80" s="38">
        <v>82.747500000000002</v>
      </c>
      <c r="D80" s="14" t="s">
        <v>147</v>
      </c>
      <c r="E80" s="39" t="str">
        <f t="shared" si="11"/>
        <v/>
      </c>
      <c r="F80" s="39"/>
      <c r="G80" s="39"/>
      <c r="H80" s="40">
        <f t="shared" si="9"/>
        <v>116</v>
      </c>
      <c r="K80" s="7"/>
    </row>
    <row r="81" spans="2:11" ht="14.4" x14ac:dyDescent="0.3">
      <c r="B81" s="13" t="s">
        <v>148</v>
      </c>
      <c r="C81" s="38">
        <v>33007.672500000001</v>
      </c>
      <c r="D81" s="14" t="s">
        <v>149</v>
      </c>
      <c r="E81" s="39" t="str">
        <f t="shared" si="11"/>
        <v/>
      </c>
      <c r="F81" s="39"/>
      <c r="G81" s="39"/>
      <c r="H81" s="40">
        <f t="shared" si="9"/>
        <v>25</v>
      </c>
      <c r="K81" s="7"/>
    </row>
    <row r="82" spans="2:11" ht="14.4" x14ac:dyDescent="0.3">
      <c r="B82" s="13" t="s">
        <v>150</v>
      </c>
      <c r="C82" s="38">
        <v>-76758.66</v>
      </c>
      <c r="D82" s="14" t="s">
        <v>151</v>
      </c>
      <c r="E82" s="39" t="str">
        <f t="shared" si="11"/>
        <v/>
      </c>
      <c r="F82" s="39"/>
      <c r="G82" s="39"/>
      <c r="H82" s="40">
        <f t="shared" si="9"/>
        <v>233</v>
      </c>
      <c r="K82" s="7"/>
    </row>
    <row r="83" spans="2:11" ht="14.4" x14ac:dyDescent="0.3">
      <c r="B83" s="13" t="s">
        <v>152</v>
      </c>
      <c r="C83" s="38">
        <v>1076.7075</v>
      </c>
      <c r="D83" s="14" t="s">
        <v>153</v>
      </c>
      <c r="E83" s="39" t="str">
        <f t="shared" si="11"/>
        <v/>
      </c>
      <c r="F83" s="39"/>
      <c r="G83" s="39"/>
      <c r="H83" s="40">
        <f t="shared" si="9"/>
        <v>81</v>
      </c>
      <c r="K83" s="7"/>
    </row>
    <row r="84" spans="2:11" ht="14.4" x14ac:dyDescent="0.3">
      <c r="B84" s="13" t="s">
        <v>154</v>
      </c>
      <c r="C84" s="38">
        <v>2222.7150000000001</v>
      </c>
      <c r="D84" s="14" t="s">
        <v>155</v>
      </c>
      <c r="E84" s="39" t="str">
        <f t="shared" si="11"/>
        <v/>
      </c>
      <c r="F84" s="39"/>
      <c r="G84" s="39"/>
      <c r="H84" s="40">
        <f t="shared" si="9"/>
        <v>69</v>
      </c>
      <c r="K84" s="7"/>
    </row>
    <row r="85" spans="2:11" ht="14.4" x14ac:dyDescent="0.3">
      <c r="B85" s="13" t="s">
        <v>156</v>
      </c>
      <c r="C85" s="38">
        <v>44442.75</v>
      </c>
      <c r="D85" s="14" t="s">
        <v>157</v>
      </c>
      <c r="E85" s="39" t="str">
        <f t="shared" si="11"/>
        <v/>
      </c>
      <c r="F85" s="39"/>
      <c r="G85" s="39"/>
      <c r="H85" s="40">
        <f t="shared" si="9"/>
        <v>24</v>
      </c>
      <c r="K85" s="7"/>
    </row>
    <row r="86" spans="2:11" ht="14.4" x14ac:dyDescent="0.3">
      <c r="B86" s="13" t="s">
        <v>158</v>
      </c>
      <c r="C86" s="38">
        <v>83820</v>
      </c>
      <c r="D86" s="14" t="s">
        <v>159</v>
      </c>
      <c r="E86" s="39" t="str">
        <f t="shared" si="11"/>
        <v/>
      </c>
      <c r="F86" s="39"/>
      <c r="G86" s="39"/>
      <c r="H86" s="40">
        <f t="shared" si="9"/>
        <v>14</v>
      </c>
      <c r="K86" s="7"/>
    </row>
    <row r="87" spans="2:11" ht="14.4" x14ac:dyDescent="0.3">
      <c r="B87" s="13" t="s">
        <v>160</v>
      </c>
      <c r="C87" s="38">
        <v>0</v>
      </c>
      <c r="D87" s="14" t="s">
        <v>161</v>
      </c>
      <c r="E87" s="39" t="str">
        <f t="shared" si="11"/>
        <v/>
      </c>
      <c r="F87" s="39"/>
      <c r="G87" s="39"/>
      <c r="H87" s="40">
        <f t="shared" si="9"/>
        <v>135</v>
      </c>
      <c r="K87" s="7"/>
    </row>
    <row r="88" spans="2:11" ht="14.4" x14ac:dyDescent="0.3">
      <c r="B88" s="13" t="s">
        <v>162</v>
      </c>
      <c r="C88" s="38">
        <v>8181.36</v>
      </c>
      <c r="D88" s="14" t="s">
        <v>163</v>
      </c>
      <c r="E88" s="39" t="str">
        <f t="shared" si="11"/>
        <v/>
      </c>
      <c r="F88" s="39"/>
      <c r="G88" s="39"/>
      <c r="H88" s="40">
        <f t="shared" si="9"/>
        <v>47</v>
      </c>
      <c r="K88" s="7"/>
    </row>
    <row r="89" spans="2:11" ht="14.4" x14ac:dyDescent="0.3">
      <c r="B89" s="13" t="s">
        <v>164</v>
      </c>
      <c r="C89" s="38">
        <v>249057.93</v>
      </c>
      <c r="D89" s="14" t="s">
        <v>165</v>
      </c>
      <c r="E89" s="39" t="str">
        <f t="shared" si="11"/>
        <v/>
      </c>
      <c r="F89" s="39"/>
      <c r="G89" s="39"/>
      <c r="H89" s="40">
        <f t="shared" si="9"/>
        <v>5</v>
      </c>
      <c r="K89" s="7"/>
    </row>
    <row r="90" spans="2:11" ht="14.4" x14ac:dyDescent="0.3">
      <c r="B90" s="13" t="s">
        <v>26</v>
      </c>
      <c r="C90" s="38">
        <v>0</v>
      </c>
      <c r="D90" s="14" t="s">
        <v>166</v>
      </c>
      <c r="E90" s="39" t="str">
        <f t="shared" si="11"/>
        <v/>
      </c>
      <c r="F90" s="39"/>
      <c r="G90" s="39"/>
      <c r="H90" s="40">
        <f t="shared" si="9"/>
        <v>135</v>
      </c>
      <c r="K90" s="7"/>
    </row>
    <row r="91" spans="2:11" ht="14.4" x14ac:dyDescent="0.3">
      <c r="B91" s="13" t="s">
        <v>28</v>
      </c>
      <c r="C91" s="38">
        <v>0</v>
      </c>
      <c r="D91" s="14" t="s">
        <v>167</v>
      </c>
      <c r="E91" s="39" t="str">
        <f t="shared" si="11"/>
        <v/>
      </c>
      <c r="F91" s="39"/>
      <c r="G91" s="39"/>
      <c r="H91" s="40">
        <f t="shared" si="9"/>
        <v>134</v>
      </c>
      <c r="K91" s="7"/>
    </row>
    <row r="92" spans="2:11" ht="14.4" x14ac:dyDescent="0.3">
      <c r="B92" s="13" t="s">
        <v>30</v>
      </c>
      <c r="C92" s="38">
        <v>0</v>
      </c>
      <c r="D92" s="14" t="s">
        <v>168</v>
      </c>
      <c r="E92" s="39" t="str">
        <f t="shared" si="11"/>
        <v/>
      </c>
      <c r="F92" s="39"/>
      <c r="G92" s="39"/>
      <c r="H92" s="40">
        <f t="shared" si="9"/>
        <v>134</v>
      </c>
      <c r="K92" s="7"/>
    </row>
    <row r="93" spans="2:11" ht="14.4" x14ac:dyDescent="0.3">
      <c r="B93" s="13" t="s">
        <v>32</v>
      </c>
      <c r="C93" s="38">
        <v>0</v>
      </c>
      <c r="D93" s="14" t="s">
        <v>169</v>
      </c>
      <c r="E93" s="39" t="str">
        <f t="shared" si="11"/>
        <v/>
      </c>
      <c r="F93" s="39"/>
      <c r="G93" s="39"/>
      <c r="H93" s="40">
        <f t="shared" si="9"/>
        <v>133</v>
      </c>
      <c r="K93" s="7"/>
    </row>
    <row r="94" spans="2:11" ht="14.4" x14ac:dyDescent="0.3">
      <c r="B94" s="13" t="s">
        <v>34</v>
      </c>
      <c r="C94" s="38">
        <v>0</v>
      </c>
      <c r="D94" s="14" t="s">
        <v>170</v>
      </c>
      <c r="E94" s="39" t="str">
        <f t="shared" si="11"/>
        <v/>
      </c>
      <c r="F94" s="39"/>
      <c r="G94" s="39"/>
      <c r="H94" s="40">
        <f t="shared" si="9"/>
        <v>132</v>
      </c>
      <c r="K94" s="7"/>
    </row>
    <row r="95" spans="2:11" ht="14.4" x14ac:dyDescent="0.3">
      <c r="B95" s="13" t="s">
        <v>36</v>
      </c>
      <c r="C95" s="38">
        <v>0</v>
      </c>
      <c r="D95" s="14" t="s">
        <v>171</v>
      </c>
      <c r="E95" s="39" t="str">
        <f t="shared" si="11"/>
        <v/>
      </c>
      <c r="F95" s="39"/>
      <c r="G95" s="39"/>
      <c r="H95" s="40">
        <f t="shared" si="9"/>
        <v>132</v>
      </c>
      <c r="K95" s="7"/>
    </row>
    <row r="96" spans="2:11" ht="14.4" x14ac:dyDescent="0.3">
      <c r="B96" s="13" t="s">
        <v>38</v>
      </c>
      <c r="C96" s="38">
        <v>0</v>
      </c>
      <c r="D96" s="14" t="s">
        <v>172</v>
      </c>
      <c r="E96" s="39" t="str">
        <f t="shared" ref="E96:E159" si="12">LEFT(D96,I96)</f>
        <v/>
      </c>
      <c r="F96" s="39"/>
      <c r="G96" s="39"/>
      <c r="H96" s="40">
        <f t="shared" ref="H96:H159" si="13">RANK(C96,C84:C371)</f>
        <v>131</v>
      </c>
      <c r="K96" s="7"/>
    </row>
    <row r="97" spans="2:11" ht="14.4" x14ac:dyDescent="0.3">
      <c r="B97" s="13" t="s">
        <v>40</v>
      </c>
      <c r="C97" s="38">
        <v>0</v>
      </c>
      <c r="D97" s="14" t="s">
        <v>173</v>
      </c>
      <c r="E97" s="39" t="str">
        <f t="shared" si="12"/>
        <v/>
      </c>
      <c r="F97" s="39"/>
      <c r="G97" s="39"/>
      <c r="H97" s="40">
        <f t="shared" si="13"/>
        <v>130</v>
      </c>
      <c r="K97" s="7"/>
    </row>
    <row r="98" spans="2:11" ht="14.4" x14ac:dyDescent="0.3">
      <c r="B98" s="13" t="s">
        <v>174</v>
      </c>
      <c r="C98" s="38">
        <v>0</v>
      </c>
      <c r="D98" s="14" t="s">
        <v>175</v>
      </c>
      <c r="E98" s="39" t="str">
        <f t="shared" si="12"/>
        <v/>
      </c>
      <c r="F98" s="39"/>
      <c r="G98" s="39"/>
      <c r="H98" s="40">
        <f t="shared" si="13"/>
        <v>129</v>
      </c>
      <c r="K98" s="7"/>
    </row>
    <row r="99" spans="2:11" ht="14.4" x14ac:dyDescent="0.3">
      <c r="B99" s="13" t="s">
        <v>176</v>
      </c>
      <c r="C99" s="38">
        <v>0</v>
      </c>
      <c r="D99" s="14" t="s">
        <v>177</v>
      </c>
      <c r="E99" s="39" t="str">
        <f t="shared" si="12"/>
        <v/>
      </c>
      <c r="F99" s="39"/>
      <c r="G99" s="39"/>
      <c r="H99" s="40">
        <f t="shared" si="13"/>
        <v>128</v>
      </c>
      <c r="K99" s="7"/>
    </row>
    <row r="100" spans="2:11" ht="14.4" x14ac:dyDescent="0.3">
      <c r="B100" s="13" t="s">
        <v>178</v>
      </c>
      <c r="C100" s="38">
        <v>0</v>
      </c>
      <c r="D100" s="14" t="s">
        <v>179</v>
      </c>
      <c r="E100" s="39" t="str">
        <f t="shared" si="12"/>
        <v/>
      </c>
      <c r="F100" s="39"/>
      <c r="G100" s="39"/>
      <c r="H100" s="40">
        <f t="shared" si="13"/>
        <v>128</v>
      </c>
      <c r="K100" s="7"/>
    </row>
    <row r="101" spans="2:11" ht="14.4" x14ac:dyDescent="0.3">
      <c r="B101" s="13" t="s">
        <v>180</v>
      </c>
      <c r="C101" s="38">
        <v>0</v>
      </c>
      <c r="D101" s="14" t="s">
        <v>181</v>
      </c>
      <c r="E101" s="39" t="str">
        <f t="shared" si="12"/>
        <v/>
      </c>
      <c r="F101" s="39"/>
      <c r="G101" s="39"/>
      <c r="H101" s="40">
        <f t="shared" si="13"/>
        <v>127</v>
      </c>
      <c r="K101" s="7"/>
    </row>
    <row r="102" spans="2:11" ht="14.4" x14ac:dyDescent="0.3">
      <c r="B102" s="13" t="s">
        <v>42</v>
      </c>
      <c r="C102" s="38">
        <v>0</v>
      </c>
      <c r="D102" s="14" t="s">
        <v>182</v>
      </c>
      <c r="E102" s="39" t="str">
        <f t="shared" si="12"/>
        <v/>
      </c>
      <c r="F102" s="39"/>
      <c r="G102" s="39"/>
      <c r="H102" s="40">
        <f t="shared" si="13"/>
        <v>126</v>
      </c>
      <c r="K102" s="7"/>
    </row>
    <row r="103" spans="2:11" ht="14.4" x14ac:dyDescent="0.3">
      <c r="B103" s="13" t="s">
        <v>44</v>
      </c>
      <c r="C103" s="38">
        <v>0</v>
      </c>
      <c r="D103" s="14" t="s">
        <v>183</v>
      </c>
      <c r="E103" s="39" t="str">
        <f t="shared" si="12"/>
        <v/>
      </c>
      <c r="F103" s="39"/>
      <c r="G103" s="39"/>
      <c r="H103" s="40">
        <f t="shared" si="13"/>
        <v>126</v>
      </c>
      <c r="K103" s="7"/>
    </row>
    <row r="104" spans="2:11" ht="14.4" x14ac:dyDescent="0.3">
      <c r="B104" s="13" t="s">
        <v>184</v>
      </c>
      <c r="C104" s="38">
        <v>0</v>
      </c>
      <c r="D104" s="14" t="s">
        <v>185</v>
      </c>
      <c r="E104" s="39" t="str">
        <f t="shared" si="12"/>
        <v/>
      </c>
      <c r="F104" s="39"/>
      <c r="G104" s="39"/>
      <c r="H104" s="40">
        <f t="shared" si="13"/>
        <v>126</v>
      </c>
      <c r="K104" s="7"/>
    </row>
    <row r="105" spans="2:11" ht="14.4" x14ac:dyDescent="0.3">
      <c r="B105" s="13" t="s">
        <v>186</v>
      </c>
      <c r="C105" s="38">
        <v>11350.35</v>
      </c>
      <c r="D105" s="14" t="s">
        <v>187</v>
      </c>
      <c r="E105" s="39" t="str">
        <f t="shared" si="12"/>
        <v/>
      </c>
      <c r="F105" s="39"/>
      <c r="G105" s="39"/>
      <c r="H105" s="40">
        <f t="shared" si="13"/>
        <v>37</v>
      </c>
      <c r="K105" s="7"/>
    </row>
    <row r="106" spans="2:11" ht="14.4" x14ac:dyDescent="0.3">
      <c r="B106" s="13" t="s">
        <v>48</v>
      </c>
      <c r="C106" s="38">
        <v>18740.287500000002</v>
      </c>
      <c r="D106" s="14" t="s">
        <v>188</v>
      </c>
      <c r="E106" s="39" t="str">
        <f t="shared" si="12"/>
        <v/>
      </c>
      <c r="F106" s="39"/>
      <c r="G106" s="39"/>
      <c r="H106" s="40">
        <f t="shared" si="13"/>
        <v>31</v>
      </c>
      <c r="K106" s="7"/>
    </row>
    <row r="107" spans="2:11" ht="14.4" x14ac:dyDescent="0.3">
      <c r="B107" s="13" t="s">
        <v>189</v>
      </c>
      <c r="C107" s="38">
        <v>0</v>
      </c>
      <c r="D107" s="14" t="s">
        <v>190</v>
      </c>
      <c r="E107" s="39" t="str">
        <f t="shared" si="12"/>
        <v/>
      </c>
      <c r="F107" s="39"/>
      <c r="G107" s="39"/>
      <c r="H107" s="40">
        <f t="shared" si="13"/>
        <v>126</v>
      </c>
      <c r="K107" s="7"/>
    </row>
    <row r="108" spans="2:11" ht="14.4" x14ac:dyDescent="0.3">
      <c r="B108" s="13" t="s">
        <v>191</v>
      </c>
      <c r="C108" s="38">
        <v>78.787499999999994</v>
      </c>
      <c r="D108" s="14" t="s">
        <v>192</v>
      </c>
      <c r="E108" s="39" t="str">
        <f t="shared" si="12"/>
        <v/>
      </c>
      <c r="F108" s="39"/>
      <c r="G108" s="39"/>
      <c r="H108" s="40">
        <f t="shared" si="13"/>
        <v>108</v>
      </c>
      <c r="K108" s="7"/>
    </row>
    <row r="109" spans="2:11" ht="14.4" x14ac:dyDescent="0.3">
      <c r="B109" s="13" t="s">
        <v>50</v>
      </c>
      <c r="C109" s="38">
        <v>828.05250000000001</v>
      </c>
      <c r="D109" s="14" t="s">
        <v>193</v>
      </c>
      <c r="E109" s="39" t="str">
        <f t="shared" si="12"/>
        <v/>
      </c>
      <c r="F109" s="39"/>
      <c r="G109" s="39"/>
      <c r="H109" s="40">
        <f t="shared" si="13"/>
        <v>83</v>
      </c>
      <c r="K109" s="7"/>
    </row>
    <row r="110" spans="2:11" ht="14.4" x14ac:dyDescent="0.3">
      <c r="B110" s="13" t="s">
        <v>51</v>
      </c>
      <c r="C110" s="38">
        <v>0</v>
      </c>
      <c r="D110" s="14" t="s">
        <v>194</v>
      </c>
      <c r="E110" s="39" t="str">
        <f t="shared" si="12"/>
        <v/>
      </c>
      <c r="F110" s="39"/>
      <c r="G110" s="39"/>
      <c r="H110" s="40">
        <f t="shared" si="13"/>
        <v>126</v>
      </c>
      <c r="K110" s="7"/>
    </row>
    <row r="111" spans="2:11" ht="14.4" x14ac:dyDescent="0.3">
      <c r="B111" s="13" t="s">
        <v>52</v>
      </c>
      <c r="C111" s="38">
        <v>50.737499999999997</v>
      </c>
      <c r="D111" s="14" t="s">
        <v>195</v>
      </c>
      <c r="E111" s="39" t="str">
        <f t="shared" si="12"/>
        <v/>
      </c>
      <c r="F111" s="39"/>
      <c r="G111" s="39"/>
      <c r="H111" s="40">
        <f t="shared" si="13"/>
        <v>111</v>
      </c>
      <c r="K111" s="7"/>
    </row>
    <row r="112" spans="2:11" ht="14.4" x14ac:dyDescent="0.3">
      <c r="B112" s="13" t="s">
        <v>54</v>
      </c>
      <c r="C112" s="38">
        <v>14.025</v>
      </c>
      <c r="D112" s="14" t="s">
        <v>196</v>
      </c>
      <c r="E112" s="39" t="str">
        <f t="shared" si="12"/>
        <v/>
      </c>
      <c r="F112" s="39"/>
      <c r="G112" s="39"/>
      <c r="H112" s="40">
        <f t="shared" si="13"/>
        <v>120</v>
      </c>
      <c r="K112" s="7"/>
    </row>
    <row r="113" spans="2:11" ht="14.4" x14ac:dyDescent="0.3">
      <c r="B113" s="13" t="s">
        <v>56</v>
      </c>
      <c r="C113" s="38">
        <v>-1.4850000000000001</v>
      </c>
      <c r="D113" s="14" t="s">
        <v>197</v>
      </c>
      <c r="E113" s="39" t="str">
        <f t="shared" si="12"/>
        <v/>
      </c>
      <c r="F113" s="39"/>
      <c r="G113" s="39"/>
      <c r="H113" s="40">
        <f t="shared" si="13"/>
        <v>188</v>
      </c>
      <c r="K113" s="7"/>
    </row>
    <row r="114" spans="2:11" ht="14.4" x14ac:dyDescent="0.3">
      <c r="B114" s="13" t="s">
        <v>58</v>
      </c>
      <c r="C114" s="38">
        <v>29.7</v>
      </c>
      <c r="D114" s="14" t="s">
        <v>198</v>
      </c>
      <c r="E114" s="39" t="str">
        <f t="shared" si="12"/>
        <v/>
      </c>
      <c r="F114" s="39"/>
      <c r="G114" s="39"/>
      <c r="H114" s="40">
        <f t="shared" si="13"/>
        <v>116</v>
      </c>
      <c r="K114" s="7"/>
    </row>
    <row r="115" spans="2:11" ht="14.4" x14ac:dyDescent="0.3">
      <c r="B115" s="13" t="s">
        <v>60</v>
      </c>
      <c r="C115" s="38">
        <v>0</v>
      </c>
      <c r="D115" s="14" t="s">
        <v>199</v>
      </c>
      <c r="E115" s="39" t="str">
        <f t="shared" si="12"/>
        <v/>
      </c>
      <c r="F115" s="39"/>
      <c r="G115" s="39"/>
      <c r="H115" s="40">
        <f t="shared" si="13"/>
        <v>126</v>
      </c>
      <c r="K115" s="7"/>
    </row>
    <row r="116" spans="2:11" ht="14.4" x14ac:dyDescent="0.3">
      <c r="B116" s="13" t="s">
        <v>62</v>
      </c>
      <c r="C116" s="38">
        <v>553.57500000000005</v>
      </c>
      <c r="D116" s="14" t="s">
        <v>200</v>
      </c>
      <c r="E116" s="39" t="str">
        <f t="shared" si="12"/>
        <v/>
      </c>
      <c r="F116" s="39"/>
      <c r="G116" s="39"/>
      <c r="H116" s="40">
        <f t="shared" si="13"/>
        <v>88</v>
      </c>
      <c r="K116" s="7"/>
    </row>
    <row r="117" spans="2:11" ht="14.4" x14ac:dyDescent="0.3">
      <c r="B117" s="13" t="s">
        <v>64</v>
      </c>
      <c r="C117" s="38">
        <v>476.35500000000002</v>
      </c>
      <c r="D117" s="14" t="s">
        <v>201</v>
      </c>
      <c r="E117" s="39" t="str">
        <f t="shared" si="12"/>
        <v/>
      </c>
      <c r="F117" s="39"/>
      <c r="G117" s="39"/>
      <c r="H117" s="40">
        <f t="shared" si="13"/>
        <v>91</v>
      </c>
      <c r="K117" s="7"/>
    </row>
    <row r="118" spans="2:11" ht="14.4" x14ac:dyDescent="0.3">
      <c r="B118" s="13" t="s">
        <v>66</v>
      </c>
      <c r="C118" s="38">
        <v>938.27250000000004</v>
      </c>
      <c r="D118" s="14" t="s">
        <v>202</v>
      </c>
      <c r="E118" s="39" t="str">
        <f t="shared" si="12"/>
        <v/>
      </c>
      <c r="F118" s="39"/>
      <c r="G118" s="39"/>
      <c r="H118" s="40">
        <f t="shared" si="13"/>
        <v>78</v>
      </c>
      <c r="K118" s="7"/>
    </row>
    <row r="119" spans="2:11" ht="14.4" x14ac:dyDescent="0.3">
      <c r="B119" s="13" t="s">
        <v>68</v>
      </c>
      <c r="C119" s="38">
        <v>884.64750000000004</v>
      </c>
      <c r="D119" s="14" t="s">
        <v>27</v>
      </c>
      <c r="E119" s="39" t="str">
        <f t="shared" si="12"/>
        <v/>
      </c>
      <c r="F119" s="39"/>
      <c r="G119" s="39"/>
      <c r="H119" s="40">
        <f t="shared" si="13"/>
        <v>78</v>
      </c>
      <c r="K119" s="7"/>
    </row>
    <row r="120" spans="2:11" ht="14.4" x14ac:dyDescent="0.3">
      <c r="B120" s="13" t="s">
        <v>70</v>
      </c>
      <c r="C120" s="38">
        <v>76804.695000000007</v>
      </c>
      <c r="D120" s="14" t="s">
        <v>29</v>
      </c>
      <c r="E120" s="39" t="str">
        <f t="shared" si="12"/>
        <v/>
      </c>
      <c r="F120" s="39"/>
      <c r="G120" s="39"/>
      <c r="H120" s="40">
        <f t="shared" si="13"/>
        <v>15</v>
      </c>
      <c r="K120" s="7"/>
    </row>
    <row r="121" spans="2:11" ht="14.4" x14ac:dyDescent="0.3">
      <c r="B121" s="13" t="s">
        <v>72</v>
      </c>
      <c r="C121" s="38">
        <v>0</v>
      </c>
      <c r="D121" s="14" t="s">
        <v>31</v>
      </c>
      <c r="E121" s="39" t="str">
        <f t="shared" si="12"/>
        <v/>
      </c>
      <c r="F121" s="39"/>
      <c r="G121" s="39"/>
      <c r="H121" s="40">
        <f t="shared" si="13"/>
        <v>123</v>
      </c>
      <c r="K121" s="7"/>
    </row>
    <row r="122" spans="2:11" ht="14.4" x14ac:dyDescent="0.3">
      <c r="B122" s="13" t="s">
        <v>74</v>
      </c>
      <c r="C122" s="38">
        <v>0</v>
      </c>
      <c r="D122" s="14" t="s">
        <v>33</v>
      </c>
      <c r="E122" s="39" t="str">
        <f t="shared" si="12"/>
        <v/>
      </c>
      <c r="F122" s="39"/>
      <c r="G122" s="39"/>
      <c r="H122" s="40">
        <f t="shared" si="13"/>
        <v>122</v>
      </c>
      <c r="K122" s="7"/>
    </row>
    <row r="123" spans="2:11" ht="14.4" x14ac:dyDescent="0.3">
      <c r="B123" s="13" t="s">
        <v>76</v>
      </c>
      <c r="C123" s="38">
        <v>427.02</v>
      </c>
      <c r="D123" s="14" t="s">
        <v>35</v>
      </c>
      <c r="E123" s="39" t="str">
        <f t="shared" si="12"/>
        <v/>
      </c>
      <c r="F123" s="39"/>
      <c r="G123" s="39"/>
      <c r="H123" s="40">
        <f t="shared" si="13"/>
        <v>89</v>
      </c>
      <c r="K123" s="7"/>
    </row>
    <row r="124" spans="2:11" ht="14.4" x14ac:dyDescent="0.3">
      <c r="B124" s="13" t="s">
        <v>78</v>
      </c>
      <c r="C124" s="38">
        <v>0</v>
      </c>
      <c r="D124" s="14" t="s">
        <v>37</v>
      </c>
      <c r="E124" s="39" t="str">
        <f t="shared" si="12"/>
        <v/>
      </c>
      <c r="F124" s="39"/>
      <c r="G124" s="39"/>
      <c r="H124" s="40">
        <f t="shared" si="13"/>
        <v>121</v>
      </c>
      <c r="K124" s="7"/>
    </row>
    <row r="125" spans="2:11" ht="14.4" x14ac:dyDescent="0.3">
      <c r="B125" s="13" t="s">
        <v>80</v>
      </c>
      <c r="C125" s="38">
        <v>0</v>
      </c>
      <c r="D125" s="14" t="s">
        <v>39</v>
      </c>
      <c r="E125" s="39" t="str">
        <f t="shared" si="12"/>
        <v/>
      </c>
      <c r="F125" s="39"/>
      <c r="G125" s="39"/>
      <c r="H125" s="40">
        <f t="shared" si="13"/>
        <v>120</v>
      </c>
      <c r="K125" s="7"/>
    </row>
    <row r="126" spans="2:11" ht="14.4" x14ac:dyDescent="0.3">
      <c r="B126" s="13" t="s">
        <v>82</v>
      </c>
      <c r="C126" s="38">
        <v>0</v>
      </c>
      <c r="D126" s="14" t="s">
        <v>41</v>
      </c>
      <c r="E126" s="39" t="str">
        <f t="shared" si="12"/>
        <v/>
      </c>
      <c r="F126" s="39"/>
      <c r="G126" s="39"/>
      <c r="H126" s="40">
        <f t="shared" si="13"/>
        <v>120</v>
      </c>
      <c r="K126" s="7"/>
    </row>
    <row r="127" spans="2:11" ht="14.4" x14ac:dyDescent="0.3">
      <c r="B127" s="13" t="s">
        <v>84</v>
      </c>
      <c r="C127" s="38">
        <v>1337.4075</v>
      </c>
      <c r="D127" s="14" t="s">
        <v>43</v>
      </c>
      <c r="E127" s="39" t="str">
        <f t="shared" si="12"/>
        <v/>
      </c>
      <c r="F127" s="39"/>
      <c r="G127" s="39"/>
      <c r="H127" s="40">
        <f t="shared" si="13"/>
        <v>70</v>
      </c>
      <c r="K127" s="7"/>
    </row>
    <row r="128" spans="2:11" ht="14.4" x14ac:dyDescent="0.3">
      <c r="B128" s="13" t="s">
        <v>86</v>
      </c>
      <c r="C128" s="38">
        <v>256.90499999999997</v>
      </c>
      <c r="D128" s="14" t="s">
        <v>45</v>
      </c>
      <c r="E128" s="39" t="str">
        <f t="shared" si="12"/>
        <v/>
      </c>
      <c r="F128" s="39"/>
      <c r="G128" s="39"/>
      <c r="H128" s="40">
        <f t="shared" si="13"/>
        <v>92</v>
      </c>
      <c r="K128" s="7"/>
    </row>
    <row r="129" spans="2:11" ht="14.4" x14ac:dyDescent="0.3">
      <c r="B129" s="13" t="s">
        <v>88</v>
      </c>
      <c r="C129" s="38">
        <v>979.02750000000003</v>
      </c>
      <c r="D129" s="14" t="s">
        <v>63</v>
      </c>
      <c r="E129" s="39" t="str">
        <f t="shared" si="12"/>
        <v/>
      </c>
      <c r="F129" s="39"/>
      <c r="G129" s="39"/>
      <c r="H129" s="40">
        <f t="shared" si="13"/>
        <v>75</v>
      </c>
      <c r="K129" s="7"/>
    </row>
    <row r="130" spans="2:11" ht="14.4" x14ac:dyDescent="0.3">
      <c r="B130" s="13" t="s">
        <v>203</v>
      </c>
      <c r="C130" s="38">
        <v>86.707499999999996</v>
      </c>
      <c r="D130" s="14" t="s">
        <v>65</v>
      </c>
      <c r="E130" s="39" t="str">
        <f t="shared" si="12"/>
        <v/>
      </c>
      <c r="F130" s="39"/>
      <c r="G130" s="39"/>
      <c r="H130" s="40">
        <f t="shared" si="13"/>
        <v>101</v>
      </c>
      <c r="K130" s="7"/>
    </row>
    <row r="131" spans="2:11" ht="14.4" x14ac:dyDescent="0.3">
      <c r="B131" s="13" t="s">
        <v>90</v>
      </c>
      <c r="C131" s="38">
        <v>2420.3025000000002</v>
      </c>
      <c r="D131" s="14" t="s">
        <v>67</v>
      </c>
      <c r="E131" s="39" t="str">
        <f t="shared" si="12"/>
        <v/>
      </c>
      <c r="F131" s="39"/>
      <c r="G131" s="39"/>
      <c r="H131" s="40">
        <f t="shared" si="13"/>
        <v>60</v>
      </c>
      <c r="K131" s="7"/>
    </row>
    <row r="132" spans="2:11" ht="14.4" x14ac:dyDescent="0.3">
      <c r="B132" s="13" t="s">
        <v>92</v>
      </c>
      <c r="C132" s="38">
        <v>389.07</v>
      </c>
      <c r="D132" s="14" t="s">
        <v>69</v>
      </c>
      <c r="E132" s="39" t="str">
        <f t="shared" si="12"/>
        <v/>
      </c>
      <c r="F132" s="39"/>
      <c r="G132" s="39"/>
      <c r="H132" s="40">
        <f t="shared" si="13"/>
        <v>87</v>
      </c>
      <c r="K132" s="7"/>
    </row>
    <row r="133" spans="2:11" ht="14.4" x14ac:dyDescent="0.3">
      <c r="B133" s="13" t="s">
        <v>94</v>
      </c>
      <c r="C133" s="38">
        <v>5086.7849999999999</v>
      </c>
      <c r="D133" s="14" t="s">
        <v>71</v>
      </c>
      <c r="E133" s="39" t="str">
        <f t="shared" si="12"/>
        <v/>
      </c>
      <c r="F133" s="39"/>
      <c r="G133" s="39"/>
      <c r="H133" s="40">
        <f t="shared" si="13"/>
        <v>46</v>
      </c>
      <c r="K133" s="7"/>
    </row>
    <row r="134" spans="2:11" ht="14.4" x14ac:dyDescent="0.3">
      <c r="B134" s="13" t="s">
        <v>96</v>
      </c>
      <c r="C134" s="38">
        <v>0</v>
      </c>
      <c r="D134" s="14" t="s">
        <v>73</v>
      </c>
      <c r="E134" s="39" t="str">
        <f t="shared" si="12"/>
        <v/>
      </c>
      <c r="F134" s="39"/>
      <c r="G134" s="39"/>
      <c r="H134" s="40">
        <f t="shared" si="13"/>
        <v>114</v>
      </c>
      <c r="K134" s="7"/>
    </row>
    <row r="135" spans="2:11" ht="14.4" x14ac:dyDescent="0.3">
      <c r="B135" s="13" t="s">
        <v>98</v>
      </c>
      <c r="C135" s="38">
        <v>3111.4050000000002</v>
      </c>
      <c r="D135" s="14" t="s">
        <v>75</v>
      </c>
      <c r="E135" s="39" t="str">
        <f t="shared" si="12"/>
        <v/>
      </c>
      <c r="F135" s="39"/>
      <c r="G135" s="39"/>
      <c r="H135" s="40">
        <f t="shared" si="13"/>
        <v>55</v>
      </c>
      <c r="K135" s="7"/>
    </row>
    <row r="136" spans="2:11" ht="14.4" x14ac:dyDescent="0.3">
      <c r="B136" s="13" t="s">
        <v>100</v>
      </c>
      <c r="C136" s="38">
        <v>2360.6550000000002</v>
      </c>
      <c r="D136" s="14" t="s">
        <v>77</v>
      </c>
      <c r="E136" s="39" t="str">
        <f t="shared" si="12"/>
        <v/>
      </c>
      <c r="F136" s="39"/>
      <c r="G136" s="39"/>
      <c r="H136" s="40">
        <f t="shared" si="13"/>
        <v>60</v>
      </c>
      <c r="K136" s="7"/>
    </row>
    <row r="137" spans="2:11" ht="14.4" x14ac:dyDescent="0.3">
      <c r="B137" s="13" t="s">
        <v>102</v>
      </c>
      <c r="C137" s="38">
        <v>796.95</v>
      </c>
      <c r="D137" s="14" t="s">
        <v>79</v>
      </c>
      <c r="E137" s="39" t="str">
        <f t="shared" si="12"/>
        <v/>
      </c>
      <c r="F137" s="39"/>
      <c r="G137" s="39"/>
      <c r="H137" s="40">
        <f t="shared" si="13"/>
        <v>78</v>
      </c>
      <c r="K137" s="7"/>
    </row>
    <row r="138" spans="2:11" ht="14.4" x14ac:dyDescent="0.3">
      <c r="B138" s="13" t="s">
        <v>204</v>
      </c>
      <c r="C138" s="38">
        <v>4618.0200000000004</v>
      </c>
      <c r="D138" s="14" t="s">
        <v>81</v>
      </c>
      <c r="E138" s="39" t="str">
        <f t="shared" si="12"/>
        <v/>
      </c>
      <c r="F138" s="39"/>
      <c r="G138" s="39"/>
      <c r="H138" s="40">
        <f t="shared" si="13"/>
        <v>49</v>
      </c>
      <c r="K138" s="7"/>
    </row>
    <row r="139" spans="2:11" ht="14.4" x14ac:dyDescent="0.3">
      <c r="B139" s="13" t="s">
        <v>106</v>
      </c>
      <c r="C139" s="38">
        <v>0</v>
      </c>
      <c r="D139" s="14" t="s">
        <v>83</v>
      </c>
      <c r="E139" s="39" t="str">
        <f t="shared" si="12"/>
        <v/>
      </c>
      <c r="F139" s="39"/>
      <c r="G139" s="39"/>
      <c r="H139" s="40">
        <f t="shared" si="13"/>
        <v>113</v>
      </c>
      <c r="K139" s="7"/>
    </row>
    <row r="140" spans="2:11" ht="14.4" x14ac:dyDescent="0.3">
      <c r="B140" s="13" t="s">
        <v>205</v>
      </c>
      <c r="C140" s="38">
        <v>16.912500000000001</v>
      </c>
      <c r="D140" s="14" t="s">
        <v>85</v>
      </c>
      <c r="E140" s="39" t="str">
        <f t="shared" si="12"/>
        <v/>
      </c>
      <c r="F140" s="39"/>
      <c r="G140" s="39"/>
      <c r="H140" s="40">
        <f t="shared" si="13"/>
        <v>106</v>
      </c>
      <c r="K140" s="7"/>
    </row>
    <row r="141" spans="2:11" ht="14.4" x14ac:dyDescent="0.3">
      <c r="B141" s="13" t="s">
        <v>108</v>
      </c>
      <c r="C141" s="38">
        <v>2585.88</v>
      </c>
      <c r="D141" s="14" t="s">
        <v>87</v>
      </c>
      <c r="E141" s="39" t="str">
        <f t="shared" si="12"/>
        <v/>
      </c>
      <c r="F141" s="39"/>
      <c r="G141" s="39"/>
      <c r="H141" s="40">
        <f t="shared" si="13"/>
        <v>57</v>
      </c>
      <c r="K141" s="7"/>
    </row>
    <row r="142" spans="2:11" ht="14.4" x14ac:dyDescent="0.3">
      <c r="B142" s="13" t="s">
        <v>110</v>
      </c>
      <c r="C142" s="38">
        <v>7449.0075000000006</v>
      </c>
      <c r="D142" s="14" t="s">
        <v>89</v>
      </c>
      <c r="E142" s="39" t="str">
        <f t="shared" si="12"/>
        <v/>
      </c>
      <c r="F142" s="39"/>
      <c r="G142" s="39"/>
      <c r="H142" s="40">
        <f t="shared" si="13"/>
        <v>43</v>
      </c>
      <c r="K142" s="7"/>
    </row>
    <row r="143" spans="2:11" ht="14.4" x14ac:dyDescent="0.3">
      <c r="B143" s="13" t="s">
        <v>112</v>
      </c>
      <c r="C143" s="38">
        <v>656.20500000000004</v>
      </c>
      <c r="D143" s="14" t="s">
        <v>91</v>
      </c>
      <c r="E143" s="39" t="str">
        <f t="shared" si="12"/>
        <v/>
      </c>
      <c r="F143" s="39"/>
      <c r="G143" s="39"/>
      <c r="H143" s="40">
        <f t="shared" si="13"/>
        <v>77</v>
      </c>
      <c r="K143" s="7"/>
    </row>
    <row r="144" spans="2:11" ht="14.4" x14ac:dyDescent="0.3">
      <c r="B144" s="13" t="s">
        <v>114</v>
      </c>
      <c r="C144" s="38">
        <v>0</v>
      </c>
      <c r="D144" s="14" t="s">
        <v>93</v>
      </c>
      <c r="E144" s="39" t="str">
        <f t="shared" si="12"/>
        <v/>
      </c>
      <c r="F144" s="39"/>
      <c r="G144" s="39"/>
      <c r="H144" s="40">
        <f t="shared" si="13"/>
        <v>108</v>
      </c>
      <c r="K144" s="7"/>
    </row>
    <row r="145" spans="2:11" ht="14.4" x14ac:dyDescent="0.3">
      <c r="B145" s="13" t="s">
        <v>116</v>
      </c>
      <c r="C145" s="38">
        <v>32.752499999999998</v>
      </c>
      <c r="D145" s="14" t="s">
        <v>95</v>
      </c>
      <c r="E145" s="39" t="str">
        <f t="shared" si="12"/>
        <v/>
      </c>
      <c r="F145" s="39"/>
      <c r="G145" s="39"/>
      <c r="H145" s="40">
        <f t="shared" si="13"/>
        <v>97</v>
      </c>
      <c r="K145" s="7"/>
    </row>
    <row r="146" spans="2:11" ht="14.4" x14ac:dyDescent="0.3">
      <c r="B146" s="13" t="s">
        <v>118</v>
      </c>
      <c r="C146" s="38">
        <v>0</v>
      </c>
      <c r="D146" s="14" t="s">
        <v>97</v>
      </c>
      <c r="E146" s="39" t="str">
        <f t="shared" si="12"/>
        <v/>
      </c>
      <c r="F146" s="39"/>
      <c r="G146" s="39"/>
      <c r="H146" s="40">
        <f t="shared" si="13"/>
        <v>106</v>
      </c>
      <c r="K146" s="7"/>
    </row>
    <row r="147" spans="2:11" ht="14.4" x14ac:dyDescent="0.3">
      <c r="B147" s="13" t="s">
        <v>120</v>
      </c>
      <c r="C147" s="38">
        <v>3725.2050000000004</v>
      </c>
      <c r="D147" s="14" t="s">
        <v>99</v>
      </c>
      <c r="E147" s="39" t="str">
        <f t="shared" si="12"/>
        <v/>
      </c>
      <c r="F147" s="39"/>
      <c r="G147" s="39"/>
      <c r="H147" s="40">
        <f t="shared" si="13"/>
        <v>52</v>
      </c>
      <c r="K147" s="7"/>
    </row>
    <row r="148" spans="2:11" ht="14.4" x14ac:dyDescent="0.3">
      <c r="B148" s="13" t="s">
        <v>122</v>
      </c>
      <c r="C148" s="38">
        <v>1821.27</v>
      </c>
      <c r="D148" s="14" t="s">
        <v>101</v>
      </c>
      <c r="E148" s="39" t="str">
        <f t="shared" si="12"/>
        <v/>
      </c>
      <c r="F148" s="39"/>
      <c r="G148" s="39"/>
      <c r="H148" s="40">
        <f t="shared" si="13"/>
        <v>61</v>
      </c>
      <c r="K148" s="7"/>
    </row>
    <row r="149" spans="2:11" ht="14.4" x14ac:dyDescent="0.3">
      <c r="B149" s="13" t="s">
        <v>206</v>
      </c>
      <c r="C149" s="38">
        <v>5.61</v>
      </c>
      <c r="D149" s="14" t="s">
        <v>103</v>
      </c>
      <c r="E149" s="39" t="str">
        <f t="shared" si="12"/>
        <v/>
      </c>
      <c r="F149" s="39"/>
      <c r="G149" s="39"/>
      <c r="H149" s="40">
        <f t="shared" si="13"/>
        <v>101</v>
      </c>
      <c r="K149" s="7"/>
    </row>
    <row r="150" spans="2:11" ht="14.4" x14ac:dyDescent="0.3">
      <c r="B150" s="13" t="s">
        <v>207</v>
      </c>
      <c r="C150" s="38">
        <v>50.902500000000003</v>
      </c>
      <c r="D150" s="14" t="s">
        <v>105</v>
      </c>
      <c r="E150" s="39" t="str">
        <f t="shared" si="12"/>
        <v/>
      </c>
      <c r="F150" s="39"/>
      <c r="G150" s="39"/>
      <c r="H150" s="40">
        <f t="shared" si="13"/>
        <v>90</v>
      </c>
      <c r="K150" s="7"/>
    </row>
    <row r="151" spans="2:11" ht="14.4" x14ac:dyDescent="0.3">
      <c r="B151" s="13" t="s">
        <v>124</v>
      </c>
      <c r="C151" s="38">
        <v>159.14250000000001</v>
      </c>
      <c r="D151" s="14" t="s">
        <v>107</v>
      </c>
      <c r="E151" s="39" t="str">
        <f t="shared" si="12"/>
        <v/>
      </c>
      <c r="F151" s="39"/>
      <c r="G151" s="39"/>
      <c r="H151" s="40">
        <f t="shared" si="13"/>
        <v>79</v>
      </c>
      <c r="K151" s="7"/>
    </row>
    <row r="152" spans="2:11" ht="14.4" x14ac:dyDescent="0.3">
      <c r="B152" s="13" t="s">
        <v>126</v>
      </c>
      <c r="C152" s="38">
        <v>23106.682500000003</v>
      </c>
      <c r="D152" s="14" t="s">
        <v>109</v>
      </c>
      <c r="E152" s="39" t="str">
        <f t="shared" si="12"/>
        <v/>
      </c>
      <c r="F152" s="39"/>
      <c r="G152" s="39"/>
      <c r="H152" s="40">
        <f t="shared" si="13"/>
        <v>27</v>
      </c>
      <c r="K152" s="7"/>
    </row>
    <row r="153" spans="2:11" ht="14.4" x14ac:dyDescent="0.3">
      <c r="B153" s="13" t="s">
        <v>128</v>
      </c>
      <c r="C153" s="38">
        <v>0</v>
      </c>
      <c r="D153" s="14" t="s">
        <v>111</v>
      </c>
      <c r="E153" s="39" t="str">
        <f t="shared" si="12"/>
        <v/>
      </c>
      <c r="F153" s="39"/>
      <c r="G153" s="39"/>
      <c r="H153" s="40">
        <f t="shared" si="13"/>
        <v>101</v>
      </c>
      <c r="K153" s="7"/>
    </row>
    <row r="154" spans="2:11" ht="14.4" x14ac:dyDescent="0.3">
      <c r="B154" s="13" t="s">
        <v>130</v>
      </c>
      <c r="C154" s="38">
        <v>1061.4449999999999</v>
      </c>
      <c r="D154" s="14" t="s">
        <v>113</v>
      </c>
      <c r="E154" s="39" t="str">
        <f t="shared" si="12"/>
        <v/>
      </c>
      <c r="F154" s="39"/>
      <c r="G154" s="39"/>
      <c r="H154" s="40">
        <f t="shared" si="13"/>
        <v>65</v>
      </c>
      <c r="K154" s="7"/>
    </row>
    <row r="155" spans="2:11" ht="14.4" x14ac:dyDescent="0.3">
      <c r="B155" s="13" t="s">
        <v>132</v>
      </c>
      <c r="C155" s="38">
        <v>103.0425</v>
      </c>
      <c r="D155" s="14" t="s">
        <v>115</v>
      </c>
      <c r="E155" s="39" t="str">
        <f t="shared" si="12"/>
        <v/>
      </c>
      <c r="F155" s="39"/>
      <c r="G155" s="39"/>
      <c r="H155" s="40">
        <f t="shared" si="13"/>
        <v>84</v>
      </c>
      <c r="K155" s="7"/>
    </row>
    <row r="156" spans="2:11" ht="14.4" x14ac:dyDescent="0.3">
      <c r="B156" s="13" t="s">
        <v>134</v>
      </c>
      <c r="C156" s="38">
        <v>0</v>
      </c>
      <c r="D156" s="14" t="s">
        <v>117</v>
      </c>
      <c r="E156" s="39" t="str">
        <f t="shared" si="12"/>
        <v/>
      </c>
      <c r="F156" s="39"/>
      <c r="G156" s="39"/>
      <c r="H156" s="40">
        <f t="shared" si="13"/>
        <v>98</v>
      </c>
      <c r="K156" s="7"/>
    </row>
    <row r="157" spans="2:11" ht="14.4" x14ac:dyDescent="0.3">
      <c r="B157" s="13" t="s">
        <v>136</v>
      </c>
      <c r="C157" s="38">
        <v>0</v>
      </c>
      <c r="D157" s="14" t="s">
        <v>119</v>
      </c>
      <c r="E157" s="39" t="str">
        <f t="shared" si="12"/>
        <v/>
      </c>
      <c r="F157" s="39"/>
      <c r="G157" s="39"/>
      <c r="H157" s="40">
        <f t="shared" si="13"/>
        <v>98</v>
      </c>
      <c r="K157" s="7"/>
    </row>
    <row r="158" spans="2:11" ht="14.4" x14ac:dyDescent="0.3">
      <c r="B158" s="13" t="s">
        <v>208</v>
      </c>
      <c r="C158" s="38">
        <v>0</v>
      </c>
      <c r="D158" s="14" t="s">
        <v>121</v>
      </c>
      <c r="E158" s="39" t="str">
        <f t="shared" si="12"/>
        <v/>
      </c>
      <c r="F158" s="39"/>
      <c r="G158" s="39"/>
      <c r="H158" s="40">
        <f t="shared" si="13"/>
        <v>97</v>
      </c>
      <c r="K158" s="7"/>
    </row>
    <row r="159" spans="2:11" ht="14.4" x14ac:dyDescent="0.3">
      <c r="B159" s="13" t="s">
        <v>138</v>
      </c>
      <c r="C159" s="38">
        <v>-3031.2975000000001</v>
      </c>
      <c r="D159" s="14" t="s">
        <v>123</v>
      </c>
      <c r="E159" s="39" t="str">
        <f t="shared" si="12"/>
        <v/>
      </c>
      <c r="F159" s="39"/>
      <c r="G159" s="39"/>
      <c r="H159" s="40">
        <f t="shared" si="13"/>
        <v>149</v>
      </c>
      <c r="K159" s="7"/>
    </row>
    <row r="160" spans="2:11" ht="14.4" x14ac:dyDescent="0.3">
      <c r="B160" s="13" t="s">
        <v>140</v>
      </c>
      <c r="C160" s="38">
        <v>-18969.4725</v>
      </c>
      <c r="D160" s="14" t="s">
        <v>125</v>
      </c>
      <c r="E160" s="39" t="str">
        <f t="shared" ref="E160:E223" si="14">LEFT(D160,I160)</f>
        <v/>
      </c>
      <c r="F160" s="39"/>
      <c r="G160" s="39"/>
      <c r="H160" s="40">
        <f t="shared" ref="H160:H223" si="15">RANK(C160,C148:C435)</f>
        <v>153</v>
      </c>
      <c r="K160" s="7"/>
    </row>
    <row r="161" spans="2:11" ht="14.4" x14ac:dyDescent="0.3">
      <c r="B161" s="13" t="s">
        <v>142</v>
      </c>
      <c r="C161" s="38">
        <v>26351.655000000002</v>
      </c>
      <c r="D161" s="14" t="s">
        <v>127</v>
      </c>
      <c r="E161" s="39" t="str">
        <f t="shared" si="14"/>
        <v/>
      </c>
      <c r="F161" s="39"/>
      <c r="G161" s="39"/>
      <c r="H161" s="40">
        <f t="shared" si="15"/>
        <v>24</v>
      </c>
      <c r="K161" s="7"/>
    </row>
    <row r="162" spans="2:11" ht="14.4" x14ac:dyDescent="0.3">
      <c r="B162" s="13" t="s">
        <v>144</v>
      </c>
      <c r="C162" s="38">
        <v>540.54</v>
      </c>
      <c r="D162" s="14" t="s">
        <v>129</v>
      </c>
      <c r="E162" s="39" t="str">
        <f t="shared" si="14"/>
        <v/>
      </c>
      <c r="F162" s="39"/>
      <c r="G162" s="39"/>
      <c r="H162" s="40">
        <f t="shared" si="15"/>
        <v>69</v>
      </c>
      <c r="K162" s="7"/>
    </row>
    <row r="163" spans="2:11" ht="14.4" x14ac:dyDescent="0.3">
      <c r="B163" s="13" t="s">
        <v>146</v>
      </c>
      <c r="C163" s="38">
        <v>7580.9250000000002</v>
      </c>
      <c r="D163" s="14" t="s">
        <v>131</v>
      </c>
      <c r="E163" s="39" t="str">
        <f t="shared" si="14"/>
        <v/>
      </c>
      <c r="F163" s="39"/>
      <c r="G163" s="39"/>
      <c r="H163" s="40">
        <f t="shared" si="15"/>
        <v>42</v>
      </c>
      <c r="K163" s="7"/>
    </row>
    <row r="164" spans="2:11" ht="14.4" x14ac:dyDescent="0.3">
      <c r="B164" s="13" t="s">
        <v>209</v>
      </c>
      <c r="C164" s="38">
        <v>27.885000000000002</v>
      </c>
      <c r="D164" s="14" t="s">
        <v>133</v>
      </c>
      <c r="E164" s="39" t="str">
        <f t="shared" si="14"/>
        <v/>
      </c>
      <c r="F164" s="39"/>
      <c r="G164" s="39"/>
      <c r="H164" s="40">
        <f t="shared" si="15"/>
        <v>86</v>
      </c>
      <c r="K164" s="7"/>
    </row>
    <row r="165" spans="2:11" ht="14.4" x14ac:dyDescent="0.3">
      <c r="B165" s="13" t="s">
        <v>148</v>
      </c>
      <c r="C165" s="38">
        <v>0</v>
      </c>
      <c r="D165" s="14" t="s">
        <v>135</v>
      </c>
      <c r="E165" s="39" t="str">
        <f t="shared" si="14"/>
        <v/>
      </c>
      <c r="F165" s="39"/>
      <c r="G165" s="39"/>
      <c r="H165" s="40">
        <f t="shared" si="15"/>
        <v>91</v>
      </c>
      <c r="K165" s="7"/>
    </row>
    <row r="166" spans="2:11" ht="14.4" x14ac:dyDescent="0.3">
      <c r="B166" s="13" t="s">
        <v>150</v>
      </c>
      <c r="C166" s="38">
        <v>-59821.245000000003</v>
      </c>
      <c r="D166" s="14" t="s">
        <v>137</v>
      </c>
      <c r="E166" s="39" t="str">
        <f t="shared" si="14"/>
        <v/>
      </c>
      <c r="F166" s="39"/>
      <c r="G166" s="39"/>
      <c r="H166" s="40">
        <f t="shared" si="15"/>
        <v>149</v>
      </c>
      <c r="K166" s="7"/>
    </row>
    <row r="167" spans="2:11" ht="14.4" x14ac:dyDescent="0.3">
      <c r="B167" s="13" t="s">
        <v>152</v>
      </c>
      <c r="C167" s="38">
        <v>1423.3725000000002</v>
      </c>
      <c r="D167" s="14" t="s">
        <v>139</v>
      </c>
      <c r="E167" s="39" t="str">
        <f t="shared" si="14"/>
        <v/>
      </c>
      <c r="F167" s="39"/>
      <c r="G167" s="39"/>
      <c r="H167" s="40">
        <f t="shared" si="15"/>
        <v>57</v>
      </c>
      <c r="K167" s="7"/>
    </row>
    <row r="168" spans="2:11" ht="14.4" x14ac:dyDescent="0.3">
      <c r="B168" s="13" t="s">
        <v>210</v>
      </c>
      <c r="C168" s="38">
        <v>-1068.6224999999999</v>
      </c>
      <c r="D168" s="14" t="s">
        <v>141</v>
      </c>
      <c r="E168" s="39" t="str">
        <f t="shared" si="14"/>
        <v/>
      </c>
      <c r="F168" s="39"/>
      <c r="G168" s="39"/>
      <c r="H168" s="40">
        <f t="shared" si="15"/>
        <v>137</v>
      </c>
      <c r="K168" s="7"/>
    </row>
    <row r="169" spans="2:11" ht="14.4" x14ac:dyDescent="0.3">
      <c r="B169" s="13" t="s">
        <v>211</v>
      </c>
      <c r="C169" s="38">
        <v>0</v>
      </c>
      <c r="D169" s="14" t="s">
        <v>143</v>
      </c>
      <c r="E169" s="39" t="str">
        <f t="shared" si="14"/>
        <v/>
      </c>
      <c r="F169" s="39"/>
      <c r="G169" s="39"/>
      <c r="H169" s="40">
        <f t="shared" si="15"/>
        <v>89</v>
      </c>
      <c r="K169" s="7"/>
    </row>
    <row r="170" spans="2:11" ht="14.4" x14ac:dyDescent="0.3">
      <c r="B170" s="13" t="s">
        <v>154</v>
      </c>
      <c r="C170" s="38">
        <v>15840</v>
      </c>
      <c r="D170" s="14" t="s">
        <v>145</v>
      </c>
      <c r="E170" s="39" t="str">
        <f t="shared" si="14"/>
        <v/>
      </c>
      <c r="F170" s="39"/>
      <c r="G170" s="39"/>
      <c r="H170" s="40">
        <f t="shared" si="15"/>
        <v>30</v>
      </c>
      <c r="K170" s="7"/>
    </row>
    <row r="171" spans="2:11" ht="14.4" x14ac:dyDescent="0.3">
      <c r="B171" s="13" t="s">
        <v>212</v>
      </c>
      <c r="C171" s="38">
        <v>0</v>
      </c>
      <c r="D171" s="14" t="s">
        <v>147</v>
      </c>
      <c r="E171" s="39" t="str">
        <f t="shared" si="14"/>
        <v/>
      </c>
      <c r="F171" s="39"/>
      <c r="G171" s="39"/>
      <c r="H171" s="40">
        <f t="shared" si="15"/>
        <v>89</v>
      </c>
      <c r="K171" s="7"/>
    </row>
    <row r="172" spans="2:11" ht="14.4" x14ac:dyDescent="0.3">
      <c r="B172" s="13" t="s">
        <v>156</v>
      </c>
      <c r="C172" s="38">
        <v>79596</v>
      </c>
      <c r="D172" s="14" t="s">
        <v>149</v>
      </c>
      <c r="E172" s="39" t="str">
        <f t="shared" si="14"/>
        <v/>
      </c>
      <c r="F172" s="39"/>
      <c r="G172" s="39"/>
      <c r="H172" s="40">
        <f t="shared" si="15"/>
        <v>14</v>
      </c>
      <c r="K172" s="7"/>
    </row>
    <row r="173" spans="2:11" ht="14.4" x14ac:dyDescent="0.3">
      <c r="B173" s="13" t="s">
        <v>158</v>
      </c>
      <c r="C173" s="38">
        <v>81592.5</v>
      </c>
      <c r="D173" s="14" t="s">
        <v>151</v>
      </c>
      <c r="E173" s="39" t="str">
        <f t="shared" si="14"/>
        <v/>
      </c>
      <c r="F173" s="39"/>
      <c r="G173" s="39"/>
      <c r="H173" s="40">
        <f t="shared" si="15"/>
        <v>13</v>
      </c>
      <c r="K173" s="7"/>
    </row>
    <row r="174" spans="2:11" ht="14.4" x14ac:dyDescent="0.3">
      <c r="B174" s="13" t="s">
        <v>160</v>
      </c>
      <c r="C174" s="38">
        <v>0</v>
      </c>
      <c r="D174" s="14" t="s">
        <v>153</v>
      </c>
      <c r="E174" s="39" t="str">
        <f t="shared" si="14"/>
        <v/>
      </c>
      <c r="F174" s="39"/>
      <c r="G174" s="39"/>
      <c r="H174" s="40">
        <f t="shared" si="15"/>
        <v>88</v>
      </c>
      <c r="K174" s="7"/>
    </row>
    <row r="175" spans="2:11" ht="14.4" x14ac:dyDescent="0.3">
      <c r="B175" s="13" t="s">
        <v>162</v>
      </c>
      <c r="C175" s="38">
        <v>4645.5749999999998</v>
      </c>
      <c r="D175" s="14" t="s">
        <v>155</v>
      </c>
      <c r="E175" s="39" t="str">
        <f t="shared" si="14"/>
        <v/>
      </c>
      <c r="F175" s="39"/>
      <c r="G175" s="39"/>
      <c r="H175" s="40">
        <f t="shared" si="15"/>
        <v>44</v>
      </c>
      <c r="K175" s="7"/>
    </row>
    <row r="176" spans="2:11" ht="14.4" x14ac:dyDescent="0.3">
      <c r="B176" s="13" t="s">
        <v>164</v>
      </c>
      <c r="C176" s="38">
        <v>414827.57250000001</v>
      </c>
      <c r="D176" s="14" t="s">
        <v>157</v>
      </c>
      <c r="E176" s="39" t="str">
        <f t="shared" si="14"/>
        <v/>
      </c>
      <c r="F176" s="39"/>
      <c r="G176" s="39"/>
      <c r="H176" s="40">
        <f t="shared" si="15"/>
        <v>4</v>
      </c>
      <c r="K176" s="7"/>
    </row>
    <row r="177" spans="2:11" ht="14.4" x14ac:dyDescent="0.3">
      <c r="B177" s="13" t="s">
        <v>213</v>
      </c>
      <c r="C177" s="38">
        <v>-4854413.8499999996</v>
      </c>
      <c r="D177" s="14" t="s">
        <v>159</v>
      </c>
      <c r="E177" s="39" t="str">
        <f t="shared" si="14"/>
        <v/>
      </c>
      <c r="F177" s="39"/>
      <c r="G177" s="39"/>
      <c r="H177" s="40">
        <f t="shared" si="15"/>
        <v>142</v>
      </c>
      <c r="K177" s="7"/>
    </row>
    <row r="178" spans="2:11" ht="14.4" x14ac:dyDescent="0.3">
      <c r="B178" s="13" t="s">
        <v>214</v>
      </c>
      <c r="C178" s="38">
        <v>-1680065.0625</v>
      </c>
      <c r="D178" s="14" t="s">
        <v>161</v>
      </c>
      <c r="E178" s="39" t="str">
        <f t="shared" si="14"/>
        <v/>
      </c>
      <c r="F178" s="39"/>
      <c r="G178" s="39"/>
      <c r="H178" s="40">
        <f t="shared" si="15"/>
        <v>139</v>
      </c>
      <c r="K178" s="7"/>
    </row>
    <row r="179" spans="2:11" ht="14.4" x14ac:dyDescent="0.3">
      <c r="B179" s="13" t="s">
        <v>215</v>
      </c>
      <c r="C179" s="38">
        <v>4087136.7075</v>
      </c>
      <c r="D179" s="14" t="s">
        <v>163</v>
      </c>
      <c r="E179" s="39" t="str">
        <f t="shared" si="14"/>
        <v/>
      </c>
      <c r="F179" s="39"/>
      <c r="G179" s="39"/>
      <c r="H179" s="40">
        <f t="shared" si="15"/>
        <v>1</v>
      </c>
      <c r="K179" s="7"/>
    </row>
    <row r="180" spans="2:11" ht="14.4" x14ac:dyDescent="0.3">
      <c r="B180" s="13" t="s">
        <v>216</v>
      </c>
      <c r="C180" s="38">
        <v>0</v>
      </c>
      <c r="D180" s="14" t="s">
        <v>165</v>
      </c>
      <c r="E180" s="39" t="str">
        <f t="shared" si="14"/>
        <v/>
      </c>
      <c r="F180" s="39"/>
      <c r="G180" s="39"/>
      <c r="H180" s="40">
        <f t="shared" si="15"/>
        <v>84</v>
      </c>
      <c r="K180" s="7"/>
    </row>
    <row r="181" spans="2:11" ht="14.4" x14ac:dyDescent="0.3">
      <c r="B181" s="13" t="s">
        <v>217</v>
      </c>
      <c r="C181" s="38">
        <v>0</v>
      </c>
      <c r="D181" s="14" t="s">
        <v>166</v>
      </c>
      <c r="E181" s="39" t="str">
        <f t="shared" si="14"/>
        <v/>
      </c>
      <c r="F181" s="39"/>
      <c r="G181" s="39"/>
      <c r="H181" s="40">
        <f t="shared" si="15"/>
        <v>84</v>
      </c>
      <c r="K181" s="7"/>
    </row>
    <row r="182" spans="2:11" ht="14.4" x14ac:dyDescent="0.3">
      <c r="B182" s="13" t="s">
        <v>218</v>
      </c>
      <c r="C182" s="38">
        <v>0</v>
      </c>
      <c r="D182" s="14" t="s">
        <v>167</v>
      </c>
      <c r="E182" s="39" t="str">
        <f t="shared" si="14"/>
        <v/>
      </c>
      <c r="F182" s="39"/>
      <c r="G182" s="39"/>
      <c r="H182" s="40">
        <f t="shared" si="15"/>
        <v>84</v>
      </c>
      <c r="K182" s="7"/>
    </row>
    <row r="183" spans="2:11" ht="14.4" x14ac:dyDescent="0.3">
      <c r="B183" s="13" t="s">
        <v>219</v>
      </c>
      <c r="C183" s="38">
        <v>0</v>
      </c>
      <c r="D183" s="14" t="s">
        <v>168</v>
      </c>
      <c r="E183" s="39" t="str">
        <f t="shared" si="14"/>
        <v/>
      </c>
      <c r="F183" s="39"/>
      <c r="G183" s="39"/>
      <c r="H183" s="40">
        <f t="shared" si="15"/>
        <v>83</v>
      </c>
      <c r="K183" s="7"/>
    </row>
    <row r="184" spans="2:11" ht="14.4" x14ac:dyDescent="0.3">
      <c r="B184" s="13" t="s">
        <v>220</v>
      </c>
      <c r="C184" s="38">
        <v>0</v>
      </c>
      <c r="D184" s="14" t="s">
        <v>169</v>
      </c>
      <c r="E184" s="39" t="str">
        <f t="shared" si="14"/>
        <v/>
      </c>
      <c r="F184" s="39"/>
      <c r="G184" s="39"/>
      <c r="H184" s="40">
        <f t="shared" si="15"/>
        <v>83</v>
      </c>
      <c r="K184" s="7"/>
    </row>
    <row r="185" spans="2:11" ht="14.4" x14ac:dyDescent="0.3">
      <c r="B185" s="13" t="s">
        <v>221</v>
      </c>
      <c r="C185" s="38">
        <v>0</v>
      </c>
      <c r="D185" s="14" t="s">
        <v>170</v>
      </c>
      <c r="E185" s="39" t="str">
        <f t="shared" si="14"/>
        <v/>
      </c>
      <c r="F185" s="39"/>
      <c r="G185" s="39"/>
      <c r="H185" s="40">
        <f t="shared" si="15"/>
        <v>82</v>
      </c>
      <c r="K185" s="7"/>
    </row>
    <row r="186" spans="2:11" ht="14.4" x14ac:dyDescent="0.3">
      <c r="B186" s="13" t="s">
        <v>222</v>
      </c>
      <c r="C186" s="38">
        <v>21180.06</v>
      </c>
      <c r="D186" s="14" t="s">
        <v>171</v>
      </c>
      <c r="E186" s="39" t="str">
        <f t="shared" si="14"/>
        <v/>
      </c>
      <c r="F186" s="39"/>
      <c r="G186" s="39"/>
      <c r="H186" s="40">
        <f t="shared" si="15"/>
        <v>24</v>
      </c>
      <c r="K186" s="7"/>
    </row>
    <row r="187" spans="2:11" ht="14.4" x14ac:dyDescent="0.3">
      <c r="B187" s="13" t="s">
        <v>223</v>
      </c>
      <c r="C187" s="38">
        <v>2437.1325000000002</v>
      </c>
      <c r="D187" s="14" t="s">
        <v>172</v>
      </c>
      <c r="E187" s="39" t="str">
        <f t="shared" si="14"/>
        <v/>
      </c>
      <c r="F187" s="39"/>
      <c r="G187" s="39"/>
      <c r="H187" s="40">
        <f t="shared" si="15"/>
        <v>46</v>
      </c>
      <c r="K187" s="7"/>
    </row>
    <row r="188" spans="2:11" ht="14.4" x14ac:dyDescent="0.3">
      <c r="B188" s="13" t="s">
        <v>224</v>
      </c>
      <c r="C188" s="38">
        <v>29084.055</v>
      </c>
      <c r="D188" s="14" t="s">
        <v>173</v>
      </c>
      <c r="E188" s="39" t="str">
        <f t="shared" si="14"/>
        <v/>
      </c>
      <c r="F188" s="39"/>
      <c r="G188" s="39"/>
      <c r="H188" s="40">
        <f t="shared" si="15"/>
        <v>20</v>
      </c>
      <c r="K188" s="7"/>
    </row>
    <row r="189" spans="2:11" ht="14.4" x14ac:dyDescent="0.3">
      <c r="B189" s="13" t="s">
        <v>225</v>
      </c>
      <c r="C189" s="38">
        <v>-10318.44</v>
      </c>
      <c r="D189" s="14" t="s">
        <v>175</v>
      </c>
      <c r="E189" s="39" t="str">
        <f t="shared" si="14"/>
        <v/>
      </c>
      <c r="F189" s="39"/>
      <c r="G189" s="39"/>
      <c r="H189" s="40">
        <f t="shared" si="15"/>
        <v>123</v>
      </c>
      <c r="K189" s="7"/>
    </row>
    <row r="190" spans="2:11" ht="14.4" x14ac:dyDescent="0.3">
      <c r="B190" s="13" t="s">
        <v>226</v>
      </c>
      <c r="C190" s="38">
        <v>-30.855</v>
      </c>
      <c r="D190" s="14" t="s">
        <v>177</v>
      </c>
      <c r="E190" s="39" t="str">
        <f t="shared" si="14"/>
        <v/>
      </c>
      <c r="F190" s="39"/>
      <c r="G190" s="39"/>
      <c r="H190" s="40">
        <f t="shared" si="15"/>
        <v>117</v>
      </c>
      <c r="K190" s="7"/>
    </row>
    <row r="191" spans="2:11" ht="14.4" x14ac:dyDescent="0.3">
      <c r="B191" s="13" t="s">
        <v>227</v>
      </c>
      <c r="C191" s="38">
        <v>4878.2250000000004</v>
      </c>
      <c r="D191" s="14" t="s">
        <v>179</v>
      </c>
      <c r="E191" s="39" t="str">
        <f t="shared" si="14"/>
        <v/>
      </c>
      <c r="F191" s="39"/>
      <c r="G191" s="39"/>
      <c r="H191" s="40">
        <f t="shared" si="15"/>
        <v>38</v>
      </c>
      <c r="K191" s="7"/>
    </row>
    <row r="192" spans="2:11" ht="14.4" x14ac:dyDescent="0.3">
      <c r="B192" s="13" t="s">
        <v>228</v>
      </c>
      <c r="C192" s="38">
        <v>-58444.237500000003</v>
      </c>
      <c r="D192" s="14" t="s">
        <v>181</v>
      </c>
      <c r="E192" s="39" t="str">
        <f t="shared" si="14"/>
        <v/>
      </c>
      <c r="F192" s="39"/>
      <c r="G192" s="39"/>
      <c r="H192" s="40">
        <f t="shared" si="15"/>
        <v>125</v>
      </c>
      <c r="K192" s="7"/>
    </row>
    <row r="193" spans="2:11" ht="14.4" x14ac:dyDescent="0.3">
      <c r="B193" s="13" t="s">
        <v>229</v>
      </c>
      <c r="C193" s="38">
        <v>0</v>
      </c>
      <c r="D193" s="14" t="s">
        <v>182</v>
      </c>
      <c r="E193" s="39" t="str">
        <f t="shared" si="14"/>
        <v/>
      </c>
      <c r="F193" s="39"/>
      <c r="G193" s="39"/>
      <c r="H193" s="40">
        <f t="shared" si="15"/>
        <v>78</v>
      </c>
      <c r="K193" s="7"/>
    </row>
    <row r="194" spans="2:11" ht="14.4" x14ac:dyDescent="0.3">
      <c r="B194" s="13" t="s">
        <v>230</v>
      </c>
      <c r="C194" s="38">
        <v>-40.342500000000001</v>
      </c>
      <c r="D194" s="14" t="s">
        <v>183</v>
      </c>
      <c r="E194" s="39" t="str">
        <f t="shared" si="14"/>
        <v/>
      </c>
      <c r="F194" s="39"/>
      <c r="G194" s="39"/>
      <c r="H194" s="40">
        <f t="shared" si="15"/>
        <v>115</v>
      </c>
      <c r="K194" s="7"/>
    </row>
    <row r="195" spans="2:11" ht="14.4" x14ac:dyDescent="0.3">
      <c r="B195" s="13" t="s">
        <v>231</v>
      </c>
      <c r="C195" s="38">
        <v>-15249.712500000001</v>
      </c>
      <c r="D195" s="14" t="s">
        <v>185</v>
      </c>
      <c r="E195" s="39" t="str">
        <f t="shared" si="14"/>
        <v/>
      </c>
      <c r="F195" s="39"/>
      <c r="G195" s="39"/>
      <c r="H195" s="40">
        <f t="shared" si="15"/>
        <v>121</v>
      </c>
      <c r="K195" s="7"/>
    </row>
    <row r="196" spans="2:11" ht="14.4" x14ac:dyDescent="0.3">
      <c r="B196" s="13" t="s">
        <v>232</v>
      </c>
      <c r="C196" s="38">
        <v>-14179.11</v>
      </c>
      <c r="D196" s="14" t="s">
        <v>187</v>
      </c>
      <c r="E196" s="39" t="str">
        <f t="shared" si="14"/>
        <v/>
      </c>
      <c r="F196" s="39"/>
      <c r="G196" s="39"/>
      <c r="H196" s="40">
        <f t="shared" si="15"/>
        <v>119</v>
      </c>
      <c r="K196" s="7"/>
    </row>
    <row r="197" spans="2:11" ht="14.4" x14ac:dyDescent="0.3">
      <c r="B197" s="13" t="s">
        <v>233</v>
      </c>
      <c r="C197" s="38">
        <v>-10249.2225</v>
      </c>
      <c r="D197" s="14" t="s">
        <v>188</v>
      </c>
      <c r="E197" s="39" t="str">
        <f t="shared" si="14"/>
        <v/>
      </c>
      <c r="F197" s="39"/>
      <c r="G197" s="39"/>
      <c r="H197" s="40">
        <f t="shared" si="15"/>
        <v>116</v>
      </c>
      <c r="K197" s="7"/>
    </row>
    <row r="198" spans="2:11" ht="14.4" x14ac:dyDescent="0.3">
      <c r="B198" s="13" t="s">
        <v>234</v>
      </c>
      <c r="C198" s="38">
        <v>146065.755</v>
      </c>
      <c r="D198" s="14" t="s">
        <v>190</v>
      </c>
      <c r="E198" s="39" t="str">
        <f t="shared" si="14"/>
        <v/>
      </c>
      <c r="F198" s="39"/>
      <c r="G198" s="39"/>
      <c r="H198" s="40">
        <f t="shared" si="15"/>
        <v>5</v>
      </c>
      <c r="K198" s="7"/>
    </row>
    <row r="199" spans="2:11" ht="14.4" x14ac:dyDescent="0.3">
      <c r="B199" s="13" t="s">
        <v>235</v>
      </c>
      <c r="C199" s="38">
        <v>67565.52</v>
      </c>
      <c r="D199" s="14" t="s">
        <v>192</v>
      </c>
      <c r="E199" s="39" t="str">
        <f t="shared" si="14"/>
        <v/>
      </c>
      <c r="F199" s="39"/>
      <c r="G199" s="39"/>
      <c r="H199" s="40">
        <f t="shared" si="15"/>
        <v>13</v>
      </c>
      <c r="K199" s="7"/>
    </row>
    <row r="200" spans="2:11" ht="14.4" x14ac:dyDescent="0.3">
      <c r="B200" s="13" t="s">
        <v>236</v>
      </c>
      <c r="C200" s="38">
        <v>-1494.4875000000002</v>
      </c>
      <c r="D200" s="14" t="s">
        <v>193</v>
      </c>
      <c r="E200" s="39" t="str">
        <f t="shared" si="14"/>
        <v/>
      </c>
      <c r="F200" s="39"/>
      <c r="G200" s="39"/>
      <c r="H200" s="40">
        <f t="shared" si="15"/>
        <v>111</v>
      </c>
      <c r="K200" s="7"/>
    </row>
    <row r="201" spans="2:11" ht="14.4" x14ac:dyDescent="0.3">
      <c r="B201" s="13" t="s">
        <v>237</v>
      </c>
      <c r="C201" s="38">
        <v>767277.14250000007</v>
      </c>
      <c r="D201" s="14" t="s">
        <v>194</v>
      </c>
      <c r="E201" s="39" t="str">
        <f t="shared" si="14"/>
        <v/>
      </c>
      <c r="F201" s="39"/>
      <c r="G201" s="39"/>
      <c r="H201" s="40">
        <f t="shared" si="15"/>
        <v>2</v>
      </c>
      <c r="K201" s="7"/>
    </row>
    <row r="202" spans="2:11" ht="14.4" x14ac:dyDescent="0.3">
      <c r="B202" s="13" t="s">
        <v>238</v>
      </c>
      <c r="C202" s="38">
        <v>0</v>
      </c>
      <c r="D202" s="14" t="s">
        <v>195</v>
      </c>
      <c r="E202" s="39" t="str">
        <f t="shared" si="14"/>
        <v/>
      </c>
      <c r="F202" s="39"/>
      <c r="G202" s="39"/>
      <c r="H202" s="40">
        <f t="shared" si="15"/>
        <v>75</v>
      </c>
      <c r="K202" s="7"/>
    </row>
    <row r="203" spans="2:11" ht="14.4" x14ac:dyDescent="0.3">
      <c r="B203" s="13" t="s">
        <v>239</v>
      </c>
      <c r="C203" s="38">
        <v>1907.1525000000001</v>
      </c>
      <c r="D203" s="14" t="s">
        <v>196</v>
      </c>
      <c r="E203" s="39" t="str">
        <f t="shared" si="14"/>
        <v/>
      </c>
      <c r="F203" s="39"/>
      <c r="G203" s="39"/>
      <c r="H203" s="40">
        <f t="shared" si="15"/>
        <v>43</v>
      </c>
      <c r="K203" s="7"/>
    </row>
    <row r="204" spans="2:11" ht="14.4" x14ac:dyDescent="0.3">
      <c r="B204" s="13" t="s">
        <v>240</v>
      </c>
      <c r="C204" s="38">
        <v>189608.67750000002</v>
      </c>
      <c r="D204" s="14" t="s">
        <v>197</v>
      </c>
      <c r="E204" s="39" t="str">
        <f t="shared" si="14"/>
        <v/>
      </c>
      <c r="F204" s="39"/>
      <c r="G204" s="39"/>
      <c r="H204" s="40">
        <f t="shared" si="15"/>
        <v>4</v>
      </c>
      <c r="K204" s="7"/>
    </row>
    <row r="205" spans="2:11" ht="14.4" x14ac:dyDescent="0.3">
      <c r="B205" s="13" t="s">
        <v>241</v>
      </c>
      <c r="C205" s="38">
        <v>0</v>
      </c>
      <c r="D205" s="14" t="s">
        <v>198</v>
      </c>
      <c r="E205" s="39" t="str">
        <f t="shared" si="14"/>
        <v/>
      </c>
      <c r="F205" s="39"/>
      <c r="G205" s="39"/>
      <c r="H205" s="40">
        <f t="shared" si="15"/>
        <v>74</v>
      </c>
      <c r="K205" s="7"/>
    </row>
    <row r="206" spans="2:11" ht="14.4" x14ac:dyDescent="0.3">
      <c r="B206" s="13" t="s">
        <v>242</v>
      </c>
      <c r="C206" s="38">
        <v>128.94749999999999</v>
      </c>
      <c r="D206" s="14" t="s">
        <v>199</v>
      </c>
      <c r="E206" s="39" t="str">
        <f t="shared" si="14"/>
        <v/>
      </c>
      <c r="F206" s="39"/>
      <c r="G206" s="39"/>
      <c r="H206" s="40">
        <f t="shared" si="15"/>
        <v>60</v>
      </c>
      <c r="K206" s="7"/>
    </row>
    <row r="207" spans="2:11" ht="14.4" x14ac:dyDescent="0.3">
      <c r="B207" s="13" t="s">
        <v>243</v>
      </c>
      <c r="C207" s="38">
        <v>7688.01</v>
      </c>
      <c r="D207" s="14" t="s">
        <v>200</v>
      </c>
      <c r="E207" s="39" t="str">
        <f t="shared" si="14"/>
        <v/>
      </c>
      <c r="F207" s="39"/>
      <c r="G207" s="39"/>
      <c r="H207" s="40">
        <f t="shared" si="15"/>
        <v>32</v>
      </c>
      <c r="K207" s="7"/>
    </row>
    <row r="208" spans="2:11" ht="14.4" x14ac:dyDescent="0.3">
      <c r="B208" s="13" t="s">
        <v>244</v>
      </c>
      <c r="C208" s="38">
        <v>9412.0125000000007</v>
      </c>
      <c r="D208" s="14" t="s">
        <v>201</v>
      </c>
      <c r="E208" s="39" t="str">
        <f t="shared" si="14"/>
        <v/>
      </c>
      <c r="F208" s="39"/>
      <c r="G208" s="39"/>
      <c r="H208" s="40">
        <f t="shared" si="15"/>
        <v>26</v>
      </c>
      <c r="K208" s="7"/>
    </row>
    <row r="209" spans="2:11" ht="14.4" x14ac:dyDescent="0.3">
      <c r="B209" s="13" t="s">
        <v>245</v>
      </c>
      <c r="C209" s="38">
        <v>51705.472500000003</v>
      </c>
      <c r="D209" s="14" t="s">
        <v>202</v>
      </c>
      <c r="E209" s="39" t="str">
        <f t="shared" si="14"/>
        <v/>
      </c>
      <c r="F209" s="39"/>
      <c r="G209" s="39"/>
      <c r="H209" s="40">
        <f t="shared" si="15"/>
        <v>15</v>
      </c>
      <c r="K209" s="7"/>
    </row>
    <row r="210" spans="2:11" ht="14.4" x14ac:dyDescent="0.3">
      <c r="B210" s="13" t="s">
        <v>246</v>
      </c>
      <c r="C210" s="38">
        <v>0</v>
      </c>
      <c r="D210" s="14" t="s">
        <v>27</v>
      </c>
      <c r="E210" s="39" t="str">
        <f t="shared" si="14"/>
        <v/>
      </c>
      <c r="F210" s="39"/>
      <c r="G210" s="39"/>
      <c r="H210" s="40">
        <f t="shared" si="15"/>
        <v>74</v>
      </c>
      <c r="K210" s="7"/>
    </row>
    <row r="211" spans="2:11" ht="14.4" x14ac:dyDescent="0.3">
      <c r="B211" s="13" t="s">
        <v>247</v>
      </c>
      <c r="C211" s="38">
        <v>114379.89750000001</v>
      </c>
      <c r="D211" s="14" t="s">
        <v>29</v>
      </c>
      <c r="E211" s="39" t="str">
        <f t="shared" si="14"/>
        <v/>
      </c>
      <c r="F211" s="39"/>
      <c r="G211" s="39"/>
      <c r="H211" s="40">
        <f t="shared" si="15"/>
        <v>8</v>
      </c>
      <c r="K211" s="7"/>
    </row>
    <row r="212" spans="2:11" ht="14.4" x14ac:dyDescent="0.3">
      <c r="B212" s="13" t="s">
        <v>248</v>
      </c>
      <c r="C212" s="38">
        <v>0</v>
      </c>
      <c r="D212" s="14" t="s">
        <v>31</v>
      </c>
      <c r="E212" s="39" t="str">
        <f t="shared" si="14"/>
        <v/>
      </c>
      <c r="F212" s="39"/>
      <c r="G212" s="39"/>
      <c r="H212" s="40">
        <f t="shared" si="15"/>
        <v>72</v>
      </c>
      <c r="K212" s="7"/>
    </row>
    <row r="213" spans="2:11" ht="14.4" x14ac:dyDescent="0.3">
      <c r="B213" s="13" t="s">
        <v>249</v>
      </c>
      <c r="C213" s="38">
        <v>68889.975000000006</v>
      </c>
      <c r="D213" s="14" t="s">
        <v>33</v>
      </c>
      <c r="E213" s="39" t="str">
        <f t="shared" si="14"/>
        <v/>
      </c>
      <c r="F213" s="39"/>
      <c r="G213" s="39"/>
      <c r="H213" s="40">
        <f t="shared" si="15"/>
        <v>11</v>
      </c>
      <c r="K213" s="7"/>
    </row>
    <row r="214" spans="2:11" ht="14.4" x14ac:dyDescent="0.3">
      <c r="B214" s="13" t="s">
        <v>250</v>
      </c>
      <c r="C214" s="38">
        <v>204527.73</v>
      </c>
      <c r="D214" s="14" t="s">
        <v>35</v>
      </c>
      <c r="E214" s="39" t="str">
        <f t="shared" si="14"/>
        <v/>
      </c>
      <c r="F214" s="39"/>
      <c r="G214" s="39"/>
      <c r="H214" s="40">
        <f t="shared" si="15"/>
        <v>2</v>
      </c>
      <c r="K214" s="7"/>
    </row>
    <row r="215" spans="2:11" ht="14.4" x14ac:dyDescent="0.3">
      <c r="B215" s="13" t="s">
        <v>251</v>
      </c>
      <c r="C215" s="38">
        <v>26617.305</v>
      </c>
      <c r="D215" s="14" t="s">
        <v>37</v>
      </c>
      <c r="E215" s="39" t="str">
        <f t="shared" si="14"/>
        <v/>
      </c>
      <c r="F215" s="39"/>
      <c r="G215" s="39"/>
      <c r="H215" s="40">
        <f t="shared" si="15"/>
        <v>15</v>
      </c>
      <c r="K215" s="7"/>
    </row>
    <row r="216" spans="2:11" ht="14.4" x14ac:dyDescent="0.3">
      <c r="B216" s="13" t="s">
        <v>252</v>
      </c>
      <c r="C216" s="38">
        <v>1004.355</v>
      </c>
      <c r="D216" s="14" t="s">
        <v>39</v>
      </c>
      <c r="E216" s="39" t="str">
        <f t="shared" si="14"/>
        <v/>
      </c>
      <c r="F216" s="39"/>
      <c r="G216" s="39"/>
      <c r="H216" s="40">
        <f t="shared" si="15"/>
        <v>44</v>
      </c>
      <c r="K216" s="7"/>
    </row>
    <row r="217" spans="2:11" ht="14.4" x14ac:dyDescent="0.3">
      <c r="B217" s="13" t="s">
        <v>253</v>
      </c>
      <c r="C217" s="38">
        <v>84144.885000000009</v>
      </c>
      <c r="D217" s="14" t="s">
        <v>41</v>
      </c>
      <c r="E217" s="39" t="str">
        <f t="shared" si="14"/>
        <v/>
      </c>
      <c r="F217" s="39"/>
      <c r="G217" s="39"/>
      <c r="H217" s="40">
        <f t="shared" si="15"/>
        <v>7</v>
      </c>
      <c r="K217" s="7"/>
    </row>
    <row r="218" spans="2:11" ht="14.4" x14ac:dyDescent="0.3">
      <c r="B218" s="13" t="s">
        <v>254</v>
      </c>
      <c r="C218" s="38">
        <v>46165.514999999999</v>
      </c>
      <c r="D218" s="14" t="s">
        <v>43</v>
      </c>
      <c r="E218" s="39" t="str">
        <f t="shared" si="14"/>
        <v/>
      </c>
      <c r="F218" s="39"/>
      <c r="G218" s="39"/>
      <c r="H218" s="40">
        <f t="shared" si="15"/>
        <v>12</v>
      </c>
      <c r="K218" s="7"/>
    </row>
    <row r="219" spans="2:11" ht="14.4" x14ac:dyDescent="0.3">
      <c r="B219" s="13" t="s">
        <v>255</v>
      </c>
      <c r="C219" s="38">
        <v>76177.282500000001</v>
      </c>
      <c r="D219" s="14" t="s">
        <v>45</v>
      </c>
      <c r="E219" s="39" t="str">
        <f t="shared" si="14"/>
        <v/>
      </c>
      <c r="F219" s="39"/>
      <c r="G219" s="39"/>
      <c r="H219" s="40">
        <f t="shared" si="15"/>
        <v>8</v>
      </c>
      <c r="K219" s="7"/>
    </row>
    <row r="220" spans="2:11" ht="14.4" x14ac:dyDescent="0.3">
      <c r="B220" s="13" t="s">
        <v>256</v>
      </c>
      <c r="C220" s="38">
        <v>19897.68</v>
      </c>
      <c r="D220" s="14" t="s">
        <v>47</v>
      </c>
      <c r="E220" s="39" t="str">
        <f t="shared" si="14"/>
        <v/>
      </c>
      <c r="F220" s="39"/>
      <c r="G220" s="39"/>
      <c r="H220" s="40">
        <f t="shared" si="15"/>
        <v>17</v>
      </c>
      <c r="K220" s="7"/>
    </row>
    <row r="221" spans="2:11" ht="14.4" x14ac:dyDescent="0.3">
      <c r="B221" s="13" t="s">
        <v>257</v>
      </c>
      <c r="C221" s="38">
        <v>0</v>
      </c>
      <c r="D221" s="14" t="s">
        <v>49</v>
      </c>
      <c r="E221" s="39" t="str">
        <f t="shared" si="14"/>
        <v/>
      </c>
      <c r="F221" s="39"/>
      <c r="G221" s="39"/>
      <c r="H221" s="40">
        <f t="shared" si="15"/>
        <v>66</v>
      </c>
      <c r="K221" s="7"/>
    </row>
    <row r="222" spans="2:11" ht="14.4" x14ac:dyDescent="0.3">
      <c r="B222" s="13" t="s">
        <v>258</v>
      </c>
      <c r="C222" s="38">
        <v>40.590000000000003</v>
      </c>
      <c r="D222" s="14" t="s">
        <v>43</v>
      </c>
      <c r="E222" s="39" t="str">
        <f t="shared" si="14"/>
        <v/>
      </c>
      <c r="F222" s="39"/>
      <c r="G222" s="39"/>
      <c r="H222" s="40">
        <f t="shared" si="15"/>
        <v>58</v>
      </c>
      <c r="K222" s="7"/>
    </row>
    <row r="223" spans="2:11" ht="14.4" x14ac:dyDescent="0.3">
      <c r="B223" s="13" t="s">
        <v>259</v>
      </c>
      <c r="C223" s="38">
        <v>1262.415</v>
      </c>
      <c r="D223" s="14" t="s">
        <v>43</v>
      </c>
      <c r="E223" s="39" t="str">
        <f t="shared" si="14"/>
        <v/>
      </c>
      <c r="F223" s="39"/>
      <c r="G223" s="39"/>
      <c r="H223" s="40">
        <f t="shared" si="15"/>
        <v>38</v>
      </c>
      <c r="K223" s="7"/>
    </row>
    <row r="224" spans="2:11" ht="14.4" x14ac:dyDescent="0.3">
      <c r="B224" s="13" t="s">
        <v>260</v>
      </c>
      <c r="C224" s="38">
        <v>30343.5825</v>
      </c>
      <c r="D224" s="14" t="s">
        <v>53</v>
      </c>
      <c r="E224" s="39" t="str">
        <f t="shared" ref="E224:E287" si="16">LEFT(D224,I224)</f>
        <v/>
      </c>
      <c r="F224" s="39"/>
      <c r="G224" s="39"/>
      <c r="H224" s="40">
        <f t="shared" ref="H224:H287" si="17">RANK(C224,C212:C499)</f>
        <v>11</v>
      </c>
      <c r="K224" s="7"/>
    </row>
    <row r="225" spans="2:11" ht="14.4" x14ac:dyDescent="0.3">
      <c r="B225" s="13" t="s">
        <v>261</v>
      </c>
      <c r="C225" s="38">
        <v>136.04249999999999</v>
      </c>
      <c r="D225" s="14" t="s">
        <v>55</v>
      </c>
      <c r="E225" s="39" t="str">
        <f t="shared" si="16"/>
        <v/>
      </c>
      <c r="F225" s="39"/>
      <c r="G225" s="39"/>
      <c r="H225" s="40">
        <f t="shared" si="17"/>
        <v>49</v>
      </c>
      <c r="K225" s="7"/>
    </row>
    <row r="226" spans="2:11" ht="14.4" x14ac:dyDescent="0.3">
      <c r="B226" s="13" t="s">
        <v>262</v>
      </c>
      <c r="C226" s="38">
        <v>66083.077499999999</v>
      </c>
      <c r="D226" s="14" t="s">
        <v>57</v>
      </c>
      <c r="E226" s="39" t="str">
        <f t="shared" si="16"/>
        <v/>
      </c>
      <c r="F226" s="39"/>
      <c r="G226" s="39"/>
      <c r="H226" s="40">
        <f t="shared" si="17"/>
        <v>8</v>
      </c>
      <c r="K226" s="7"/>
    </row>
    <row r="227" spans="2:11" ht="14.4" x14ac:dyDescent="0.3">
      <c r="B227" s="13" t="s">
        <v>263</v>
      </c>
      <c r="C227" s="38">
        <v>-460.68</v>
      </c>
      <c r="D227" s="14" t="s">
        <v>59</v>
      </c>
      <c r="E227" s="39" t="str">
        <f t="shared" si="16"/>
        <v/>
      </c>
      <c r="F227" s="39"/>
      <c r="G227" s="39"/>
      <c r="H227" s="40">
        <f t="shared" si="17"/>
        <v>89</v>
      </c>
      <c r="K227" s="7"/>
    </row>
    <row r="228" spans="2:11" ht="14.4" x14ac:dyDescent="0.3">
      <c r="B228" s="13" t="s">
        <v>264</v>
      </c>
      <c r="C228" s="38">
        <v>1367.9325000000001</v>
      </c>
      <c r="D228" s="14" t="s">
        <v>61</v>
      </c>
      <c r="E228" s="39" t="str">
        <f t="shared" si="16"/>
        <v/>
      </c>
      <c r="F228" s="39"/>
      <c r="G228" s="39"/>
      <c r="H228" s="40">
        <f t="shared" si="17"/>
        <v>33</v>
      </c>
      <c r="K228" s="7"/>
    </row>
    <row r="229" spans="2:11" ht="14.4" x14ac:dyDescent="0.3">
      <c r="B229" s="13" t="s">
        <v>265</v>
      </c>
      <c r="C229" s="38">
        <v>14541.945000000002</v>
      </c>
      <c r="D229" s="14" t="s">
        <v>266</v>
      </c>
      <c r="E229" s="39" t="str">
        <f t="shared" si="16"/>
        <v/>
      </c>
      <c r="F229" s="39"/>
      <c r="G229" s="39"/>
      <c r="H229" s="40">
        <f t="shared" si="17"/>
        <v>16</v>
      </c>
      <c r="K229" s="7"/>
    </row>
    <row r="230" spans="2:11" ht="14.4" x14ac:dyDescent="0.3">
      <c r="B230" s="13" t="s">
        <v>267</v>
      </c>
      <c r="C230" s="38">
        <v>9386.4375</v>
      </c>
      <c r="D230" s="14" t="s">
        <v>65</v>
      </c>
      <c r="E230" s="39" t="str">
        <f t="shared" si="16"/>
        <v/>
      </c>
      <c r="F230" s="39"/>
      <c r="G230" s="39"/>
      <c r="H230" s="40">
        <f t="shared" si="17"/>
        <v>17</v>
      </c>
      <c r="K230" s="7"/>
    </row>
    <row r="231" spans="2:11" ht="14.4" x14ac:dyDescent="0.3">
      <c r="B231" s="13" t="s">
        <v>268</v>
      </c>
      <c r="C231" s="38">
        <v>8498.9850000000006</v>
      </c>
      <c r="D231" s="14" t="s">
        <v>67</v>
      </c>
      <c r="E231" s="39" t="str">
        <f t="shared" si="16"/>
        <v/>
      </c>
      <c r="F231" s="39"/>
      <c r="G231" s="39"/>
      <c r="H231" s="40">
        <f t="shared" si="17"/>
        <v>17</v>
      </c>
      <c r="K231" s="7"/>
    </row>
    <row r="232" spans="2:11" ht="14.4" x14ac:dyDescent="0.3">
      <c r="B232" s="13" t="s">
        <v>269</v>
      </c>
      <c r="C232" s="38">
        <v>0</v>
      </c>
      <c r="D232" s="14" t="s">
        <v>69</v>
      </c>
      <c r="E232" s="39" t="str">
        <f t="shared" si="16"/>
        <v/>
      </c>
      <c r="F232" s="39"/>
      <c r="G232" s="39"/>
      <c r="H232" s="40">
        <f t="shared" si="17"/>
        <v>57</v>
      </c>
      <c r="K232" s="7"/>
    </row>
    <row r="233" spans="2:11" ht="14.4" x14ac:dyDescent="0.3">
      <c r="B233" s="13" t="s">
        <v>270</v>
      </c>
      <c r="C233" s="38">
        <v>8089.2075000000004</v>
      </c>
      <c r="D233" s="14" t="s">
        <v>71</v>
      </c>
      <c r="E233" s="39" t="str">
        <f t="shared" si="16"/>
        <v/>
      </c>
      <c r="F233" s="39"/>
      <c r="G233" s="39"/>
      <c r="H233" s="40">
        <f t="shared" si="17"/>
        <v>17</v>
      </c>
      <c r="K233" s="7"/>
    </row>
    <row r="234" spans="2:11" ht="14.4" x14ac:dyDescent="0.3">
      <c r="B234" s="13" t="s">
        <v>271</v>
      </c>
      <c r="C234" s="38">
        <v>850.41</v>
      </c>
      <c r="D234" s="14" t="s">
        <v>73</v>
      </c>
      <c r="E234" s="39" t="str">
        <f t="shared" si="16"/>
        <v/>
      </c>
      <c r="F234" s="39"/>
      <c r="G234" s="39"/>
      <c r="H234" s="40">
        <f t="shared" si="17"/>
        <v>33</v>
      </c>
      <c r="K234" s="7"/>
    </row>
    <row r="235" spans="2:11" ht="14.4" x14ac:dyDescent="0.3">
      <c r="B235" s="13" t="s">
        <v>272</v>
      </c>
      <c r="C235" s="38">
        <v>10.3125</v>
      </c>
      <c r="D235" s="14" t="s">
        <v>75</v>
      </c>
      <c r="E235" s="39" t="str">
        <f t="shared" si="16"/>
        <v/>
      </c>
      <c r="F235" s="39"/>
      <c r="G235" s="39"/>
      <c r="H235" s="40">
        <f t="shared" si="17"/>
        <v>52</v>
      </c>
      <c r="K235" s="7"/>
    </row>
    <row r="236" spans="2:11" ht="14.4" x14ac:dyDescent="0.3">
      <c r="B236" s="13" t="s">
        <v>273</v>
      </c>
      <c r="C236" s="38">
        <v>5520.4050000000007</v>
      </c>
      <c r="D236" s="14" t="s">
        <v>77</v>
      </c>
      <c r="E236" s="39" t="str">
        <f t="shared" si="16"/>
        <v/>
      </c>
      <c r="F236" s="39"/>
      <c r="G236" s="39"/>
      <c r="H236" s="40">
        <f t="shared" si="17"/>
        <v>19</v>
      </c>
      <c r="K236" s="7"/>
    </row>
    <row r="237" spans="2:11" ht="14.4" x14ac:dyDescent="0.3">
      <c r="B237" s="13" t="s">
        <v>274</v>
      </c>
      <c r="C237" s="38">
        <v>604.3125</v>
      </c>
      <c r="D237" s="14" t="s">
        <v>79</v>
      </c>
      <c r="E237" s="39" t="str">
        <f t="shared" si="16"/>
        <v/>
      </c>
      <c r="F237" s="39"/>
      <c r="G237" s="39"/>
      <c r="H237" s="40">
        <f t="shared" si="17"/>
        <v>33</v>
      </c>
      <c r="K237" s="7"/>
    </row>
    <row r="238" spans="2:11" ht="14.4" x14ac:dyDescent="0.3">
      <c r="B238" s="13" t="s">
        <v>275</v>
      </c>
      <c r="C238" s="38">
        <v>4270.4475000000002</v>
      </c>
      <c r="D238" s="14" t="s">
        <v>81</v>
      </c>
      <c r="E238" s="39" t="str">
        <f t="shared" si="16"/>
        <v/>
      </c>
      <c r="F238" s="39"/>
      <c r="G238" s="39"/>
      <c r="H238" s="40">
        <f t="shared" si="17"/>
        <v>21</v>
      </c>
      <c r="K238" s="7"/>
    </row>
    <row r="239" spans="2:11" ht="14.4" x14ac:dyDescent="0.3">
      <c r="B239" s="13" t="s">
        <v>276</v>
      </c>
      <c r="C239" s="38">
        <v>130.10249999999999</v>
      </c>
      <c r="D239" s="14" t="s">
        <v>83</v>
      </c>
      <c r="E239" s="39" t="str">
        <f t="shared" si="16"/>
        <v/>
      </c>
      <c r="F239" s="39"/>
      <c r="G239" s="39"/>
      <c r="H239" s="40">
        <f t="shared" si="17"/>
        <v>38</v>
      </c>
      <c r="K239" s="7"/>
    </row>
    <row r="240" spans="2:11" ht="14.4" x14ac:dyDescent="0.3">
      <c r="B240" s="13" t="s">
        <v>277</v>
      </c>
      <c r="C240" s="38">
        <v>144422.9325</v>
      </c>
      <c r="D240" s="14" t="s">
        <v>85</v>
      </c>
      <c r="E240" s="39" t="str">
        <f t="shared" si="16"/>
        <v/>
      </c>
      <c r="F240" s="39"/>
      <c r="G240" s="39"/>
      <c r="H240" s="40">
        <f t="shared" si="17"/>
        <v>2</v>
      </c>
      <c r="K240" s="7"/>
    </row>
    <row r="241" spans="2:11" ht="14.4" x14ac:dyDescent="0.3">
      <c r="B241" s="13" t="s">
        <v>278</v>
      </c>
      <c r="C241" s="38">
        <v>128211.35250000001</v>
      </c>
      <c r="D241" s="14" t="s">
        <v>87</v>
      </c>
      <c r="E241" s="39" t="str">
        <f t="shared" si="16"/>
        <v/>
      </c>
      <c r="F241" s="39"/>
      <c r="G241" s="39"/>
      <c r="H241" s="40">
        <f t="shared" si="17"/>
        <v>3</v>
      </c>
      <c r="K241" s="7"/>
    </row>
    <row r="242" spans="2:11" ht="14.4" x14ac:dyDescent="0.3">
      <c r="B242" s="13" t="s">
        <v>279</v>
      </c>
      <c r="C242" s="38">
        <v>15441.112500000001</v>
      </c>
      <c r="D242" s="14" t="s">
        <v>89</v>
      </c>
      <c r="E242" s="39" t="str">
        <f t="shared" si="16"/>
        <v/>
      </c>
      <c r="F242" s="39"/>
      <c r="G242" s="39"/>
      <c r="H242" s="40">
        <f t="shared" si="17"/>
        <v>8</v>
      </c>
      <c r="K242" s="7"/>
    </row>
    <row r="243" spans="2:11" ht="14.4" x14ac:dyDescent="0.3">
      <c r="B243" s="13" t="s">
        <v>280</v>
      </c>
      <c r="C243" s="38">
        <v>1743.6375</v>
      </c>
      <c r="D243" s="14" t="s">
        <v>91</v>
      </c>
      <c r="E243" s="39" t="str">
        <f t="shared" si="16"/>
        <v/>
      </c>
      <c r="F243" s="39"/>
      <c r="G243" s="39"/>
      <c r="H243" s="40">
        <f t="shared" si="17"/>
        <v>23</v>
      </c>
      <c r="K243" s="7"/>
    </row>
    <row r="244" spans="2:11" ht="14.4" x14ac:dyDescent="0.3">
      <c r="B244" s="13" t="s">
        <v>281</v>
      </c>
      <c r="C244" s="38">
        <v>15176.2875</v>
      </c>
      <c r="D244" s="14" t="s">
        <v>93</v>
      </c>
      <c r="E244" s="39" t="str">
        <f t="shared" si="16"/>
        <v/>
      </c>
      <c r="F244" s="39"/>
      <c r="G244" s="39"/>
      <c r="H244" s="40">
        <f t="shared" si="17"/>
        <v>9</v>
      </c>
      <c r="K244" s="7"/>
    </row>
    <row r="245" spans="2:11" ht="14.4" x14ac:dyDescent="0.3">
      <c r="B245" s="13" t="s">
        <v>282</v>
      </c>
      <c r="C245" s="38">
        <v>2969.1750000000002</v>
      </c>
      <c r="D245" s="14" t="s">
        <v>95</v>
      </c>
      <c r="E245" s="39" t="str">
        <f t="shared" si="16"/>
        <v/>
      </c>
      <c r="F245" s="39"/>
      <c r="G245" s="39"/>
      <c r="H245" s="40">
        <f t="shared" si="17"/>
        <v>19</v>
      </c>
      <c r="K245" s="7"/>
    </row>
    <row r="246" spans="2:11" ht="14.4" x14ac:dyDescent="0.3">
      <c r="B246" s="13" t="s">
        <v>283</v>
      </c>
      <c r="C246" s="38">
        <v>1945.4325000000001</v>
      </c>
      <c r="D246" s="14" t="s">
        <v>97</v>
      </c>
      <c r="E246" s="39" t="str">
        <f t="shared" si="16"/>
        <v/>
      </c>
      <c r="F246" s="39"/>
      <c r="G246" s="39"/>
      <c r="H246" s="40">
        <f t="shared" si="17"/>
        <v>20</v>
      </c>
      <c r="K246" s="7"/>
    </row>
    <row r="247" spans="2:11" ht="14.4" x14ac:dyDescent="0.3">
      <c r="B247" s="13" t="s">
        <v>284</v>
      </c>
      <c r="C247" s="38">
        <v>4300.7250000000004</v>
      </c>
      <c r="D247" s="14" t="s">
        <v>99</v>
      </c>
      <c r="E247" s="39" t="str">
        <f t="shared" si="16"/>
        <v/>
      </c>
      <c r="F247" s="39"/>
      <c r="G247" s="39"/>
      <c r="H247" s="40">
        <f t="shared" si="17"/>
        <v>15</v>
      </c>
      <c r="K247" s="7"/>
    </row>
    <row r="248" spans="2:11" ht="14.4" x14ac:dyDescent="0.3">
      <c r="B248" s="13" t="s">
        <v>285</v>
      </c>
      <c r="C248" s="38">
        <v>112.7775</v>
      </c>
      <c r="D248" s="14" t="s">
        <v>101</v>
      </c>
      <c r="E248" s="39" t="str">
        <f t="shared" si="16"/>
        <v/>
      </c>
      <c r="F248" s="39"/>
      <c r="G248" s="39"/>
      <c r="H248" s="40">
        <f t="shared" si="17"/>
        <v>34</v>
      </c>
      <c r="K248" s="7"/>
    </row>
    <row r="249" spans="2:11" ht="14.4" x14ac:dyDescent="0.3">
      <c r="B249" s="13" t="s">
        <v>286</v>
      </c>
      <c r="C249" s="38">
        <v>75.982500000000002</v>
      </c>
      <c r="D249" s="14" t="s">
        <v>103</v>
      </c>
      <c r="E249" s="39" t="str">
        <f t="shared" si="16"/>
        <v/>
      </c>
      <c r="F249" s="39"/>
      <c r="G249" s="39"/>
      <c r="H249" s="40">
        <f t="shared" si="17"/>
        <v>36</v>
      </c>
      <c r="K249" s="7"/>
    </row>
    <row r="250" spans="2:11" ht="14.4" x14ac:dyDescent="0.3">
      <c r="B250" s="13" t="s">
        <v>287</v>
      </c>
      <c r="C250" s="38">
        <v>0</v>
      </c>
      <c r="D250" s="14" t="s">
        <v>105</v>
      </c>
      <c r="E250" s="39" t="str">
        <f t="shared" si="16"/>
        <v/>
      </c>
      <c r="F250" s="39"/>
      <c r="G250" s="39"/>
      <c r="H250" s="40">
        <f t="shared" si="17"/>
        <v>42</v>
      </c>
      <c r="K250" s="7"/>
    </row>
    <row r="251" spans="2:11" ht="14.4" x14ac:dyDescent="0.3">
      <c r="B251" s="13" t="s">
        <v>288</v>
      </c>
      <c r="C251" s="38">
        <v>3171.1350000000002</v>
      </c>
      <c r="D251" s="14" t="s">
        <v>107</v>
      </c>
      <c r="E251" s="39" t="str">
        <f t="shared" si="16"/>
        <v/>
      </c>
      <c r="F251" s="39"/>
      <c r="G251" s="39"/>
      <c r="H251" s="40">
        <f t="shared" si="17"/>
        <v>15</v>
      </c>
      <c r="K251" s="7"/>
    </row>
    <row r="252" spans="2:11" ht="14.4" x14ac:dyDescent="0.3">
      <c r="B252" s="13" t="s">
        <v>289</v>
      </c>
      <c r="C252" s="38">
        <v>3.3</v>
      </c>
      <c r="D252" s="14" t="s">
        <v>109</v>
      </c>
      <c r="E252" s="39" t="str">
        <f t="shared" si="16"/>
        <v/>
      </c>
      <c r="F252" s="39"/>
      <c r="G252" s="39"/>
      <c r="H252" s="40">
        <f t="shared" si="17"/>
        <v>39</v>
      </c>
      <c r="K252" s="7"/>
    </row>
    <row r="253" spans="2:11" ht="14.4" x14ac:dyDescent="0.3">
      <c r="B253" s="13" t="s">
        <v>290</v>
      </c>
      <c r="C253" s="38">
        <v>105.435</v>
      </c>
      <c r="D253" s="14" t="s">
        <v>111</v>
      </c>
      <c r="E253" s="39" t="str">
        <f t="shared" si="16"/>
        <v/>
      </c>
      <c r="F253" s="39"/>
      <c r="G253" s="39"/>
      <c r="H253" s="40">
        <f t="shared" si="17"/>
        <v>30</v>
      </c>
      <c r="K253" s="7"/>
    </row>
    <row r="254" spans="2:11" ht="14.4" x14ac:dyDescent="0.3">
      <c r="B254" s="13" t="s">
        <v>291</v>
      </c>
      <c r="C254" s="38">
        <v>596.64</v>
      </c>
      <c r="D254" s="14" t="s">
        <v>113</v>
      </c>
      <c r="E254" s="39" t="str">
        <f t="shared" si="16"/>
        <v/>
      </c>
      <c r="F254" s="39"/>
      <c r="G254" s="39"/>
      <c r="H254" s="40">
        <f t="shared" si="17"/>
        <v>22</v>
      </c>
      <c r="K254" s="7"/>
    </row>
    <row r="255" spans="2:11" ht="14.4" x14ac:dyDescent="0.3">
      <c r="B255" s="13" t="s">
        <v>292</v>
      </c>
      <c r="C255" s="38">
        <v>6566.1750000000002</v>
      </c>
      <c r="D255" s="14" t="s">
        <v>293</v>
      </c>
      <c r="E255" s="39" t="str">
        <f t="shared" si="16"/>
        <v/>
      </c>
      <c r="F255" s="39"/>
      <c r="G255" s="39"/>
      <c r="H255" s="40">
        <f t="shared" si="17"/>
        <v>9</v>
      </c>
      <c r="K255" s="7"/>
    </row>
    <row r="256" spans="2:11" ht="14.4" x14ac:dyDescent="0.3">
      <c r="B256" s="13" t="s">
        <v>294</v>
      </c>
      <c r="C256" s="38">
        <v>118.8</v>
      </c>
      <c r="D256" s="14" t="s">
        <v>117</v>
      </c>
      <c r="E256" s="39" t="str">
        <f t="shared" si="16"/>
        <v/>
      </c>
      <c r="F256" s="39"/>
      <c r="G256" s="39"/>
      <c r="H256" s="40">
        <f t="shared" si="17"/>
        <v>25</v>
      </c>
      <c r="K256" s="7"/>
    </row>
    <row r="257" spans="2:11" ht="14.4" x14ac:dyDescent="0.3">
      <c r="B257" s="13" t="s">
        <v>295</v>
      </c>
      <c r="C257" s="38">
        <v>1732.9949999999999</v>
      </c>
      <c r="D257" s="14" t="s">
        <v>119</v>
      </c>
      <c r="E257" s="39" t="str">
        <f t="shared" si="16"/>
        <v/>
      </c>
      <c r="F257" s="39"/>
      <c r="G257" s="39"/>
      <c r="H257" s="40">
        <f t="shared" si="17"/>
        <v>15</v>
      </c>
      <c r="K257" s="7"/>
    </row>
    <row r="258" spans="2:11" ht="14.4" x14ac:dyDescent="0.3">
      <c r="B258" s="13" t="s">
        <v>296</v>
      </c>
      <c r="C258" s="38">
        <v>242.22</v>
      </c>
      <c r="D258" s="14" t="s">
        <v>121</v>
      </c>
      <c r="E258" s="39" t="str">
        <f t="shared" si="16"/>
        <v/>
      </c>
      <c r="F258" s="39"/>
      <c r="G258" s="39"/>
      <c r="H258" s="40">
        <f t="shared" si="17"/>
        <v>22</v>
      </c>
      <c r="K258" s="7"/>
    </row>
    <row r="259" spans="2:11" ht="14.4" x14ac:dyDescent="0.3">
      <c r="B259" s="13" t="s">
        <v>297</v>
      </c>
      <c r="C259" s="38">
        <v>40.755000000000003</v>
      </c>
      <c r="D259" s="14" t="s">
        <v>123</v>
      </c>
      <c r="E259" s="39" t="str">
        <f t="shared" si="16"/>
        <v/>
      </c>
      <c r="F259" s="39"/>
      <c r="G259" s="39"/>
      <c r="H259" s="40">
        <f t="shared" si="17"/>
        <v>27</v>
      </c>
      <c r="K259" s="7"/>
    </row>
    <row r="260" spans="2:11" ht="14.4" x14ac:dyDescent="0.3">
      <c r="B260" s="13" t="s">
        <v>298</v>
      </c>
      <c r="C260" s="38">
        <v>4486.1025</v>
      </c>
      <c r="D260" s="14" t="s">
        <v>125</v>
      </c>
      <c r="E260" s="39" t="str">
        <f t="shared" si="16"/>
        <v/>
      </c>
      <c r="F260" s="39"/>
      <c r="G260" s="39"/>
      <c r="H260" s="40">
        <f t="shared" si="17"/>
        <v>9</v>
      </c>
      <c r="K260" s="7"/>
    </row>
    <row r="261" spans="2:11" ht="14.4" x14ac:dyDescent="0.3">
      <c r="B261" s="13" t="s">
        <v>299</v>
      </c>
      <c r="C261" s="38">
        <v>1255.155</v>
      </c>
      <c r="D261" s="14" t="s">
        <v>127</v>
      </c>
      <c r="E261" s="39" t="str">
        <f t="shared" si="16"/>
        <v/>
      </c>
      <c r="F261" s="39"/>
      <c r="G261" s="39"/>
      <c r="H261" s="40">
        <f t="shared" si="17"/>
        <v>13</v>
      </c>
      <c r="K261" s="7"/>
    </row>
    <row r="262" spans="2:11" ht="14.4" x14ac:dyDescent="0.3">
      <c r="B262" s="13" t="s">
        <v>300</v>
      </c>
      <c r="C262" s="38">
        <v>0</v>
      </c>
      <c r="D262" s="14" t="s">
        <v>301</v>
      </c>
      <c r="E262" s="39" t="str">
        <f t="shared" si="16"/>
        <v/>
      </c>
      <c r="F262" s="39"/>
      <c r="G262" s="39"/>
      <c r="H262" s="40">
        <f t="shared" si="17"/>
        <v>30</v>
      </c>
      <c r="K262" s="7"/>
    </row>
    <row r="263" spans="2:11" ht="14.4" x14ac:dyDescent="0.3">
      <c r="B263" s="13" t="s">
        <v>302</v>
      </c>
      <c r="C263" s="38">
        <v>2185.7550000000001</v>
      </c>
      <c r="D263" s="14" t="s">
        <v>131</v>
      </c>
      <c r="E263" s="39" t="str">
        <f t="shared" si="16"/>
        <v/>
      </c>
      <c r="F263" s="39"/>
      <c r="G263" s="39"/>
      <c r="H263" s="40">
        <f t="shared" si="17"/>
        <v>11</v>
      </c>
      <c r="K263" s="7"/>
    </row>
    <row r="264" spans="2:11" ht="14.4" x14ac:dyDescent="0.3">
      <c r="B264" s="13" t="s">
        <v>303</v>
      </c>
      <c r="C264" s="38">
        <v>0</v>
      </c>
      <c r="D264" s="14" t="s">
        <v>133</v>
      </c>
      <c r="E264" s="39" t="str">
        <f t="shared" si="16"/>
        <v/>
      </c>
      <c r="F264" s="39"/>
      <c r="G264" s="39"/>
      <c r="H264" s="40">
        <f t="shared" si="17"/>
        <v>29</v>
      </c>
      <c r="K264" s="7"/>
    </row>
    <row r="265" spans="2:11" ht="14.4" x14ac:dyDescent="0.3">
      <c r="B265" s="13" t="s">
        <v>304</v>
      </c>
      <c r="C265" s="38">
        <v>4.95</v>
      </c>
      <c r="D265" s="14" t="s">
        <v>135</v>
      </c>
      <c r="E265" s="39" t="str">
        <f t="shared" si="16"/>
        <v/>
      </c>
      <c r="F265" s="39"/>
      <c r="G265" s="39"/>
      <c r="H265" s="40">
        <f t="shared" si="17"/>
        <v>27</v>
      </c>
      <c r="K265" s="7"/>
    </row>
    <row r="266" spans="2:11" ht="14.4" x14ac:dyDescent="0.3">
      <c r="B266" s="13" t="s">
        <v>305</v>
      </c>
      <c r="C266" s="38">
        <v>247.5</v>
      </c>
      <c r="D266" s="14" t="s">
        <v>137</v>
      </c>
      <c r="E266" s="39" t="str">
        <f t="shared" si="16"/>
        <v/>
      </c>
      <c r="F266" s="39"/>
      <c r="G266" s="39"/>
      <c r="H266" s="40">
        <f t="shared" si="17"/>
        <v>18</v>
      </c>
      <c r="K266" s="7"/>
    </row>
    <row r="267" spans="2:11" ht="14.4" x14ac:dyDescent="0.3">
      <c r="B267" s="13" t="s">
        <v>306</v>
      </c>
      <c r="C267" s="38">
        <v>0</v>
      </c>
      <c r="D267" s="14" t="s">
        <v>139</v>
      </c>
      <c r="E267" s="39" t="str">
        <f t="shared" si="16"/>
        <v/>
      </c>
      <c r="F267" s="39"/>
      <c r="G267" s="39"/>
      <c r="H267" s="40">
        <f t="shared" si="17"/>
        <v>26</v>
      </c>
      <c r="K267" s="7"/>
    </row>
    <row r="268" spans="2:11" ht="14.4" x14ac:dyDescent="0.3">
      <c r="B268" s="13" t="s">
        <v>307</v>
      </c>
      <c r="C268" s="38">
        <v>0</v>
      </c>
      <c r="D268" s="14" t="s">
        <v>141</v>
      </c>
      <c r="E268" s="39" t="str">
        <f t="shared" si="16"/>
        <v/>
      </c>
      <c r="F268" s="39"/>
      <c r="G268" s="39"/>
      <c r="H268" s="40">
        <f t="shared" si="17"/>
        <v>25</v>
      </c>
      <c r="K268" s="7"/>
    </row>
    <row r="269" spans="2:11" ht="14.4" x14ac:dyDescent="0.3">
      <c r="B269" s="13" t="s">
        <v>308</v>
      </c>
      <c r="C269" s="38">
        <v>82.334999999999994</v>
      </c>
      <c r="D269" s="14" t="s">
        <v>143</v>
      </c>
      <c r="E269" s="39" t="str">
        <f t="shared" si="16"/>
        <v/>
      </c>
      <c r="F269" s="39"/>
      <c r="G269" s="39"/>
      <c r="H269" s="40">
        <f t="shared" si="17"/>
        <v>18</v>
      </c>
      <c r="K269" s="7"/>
    </row>
    <row r="270" spans="2:11" ht="14.4" x14ac:dyDescent="0.3">
      <c r="B270" s="13" t="s">
        <v>309</v>
      </c>
      <c r="C270" s="38">
        <v>0</v>
      </c>
      <c r="D270" s="14" t="s">
        <v>145</v>
      </c>
      <c r="E270" s="39" t="str">
        <f t="shared" si="16"/>
        <v/>
      </c>
      <c r="F270" s="39"/>
      <c r="G270" s="39"/>
      <c r="H270" s="40">
        <f t="shared" si="17"/>
        <v>23</v>
      </c>
      <c r="K270" s="7"/>
    </row>
    <row r="271" spans="2:11" ht="14.4" x14ac:dyDescent="0.3">
      <c r="B271" s="13" t="s">
        <v>310</v>
      </c>
      <c r="C271" s="38">
        <v>832.42499999999995</v>
      </c>
      <c r="D271" s="14" t="s">
        <v>147</v>
      </c>
      <c r="E271" s="39" t="str">
        <f t="shared" si="16"/>
        <v/>
      </c>
      <c r="F271" s="39"/>
      <c r="G271" s="39"/>
      <c r="H271" s="40">
        <f t="shared" si="17"/>
        <v>12</v>
      </c>
      <c r="K271" s="7"/>
    </row>
    <row r="272" spans="2:11" ht="14.4" x14ac:dyDescent="0.3">
      <c r="B272" s="13" t="s">
        <v>311</v>
      </c>
      <c r="C272" s="38">
        <v>399.05250000000001</v>
      </c>
      <c r="D272" s="14" t="s">
        <v>149</v>
      </c>
      <c r="E272" s="39" t="str">
        <f t="shared" si="16"/>
        <v/>
      </c>
      <c r="F272" s="39"/>
      <c r="G272" s="39"/>
      <c r="H272" s="40">
        <f t="shared" si="17"/>
        <v>14</v>
      </c>
      <c r="K272" s="7"/>
    </row>
    <row r="273" spans="2:11" ht="14.4" x14ac:dyDescent="0.3">
      <c r="B273" s="13" t="s">
        <v>312</v>
      </c>
      <c r="C273" s="38">
        <v>0</v>
      </c>
      <c r="D273" s="14" t="s">
        <v>151</v>
      </c>
      <c r="E273" s="39" t="str">
        <f t="shared" si="16"/>
        <v/>
      </c>
      <c r="F273" s="39"/>
      <c r="G273" s="39"/>
      <c r="H273" s="40">
        <f t="shared" si="17"/>
        <v>20</v>
      </c>
      <c r="K273" s="7"/>
    </row>
    <row r="274" spans="2:11" ht="14.4" x14ac:dyDescent="0.3">
      <c r="B274" s="13" t="s">
        <v>313</v>
      </c>
      <c r="C274" s="38">
        <v>11.88</v>
      </c>
      <c r="D274" s="14" t="s">
        <v>153</v>
      </c>
      <c r="E274" s="39" t="str">
        <f t="shared" si="16"/>
        <v/>
      </c>
      <c r="F274" s="39"/>
      <c r="G274" s="39"/>
      <c r="H274" s="40">
        <f t="shared" si="17"/>
        <v>17</v>
      </c>
      <c r="K274" s="7"/>
    </row>
    <row r="275" spans="2:11" ht="14.4" x14ac:dyDescent="0.3">
      <c r="B275" s="13" t="s">
        <v>314</v>
      </c>
      <c r="C275" s="38">
        <v>0</v>
      </c>
      <c r="D275" s="14" t="s">
        <v>155</v>
      </c>
      <c r="E275" s="39" t="str">
        <f t="shared" si="16"/>
        <v/>
      </c>
      <c r="F275" s="39"/>
      <c r="G275" s="39"/>
      <c r="H275" s="40">
        <f t="shared" si="17"/>
        <v>19</v>
      </c>
      <c r="K275" s="7"/>
    </row>
    <row r="276" spans="2:11" ht="14.4" x14ac:dyDescent="0.3">
      <c r="B276" s="13" t="s">
        <v>315</v>
      </c>
      <c r="C276" s="38">
        <v>0</v>
      </c>
      <c r="D276" s="14" t="s">
        <v>157</v>
      </c>
      <c r="E276" s="39" t="str">
        <f t="shared" si="16"/>
        <v/>
      </c>
      <c r="F276" s="39"/>
      <c r="G276" s="39"/>
      <c r="H276" s="40">
        <f t="shared" si="17"/>
        <v>18</v>
      </c>
      <c r="K276" s="7"/>
    </row>
    <row r="277" spans="2:11" ht="14.4" x14ac:dyDescent="0.3">
      <c r="B277" s="13" t="s">
        <v>316</v>
      </c>
      <c r="C277" s="38">
        <v>521.56500000000005</v>
      </c>
      <c r="D277" s="14" t="s">
        <v>159</v>
      </c>
      <c r="E277" s="39" t="str">
        <f t="shared" si="16"/>
        <v/>
      </c>
      <c r="F277" s="39"/>
      <c r="G277" s="39"/>
      <c r="H277" s="40">
        <f t="shared" si="17"/>
        <v>10</v>
      </c>
      <c r="K277" s="7"/>
    </row>
    <row r="278" spans="2:11" ht="14.4" x14ac:dyDescent="0.3">
      <c r="B278" s="13" t="s">
        <v>317</v>
      </c>
      <c r="C278" s="38">
        <v>24707.264999999999</v>
      </c>
      <c r="D278" s="14" t="s">
        <v>161</v>
      </c>
      <c r="E278" s="39" t="str">
        <f t="shared" si="16"/>
        <v/>
      </c>
      <c r="F278" s="39"/>
      <c r="G278" s="39"/>
      <c r="H278" s="40">
        <f t="shared" si="17"/>
        <v>3</v>
      </c>
      <c r="K278" s="7"/>
    </row>
    <row r="279" spans="2:11" ht="14.4" x14ac:dyDescent="0.3">
      <c r="B279" s="13" t="s">
        <v>318</v>
      </c>
      <c r="C279" s="38">
        <v>30.607500000000002</v>
      </c>
      <c r="D279" s="14" t="s">
        <v>163</v>
      </c>
      <c r="E279" s="39" t="str">
        <f t="shared" si="16"/>
        <v/>
      </c>
      <c r="F279" s="39"/>
      <c r="G279" s="39"/>
      <c r="H279" s="40">
        <f t="shared" si="17"/>
        <v>13</v>
      </c>
      <c r="K279" s="7"/>
    </row>
    <row r="280" spans="2:11" ht="14.4" x14ac:dyDescent="0.3">
      <c r="B280" s="13" t="s">
        <v>319</v>
      </c>
      <c r="C280" s="38">
        <v>8283</v>
      </c>
      <c r="D280" s="14" t="s">
        <v>165</v>
      </c>
      <c r="E280" s="39" t="str">
        <f t="shared" si="16"/>
        <v/>
      </c>
      <c r="F280" s="39"/>
      <c r="G280" s="39"/>
      <c r="H280" s="40">
        <f t="shared" si="17"/>
        <v>7</v>
      </c>
      <c r="K280" s="7"/>
    </row>
    <row r="281" spans="2:11" ht="14.4" x14ac:dyDescent="0.3">
      <c r="B281" s="13" t="s">
        <v>320</v>
      </c>
      <c r="C281" s="38">
        <v>975.48</v>
      </c>
      <c r="D281" s="14" t="s">
        <v>166</v>
      </c>
      <c r="E281" s="39" t="str">
        <f t="shared" si="16"/>
        <v/>
      </c>
      <c r="F281" s="39"/>
      <c r="G281" s="39"/>
      <c r="H281" s="40">
        <f t="shared" si="17"/>
        <v>8</v>
      </c>
      <c r="K281" s="7"/>
    </row>
    <row r="282" spans="2:11" ht="14.4" x14ac:dyDescent="0.3">
      <c r="B282" s="13" t="s">
        <v>321</v>
      </c>
      <c r="C282" s="38">
        <v>9405.8250000000007</v>
      </c>
      <c r="D282" s="14" t="s">
        <v>167</v>
      </c>
      <c r="E282" s="39" t="str">
        <f t="shared" si="16"/>
        <v/>
      </c>
      <c r="F282" s="39"/>
      <c r="G282" s="39"/>
      <c r="H282" s="40">
        <f t="shared" si="17"/>
        <v>6</v>
      </c>
      <c r="K282" s="7"/>
    </row>
    <row r="283" spans="2:11" ht="14.4" x14ac:dyDescent="0.3">
      <c r="B283" s="13" t="s">
        <v>322</v>
      </c>
      <c r="C283" s="38">
        <v>16776.54</v>
      </c>
      <c r="D283" s="14" t="s">
        <v>168</v>
      </c>
      <c r="E283" s="39" t="str">
        <f t="shared" si="16"/>
        <v/>
      </c>
      <c r="F283" s="39"/>
      <c r="G283" s="39"/>
      <c r="H283" s="40">
        <f t="shared" si="17"/>
        <v>5</v>
      </c>
      <c r="K283" s="7"/>
    </row>
    <row r="284" spans="2:11" ht="14.4" x14ac:dyDescent="0.3">
      <c r="B284" s="13" t="s">
        <v>323</v>
      </c>
      <c r="C284" s="38">
        <v>-2237.1525000000001</v>
      </c>
      <c r="D284" s="14" t="s">
        <v>169</v>
      </c>
      <c r="E284" s="39" t="str">
        <f t="shared" si="16"/>
        <v/>
      </c>
      <c r="F284" s="39"/>
      <c r="G284" s="39"/>
      <c r="H284" s="40">
        <f t="shared" si="17"/>
        <v>33</v>
      </c>
      <c r="K284" s="7"/>
    </row>
    <row r="285" spans="2:11" ht="14.4" x14ac:dyDescent="0.3">
      <c r="B285" s="13" t="s">
        <v>324</v>
      </c>
      <c r="C285" s="38">
        <v>121537.02</v>
      </c>
      <c r="D285" s="14" t="s">
        <v>170</v>
      </c>
      <c r="E285" s="39" t="str">
        <f t="shared" si="16"/>
        <v/>
      </c>
      <c r="F285" s="39"/>
      <c r="G285" s="39"/>
      <c r="H285" s="40">
        <f t="shared" si="17"/>
        <v>2</v>
      </c>
      <c r="K285" s="7"/>
    </row>
    <row r="286" spans="2:11" ht="14.4" x14ac:dyDescent="0.3">
      <c r="B286" s="13" t="s">
        <v>325</v>
      </c>
      <c r="C286" s="38">
        <v>0</v>
      </c>
      <c r="D286" s="14" t="s">
        <v>326</v>
      </c>
      <c r="E286" s="39" t="str">
        <f t="shared" si="16"/>
        <v/>
      </c>
      <c r="F286" s="39"/>
      <c r="G286" s="39"/>
      <c r="H286" s="40">
        <f t="shared" si="17"/>
        <v>13</v>
      </c>
      <c r="K286" s="7"/>
    </row>
    <row r="287" spans="2:11" ht="14.4" x14ac:dyDescent="0.3">
      <c r="B287" s="13" t="s">
        <v>327</v>
      </c>
      <c r="C287" s="38">
        <v>0</v>
      </c>
      <c r="D287" s="14" t="s">
        <v>172</v>
      </c>
      <c r="E287" s="39" t="str">
        <f t="shared" si="16"/>
        <v/>
      </c>
      <c r="F287" s="39"/>
      <c r="G287" s="39"/>
      <c r="H287" s="40">
        <f t="shared" si="17"/>
        <v>12</v>
      </c>
      <c r="K287" s="7"/>
    </row>
    <row r="288" spans="2:11" ht="14.4" x14ac:dyDescent="0.3">
      <c r="B288" s="13" t="s">
        <v>328</v>
      </c>
      <c r="C288" s="38">
        <v>0</v>
      </c>
      <c r="D288" s="14" t="s">
        <v>173</v>
      </c>
      <c r="E288" s="39" t="str">
        <f t="shared" ref="E288:E306" si="18">LEFT(D288,I288)</f>
        <v/>
      </c>
      <c r="F288" s="39"/>
      <c r="G288" s="39"/>
      <c r="H288" s="40">
        <f t="shared" ref="H288:H306" si="19">RANK(C288,C276:C563)</f>
        <v>12</v>
      </c>
      <c r="K288" s="7"/>
    </row>
    <row r="289" spans="2:11" ht="14.4" x14ac:dyDescent="0.3">
      <c r="B289" s="13" t="s">
        <v>329</v>
      </c>
      <c r="C289" s="38">
        <v>0</v>
      </c>
      <c r="D289" s="14" t="s">
        <v>175</v>
      </c>
      <c r="E289" s="39" t="str">
        <f t="shared" si="18"/>
        <v/>
      </c>
      <c r="F289" s="39"/>
      <c r="G289" s="39"/>
      <c r="H289" s="40">
        <f t="shared" si="19"/>
        <v>12</v>
      </c>
      <c r="K289" s="7"/>
    </row>
    <row r="290" spans="2:11" ht="14.4" x14ac:dyDescent="0.3">
      <c r="B290" s="13" t="s">
        <v>330</v>
      </c>
      <c r="C290" s="38">
        <v>0</v>
      </c>
      <c r="D290" s="14" t="s">
        <v>177</v>
      </c>
      <c r="E290" s="39" t="str">
        <f t="shared" si="18"/>
        <v/>
      </c>
      <c r="F290" s="39"/>
      <c r="G290" s="39"/>
      <c r="H290" s="40">
        <f t="shared" si="19"/>
        <v>11</v>
      </c>
      <c r="K290" s="7"/>
    </row>
    <row r="291" spans="2:11" ht="14.4" x14ac:dyDescent="0.3">
      <c r="B291" s="13" t="s">
        <v>331</v>
      </c>
      <c r="C291" s="38">
        <v>0</v>
      </c>
      <c r="D291" s="14" t="s">
        <v>179</v>
      </c>
      <c r="E291" s="39" t="str">
        <f t="shared" si="18"/>
        <v/>
      </c>
      <c r="F291" s="39"/>
      <c r="G291" s="39"/>
      <c r="H291" s="40">
        <f t="shared" si="19"/>
        <v>10</v>
      </c>
      <c r="K291" s="7"/>
    </row>
    <row r="292" spans="2:11" ht="14.4" x14ac:dyDescent="0.3">
      <c r="B292" s="13" t="s">
        <v>213</v>
      </c>
      <c r="C292" s="38">
        <v>-4333708.17</v>
      </c>
      <c r="D292" s="14" t="s">
        <v>181</v>
      </c>
      <c r="E292" s="39" t="str">
        <f t="shared" si="18"/>
        <v/>
      </c>
      <c r="F292" s="39"/>
      <c r="G292" s="39"/>
      <c r="H292" s="40">
        <f t="shared" si="19"/>
        <v>27</v>
      </c>
      <c r="K292" s="7"/>
    </row>
    <row r="293" spans="2:11" ht="14.4" x14ac:dyDescent="0.3">
      <c r="B293" s="13" t="s">
        <v>214</v>
      </c>
      <c r="C293" s="38">
        <v>-725962.95750000002</v>
      </c>
      <c r="D293" s="14" t="s">
        <v>182</v>
      </c>
      <c r="E293" s="39" t="str">
        <f t="shared" si="18"/>
        <v/>
      </c>
      <c r="F293" s="39"/>
      <c r="G293" s="39"/>
      <c r="H293" s="40">
        <f t="shared" si="19"/>
        <v>25</v>
      </c>
      <c r="K293" s="7"/>
    </row>
    <row r="294" spans="2:11" ht="14.4" x14ac:dyDescent="0.3">
      <c r="B294" s="13" t="s">
        <v>215</v>
      </c>
      <c r="C294" s="38">
        <v>0</v>
      </c>
      <c r="D294" s="14" t="s">
        <v>183</v>
      </c>
      <c r="E294" s="39" t="str">
        <f t="shared" si="18"/>
        <v/>
      </c>
      <c r="F294" s="39"/>
      <c r="G294" s="39"/>
      <c r="H294" s="40">
        <f t="shared" si="19"/>
        <v>7</v>
      </c>
      <c r="K294" s="7"/>
    </row>
    <row r="295" spans="2:11" ht="14.4" x14ac:dyDescent="0.3">
      <c r="B295" s="13" t="s">
        <v>332</v>
      </c>
      <c r="C295" s="38">
        <v>0</v>
      </c>
      <c r="D295" s="14" t="s">
        <v>185</v>
      </c>
      <c r="E295" s="39" t="str">
        <f t="shared" si="18"/>
        <v/>
      </c>
      <c r="F295" s="39"/>
      <c r="G295" s="39"/>
      <c r="H295" s="40">
        <f t="shared" si="19"/>
        <v>6</v>
      </c>
      <c r="K295" s="7"/>
    </row>
    <row r="296" spans="2:11" ht="14.4" x14ac:dyDescent="0.3">
      <c r="B296" s="13" t="s">
        <v>333</v>
      </c>
      <c r="C296" s="38">
        <v>0</v>
      </c>
      <c r="D296" s="14" t="s">
        <v>187</v>
      </c>
      <c r="E296" s="39" t="str">
        <f t="shared" si="18"/>
        <v/>
      </c>
      <c r="F296" s="39"/>
      <c r="G296" s="39"/>
      <c r="H296" s="40">
        <f t="shared" si="19"/>
        <v>5</v>
      </c>
      <c r="K296" s="7"/>
    </row>
    <row r="297" spans="2:11" ht="14.4" x14ac:dyDescent="0.3">
      <c r="B297" s="13" t="s">
        <v>334</v>
      </c>
      <c r="C297" s="38">
        <v>0</v>
      </c>
      <c r="D297" s="14" t="s">
        <v>188</v>
      </c>
      <c r="E297" s="39" t="str">
        <f t="shared" si="18"/>
        <v/>
      </c>
      <c r="F297" s="39"/>
      <c r="G297" s="39"/>
      <c r="H297" s="40">
        <f t="shared" si="19"/>
        <v>5</v>
      </c>
      <c r="K297" s="7"/>
    </row>
    <row r="298" spans="2:11" ht="14.4" x14ac:dyDescent="0.3">
      <c r="B298" s="13" t="s">
        <v>216</v>
      </c>
      <c r="C298" s="38">
        <v>24217.215</v>
      </c>
      <c r="D298" s="14" t="s">
        <v>190</v>
      </c>
      <c r="E298" s="39" t="str">
        <f t="shared" si="18"/>
        <v/>
      </c>
      <c r="F298" s="39"/>
      <c r="G298" s="39"/>
      <c r="H298" s="40">
        <f t="shared" si="19"/>
        <v>2</v>
      </c>
      <c r="K298" s="7"/>
    </row>
    <row r="299" spans="2:11" ht="14.4" x14ac:dyDescent="0.3">
      <c r="B299" s="13" t="s">
        <v>335</v>
      </c>
      <c r="C299" s="38">
        <v>0</v>
      </c>
      <c r="D299" s="14" t="s">
        <v>192</v>
      </c>
      <c r="E299" s="39" t="str">
        <f t="shared" si="18"/>
        <v/>
      </c>
      <c r="F299" s="39"/>
      <c r="G299" s="39"/>
      <c r="H299" s="40">
        <f t="shared" si="19"/>
        <v>4</v>
      </c>
      <c r="K299" s="7"/>
    </row>
    <row r="300" spans="2:11" ht="14.4" x14ac:dyDescent="0.3">
      <c r="B300" s="13" t="s">
        <v>336</v>
      </c>
      <c r="C300" s="38">
        <v>0</v>
      </c>
      <c r="D300" s="14" t="s">
        <v>193</v>
      </c>
      <c r="E300" s="39" t="str">
        <f t="shared" si="18"/>
        <v/>
      </c>
      <c r="F300" s="39"/>
      <c r="G300" s="39"/>
      <c r="H300" s="40">
        <f t="shared" si="19"/>
        <v>4</v>
      </c>
      <c r="K300" s="7"/>
    </row>
    <row r="301" spans="2:11" ht="14.4" x14ac:dyDescent="0.3">
      <c r="B301" s="13" t="s">
        <v>337</v>
      </c>
      <c r="C301" s="38">
        <v>0</v>
      </c>
      <c r="D301" s="14" t="s">
        <v>194</v>
      </c>
      <c r="E301" s="39" t="str">
        <f t="shared" si="18"/>
        <v/>
      </c>
      <c r="F301" s="39"/>
      <c r="G301" s="39"/>
      <c r="H301" s="40">
        <f t="shared" si="19"/>
        <v>4</v>
      </c>
      <c r="K301" s="7"/>
    </row>
    <row r="302" spans="2:11" ht="14.4" x14ac:dyDescent="0.3">
      <c r="B302" s="13" t="s">
        <v>338</v>
      </c>
      <c r="C302" s="38">
        <v>0</v>
      </c>
      <c r="D302" s="14" t="s">
        <v>195</v>
      </c>
      <c r="E302" s="39" t="str">
        <f t="shared" si="18"/>
        <v/>
      </c>
      <c r="F302" s="39"/>
      <c r="G302" s="39"/>
      <c r="H302" s="40">
        <f t="shared" si="19"/>
        <v>4</v>
      </c>
      <c r="K302" s="7"/>
    </row>
    <row r="303" spans="2:11" ht="14.4" x14ac:dyDescent="0.3">
      <c r="B303" s="13" t="s">
        <v>217</v>
      </c>
      <c r="C303" s="38">
        <v>3679299.9375</v>
      </c>
      <c r="D303" s="14" t="s">
        <v>196</v>
      </c>
      <c r="E303" s="39" t="str">
        <f t="shared" si="18"/>
        <v/>
      </c>
      <c r="F303" s="39"/>
      <c r="G303" s="39"/>
      <c r="H303" s="40">
        <f t="shared" si="19"/>
        <v>1</v>
      </c>
      <c r="K303" s="7"/>
    </row>
    <row r="304" spans="2:11" ht="14.4" x14ac:dyDescent="0.3">
      <c r="B304" s="13" t="s">
        <v>339</v>
      </c>
      <c r="C304" s="38">
        <v>0</v>
      </c>
      <c r="D304" s="14" t="s">
        <v>197</v>
      </c>
      <c r="E304" s="39" t="str">
        <f t="shared" si="18"/>
        <v/>
      </c>
      <c r="F304" s="39"/>
      <c r="G304" s="39"/>
      <c r="H304" s="40">
        <f t="shared" si="19"/>
        <v>4</v>
      </c>
      <c r="K304" s="7"/>
    </row>
    <row r="305" spans="2:11" ht="14.4" x14ac:dyDescent="0.3">
      <c r="B305" s="13" t="s">
        <v>218</v>
      </c>
      <c r="C305" s="38">
        <v>0</v>
      </c>
      <c r="D305" s="14" t="s">
        <v>198</v>
      </c>
      <c r="E305" s="39" t="str">
        <f t="shared" si="18"/>
        <v/>
      </c>
      <c r="F305" s="39"/>
      <c r="G305" s="39"/>
      <c r="H305" s="40">
        <f t="shared" si="19"/>
        <v>4</v>
      </c>
      <c r="K305" s="7"/>
    </row>
    <row r="306" spans="2:11" thickBot="1" x14ac:dyDescent="0.35">
      <c r="B306" s="15" t="s">
        <v>340</v>
      </c>
      <c r="C306" s="41">
        <v>19.8</v>
      </c>
      <c r="D306" s="16" t="s">
        <v>179</v>
      </c>
      <c r="E306" s="39" t="str">
        <f t="shared" si="18"/>
        <v/>
      </c>
      <c r="F306" s="39"/>
      <c r="G306" s="39"/>
      <c r="H306" s="40">
        <f t="shared" si="19"/>
        <v>3</v>
      </c>
      <c r="K306" s="7"/>
    </row>
    <row r="307" spans="2:11" ht="14.4" x14ac:dyDescent="0.3">
      <c r="B307" s="7"/>
      <c r="C307" s="7"/>
      <c r="D307" s="7"/>
      <c r="E307" s="7"/>
      <c r="F307" s="7"/>
      <c r="G307" s="7"/>
      <c r="H307" s="7"/>
      <c r="K307" s="7"/>
    </row>
  </sheetData>
  <customSheetViews>
    <customSheetView guid="{0C1250B8-4ACD-4E73-8887-52D88B199186}" scale="80" showGridLines="0" hiddenRows="1" hiddenColumns="1" topLeftCell="A2">
      <selection activeCell="A2" sqref="A2"/>
      <pageMargins left="0.7" right="0.7" top="0.75" bottom="0.75" header="0.3" footer="0.3"/>
    </customSheetView>
    <customSheetView guid="{BA6CB744-D7FE-4570-B7D7-ED7BE5BCB395}" showGridLines="0" hiddenRows="1">
      <pageMargins left="0.7" right="0.7" top="0.75" bottom="0.75" header="0.3" footer="0.3"/>
    </customSheetView>
  </customSheetViews>
  <mergeCells count="1">
    <mergeCell ref="C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1"/>
  <sheetViews>
    <sheetView showGridLines="0" topLeftCell="A26" zoomScaleNormal="100" workbookViewId="0">
      <selection activeCell="F28" sqref="F28"/>
    </sheetView>
  </sheetViews>
  <sheetFormatPr defaultColWidth="0" defaultRowHeight="15" customHeight="1" zeroHeight="1" x14ac:dyDescent="0.3"/>
  <cols>
    <col min="1" max="1" width="2.5546875" style="7" customWidth="1"/>
    <col min="2" max="2" width="17.44140625" style="7" customWidth="1"/>
    <col min="3" max="3" width="27.109375" style="7" customWidth="1"/>
    <col min="4" max="4" width="24.44140625" style="7" customWidth="1"/>
    <col min="5" max="5" width="12.88671875" style="7" customWidth="1"/>
    <col min="6" max="6" width="24.44140625" style="7" customWidth="1"/>
    <col min="7" max="7" width="15.33203125" style="7" customWidth="1"/>
    <col min="8" max="8" width="8.44140625" style="7" customWidth="1"/>
    <col min="9" max="10" width="8.33203125" style="7" customWidth="1"/>
    <col min="11" max="11" width="8.109375" style="7" customWidth="1"/>
    <col min="12" max="12" width="9.109375" style="7" hidden="1" customWidth="1"/>
    <col min="13" max="16384" width="9.109375" hidden="1"/>
  </cols>
  <sheetData>
    <row r="1" spans="1:12" ht="14.4" x14ac:dyDescent="0.3">
      <c r="A1" s="1"/>
      <c r="B1" s="1"/>
      <c r="C1" s="1"/>
      <c r="D1" s="1"/>
      <c r="E1" s="1"/>
      <c r="F1" s="1"/>
      <c r="G1" s="1"/>
      <c r="H1" s="1"/>
      <c r="I1" s="1"/>
      <c r="J1" s="1"/>
      <c r="K1" s="1"/>
      <c r="L1" s="1"/>
    </row>
    <row r="2" spans="1:12" ht="14.4" x14ac:dyDescent="0.3">
      <c r="A2" s="1"/>
      <c r="B2" s="1"/>
      <c r="C2" s="1"/>
      <c r="D2" s="1" t="s">
        <v>624</v>
      </c>
      <c r="E2" s="1"/>
      <c r="F2" s="1"/>
      <c r="G2" s="1"/>
      <c r="H2" s="1"/>
      <c r="I2" s="1"/>
      <c r="J2" s="1"/>
      <c r="K2" s="1"/>
      <c r="L2" s="1"/>
    </row>
    <row r="3" spans="1:12" ht="14.4" x14ac:dyDescent="0.3">
      <c r="A3" s="1"/>
      <c r="B3" s="1"/>
      <c r="C3" s="1"/>
      <c r="D3" s="1" t="s">
        <v>625</v>
      </c>
      <c r="E3" s="1"/>
      <c r="F3" s="1"/>
      <c r="G3" s="1"/>
      <c r="H3" s="1"/>
      <c r="I3" s="1"/>
      <c r="J3" s="1"/>
      <c r="K3" s="1"/>
      <c r="L3" s="1"/>
    </row>
    <row r="4" spans="1:12" ht="14.4" hidden="1" x14ac:dyDescent="0.3">
      <c r="A4" s="1"/>
      <c r="B4" s="1"/>
      <c r="C4" s="1"/>
      <c r="D4" s="1"/>
      <c r="E4" s="1"/>
      <c r="F4" s="1"/>
      <c r="G4" s="1"/>
      <c r="H4" s="1"/>
      <c r="I4" s="1"/>
      <c r="J4" s="1"/>
      <c r="K4" s="1"/>
      <c r="L4" s="1"/>
    </row>
    <row r="5" spans="1:12" ht="14.4" x14ac:dyDescent="0.3">
      <c r="A5" s="1"/>
      <c r="B5" s="1"/>
      <c r="C5" s="1"/>
      <c r="D5" s="1"/>
      <c r="E5" s="1"/>
      <c r="F5" s="1"/>
      <c r="G5" s="1"/>
      <c r="H5" s="1"/>
      <c r="I5" s="1"/>
      <c r="J5" s="1"/>
      <c r="K5" s="1"/>
      <c r="L5" s="1"/>
    </row>
    <row r="6" spans="1:12" ht="14.4" x14ac:dyDescent="0.3">
      <c r="A6" s="1"/>
      <c r="B6" s="1"/>
      <c r="C6" s="1"/>
      <c r="D6" s="1" t="s">
        <v>630</v>
      </c>
      <c r="E6" s="1"/>
      <c r="F6" s="1"/>
      <c r="G6" s="1"/>
      <c r="H6" s="1"/>
      <c r="I6" s="1"/>
      <c r="J6" s="1"/>
      <c r="K6" s="1"/>
      <c r="L6" s="1"/>
    </row>
    <row r="7" spans="1:12" ht="14.4" x14ac:dyDescent="0.3">
      <c r="A7" s="1"/>
      <c r="B7" s="1"/>
      <c r="C7" s="1"/>
      <c r="D7" s="1" t="s">
        <v>631</v>
      </c>
      <c r="E7" s="1"/>
      <c r="F7" s="1"/>
      <c r="G7" s="1"/>
      <c r="H7" s="1"/>
      <c r="I7" s="1"/>
      <c r="J7" s="1"/>
      <c r="K7" s="1"/>
      <c r="L7" s="1"/>
    </row>
    <row r="8" spans="1:12" ht="14.4" x14ac:dyDescent="0.3"/>
    <row r="9" spans="1:12" ht="18" thickBot="1" x14ac:dyDescent="0.4">
      <c r="B9" s="17" t="s">
        <v>341</v>
      </c>
    </row>
    <row r="10" spans="1:12" thickBot="1" x14ac:dyDescent="0.35">
      <c r="G10" s="42" t="s">
        <v>342</v>
      </c>
      <c r="H10" s="43" t="s">
        <v>343</v>
      </c>
      <c r="I10"/>
      <c r="J10"/>
      <c r="K10"/>
      <c r="L10"/>
    </row>
    <row r="11" spans="1:12" ht="29.4" thickBot="1" x14ac:dyDescent="0.35">
      <c r="A11" s="44"/>
      <c r="B11" s="45" t="s">
        <v>344</v>
      </c>
      <c r="C11" s="46" t="s">
        <v>345</v>
      </c>
      <c r="D11" s="47" t="s">
        <v>346</v>
      </c>
      <c r="E11" s="103" t="s">
        <v>626</v>
      </c>
      <c r="F11" s="103" t="s">
        <v>343</v>
      </c>
      <c r="G11" s="48" t="s">
        <v>347</v>
      </c>
      <c r="H11" s="49" t="s">
        <v>6</v>
      </c>
      <c r="I11"/>
      <c r="J11"/>
      <c r="K11"/>
      <c r="L11"/>
    </row>
    <row r="12" spans="1:12" ht="14.4" x14ac:dyDescent="0.3">
      <c r="B12" s="106" t="s">
        <v>348</v>
      </c>
      <c r="C12" s="107">
        <v>76</v>
      </c>
      <c r="D12" s="108">
        <v>90</v>
      </c>
      <c r="E12" s="108" t="str">
        <f>IF(C12&gt;=40,"Pass","Fail")</f>
        <v>Pass</v>
      </c>
      <c r="F12" s="109" t="str">
        <f>IF(C12&gt;=80,"A",IF(C12&gt;=60,"B",IF(C12&gt;=40,"C","D")))</f>
        <v>B</v>
      </c>
      <c r="G12" s="104" t="s">
        <v>349</v>
      </c>
      <c r="H12" s="50" t="s">
        <v>7</v>
      </c>
      <c r="I12"/>
      <c r="J12"/>
      <c r="K12"/>
      <c r="L12" s="51" t="str">
        <f>IF(C12&gt;=80,"A", IF(AND(C12&gt;=60,C12&lt;80),"B",IF(AND(C12&gt;=40,C12&lt;60),"C","D")))</f>
        <v>B</v>
      </c>
    </row>
    <row r="13" spans="1:12" ht="14.4" x14ac:dyDescent="0.3">
      <c r="B13" s="13" t="s">
        <v>350</v>
      </c>
      <c r="C13" s="14">
        <v>67</v>
      </c>
      <c r="D13" s="52">
        <v>100</v>
      </c>
      <c r="E13" s="52" t="str">
        <f t="shared" ref="E13:E20" si="0">IF(C13&gt;=40,"Pass","Fail")</f>
        <v>Pass</v>
      </c>
      <c r="F13" s="110" t="str">
        <f>IF(C13&gt;=80,"A",IF(C13&gt;=60,"B",IF(C13&gt;=40,"C","D")))</f>
        <v>B</v>
      </c>
      <c r="G13" s="104" t="s">
        <v>351</v>
      </c>
      <c r="H13" s="50" t="s">
        <v>8</v>
      </c>
      <c r="I13"/>
      <c r="J13"/>
      <c r="K13"/>
      <c r="L13" s="51" t="str">
        <f t="shared" ref="L13:L20" si="1">IF(C13&gt;=80,"A", IF(AND(C13&gt;=60,C13&lt;80),"B",IF(AND(C13&gt;=40,C13&lt;60),"C","D")))</f>
        <v>B</v>
      </c>
    </row>
    <row r="14" spans="1:12" thickBot="1" x14ac:dyDescent="0.35">
      <c r="B14" s="13" t="s">
        <v>352</v>
      </c>
      <c r="C14" s="14">
        <v>47</v>
      </c>
      <c r="D14" s="52">
        <v>80</v>
      </c>
      <c r="E14" s="52" t="str">
        <f t="shared" si="0"/>
        <v>Pass</v>
      </c>
      <c r="F14" s="110" t="str">
        <f t="shared" ref="F14:F20" si="2">IF(C14&gt;=80,"A",IF(C14&gt;=60,"B",IF(C14&gt;=40,"C","D")))</f>
        <v>C</v>
      </c>
      <c r="G14" s="105" t="s">
        <v>353</v>
      </c>
      <c r="H14" s="53" t="s">
        <v>9</v>
      </c>
      <c r="I14"/>
      <c r="J14"/>
      <c r="K14"/>
      <c r="L14" s="51" t="str">
        <f t="shared" si="1"/>
        <v>C</v>
      </c>
    </row>
    <row r="15" spans="1:12" ht="14.4" x14ac:dyDescent="0.3">
      <c r="B15" s="13" t="s">
        <v>354</v>
      </c>
      <c r="C15" s="14">
        <v>84</v>
      </c>
      <c r="D15" s="52">
        <v>95</v>
      </c>
      <c r="E15" s="52" t="str">
        <f t="shared" si="0"/>
        <v>Pass</v>
      </c>
      <c r="F15" s="110" t="str">
        <f t="shared" si="2"/>
        <v>A</v>
      </c>
      <c r="I15"/>
      <c r="J15"/>
      <c r="K15"/>
      <c r="L15" s="51" t="str">
        <f t="shared" si="1"/>
        <v>A</v>
      </c>
    </row>
    <row r="16" spans="1:12" ht="14.4" x14ac:dyDescent="0.3">
      <c r="B16" s="13" t="s">
        <v>355</v>
      </c>
      <c r="C16" s="14">
        <v>79</v>
      </c>
      <c r="D16" s="52">
        <v>100</v>
      </c>
      <c r="E16" s="52" t="str">
        <f t="shared" si="0"/>
        <v>Pass</v>
      </c>
      <c r="F16" s="110" t="str">
        <f t="shared" si="2"/>
        <v>B</v>
      </c>
      <c r="G16" s="104" t="s">
        <v>627</v>
      </c>
      <c r="H16" s="104" t="s">
        <v>628</v>
      </c>
      <c r="I16"/>
      <c r="J16"/>
      <c r="K16"/>
      <c r="L16" s="51" t="str">
        <f t="shared" si="1"/>
        <v>B</v>
      </c>
    </row>
    <row r="17" spans="1:12" ht="14.4" x14ac:dyDescent="0.3">
      <c r="B17" s="13" t="s">
        <v>356</v>
      </c>
      <c r="C17" s="14">
        <v>64</v>
      </c>
      <c r="D17" s="52">
        <v>100</v>
      </c>
      <c r="E17" s="52" t="str">
        <f t="shared" si="0"/>
        <v>Pass</v>
      </c>
      <c r="F17" s="110" t="str">
        <f t="shared" si="2"/>
        <v>B</v>
      </c>
      <c r="H17" s="104" t="s">
        <v>629</v>
      </c>
      <c r="I17"/>
      <c r="J17"/>
      <c r="K17"/>
      <c r="L17" s="51" t="str">
        <f t="shared" si="1"/>
        <v>B</v>
      </c>
    </row>
    <row r="18" spans="1:12" ht="14.4" x14ac:dyDescent="0.3">
      <c r="B18" s="13" t="s">
        <v>357</v>
      </c>
      <c r="C18" s="14">
        <v>88</v>
      </c>
      <c r="D18" s="52">
        <v>90</v>
      </c>
      <c r="E18" s="52" t="str">
        <f t="shared" si="0"/>
        <v>Pass</v>
      </c>
      <c r="F18" s="110" t="str">
        <f t="shared" si="2"/>
        <v>A</v>
      </c>
      <c r="I18"/>
      <c r="J18"/>
      <c r="K18"/>
      <c r="L18" s="51" t="str">
        <f t="shared" si="1"/>
        <v>A</v>
      </c>
    </row>
    <row r="19" spans="1:12" ht="14.4" x14ac:dyDescent="0.3">
      <c r="B19" s="13" t="s">
        <v>358</v>
      </c>
      <c r="C19" s="14">
        <v>70</v>
      </c>
      <c r="D19" s="52">
        <v>100</v>
      </c>
      <c r="E19" s="52" t="str">
        <f t="shared" si="0"/>
        <v>Pass</v>
      </c>
      <c r="F19" s="110" t="str">
        <f t="shared" si="2"/>
        <v>B</v>
      </c>
      <c r="I19"/>
      <c r="J19"/>
      <c r="K19"/>
      <c r="L19" s="51" t="str">
        <f t="shared" si="1"/>
        <v>B</v>
      </c>
    </row>
    <row r="20" spans="1:12" thickBot="1" x14ac:dyDescent="0.35">
      <c r="B20" s="15" t="s">
        <v>359</v>
      </c>
      <c r="C20" s="16">
        <v>91</v>
      </c>
      <c r="D20" s="54">
        <v>100</v>
      </c>
      <c r="E20" s="54" t="str">
        <f t="shared" si="0"/>
        <v>Pass</v>
      </c>
      <c r="F20" s="110" t="str">
        <f t="shared" si="2"/>
        <v>A</v>
      </c>
      <c r="I20"/>
      <c r="J20"/>
      <c r="K20"/>
      <c r="L20" s="51" t="str">
        <f t="shared" si="1"/>
        <v>A</v>
      </c>
    </row>
    <row r="21" spans="1:12" ht="14.4" x14ac:dyDescent="0.3">
      <c r="L21"/>
    </row>
    <row r="22" spans="1:12" ht="15.6" x14ac:dyDescent="0.3">
      <c r="A22" s="55"/>
      <c r="B22" s="126" t="s">
        <v>360</v>
      </c>
      <c r="C22" s="126"/>
      <c r="D22" s="126"/>
      <c r="E22" s="126"/>
      <c r="F22" s="126"/>
      <c r="G22" s="126"/>
      <c r="H22" s="126"/>
      <c r="I22" s="126"/>
      <c r="J22" s="126"/>
      <c r="K22" s="55"/>
      <c r="L22" s="55"/>
    </row>
    <row r="23" spans="1:12" thickBot="1" x14ac:dyDescent="0.35"/>
    <row r="24" spans="1:12" ht="43.8" thickBot="1" x14ac:dyDescent="0.35">
      <c r="A24" s="44"/>
      <c r="B24" s="56" t="s">
        <v>361</v>
      </c>
      <c r="C24" s="57" t="s">
        <v>362</v>
      </c>
      <c r="D24" s="57" t="s">
        <v>363</v>
      </c>
      <c r="E24" s="114"/>
      <c r="F24" s="58" t="s">
        <v>364</v>
      </c>
      <c r="I24" s="44"/>
      <c r="J24" s="44"/>
      <c r="K24" s="44"/>
      <c r="L24" s="44"/>
    </row>
    <row r="25" spans="1:12" ht="48" customHeight="1" x14ac:dyDescent="0.3">
      <c r="B25" s="59" t="s">
        <v>365</v>
      </c>
      <c r="C25" s="12" t="s">
        <v>366</v>
      </c>
      <c r="D25" s="12" t="s">
        <v>367</v>
      </c>
      <c r="E25" s="115"/>
      <c r="F25" s="60" t="str">
        <f>IF(C14&gt;75,C25,D25)</f>
        <v>"NA"</v>
      </c>
      <c r="G25" s="7" t="str">
        <f>IF(C14&gt;75,"Well done","NA")</f>
        <v>NA</v>
      </c>
    </row>
    <row r="26" spans="1:12" ht="57.6" x14ac:dyDescent="0.3">
      <c r="B26" s="61" t="s">
        <v>368</v>
      </c>
      <c r="C26" s="14" t="s">
        <v>369</v>
      </c>
      <c r="D26" s="14" t="s">
        <v>367</v>
      </c>
      <c r="E26" s="52"/>
      <c r="F26" s="40" t="str">
        <f>IF(AND(C18&gt;80,D18&lt;100),C26,D26)</f>
        <v>"Great success!!!"</v>
      </c>
    </row>
    <row r="27" spans="1:12" ht="57.6" x14ac:dyDescent="0.3">
      <c r="B27" s="61" t="s">
        <v>370</v>
      </c>
      <c r="C27" s="14" t="s">
        <v>371</v>
      </c>
      <c r="D27" s="14" t="s">
        <v>367</v>
      </c>
      <c r="E27" s="52"/>
      <c r="F27" s="40" t="str">
        <f>IF(AND(C15&gt;80,C16&gt;80),C27,D27)</f>
        <v>"NA"</v>
      </c>
    </row>
    <row r="28" spans="1:12" ht="57.6" x14ac:dyDescent="0.3">
      <c r="B28" s="61" t="s">
        <v>372</v>
      </c>
      <c r="C28" s="14" t="s">
        <v>373</v>
      </c>
      <c r="D28" s="14" t="s">
        <v>367</v>
      </c>
      <c r="E28" s="52"/>
      <c r="F28" s="40" t="str">
        <f>IF(OR(C12&lt;75,C13&lt;75),C28,D28)</f>
        <v>"Unimpressive"</v>
      </c>
    </row>
    <row r="29" spans="1:12" ht="58.2" thickBot="1" x14ac:dyDescent="0.35">
      <c r="B29" s="62" t="s">
        <v>374</v>
      </c>
      <c r="C29" s="16" t="s">
        <v>375</v>
      </c>
      <c r="D29" s="16" t="s">
        <v>367</v>
      </c>
      <c r="E29" s="54"/>
      <c r="F29" s="63"/>
    </row>
    <row r="30" spans="1:12" ht="14.4" x14ac:dyDescent="0.3"/>
    <row r="31" spans="1:12" ht="14.4" x14ac:dyDescent="0.3"/>
  </sheetData>
  <customSheetViews>
    <customSheetView guid="{0C1250B8-4ACD-4E73-8887-52D88B199186}" scale="80" showGridLines="0" hiddenRows="1" hiddenColumns="1">
      <pageMargins left="0.7" right="0.7" top="0.75" bottom="0.75" header="0.3" footer="0.3"/>
    </customSheetView>
    <customSheetView guid="{BA6CB744-D7FE-4570-B7D7-ED7BE5BCB395}" showGridLines="0" hiddenRows="1" hiddenColumns="1" topLeftCell="A23">
      <pageMargins left="0.7" right="0.7" top="0.75" bottom="0.75" header="0.3" footer="0.3"/>
    </customSheetView>
  </customSheetViews>
  <mergeCells count="1">
    <mergeCell ref="B22:J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868"/>
  <sheetViews>
    <sheetView showGridLines="0" topLeftCell="A6" zoomScaleNormal="100" workbookViewId="0">
      <selection activeCell="F1707" sqref="F1707"/>
    </sheetView>
  </sheetViews>
  <sheetFormatPr defaultColWidth="0" defaultRowHeight="15" customHeight="1" zeroHeight="1" x14ac:dyDescent="0.3"/>
  <cols>
    <col min="1" max="1" width="2.5546875" style="7" customWidth="1"/>
    <col min="2" max="2" width="15.6640625" style="7" customWidth="1"/>
    <col min="3" max="3" width="11.88671875" style="7" customWidth="1"/>
    <col min="4" max="4" width="21.109375" style="7" customWidth="1"/>
    <col min="5" max="5" width="14.109375" style="7" customWidth="1"/>
    <col min="6" max="6" width="25.5546875" style="7" customWidth="1"/>
    <col min="7" max="7" width="15" style="7" customWidth="1"/>
    <col min="8" max="8" width="14.5546875" style="7" customWidth="1"/>
    <col min="9" max="9" width="9.109375" style="7" customWidth="1"/>
    <col min="10" max="10" width="6.5546875" style="7" customWidth="1"/>
    <col min="11" max="11" width="2.6640625" style="7" customWidth="1"/>
    <col min="12" max="12" width="9.109375" style="7" customWidth="1"/>
    <col min="13" max="16384" width="9.109375" hidden="1"/>
  </cols>
  <sheetData>
    <row r="1" spans="1:12" ht="14.4" x14ac:dyDescent="0.3">
      <c r="A1" s="1"/>
      <c r="B1" s="1"/>
      <c r="C1" s="1"/>
      <c r="D1" s="1"/>
      <c r="E1" s="1"/>
      <c r="F1" s="1"/>
      <c r="G1" s="1"/>
      <c r="H1" s="1"/>
      <c r="I1" s="1"/>
      <c r="J1" s="1"/>
      <c r="K1" s="1"/>
      <c r="L1" s="1"/>
    </row>
    <row r="2" spans="1:12" ht="14.4" x14ac:dyDescent="0.3">
      <c r="A2" s="1"/>
      <c r="B2" s="1"/>
      <c r="C2" s="1"/>
      <c r="D2" s="1"/>
      <c r="E2" s="1"/>
      <c r="F2" s="1"/>
      <c r="G2" s="1"/>
      <c r="H2" s="1"/>
      <c r="I2" s="1"/>
      <c r="J2" s="1"/>
      <c r="K2" s="1"/>
      <c r="L2" s="1"/>
    </row>
    <row r="3" spans="1:12" ht="14.4" x14ac:dyDescent="0.3">
      <c r="A3" s="1"/>
      <c r="B3" s="1"/>
      <c r="C3" s="1"/>
      <c r="D3" s="1"/>
      <c r="E3" s="1"/>
      <c r="F3" s="1"/>
      <c r="G3" s="1"/>
      <c r="H3" s="1"/>
      <c r="I3" s="1"/>
      <c r="J3" s="1"/>
      <c r="K3" s="1"/>
      <c r="L3" s="1"/>
    </row>
    <row r="4" spans="1:12" ht="14.4" hidden="1" x14ac:dyDescent="0.3">
      <c r="A4" s="1"/>
      <c r="B4" s="1"/>
      <c r="C4" s="1"/>
      <c r="D4" s="1"/>
      <c r="E4" s="1"/>
      <c r="F4" s="1"/>
      <c r="G4" s="1"/>
      <c r="H4" s="1"/>
      <c r="I4" s="1"/>
      <c r="J4" s="1"/>
      <c r="K4" s="1"/>
      <c r="L4" s="1"/>
    </row>
    <row r="5" spans="1:12" ht="14.4" x14ac:dyDescent="0.3">
      <c r="A5" s="1"/>
      <c r="B5" s="1"/>
      <c r="C5" s="1"/>
      <c r="D5" s="1"/>
      <c r="E5" s="1"/>
      <c r="F5" s="1"/>
      <c r="G5" s="1"/>
      <c r="H5" s="1"/>
      <c r="I5" s="1"/>
      <c r="J5" s="1"/>
      <c r="K5" s="1"/>
      <c r="L5" s="1"/>
    </row>
    <row r="6" spans="1:12" ht="17.399999999999999" x14ac:dyDescent="0.35">
      <c r="B6" s="17" t="s">
        <v>376</v>
      </c>
      <c r="F6" s="7" t="s">
        <v>632</v>
      </c>
    </row>
    <row r="7" spans="1:12" ht="14.4" x14ac:dyDescent="0.3"/>
    <row r="8" spans="1:12" ht="14.4" x14ac:dyDescent="0.3">
      <c r="B8" s="18" t="s">
        <v>377</v>
      </c>
    </row>
    <row r="9" spans="1:12" ht="14.4" x14ac:dyDescent="0.3">
      <c r="B9" s="18" t="s">
        <v>378</v>
      </c>
      <c r="H9" s="7">
        <f>AVERAGE(F14:F2509)</f>
        <v>542.07411858974353</v>
      </c>
    </row>
    <row r="10" spans="1:12" ht="14.4" x14ac:dyDescent="0.3"/>
    <row r="11" spans="1:12" thickBot="1" x14ac:dyDescent="0.35">
      <c r="B11" s="18" t="s">
        <v>379</v>
      </c>
    </row>
    <row r="12" spans="1:12" thickBot="1" x14ac:dyDescent="0.35">
      <c r="B12" s="8" t="s">
        <v>380</v>
      </c>
      <c r="C12" s="9" t="s">
        <v>381</v>
      </c>
      <c r="D12" s="9" t="s">
        <v>382</v>
      </c>
      <c r="E12" s="9" t="s">
        <v>383</v>
      </c>
      <c r="F12" s="10" t="s">
        <v>384</v>
      </c>
    </row>
    <row r="13" spans="1:12" ht="14.4" x14ac:dyDescent="0.3">
      <c r="B13" s="11">
        <v>5418830972</v>
      </c>
      <c r="C13" s="12" t="s">
        <v>385</v>
      </c>
      <c r="D13" s="12" t="s">
        <v>386</v>
      </c>
      <c r="E13" s="12">
        <v>1</v>
      </c>
      <c r="F13" s="64">
        <v>3171</v>
      </c>
    </row>
    <row r="14" spans="1:12" ht="14.4" x14ac:dyDescent="0.3">
      <c r="B14" s="13">
        <v>3609491315</v>
      </c>
      <c r="C14" s="14" t="s">
        <v>385</v>
      </c>
      <c r="D14" s="116" t="s">
        <v>387</v>
      </c>
      <c r="E14" s="14">
        <v>1</v>
      </c>
      <c r="F14" s="19">
        <v>1830</v>
      </c>
    </row>
    <row r="15" spans="1:12" ht="14.4" x14ac:dyDescent="0.3">
      <c r="B15" s="13">
        <v>3609491315</v>
      </c>
      <c r="C15" s="14" t="s">
        <v>385</v>
      </c>
      <c r="D15" s="14" t="s">
        <v>388</v>
      </c>
      <c r="E15" s="14">
        <v>1</v>
      </c>
      <c r="F15" s="19">
        <v>1830</v>
      </c>
    </row>
    <row r="16" spans="1:12" ht="14.4" x14ac:dyDescent="0.3">
      <c r="B16" s="13">
        <v>3609491315</v>
      </c>
      <c r="C16" s="14" t="s">
        <v>385</v>
      </c>
      <c r="D16" s="14" t="s">
        <v>386</v>
      </c>
      <c r="E16" s="14">
        <v>1</v>
      </c>
      <c r="F16" s="19">
        <v>1830</v>
      </c>
    </row>
    <row r="17" spans="2:6" ht="14.4" x14ac:dyDescent="0.3">
      <c r="B17" s="13">
        <v>3605639599</v>
      </c>
      <c r="C17" s="14" t="s">
        <v>385</v>
      </c>
      <c r="D17" s="14" t="s">
        <v>387</v>
      </c>
      <c r="E17" s="14">
        <v>1</v>
      </c>
      <c r="F17" s="19">
        <v>1800</v>
      </c>
    </row>
    <row r="18" spans="2:6" ht="14.4" x14ac:dyDescent="0.3">
      <c r="B18" s="13">
        <v>3605639547</v>
      </c>
      <c r="C18" s="14" t="s">
        <v>385</v>
      </c>
      <c r="D18" s="14" t="s">
        <v>387</v>
      </c>
      <c r="E18" s="14">
        <v>1</v>
      </c>
      <c r="F18" s="19">
        <v>1628</v>
      </c>
    </row>
    <row r="19" spans="2:6" ht="14.4" x14ac:dyDescent="0.3">
      <c r="B19" s="13">
        <v>6025916437</v>
      </c>
      <c r="C19" s="14" t="s">
        <v>385</v>
      </c>
      <c r="D19" s="14" t="s">
        <v>389</v>
      </c>
      <c r="E19" s="14">
        <v>0</v>
      </c>
      <c r="F19" s="19">
        <v>299</v>
      </c>
    </row>
    <row r="20" spans="2:6" ht="14.4" x14ac:dyDescent="0.3">
      <c r="B20" s="13">
        <v>5204135979</v>
      </c>
      <c r="C20" s="14" t="s">
        <v>385</v>
      </c>
      <c r="D20" s="14" t="s">
        <v>386</v>
      </c>
      <c r="E20" s="14">
        <v>0</v>
      </c>
      <c r="F20" s="19">
        <v>286</v>
      </c>
    </row>
    <row r="21" spans="2:6" ht="14.4" x14ac:dyDescent="0.3">
      <c r="B21" s="13">
        <v>2538434310</v>
      </c>
      <c r="C21" s="14" t="s">
        <v>385</v>
      </c>
      <c r="D21" s="14" t="s">
        <v>386</v>
      </c>
      <c r="E21" s="14">
        <v>0</v>
      </c>
      <c r="F21" s="19">
        <v>181</v>
      </c>
    </row>
    <row r="22" spans="2:6" ht="14.4" x14ac:dyDescent="0.3">
      <c r="B22" s="13">
        <v>3609490085</v>
      </c>
      <c r="C22" s="14" t="s">
        <v>390</v>
      </c>
      <c r="D22" s="116" t="s">
        <v>391</v>
      </c>
      <c r="E22" s="14">
        <v>0</v>
      </c>
      <c r="F22" s="19">
        <v>450</v>
      </c>
    </row>
    <row r="23" spans="2:6" ht="14.4" x14ac:dyDescent="0.3">
      <c r="B23" s="13">
        <v>3609491265</v>
      </c>
      <c r="C23" s="14" t="s">
        <v>392</v>
      </c>
      <c r="D23" s="14" t="s">
        <v>388</v>
      </c>
      <c r="E23" s="14">
        <v>0</v>
      </c>
      <c r="F23" s="19">
        <v>346</v>
      </c>
    </row>
    <row r="24" spans="2:6" ht="14.4" x14ac:dyDescent="0.3">
      <c r="B24" s="13">
        <v>2064904046</v>
      </c>
      <c r="C24" s="14" t="s">
        <v>392</v>
      </c>
      <c r="D24" s="14" t="s">
        <v>387</v>
      </c>
      <c r="E24" s="14">
        <v>0</v>
      </c>
      <c r="F24" s="19">
        <v>331</v>
      </c>
    </row>
    <row r="25" spans="2:6" ht="14.4" x14ac:dyDescent="0.3">
      <c r="B25" s="13">
        <v>5040024134</v>
      </c>
      <c r="C25" s="14" t="s">
        <v>392</v>
      </c>
      <c r="D25" s="14" t="s">
        <v>388</v>
      </c>
      <c r="E25" s="14">
        <v>0</v>
      </c>
      <c r="F25" s="19">
        <v>321</v>
      </c>
    </row>
    <row r="26" spans="2:6" ht="14.4" x14ac:dyDescent="0.3">
      <c r="B26" s="13">
        <v>5054226352</v>
      </c>
      <c r="C26" s="14" t="s">
        <v>392</v>
      </c>
      <c r="D26" s="14" t="s">
        <v>388</v>
      </c>
      <c r="E26" s="14">
        <v>0</v>
      </c>
      <c r="F26" s="19">
        <v>252</v>
      </c>
    </row>
    <row r="27" spans="2:6" ht="14.4" x14ac:dyDescent="0.3">
      <c r="B27" s="13">
        <v>2536530012</v>
      </c>
      <c r="C27" s="14" t="s">
        <v>392</v>
      </c>
      <c r="D27" s="14" t="s">
        <v>388</v>
      </c>
      <c r="E27" s="14">
        <v>0</v>
      </c>
      <c r="F27" s="19">
        <v>222</v>
      </c>
    </row>
    <row r="28" spans="2:6" ht="14.4" x14ac:dyDescent="0.3">
      <c r="B28" s="13">
        <v>2065637960</v>
      </c>
      <c r="C28" s="14" t="s">
        <v>392</v>
      </c>
      <c r="D28" s="14" t="s">
        <v>388</v>
      </c>
      <c r="E28" s="14">
        <v>0</v>
      </c>
      <c r="F28" s="19">
        <v>219</v>
      </c>
    </row>
    <row r="29" spans="2:6" ht="14.4" x14ac:dyDescent="0.3">
      <c r="B29" s="13">
        <v>4805413861</v>
      </c>
      <c r="C29" s="14" t="s">
        <v>392</v>
      </c>
      <c r="D29" s="14" t="s">
        <v>388</v>
      </c>
      <c r="E29" s="14">
        <v>0</v>
      </c>
      <c r="F29" s="19">
        <v>211</v>
      </c>
    </row>
    <row r="30" spans="2:6" ht="14.4" x14ac:dyDescent="0.3">
      <c r="B30" s="13">
        <v>5080029164</v>
      </c>
      <c r="C30" s="14" t="s">
        <v>392</v>
      </c>
      <c r="D30" s="14" t="s">
        <v>386</v>
      </c>
      <c r="E30" s="14">
        <v>0</v>
      </c>
      <c r="F30" s="19">
        <v>183</v>
      </c>
    </row>
    <row r="31" spans="2:6" ht="14.4" x14ac:dyDescent="0.3">
      <c r="B31" s="13">
        <v>2539337426</v>
      </c>
      <c r="C31" s="14" t="s">
        <v>392</v>
      </c>
      <c r="D31" s="14" t="s">
        <v>388</v>
      </c>
      <c r="E31" s="14">
        <v>0</v>
      </c>
      <c r="F31" s="19">
        <v>177</v>
      </c>
    </row>
    <row r="32" spans="2:6" ht="14.4" x14ac:dyDescent="0.3">
      <c r="B32" s="13">
        <v>4069323666</v>
      </c>
      <c r="C32" s="14" t="s">
        <v>392</v>
      </c>
      <c r="D32" s="14" t="s">
        <v>393</v>
      </c>
      <c r="E32" s="14">
        <v>0</v>
      </c>
      <c r="F32" s="19">
        <v>177</v>
      </c>
    </row>
    <row r="33" spans="2:6" ht="14.4" x14ac:dyDescent="0.3">
      <c r="B33" s="13">
        <v>3034497901</v>
      </c>
      <c r="C33" s="14" t="s">
        <v>392</v>
      </c>
      <c r="D33" s="14" t="s">
        <v>388</v>
      </c>
      <c r="E33" s="14">
        <v>0</v>
      </c>
      <c r="F33" s="19">
        <v>169</v>
      </c>
    </row>
    <row r="34" spans="2:6" ht="14.4" x14ac:dyDescent="0.3">
      <c r="B34" s="13">
        <v>3609484705</v>
      </c>
      <c r="C34" s="14" t="s">
        <v>392</v>
      </c>
      <c r="D34" s="14" t="s">
        <v>386</v>
      </c>
      <c r="E34" s="14">
        <v>0</v>
      </c>
      <c r="F34" s="19">
        <v>152</v>
      </c>
    </row>
    <row r="35" spans="2:6" ht="14.4" x14ac:dyDescent="0.3">
      <c r="B35" s="13">
        <v>4805924889</v>
      </c>
      <c r="C35" s="14" t="s">
        <v>392</v>
      </c>
      <c r="D35" s="14" t="s">
        <v>393</v>
      </c>
      <c r="E35" s="14">
        <v>0</v>
      </c>
      <c r="F35" s="19">
        <v>138</v>
      </c>
    </row>
    <row r="36" spans="2:6" ht="14.4" x14ac:dyDescent="0.3">
      <c r="B36" s="13">
        <v>5209949737</v>
      </c>
      <c r="C36" s="14" t="s">
        <v>392</v>
      </c>
      <c r="D36" s="14" t="s">
        <v>388</v>
      </c>
      <c r="E36" s="14">
        <v>0</v>
      </c>
      <c r="F36" s="19">
        <v>133</v>
      </c>
    </row>
    <row r="37" spans="2:6" ht="14.4" x14ac:dyDescent="0.3">
      <c r="B37" s="13">
        <v>3040078011</v>
      </c>
      <c r="C37" s="14" t="s">
        <v>392</v>
      </c>
      <c r="D37" s="14" t="s">
        <v>388</v>
      </c>
      <c r="E37" s="14">
        <v>0</v>
      </c>
      <c r="F37" s="19">
        <v>124</v>
      </c>
    </row>
    <row r="38" spans="2:6" ht="14.4" x14ac:dyDescent="0.3">
      <c r="B38" s="13">
        <v>5054227630</v>
      </c>
      <c r="C38" s="14" t="s">
        <v>392</v>
      </c>
      <c r="D38" s="14" t="s">
        <v>391</v>
      </c>
      <c r="E38" s="14">
        <v>0</v>
      </c>
      <c r="F38" s="19">
        <v>117</v>
      </c>
    </row>
    <row r="39" spans="2:6" ht="14.4" x14ac:dyDescent="0.3">
      <c r="B39" s="13">
        <v>3607343347</v>
      </c>
      <c r="C39" s="14" t="s">
        <v>392</v>
      </c>
      <c r="D39" s="14" t="s">
        <v>391</v>
      </c>
      <c r="E39" s="14">
        <v>0</v>
      </c>
      <c r="F39" s="19">
        <v>116</v>
      </c>
    </row>
    <row r="40" spans="2:6" ht="14.4" x14ac:dyDescent="0.3">
      <c r="B40" s="13">
        <v>4252333672</v>
      </c>
      <c r="C40" s="14" t="s">
        <v>392</v>
      </c>
      <c r="D40" s="14" t="s">
        <v>393</v>
      </c>
      <c r="E40" s="14">
        <v>0</v>
      </c>
      <c r="F40" s="19">
        <v>57</v>
      </c>
    </row>
    <row r="41" spans="2:6" ht="14.4" x14ac:dyDescent="0.3">
      <c r="B41" s="13">
        <v>3032696920</v>
      </c>
      <c r="C41" s="14" t="s">
        <v>392</v>
      </c>
      <c r="D41" s="14" t="s">
        <v>388</v>
      </c>
      <c r="E41" s="14">
        <v>0</v>
      </c>
      <c r="F41" s="19">
        <v>23</v>
      </c>
    </row>
    <row r="42" spans="2:6" ht="14.4" x14ac:dyDescent="0.3">
      <c r="B42" s="13">
        <v>5097142169</v>
      </c>
      <c r="C42" s="14" t="s">
        <v>394</v>
      </c>
      <c r="D42" s="14" t="s">
        <v>391</v>
      </c>
      <c r="E42" s="14">
        <v>0</v>
      </c>
      <c r="F42" s="19">
        <v>1781</v>
      </c>
    </row>
    <row r="43" spans="2:6" ht="14.4" x14ac:dyDescent="0.3">
      <c r="B43" s="13">
        <v>5097142169</v>
      </c>
      <c r="C43" s="14" t="s">
        <v>394</v>
      </c>
      <c r="D43" s="14" t="s">
        <v>393</v>
      </c>
      <c r="E43" s="14">
        <v>0</v>
      </c>
      <c r="F43" s="19">
        <v>1781</v>
      </c>
    </row>
    <row r="44" spans="2:6" ht="14.4" x14ac:dyDescent="0.3">
      <c r="B44" s="13">
        <v>4805927291</v>
      </c>
      <c r="C44" s="14" t="s">
        <v>395</v>
      </c>
      <c r="D44" s="14" t="s">
        <v>391</v>
      </c>
      <c r="E44" s="14">
        <v>0</v>
      </c>
      <c r="F44" s="19">
        <v>3486</v>
      </c>
    </row>
    <row r="45" spans="2:6" ht="14.4" x14ac:dyDescent="0.3">
      <c r="B45" s="13">
        <v>4805927291</v>
      </c>
      <c r="C45" s="14" t="s">
        <v>395</v>
      </c>
      <c r="D45" s="14" t="s">
        <v>389</v>
      </c>
      <c r="E45" s="14">
        <v>1</v>
      </c>
      <c r="F45" s="19">
        <v>3486</v>
      </c>
    </row>
    <row r="46" spans="2:6" ht="14.4" x14ac:dyDescent="0.3">
      <c r="B46" s="13">
        <v>4805927291</v>
      </c>
      <c r="C46" s="14" t="s">
        <v>395</v>
      </c>
      <c r="D46" s="14" t="s">
        <v>388</v>
      </c>
      <c r="E46" s="14">
        <v>0</v>
      </c>
      <c r="F46" s="19">
        <v>3486</v>
      </c>
    </row>
    <row r="47" spans="2:6" ht="14.4" x14ac:dyDescent="0.3">
      <c r="B47" s="13">
        <v>5054225257</v>
      </c>
      <c r="C47" s="14" t="s">
        <v>395</v>
      </c>
      <c r="D47" s="14" t="s">
        <v>391</v>
      </c>
      <c r="E47" s="14">
        <v>1</v>
      </c>
      <c r="F47" s="19">
        <v>2903</v>
      </c>
    </row>
    <row r="48" spans="2:6" ht="14.4" x14ac:dyDescent="0.3">
      <c r="B48" s="13">
        <v>5039140365</v>
      </c>
      <c r="C48" s="14" t="s">
        <v>395</v>
      </c>
      <c r="D48" s="14" t="s">
        <v>391</v>
      </c>
      <c r="E48" s="14">
        <v>0</v>
      </c>
      <c r="F48" s="19">
        <v>2736</v>
      </c>
    </row>
    <row r="49" spans="2:6" ht="14.4" x14ac:dyDescent="0.3">
      <c r="B49" s="13">
        <v>5033220373</v>
      </c>
      <c r="C49" s="14" t="s">
        <v>395</v>
      </c>
      <c r="D49" s="14" t="s">
        <v>387</v>
      </c>
      <c r="E49" s="14">
        <v>1</v>
      </c>
      <c r="F49" s="19">
        <v>2200</v>
      </c>
    </row>
    <row r="50" spans="2:6" ht="14.4" x14ac:dyDescent="0.3">
      <c r="B50" s="13">
        <v>5038972519</v>
      </c>
      <c r="C50" s="14" t="s">
        <v>395</v>
      </c>
      <c r="D50" s="14" t="s">
        <v>391</v>
      </c>
      <c r="E50" s="14">
        <v>0</v>
      </c>
      <c r="F50" s="19">
        <v>1951</v>
      </c>
    </row>
    <row r="51" spans="2:6" ht="14.4" x14ac:dyDescent="0.3">
      <c r="B51" s="13">
        <v>5038972519</v>
      </c>
      <c r="C51" s="14" t="s">
        <v>395</v>
      </c>
      <c r="D51" s="14" t="s">
        <v>393</v>
      </c>
      <c r="E51" s="14">
        <v>0</v>
      </c>
      <c r="F51" s="19">
        <v>1951</v>
      </c>
    </row>
    <row r="52" spans="2:6" ht="14.4" x14ac:dyDescent="0.3">
      <c r="B52" s="13">
        <v>2085842851</v>
      </c>
      <c r="C52" s="14" t="s">
        <v>395</v>
      </c>
      <c r="D52" s="14" t="s">
        <v>387</v>
      </c>
      <c r="E52" s="14">
        <v>1</v>
      </c>
      <c r="F52" s="19">
        <v>1921</v>
      </c>
    </row>
    <row r="53" spans="2:6" ht="14.4" x14ac:dyDescent="0.3">
      <c r="B53" s="13">
        <v>2085842851</v>
      </c>
      <c r="C53" s="14" t="s">
        <v>395</v>
      </c>
      <c r="D53" s="14" t="s">
        <v>396</v>
      </c>
      <c r="E53" s="14">
        <v>1</v>
      </c>
      <c r="F53" s="19">
        <v>1921</v>
      </c>
    </row>
    <row r="54" spans="2:6" ht="14.4" x14ac:dyDescent="0.3">
      <c r="B54" s="13">
        <v>2085842851</v>
      </c>
      <c r="C54" s="14" t="s">
        <v>395</v>
      </c>
      <c r="D54" s="14" t="s">
        <v>393</v>
      </c>
      <c r="E54" s="14">
        <v>0</v>
      </c>
      <c r="F54" s="19">
        <v>1921</v>
      </c>
    </row>
    <row r="55" spans="2:6" ht="14.4" x14ac:dyDescent="0.3">
      <c r="B55" s="13">
        <v>2085842851</v>
      </c>
      <c r="C55" s="14" t="s">
        <v>395</v>
      </c>
      <c r="D55" s="14" t="s">
        <v>388</v>
      </c>
      <c r="E55" s="14">
        <v>0</v>
      </c>
      <c r="F55" s="19">
        <v>1921</v>
      </c>
    </row>
    <row r="56" spans="2:6" ht="14.4" x14ac:dyDescent="0.3">
      <c r="B56" s="13">
        <v>5040024447</v>
      </c>
      <c r="C56" s="14" t="s">
        <v>395</v>
      </c>
      <c r="D56" s="14" t="s">
        <v>391</v>
      </c>
      <c r="E56" s="14">
        <v>0</v>
      </c>
      <c r="F56" s="19">
        <v>1760</v>
      </c>
    </row>
    <row r="57" spans="2:6" ht="14.4" x14ac:dyDescent="0.3">
      <c r="B57" s="13">
        <v>5040024447</v>
      </c>
      <c r="C57" s="14" t="s">
        <v>395</v>
      </c>
      <c r="D57" s="14" t="s">
        <v>393</v>
      </c>
      <c r="E57" s="14">
        <v>0</v>
      </c>
      <c r="F57" s="19">
        <v>1760</v>
      </c>
    </row>
    <row r="58" spans="2:6" ht="14.4" x14ac:dyDescent="0.3">
      <c r="B58" s="13">
        <v>2068537865</v>
      </c>
      <c r="C58" s="14" t="s">
        <v>395</v>
      </c>
      <c r="D58" s="14" t="s">
        <v>387</v>
      </c>
      <c r="E58" s="14">
        <v>0</v>
      </c>
      <c r="F58" s="19">
        <v>1748</v>
      </c>
    </row>
    <row r="59" spans="2:6" ht="14.4" x14ac:dyDescent="0.3">
      <c r="B59" s="13">
        <v>2539338380</v>
      </c>
      <c r="C59" s="14" t="s">
        <v>395</v>
      </c>
      <c r="D59" s="14" t="s">
        <v>396</v>
      </c>
      <c r="E59" s="14">
        <v>1</v>
      </c>
      <c r="F59" s="19">
        <v>1695</v>
      </c>
    </row>
    <row r="60" spans="2:6" ht="14.4" x14ac:dyDescent="0.3">
      <c r="B60" s="13">
        <v>2539338380</v>
      </c>
      <c r="C60" s="14" t="s">
        <v>395</v>
      </c>
      <c r="D60" s="14" t="s">
        <v>393</v>
      </c>
      <c r="E60" s="14">
        <v>1</v>
      </c>
      <c r="F60" s="19">
        <v>1695</v>
      </c>
    </row>
    <row r="61" spans="2:6" ht="14.4" x14ac:dyDescent="0.3">
      <c r="B61" s="13">
        <v>2539338380</v>
      </c>
      <c r="C61" s="14" t="s">
        <v>395</v>
      </c>
      <c r="D61" s="14" t="s">
        <v>388</v>
      </c>
      <c r="E61" s="14">
        <v>0</v>
      </c>
      <c r="F61" s="19">
        <v>1695</v>
      </c>
    </row>
    <row r="62" spans="2:6" ht="14.4" x14ac:dyDescent="0.3">
      <c r="B62" s="13">
        <v>5040024289</v>
      </c>
      <c r="C62" s="14" t="s">
        <v>395</v>
      </c>
      <c r="D62" s="14" t="s">
        <v>391</v>
      </c>
      <c r="E62" s="14">
        <v>0</v>
      </c>
      <c r="F62" s="19">
        <v>1652</v>
      </c>
    </row>
    <row r="63" spans="2:6" ht="14.4" x14ac:dyDescent="0.3">
      <c r="B63" s="13">
        <v>6024726490</v>
      </c>
      <c r="C63" s="14" t="s">
        <v>395</v>
      </c>
      <c r="D63" s="14" t="s">
        <v>391</v>
      </c>
      <c r="E63" s="14">
        <v>1</v>
      </c>
      <c r="F63" s="19">
        <v>1525</v>
      </c>
    </row>
    <row r="64" spans="2:6" ht="14.4" x14ac:dyDescent="0.3">
      <c r="B64" s="13">
        <v>6024726490</v>
      </c>
      <c r="C64" s="14" t="s">
        <v>395</v>
      </c>
      <c r="D64" s="14" t="s">
        <v>393</v>
      </c>
      <c r="E64" s="14">
        <v>0</v>
      </c>
      <c r="F64" s="19">
        <v>1525</v>
      </c>
    </row>
    <row r="65" spans="2:6" ht="14.4" x14ac:dyDescent="0.3">
      <c r="B65" s="13">
        <v>5080028873</v>
      </c>
      <c r="C65" s="14" t="s">
        <v>395</v>
      </c>
      <c r="D65" s="14" t="s">
        <v>393</v>
      </c>
      <c r="E65" s="14">
        <v>0</v>
      </c>
      <c r="F65" s="19">
        <v>1477</v>
      </c>
    </row>
    <row r="66" spans="2:6" ht="14.4" x14ac:dyDescent="0.3">
      <c r="B66" s="13">
        <v>4805728315</v>
      </c>
      <c r="C66" s="14" t="s">
        <v>395</v>
      </c>
      <c r="D66" s="14" t="s">
        <v>393</v>
      </c>
      <c r="E66" s="14">
        <v>0</v>
      </c>
      <c r="F66" s="19">
        <v>1416</v>
      </c>
    </row>
    <row r="67" spans="2:6" ht="14.4" x14ac:dyDescent="0.3">
      <c r="B67" s="13">
        <v>5417425742</v>
      </c>
      <c r="C67" s="14" t="s">
        <v>395</v>
      </c>
      <c r="D67" s="14" t="s">
        <v>387</v>
      </c>
      <c r="E67" s="14">
        <v>0</v>
      </c>
      <c r="F67" s="19">
        <v>1395</v>
      </c>
    </row>
    <row r="68" spans="2:6" ht="14.4" x14ac:dyDescent="0.3">
      <c r="B68" s="13">
        <v>5417425742</v>
      </c>
      <c r="C68" s="14" t="s">
        <v>395</v>
      </c>
      <c r="D68" s="14" t="s">
        <v>393</v>
      </c>
      <c r="E68" s="14">
        <v>0</v>
      </c>
      <c r="F68" s="19">
        <v>1395</v>
      </c>
    </row>
    <row r="69" spans="2:6" ht="14.4" x14ac:dyDescent="0.3">
      <c r="B69" s="13">
        <v>2534442782</v>
      </c>
      <c r="C69" s="14" t="s">
        <v>395</v>
      </c>
      <c r="D69" s="14" t="s">
        <v>391</v>
      </c>
      <c r="E69" s="14">
        <v>0</v>
      </c>
      <c r="F69" s="19">
        <v>1384</v>
      </c>
    </row>
    <row r="70" spans="2:6" ht="14.4" x14ac:dyDescent="0.3">
      <c r="B70" s="13">
        <v>2534442782</v>
      </c>
      <c r="C70" s="14" t="s">
        <v>395</v>
      </c>
      <c r="D70" s="14" t="s">
        <v>393</v>
      </c>
      <c r="E70" s="14">
        <v>0</v>
      </c>
      <c r="F70" s="19">
        <v>1384</v>
      </c>
    </row>
    <row r="71" spans="2:6" ht="14.4" x14ac:dyDescent="0.3">
      <c r="B71" s="13">
        <v>6025871225</v>
      </c>
      <c r="C71" s="14" t="s">
        <v>395</v>
      </c>
      <c r="D71" s="14" t="s">
        <v>393</v>
      </c>
      <c r="E71" s="14">
        <v>0</v>
      </c>
      <c r="F71" s="19">
        <v>1377</v>
      </c>
    </row>
    <row r="72" spans="2:6" ht="14.4" x14ac:dyDescent="0.3">
      <c r="B72" s="13">
        <v>6025871225</v>
      </c>
      <c r="C72" s="14" t="s">
        <v>395</v>
      </c>
      <c r="D72" s="14" t="s">
        <v>393</v>
      </c>
      <c r="E72" s="14">
        <v>1</v>
      </c>
      <c r="F72" s="19">
        <v>1377</v>
      </c>
    </row>
    <row r="73" spans="2:6" ht="14.4" x14ac:dyDescent="0.3">
      <c r="B73" s="13">
        <v>2062734258</v>
      </c>
      <c r="C73" s="14" t="s">
        <v>395</v>
      </c>
      <c r="D73" s="14" t="s">
        <v>387</v>
      </c>
      <c r="E73" s="14">
        <v>1</v>
      </c>
      <c r="F73" s="19">
        <v>1329</v>
      </c>
    </row>
    <row r="74" spans="2:6" ht="14.4" x14ac:dyDescent="0.3">
      <c r="B74" s="13">
        <v>2062734258</v>
      </c>
      <c r="C74" s="14" t="s">
        <v>395</v>
      </c>
      <c r="D74" s="14" t="s">
        <v>388</v>
      </c>
      <c r="E74" s="14">
        <v>1</v>
      </c>
      <c r="F74" s="19">
        <v>1329</v>
      </c>
    </row>
    <row r="75" spans="2:6" ht="14.4" x14ac:dyDescent="0.3">
      <c r="B75" s="13">
        <v>2068538779</v>
      </c>
      <c r="C75" s="14" t="s">
        <v>395</v>
      </c>
      <c r="D75" s="14" t="s">
        <v>391</v>
      </c>
      <c r="E75" s="14">
        <v>0</v>
      </c>
      <c r="F75" s="19">
        <v>1310</v>
      </c>
    </row>
    <row r="76" spans="2:6" ht="14.4" x14ac:dyDescent="0.3">
      <c r="B76" s="13">
        <v>2068538779</v>
      </c>
      <c r="C76" s="14" t="s">
        <v>395</v>
      </c>
      <c r="D76" s="14" t="s">
        <v>393</v>
      </c>
      <c r="E76" s="14">
        <v>0</v>
      </c>
      <c r="F76" s="19">
        <v>1310</v>
      </c>
    </row>
    <row r="77" spans="2:6" ht="14.4" x14ac:dyDescent="0.3">
      <c r="B77" s="13">
        <v>5039040198</v>
      </c>
      <c r="C77" s="14" t="s">
        <v>395</v>
      </c>
      <c r="D77" s="14" t="s">
        <v>391</v>
      </c>
      <c r="E77" s="14">
        <v>0</v>
      </c>
      <c r="F77" s="19">
        <v>1265</v>
      </c>
    </row>
    <row r="78" spans="2:6" ht="14.4" x14ac:dyDescent="0.3">
      <c r="B78" s="13">
        <v>5039040198</v>
      </c>
      <c r="C78" s="14" t="s">
        <v>395</v>
      </c>
      <c r="D78" s="14" t="s">
        <v>389</v>
      </c>
      <c r="E78" s="14">
        <v>0</v>
      </c>
      <c r="F78" s="19">
        <v>1265</v>
      </c>
    </row>
    <row r="79" spans="2:6" ht="14.4" x14ac:dyDescent="0.3">
      <c r="B79" s="13">
        <v>5097140181</v>
      </c>
      <c r="C79" s="14" t="s">
        <v>395</v>
      </c>
      <c r="D79" s="14" t="s">
        <v>391</v>
      </c>
      <c r="E79" s="14">
        <v>0</v>
      </c>
      <c r="F79" s="19">
        <v>1241</v>
      </c>
    </row>
    <row r="80" spans="2:6" ht="14.4" x14ac:dyDescent="0.3">
      <c r="B80" s="13">
        <v>5097140181</v>
      </c>
      <c r="C80" s="14" t="s">
        <v>395</v>
      </c>
      <c r="D80" s="14" t="s">
        <v>393</v>
      </c>
      <c r="E80" s="14">
        <v>0</v>
      </c>
      <c r="F80" s="19">
        <v>1241</v>
      </c>
    </row>
    <row r="81" spans="2:6" ht="14.4" x14ac:dyDescent="0.3">
      <c r="B81" s="13">
        <v>5209951997</v>
      </c>
      <c r="C81" s="14" t="s">
        <v>395</v>
      </c>
      <c r="D81" s="14" t="s">
        <v>393</v>
      </c>
      <c r="E81" s="14">
        <v>0</v>
      </c>
      <c r="F81" s="19">
        <v>1191</v>
      </c>
    </row>
    <row r="82" spans="2:6" ht="14.4" x14ac:dyDescent="0.3">
      <c r="B82" s="13">
        <v>3035198635</v>
      </c>
      <c r="C82" s="14" t="s">
        <v>395</v>
      </c>
      <c r="D82" s="14" t="s">
        <v>391</v>
      </c>
      <c r="E82" s="14">
        <v>1</v>
      </c>
      <c r="F82" s="19">
        <v>1188</v>
      </c>
    </row>
    <row r="83" spans="2:6" ht="14.4" x14ac:dyDescent="0.3">
      <c r="B83" s="13">
        <v>5417425641</v>
      </c>
      <c r="C83" s="14" t="s">
        <v>395</v>
      </c>
      <c r="D83" s="14" t="s">
        <v>389</v>
      </c>
      <c r="E83" s="14">
        <v>1</v>
      </c>
      <c r="F83" s="19">
        <v>1113</v>
      </c>
    </row>
    <row r="84" spans="2:6" ht="14.4" x14ac:dyDescent="0.3">
      <c r="B84" s="13">
        <v>5417425641</v>
      </c>
      <c r="C84" s="14" t="s">
        <v>395</v>
      </c>
      <c r="D84" s="14" t="s">
        <v>393</v>
      </c>
      <c r="E84" s="14">
        <v>0</v>
      </c>
      <c r="F84" s="19">
        <v>1113</v>
      </c>
    </row>
    <row r="85" spans="2:6" ht="14.4" x14ac:dyDescent="0.3">
      <c r="B85" s="13">
        <v>5417425641</v>
      </c>
      <c r="C85" s="14" t="s">
        <v>395</v>
      </c>
      <c r="D85" s="14" t="s">
        <v>388</v>
      </c>
      <c r="E85" s="14">
        <v>0</v>
      </c>
      <c r="F85" s="19">
        <v>1113</v>
      </c>
    </row>
    <row r="86" spans="2:6" ht="14.4" x14ac:dyDescent="0.3">
      <c r="B86" s="13">
        <v>2069540107</v>
      </c>
      <c r="C86" s="14" t="s">
        <v>395</v>
      </c>
      <c r="D86" s="14" t="s">
        <v>387</v>
      </c>
      <c r="E86" s="14">
        <v>1</v>
      </c>
      <c r="F86" s="19">
        <v>1103</v>
      </c>
    </row>
    <row r="87" spans="2:6" ht="14.4" x14ac:dyDescent="0.3">
      <c r="B87" s="13">
        <v>4806131983</v>
      </c>
      <c r="C87" s="14" t="s">
        <v>395</v>
      </c>
      <c r="D87" s="14" t="s">
        <v>387</v>
      </c>
      <c r="E87" s="14">
        <v>0</v>
      </c>
      <c r="F87" s="19">
        <v>1031</v>
      </c>
    </row>
    <row r="88" spans="2:6" ht="14.4" x14ac:dyDescent="0.3">
      <c r="B88" s="13">
        <v>4806131983</v>
      </c>
      <c r="C88" s="14" t="s">
        <v>395</v>
      </c>
      <c r="D88" s="14" t="s">
        <v>393</v>
      </c>
      <c r="E88" s="14">
        <v>0</v>
      </c>
      <c r="F88" s="19">
        <v>1031</v>
      </c>
    </row>
    <row r="89" spans="2:6" ht="14.4" x14ac:dyDescent="0.3">
      <c r="B89" s="13">
        <v>4806131983</v>
      </c>
      <c r="C89" s="14" t="s">
        <v>395</v>
      </c>
      <c r="D89" s="14" t="s">
        <v>388</v>
      </c>
      <c r="E89" s="14">
        <v>0</v>
      </c>
      <c r="F89" s="19">
        <v>1031</v>
      </c>
    </row>
    <row r="90" spans="2:6" ht="14.4" x14ac:dyDescent="0.3">
      <c r="B90" s="13">
        <v>6025908935</v>
      </c>
      <c r="C90" s="14" t="s">
        <v>395</v>
      </c>
      <c r="D90" s="14" t="s">
        <v>393</v>
      </c>
      <c r="E90" s="14">
        <v>0</v>
      </c>
      <c r="F90" s="19">
        <v>1024</v>
      </c>
    </row>
    <row r="91" spans="2:6" ht="14.4" x14ac:dyDescent="0.3">
      <c r="B91" s="13">
        <v>6025908935</v>
      </c>
      <c r="C91" s="14" t="s">
        <v>395</v>
      </c>
      <c r="D91" s="14" t="s">
        <v>388</v>
      </c>
      <c r="E91" s="14">
        <v>1</v>
      </c>
      <c r="F91" s="19">
        <v>1024</v>
      </c>
    </row>
    <row r="92" spans="2:6" ht="14.4" x14ac:dyDescent="0.3">
      <c r="B92" s="13">
        <v>2086144219</v>
      </c>
      <c r="C92" s="14" t="s">
        <v>395</v>
      </c>
      <c r="D92" s="14" t="s">
        <v>391</v>
      </c>
      <c r="E92" s="14">
        <v>0</v>
      </c>
      <c r="F92" s="19">
        <v>985</v>
      </c>
    </row>
    <row r="93" spans="2:6" ht="14.4" x14ac:dyDescent="0.3">
      <c r="B93" s="13">
        <v>2086144219</v>
      </c>
      <c r="C93" s="14" t="s">
        <v>395</v>
      </c>
      <c r="D93" s="14" t="s">
        <v>393</v>
      </c>
      <c r="E93" s="14">
        <v>0</v>
      </c>
      <c r="F93" s="19">
        <v>985</v>
      </c>
    </row>
    <row r="94" spans="2:6" ht="14.4" x14ac:dyDescent="0.3">
      <c r="B94" s="13">
        <v>5040024119</v>
      </c>
      <c r="C94" s="14" t="s">
        <v>395</v>
      </c>
      <c r="D94" s="14" t="s">
        <v>388</v>
      </c>
      <c r="E94" s="14">
        <v>1</v>
      </c>
      <c r="F94" s="19">
        <v>978</v>
      </c>
    </row>
    <row r="95" spans="2:6" ht="14.4" x14ac:dyDescent="0.3">
      <c r="B95" s="13">
        <v>5054225525</v>
      </c>
      <c r="C95" s="14" t="s">
        <v>395</v>
      </c>
      <c r="D95" s="14" t="s">
        <v>393</v>
      </c>
      <c r="E95" s="14">
        <v>0</v>
      </c>
      <c r="F95" s="19">
        <v>962</v>
      </c>
    </row>
    <row r="96" spans="2:6" ht="14.4" x14ac:dyDescent="0.3">
      <c r="B96" s="13">
        <v>5054225525</v>
      </c>
      <c r="C96" s="14" t="s">
        <v>395</v>
      </c>
      <c r="D96" s="14" t="s">
        <v>388</v>
      </c>
      <c r="E96" s="14">
        <v>0</v>
      </c>
      <c r="F96" s="19">
        <v>962</v>
      </c>
    </row>
    <row r="97" spans="2:6" ht="14.4" x14ac:dyDescent="0.3">
      <c r="B97" s="13">
        <v>4805923939</v>
      </c>
      <c r="C97" s="14" t="s">
        <v>395</v>
      </c>
      <c r="D97" s="14" t="s">
        <v>387</v>
      </c>
      <c r="E97" s="14">
        <v>0</v>
      </c>
      <c r="F97" s="19">
        <v>943</v>
      </c>
    </row>
    <row r="98" spans="2:6" ht="14.4" x14ac:dyDescent="0.3">
      <c r="B98" s="13">
        <v>4805923939</v>
      </c>
      <c r="C98" s="14" t="s">
        <v>395</v>
      </c>
      <c r="D98" s="14" t="s">
        <v>393</v>
      </c>
      <c r="E98" s="14">
        <v>0</v>
      </c>
      <c r="F98" s="19">
        <v>943</v>
      </c>
    </row>
    <row r="99" spans="2:6" ht="14.4" x14ac:dyDescent="0.3">
      <c r="B99" s="13">
        <v>6023141685</v>
      </c>
      <c r="C99" s="14" t="s">
        <v>395</v>
      </c>
      <c r="D99" s="14" t="s">
        <v>391</v>
      </c>
      <c r="E99" s="14">
        <v>0</v>
      </c>
      <c r="F99" s="19">
        <v>884</v>
      </c>
    </row>
    <row r="100" spans="2:6" ht="14.4" x14ac:dyDescent="0.3">
      <c r="B100" s="13">
        <v>6023141685</v>
      </c>
      <c r="C100" s="14" t="s">
        <v>395</v>
      </c>
      <c r="D100" s="14" t="s">
        <v>393</v>
      </c>
      <c r="E100" s="14">
        <v>0</v>
      </c>
      <c r="F100" s="19">
        <v>884</v>
      </c>
    </row>
    <row r="101" spans="2:6" ht="14.4" x14ac:dyDescent="0.3">
      <c r="B101" s="13">
        <v>5039039192</v>
      </c>
      <c r="C101" s="14" t="s">
        <v>395</v>
      </c>
      <c r="D101" s="14" t="s">
        <v>393</v>
      </c>
      <c r="E101" s="14">
        <v>0</v>
      </c>
      <c r="F101" s="19">
        <v>858</v>
      </c>
    </row>
    <row r="102" spans="2:6" ht="14.4" x14ac:dyDescent="0.3">
      <c r="B102" s="13">
        <v>5039039192</v>
      </c>
      <c r="C102" s="14" t="s">
        <v>395</v>
      </c>
      <c r="D102" s="14" t="s">
        <v>388</v>
      </c>
      <c r="E102" s="14">
        <v>0</v>
      </c>
      <c r="F102" s="19">
        <v>858</v>
      </c>
    </row>
    <row r="103" spans="2:6" ht="14.4" x14ac:dyDescent="0.3">
      <c r="B103" s="13">
        <v>5209950484</v>
      </c>
      <c r="C103" s="14" t="s">
        <v>395</v>
      </c>
      <c r="D103" s="14" t="s">
        <v>393</v>
      </c>
      <c r="E103" s="14">
        <v>0</v>
      </c>
      <c r="F103" s="19">
        <v>848</v>
      </c>
    </row>
    <row r="104" spans="2:6" ht="14.4" x14ac:dyDescent="0.3">
      <c r="B104" s="13">
        <v>5209950484</v>
      </c>
      <c r="C104" s="14" t="s">
        <v>395</v>
      </c>
      <c r="D104" s="14" t="s">
        <v>388</v>
      </c>
      <c r="E104" s="14">
        <v>0</v>
      </c>
      <c r="F104" s="19">
        <v>848</v>
      </c>
    </row>
    <row r="105" spans="2:6" ht="14.4" x14ac:dyDescent="0.3">
      <c r="B105" s="13">
        <v>2069541620</v>
      </c>
      <c r="C105" s="14" t="s">
        <v>395</v>
      </c>
      <c r="D105" s="14" t="s">
        <v>387</v>
      </c>
      <c r="E105" s="14">
        <v>0</v>
      </c>
      <c r="F105" s="19">
        <v>795</v>
      </c>
    </row>
    <row r="106" spans="2:6" ht="14.4" x14ac:dyDescent="0.3">
      <c r="B106" s="13">
        <v>2069541620</v>
      </c>
      <c r="C106" s="14" t="s">
        <v>395</v>
      </c>
      <c r="D106" s="14" t="s">
        <v>393</v>
      </c>
      <c r="E106" s="14">
        <v>0</v>
      </c>
      <c r="F106" s="19">
        <v>795</v>
      </c>
    </row>
    <row r="107" spans="2:6" ht="14.4" x14ac:dyDescent="0.3">
      <c r="B107" s="13">
        <v>4805926150</v>
      </c>
      <c r="C107" s="14" t="s">
        <v>395</v>
      </c>
      <c r="D107" s="14" t="s">
        <v>391</v>
      </c>
      <c r="E107" s="14">
        <v>0</v>
      </c>
      <c r="F107" s="19">
        <v>779</v>
      </c>
    </row>
    <row r="108" spans="2:6" ht="14.4" x14ac:dyDescent="0.3">
      <c r="B108" s="13">
        <v>4805926150</v>
      </c>
      <c r="C108" s="14" t="s">
        <v>395</v>
      </c>
      <c r="D108" s="14" t="s">
        <v>386</v>
      </c>
      <c r="E108" s="14">
        <v>0</v>
      </c>
      <c r="F108" s="19">
        <v>779</v>
      </c>
    </row>
    <row r="109" spans="2:6" ht="14.4" x14ac:dyDescent="0.3">
      <c r="B109" s="13">
        <v>4805928706</v>
      </c>
      <c r="C109" s="14" t="s">
        <v>395</v>
      </c>
      <c r="D109" s="14" t="s">
        <v>391</v>
      </c>
      <c r="E109" s="14">
        <v>0</v>
      </c>
      <c r="F109" s="19">
        <v>707</v>
      </c>
    </row>
    <row r="110" spans="2:6" ht="14.4" x14ac:dyDescent="0.3">
      <c r="B110" s="13">
        <v>4805928706</v>
      </c>
      <c r="C110" s="14" t="s">
        <v>395</v>
      </c>
      <c r="D110" s="14" t="s">
        <v>393</v>
      </c>
      <c r="E110" s="14">
        <v>0</v>
      </c>
      <c r="F110" s="19">
        <v>707</v>
      </c>
    </row>
    <row r="111" spans="2:6" ht="14.4" x14ac:dyDescent="0.3">
      <c r="B111" s="13">
        <v>4805928706</v>
      </c>
      <c r="C111" s="14" t="s">
        <v>395</v>
      </c>
      <c r="D111" s="14" t="s">
        <v>388</v>
      </c>
      <c r="E111" s="14">
        <v>0</v>
      </c>
      <c r="F111" s="19">
        <v>707</v>
      </c>
    </row>
    <row r="112" spans="2:6" ht="14.4" x14ac:dyDescent="0.3">
      <c r="B112" s="13">
        <v>5417424726</v>
      </c>
      <c r="C112" s="14" t="s">
        <v>395</v>
      </c>
      <c r="D112" s="14" t="s">
        <v>391</v>
      </c>
      <c r="E112" s="14">
        <v>0</v>
      </c>
      <c r="F112" s="19">
        <v>697</v>
      </c>
    </row>
    <row r="113" spans="2:6" ht="14.4" x14ac:dyDescent="0.3">
      <c r="B113" s="13">
        <v>5417424726</v>
      </c>
      <c r="C113" s="14" t="s">
        <v>395</v>
      </c>
      <c r="D113" s="14" t="s">
        <v>393</v>
      </c>
      <c r="E113" s="14">
        <v>0</v>
      </c>
      <c r="F113" s="19">
        <v>697</v>
      </c>
    </row>
    <row r="114" spans="2:6" ht="14.4" x14ac:dyDescent="0.3">
      <c r="B114" s="13">
        <v>5204137581</v>
      </c>
      <c r="C114" s="14" t="s">
        <v>395</v>
      </c>
      <c r="D114" s="14" t="s">
        <v>391</v>
      </c>
      <c r="E114" s="14">
        <v>0</v>
      </c>
      <c r="F114" s="19">
        <v>669</v>
      </c>
    </row>
    <row r="115" spans="2:6" ht="14.4" x14ac:dyDescent="0.3">
      <c r="B115" s="13">
        <v>5204137581</v>
      </c>
      <c r="C115" s="14" t="s">
        <v>395</v>
      </c>
      <c r="D115" s="14" t="s">
        <v>393</v>
      </c>
      <c r="E115" s="14">
        <v>0</v>
      </c>
      <c r="F115" s="19">
        <v>669</v>
      </c>
    </row>
    <row r="116" spans="2:6" ht="14.4" x14ac:dyDescent="0.3">
      <c r="B116" s="13">
        <v>4805925019</v>
      </c>
      <c r="C116" s="14" t="s">
        <v>395</v>
      </c>
      <c r="D116" s="14" t="s">
        <v>391</v>
      </c>
      <c r="E116" s="14">
        <v>0</v>
      </c>
      <c r="F116" s="19">
        <v>570</v>
      </c>
    </row>
    <row r="117" spans="2:6" ht="14.4" x14ac:dyDescent="0.3">
      <c r="B117" s="13">
        <v>6025857839</v>
      </c>
      <c r="C117" s="14" t="s">
        <v>395</v>
      </c>
      <c r="D117" s="14" t="s">
        <v>391</v>
      </c>
      <c r="E117" s="14">
        <v>0</v>
      </c>
      <c r="F117" s="19">
        <v>521</v>
      </c>
    </row>
    <row r="118" spans="2:6" ht="14.4" x14ac:dyDescent="0.3">
      <c r="B118" s="13">
        <v>6025857839</v>
      </c>
      <c r="C118" s="14" t="s">
        <v>395</v>
      </c>
      <c r="D118" s="14" t="s">
        <v>393</v>
      </c>
      <c r="E118" s="14">
        <v>0</v>
      </c>
      <c r="F118" s="19">
        <v>521</v>
      </c>
    </row>
    <row r="119" spans="2:6" ht="14.4" x14ac:dyDescent="0.3">
      <c r="B119" s="13">
        <v>6025857839</v>
      </c>
      <c r="C119" s="14" t="s">
        <v>395</v>
      </c>
      <c r="D119" s="14" t="s">
        <v>388</v>
      </c>
      <c r="E119" s="14">
        <v>0</v>
      </c>
      <c r="F119" s="19">
        <v>521</v>
      </c>
    </row>
    <row r="120" spans="2:6" ht="14.4" x14ac:dyDescent="0.3">
      <c r="B120" s="13">
        <v>2086143584</v>
      </c>
      <c r="C120" s="14" t="s">
        <v>395</v>
      </c>
      <c r="D120" s="14" t="s">
        <v>391</v>
      </c>
      <c r="E120" s="14">
        <v>0</v>
      </c>
      <c r="F120" s="19">
        <v>514</v>
      </c>
    </row>
    <row r="121" spans="2:6" ht="14.4" x14ac:dyDescent="0.3">
      <c r="B121" s="13">
        <v>2086143584</v>
      </c>
      <c r="C121" s="14" t="s">
        <v>395</v>
      </c>
      <c r="D121" s="14" t="s">
        <v>393</v>
      </c>
      <c r="E121" s="14">
        <v>0</v>
      </c>
      <c r="F121" s="19">
        <v>514</v>
      </c>
    </row>
    <row r="122" spans="2:6" ht="14.4" x14ac:dyDescent="0.3">
      <c r="B122" s="13">
        <v>4805930651</v>
      </c>
      <c r="C122" s="14" t="s">
        <v>395</v>
      </c>
      <c r="D122" s="14" t="s">
        <v>387</v>
      </c>
      <c r="E122" s="14">
        <v>0</v>
      </c>
      <c r="F122" s="19">
        <v>487</v>
      </c>
    </row>
    <row r="123" spans="2:6" ht="14.4" x14ac:dyDescent="0.3">
      <c r="B123" s="13">
        <v>4805930651</v>
      </c>
      <c r="C123" s="14" t="s">
        <v>395</v>
      </c>
      <c r="D123" s="14" t="s">
        <v>393</v>
      </c>
      <c r="E123" s="14">
        <v>0</v>
      </c>
      <c r="F123" s="19">
        <v>487</v>
      </c>
    </row>
    <row r="124" spans="2:6" ht="14.4" x14ac:dyDescent="0.3">
      <c r="B124" s="13">
        <v>5034338587</v>
      </c>
      <c r="C124" s="14" t="s">
        <v>395</v>
      </c>
      <c r="D124" s="14" t="s">
        <v>391</v>
      </c>
      <c r="E124" s="14">
        <v>0</v>
      </c>
      <c r="F124" s="19">
        <v>463</v>
      </c>
    </row>
    <row r="125" spans="2:6" ht="14.4" x14ac:dyDescent="0.3">
      <c r="B125" s="13">
        <v>5034338587</v>
      </c>
      <c r="C125" s="14" t="s">
        <v>395</v>
      </c>
      <c r="D125" s="14" t="s">
        <v>393</v>
      </c>
      <c r="E125" s="14">
        <v>0</v>
      </c>
      <c r="F125" s="19">
        <v>463</v>
      </c>
    </row>
    <row r="126" spans="2:6" ht="14.4" x14ac:dyDescent="0.3">
      <c r="B126" s="13">
        <v>5054226522</v>
      </c>
      <c r="C126" s="14" t="s">
        <v>395</v>
      </c>
      <c r="D126" s="14" t="s">
        <v>393</v>
      </c>
      <c r="E126" s="14">
        <v>0</v>
      </c>
      <c r="F126" s="19">
        <v>337</v>
      </c>
    </row>
    <row r="127" spans="2:6" ht="14.4" x14ac:dyDescent="0.3">
      <c r="B127" s="13">
        <v>6024727163</v>
      </c>
      <c r="C127" s="14" t="s">
        <v>395</v>
      </c>
      <c r="D127" s="14" t="s">
        <v>391</v>
      </c>
      <c r="E127" s="14">
        <v>0</v>
      </c>
      <c r="F127" s="19">
        <v>215</v>
      </c>
    </row>
    <row r="128" spans="2:6" ht="14.4" x14ac:dyDescent="0.3">
      <c r="B128" s="13">
        <v>2085838396</v>
      </c>
      <c r="C128" s="14" t="s">
        <v>395</v>
      </c>
      <c r="D128" s="14" t="s">
        <v>391</v>
      </c>
      <c r="E128" s="14">
        <v>0</v>
      </c>
      <c r="F128" s="19">
        <v>155</v>
      </c>
    </row>
    <row r="129" spans="2:6" ht="14.4" x14ac:dyDescent="0.3">
      <c r="B129" s="13">
        <v>5054227717</v>
      </c>
      <c r="C129" s="14" t="s">
        <v>397</v>
      </c>
      <c r="D129" s="14" t="s">
        <v>386</v>
      </c>
      <c r="E129" s="14">
        <v>1</v>
      </c>
      <c r="F129" s="19">
        <v>411</v>
      </c>
    </row>
    <row r="130" spans="2:6" ht="14.4" x14ac:dyDescent="0.3">
      <c r="B130" s="13">
        <v>5054227732</v>
      </c>
      <c r="C130" s="14" t="s">
        <v>397</v>
      </c>
      <c r="D130" s="14" t="s">
        <v>386</v>
      </c>
      <c r="E130" s="14">
        <v>1</v>
      </c>
      <c r="F130" s="19">
        <v>329</v>
      </c>
    </row>
    <row r="131" spans="2:6" ht="14.4" x14ac:dyDescent="0.3">
      <c r="B131" s="13">
        <v>5209948729</v>
      </c>
      <c r="C131" s="14" t="s">
        <v>398</v>
      </c>
      <c r="D131" s="14" t="s">
        <v>396</v>
      </c>
      <c r="E131" s="14">
        <v>1</v>
      </c>
      <c r="F131" s="19">
        <v>2884</v>
      </c>
    </row>
    <row r="132" spans="2:6" ht="14.4" x14ac:dyDescent="0.3">
      <c r="B132" s="13">
        <v>5054226168</v>
      </c>
      <c r="C132" s="14" t="s">
        <v>398</v>
      </c>
      <c r="D132" s="14" t="s">
        <v>396</v>
      </c>
      <c r="E132" s="14">
        <v>0</v>
      </c>
      <c r="F132" s="19">
        <v>1525</v>
      </c>
    </row>
    <row r="133" spans="2:6" ht="14.4" x14ac:dyDescent="0.3">
      <c r="B133" s="13">
        <v>6025912246</v>
      </c>
      <c r="C133" s="14" t="s">
        <v>398</v>
      </c>
      <c r="D133" s="14" t="s">
        <v>396</v>
      </c>
      <c r="E133" s="14">
        <v>0</v>
      </c>
      <c r="F133" s="19">
        <v>1407</v>
      </c>
    </row>
    <row r="134" spans="2:6" ht="14.4" x14ac:dyDescent="0.3">
      <c r="B134" s="13">
        <v>3072337438</v>
      </c>
      <c r="C134" s="14" t="s">
        <v>398</v>
      </c>
      <c r="D134" s="14" t="s">
        <v>389</v>
      </c>
      <c r="E134" s="14">
        <v>0</v>
      </c>
      <c r="F134" s="19">
        <v>1360</v>
      </c>
    </row>
    <row r="135" spans="2:6" ht="14.4" x14ac:dyDescent="0.3">
      <c r="B135" s="13">
        <v>4064224555</v>
      </c>
      <c r="C135" s="14" t="s">
        <v>398</v>
      </c>
      <c r="D135" s="14" t="s">
        <v>396</v>
      </c>
      <c r="E135" s="14">
        <v>0</v>
      </c>
      <c r="F135" s="19">
        <v>988</v>
      </c>
    </row>
    <row r="136" spans="2:6" ht="14.4" x14ac:dyDescent="0.3">
      <c r="B136" s="13">
        <v>5054228481</v>
      </c>
      <c r="C136" s="14" t="s">
        <v>398</v>
      </c>
      <c r="D136" s="14" t="s">
        <v>396</v>
      </c>
      <c r="E136" s="14">
        <v>0</v>
      </c>
      <c r="F136" s="19">
        <v>948</v>
      </c>
    </row>
    <row r="137" spans="2:6" ht="14.4" x14ac:dyDescent="0.3">
      <c r="B137" s="13">
        <v>4805925874</v>
      </c>
      <c r="C137" s="14" t="s">
        <v>398</v>
      </c>
      <c r="D137" s="14" t="s">
        <v>396</v>
      </c>
      <c r="E137" s="14">
        <v>1</v>
      </c>
      <c r="F137" s="19">
        <v>806</v>
      </c>
    </row>
    <row r="138" spans="2:6" ht="14.4" x14ac:dyDescent="0.3">
      <c r="B138" s="13">
        <v>3606223633</v>
      </c>
      <c r="C138" s="14" t="s">
        <v>398</v>
      </c>
      <c r="D138" s="14" t="s">
        <v>396</v>
      </c>
      <c r="E138" s="14">
        <v>0</v>
      </c>
      <c r="F138" s="19">
        <v>543</v>
      </c>
    </row>
    <row r="139" spans="2:6" ht="14.4" x14ac:dyDescent="0.3">
      <c r="B139" s="13">
        <v>5040024761</v>
      </c>
      <c r="C139" s="14" t="s">
        <v>398</v>
      </c>
      <c r="D139" s="14" t="s">
        <v>391</v>
      </c>
      <c r="E139" s="14">
        <v>0</v>
      </c>
      <c r="F139" s="19">
        <v>493</v>
      </c>
    </row>
    <row r="140" spans="2:6" ht="14.4" x14ac:dyDescent="0.3">
      <c r="B140" s="13">
        <v>5040024761</v>
      </c>
      <c r="C140" s="14" t="s">
        <v>398</v>
      </c>
      <c r="D140" s="14" t="s">
        <v>396</v>
      </c>
      <c r="E140" s="14">
        <v>0</v>
      </c>
      <c r="F140" s="19">
        <v>493</v>
      </c>
    </row>
    <row r="141" spans="2:6" ht="14.4" x14ac:dyDescent="0.3">
      <c r="B141" s="13">
        <v>2086143687</v>
      </c>
      <c r="C141" s="14" t="s">
        <v>398</v>
      </c>
      <c r="D141" s="14" t="s">
        <v>393</v>
      </c>
      <c r="E141" s="14">
        <v>0</v>
      </c>
      <c r="F141" s="19">
        <v>472</v>
      </c>
    </row>
    <row r="142" spans="2:6" ht="14.4" x14ac:dyDescent="0.3">
      <c r="B142" s="13">
        <v>5034340906</v>
      </c>
      <c r="C142" s="14" t="s">
        <v>398</v>
      </c>
      <c r="D142" s="14" t="s">
        <v>396</v>
      </c>
      <c r="E142" s="14">
        <v>0</v>
      </c>
      <c r="F142" s="19">
        <v>471</v>
      </c>
    </row>
    <row r="143" spans="2:6" ht="14.4" x14ac:dyDescent="0.3">
      <c r="B143" s="13">
        <v>2539336349</v>
      </c>
      <c r="C143" s="14" t="s">
        <v>398</v>
      </c>
      <c r="D143" s="14" t="s">
        <v>396</v>
      </c>
      <c r="E143" s="14">
        <v>0</v>
      </c>
      <c r="F143" s="19">
        <v>467</v>
      </c>
    </row>
    <row r="144" spans="2:6" ht="14.4" x14ac:dyDescent="0.3">
      <c r="B144" s="13">
        <v>4807331689</v>
      </c>
      <c r="C144" s="14" t="s">
        <v>398</v>
      </c>
      <c r="D144" s="14" t="s">
        <v>396</v>
      </c>
      <c r="E144" s="14">
        <v>1</v>
      </c>
      <c r="F144" s="19">
        <v>388</v>
      </c>
    </row>
    <row r="145" spans="2:6" ht="14.4" x14ac:dyDescent="0.3">
      <c r="B145" s="13">
        <v>5097141736</v>
      </c>
      <c r="C145" s="14" t="s">
        <v>398</v>
      </c>
      <c r="D145" s="14" t="s">
        <v>393</v>
      </c>
      <c r="E145" s="14">
        <v>0</v>
      </c>
      <c r="F145" s="19">
        <v>295</v>
      </c>
    </row>
    <row r="146" spans="2:6" ht="14.4" x14ac:dyDescent="0.3">
      <c r="B146" s="13">
        <v>4253633541</v>
      </c>
      <c r="C146" s="14" t="s">
        <v>398</v>
      </c>
      <c r="D146" s="14" t="s">
        <v>396</v>
      </c>
      <c r="E146" s="14">
        <v>0</v>
      </c>
      <c r="F146" s="19">
        <v>83</v>
      </c>
    </row>
    <row r="147" spans="2:6" ht="14.4" x14ac:dyDescent="0.3">
      <c r="B147" s="13">
        <v>2062735001</v>
      </c>
      <c r="C147" s="14" t="s">
        <v>399</v>
      </c>
      <c r="D147" s="14" t="s">
        <v>391</v>
      </c>
      <c r="E147" s="14">
        <v>1</v>
      </c>
      <c r="F147" s="19">
        <v>1382</v>
      </c>
    </row>
    <row r="148" spans="2:6" ht="14.4" x14ac:dyDescent="0.3">
      <c r="B148" s="13">
        <v>4805928238</v>
      </c>
      <c r="C148" s="14" t="s">
        <v>399</v>
      </c>
      <c r="D148" s="14" t="s">
        <v>391</v>
      </c>
      <c r="E148" s="14">
        <v>1</v>
      </c>
      <c r="F148" s="19">
        <v>839</v>
      </c>
    </row>
    <row r="149" spans="2:6" ht="14.4" x14ac:dyDescent="0.3">
      <c r="B149" s="13">
        <v>6025777068</v>
      </c>
      <c r="C149" s="14" t="s">
        <v>399</v>
      </c>
      <c r="D149" s="14" t="s">
        <v>391</v>
      </c>
      <c r="E149" s="14">
        <v>1</v>
      </c>
      <c r="F149" s="19">
        <v>770</v>
      </c>
    </row>
    <row r="150" spans="2:6" ht="14.4" x14ac:dyDescent="0.3">
      <c r="B150" s="13">
        <v>5209952209</v>
      </c>
      <c r="C150" s="14" t="s">
        <v>399</v>
      </c>
      <c r="D150" s="14" t="s">
        <v>391</v>
      </c>
      <c r="E150" s="14">
        <v>0</v>
      </c>
      <c r="F150" s="19">
        <v>756</v>
      </c>
    </row>
    <row r="151" spans="2:6" ht="14.4" x14ac:dyDescent="0.3">
      <c r="B151" s="13">
        <v>5209952209</v>
      </c>
      <c r="C151" s="14" t="s">
        <v>399</v>
      </c>
      <c r="D151" s="14" t="s">
        <v>386</v>
      </c>
      <c r="E151" s="14">
        <v>0</v>
      </c>
      <c r="F151" s="19">
        <v>756</v>
      </c>
    </row>
    <row r="152" spans="2:6" ht="14.4" x14ac:dyDescent="0.3">
      <c r="B152" s="13">
        <v>6025916938</v>
      </c>
      <c r="C152" s="14" t="s">
        <v>399</v>
      </c>
      <c r="D152" s="14" t="s">
        <v>391</v>
      </c>
      <c r="E152" s="14">
        <v>0</v>
      </c>
      <c r="F152" s="19">
        <v>591</v>
      </c>
    </row>
    <row r="153" spans="2:6" ht="14.4" x14ac:dyDescent="0.3">
      <c r="B153" s="13">
        <v>3035194818</v>
      </c>
      <c r="C153" s="14" t="s">
        <v>399</v>
      </c>
      <c r="D153" s="14" t="s">
        <v>386</v>
      </c>
      <c r="E153" s="14">
        <v>1</v>
      </c>
      <c r="F153" s="19">
        <v>538</v>
      </c>
    </row>
    <row r="154" spans="2:6" ht="14.4" x14ac:dyDescent="0.3">
      <c r="B154" s="13">
        <v>3609491470</v>
      </c>
      <c r="C154" s="14" t="s">
        <v>399</v>
      </c>
      <c r="D154" s="14" t="s">
        <v>386</v>
      </c>
      <c r="E154" s="14">
        <v>0</v>
      </c>
      <c r="F154" s="19">
        <v>365</v>
      </c>
    </row>
    <row r="155" spans="2:6" ht="14.4" x14ac:dyDescent="0.3">
      <c r="B155" s="13">
        <v>2085836697</v>
      </c>
      <c r="C155" s="14" t="s">
        <v>400</v>
      </c>
      <c r="D155" s="14" t="s">
        <v>387</v>
      </c>
      <c r="E155" s="14">
        <v>1</v>
      </c>
      <c r="F155" s="19">
        <v>1301</v>
      </c>
    </row>
    <row r="156" spans="2:6" ht="14.4" x14ac:dyDescent="0.3">
      <c r="B156" s="13">
        <v>2085842222</v>
      </c>
      <c r="C156" s="14" t="s">
        <v>401</v>
      </c>
      <c r="D156" s="14" t="s">
        <v>386</v>
      </c>
      <c r="E156" s="14">
        <v>1</v>
      </c>
      <c r="F156" s="19">
        <v>1034</v>
      </c>
    </row>
    <row r="157" spans="2:6" ht="14.4" x14ac:dyDescent="0.3">
      <c r="B157" s="13">
        <v>5209948362</v>
      </c>
      <c r="C157" s="14" t="s">
        <v>401</v>
      </c>
      <c r="D157" s="14" t="s">
        <v>387</v>
      </c>
      <c r="E157" s="14">
        <v>0</v>
      </c>
      <c r="F157" s="19">
        <v>941</v>
      </c>
    </row>
    <row r="158" spans="2:6" ht="14.4" x14ac:dyDescent="0.3">
      <c r="B158" s="13">
        <v>5209948362</v>
      </c>
      <c r="C158" s="14" t="s">
        <v>401</v>
      </c>
      <c r="D158" s="14" t="s">
        <v>396</v>
      </c>
      <c r="E158" s="14">
        <v>1</v>
      </c>
      <c r="F158" s="19">
        <v>941</v>
      </c>
    </row>
    <row r="159" spans="2:6" ht="14.4" x14ac:dyDescent="0.3">
      <c r="B159" s="13">
        <v>5080023723</v>
      </c>
      <c r="C159" s="14" t="s">
        <v>401</v>
      </c>
      <c r="D159" s="14" t="s">
        <v>396</v>
      </c>
      <c r="E159" s="14">
        <v>0</v>
      </c>
      <c r="F159" s="19">
        <v>801</v>
      </c>
    </row>
    <row r="160" spans="2:6" ht="14.4" x14ac:dyDescent="0.3">
      <c r="B160" s="13">
        <v>5040024281</v>
      </c>
      <c r="C160" s="14" t="s">
        <v>401</v>
      </c>
      <c r="D160" s="14" t="s">
        <v>387</v>
      </c>
      <c r="E160" s="14">
        <v>0</v>
      </c>
      <c r="F160" s="19">
        <v>695</v>
      </c>
    </row>
    <row r="161" spans="2:6" ht="14.4" x14ac:dyDescent="0.3">
      <c r="B161" s="13">
        <v>5209951179</v>
      </c>
      <c r="C161" s="14" t="s">
        <v>401</v>
      </c>
      <c r="D161" s="14" t="s">
        <v>387</v>
      </c>
      <c r="E161" s="14">
        <v>1</v>
      </c>
      <c r="F161" s="19">
        <v>658</v>
      </c>
    </row>
    <row r="162" spans="2:6" ht="14.4" x14ac:dyDescent="0.3">
      <c r="B162" s="13">
        <v>5039133583</v>
      </c>
      <c r="C162" s="14" t="s">
        <v>401</v>
      </c>
      <c r="D162" s="14" t="s">
        <v>386</v>
      </c>
      <c r="E162" s="14">
        <v>1</v>
      </c>
      <c r="F162" s="19">
        <v>625</v>
      </c>
    </row>
    <row r="163" spans="2:6" ht="14.4" x14ac:dyDescent="0.3">
      <c r="B163" s="13">
        <v>2539338779</v>
      </c>
      <c r="C163" s="14" t="s">
        <v>401</v>
      </c>
      <c r="D163" s="14" t="s">
        <v>387</v>
      </c>
      <c r="E163" s="14">
        <v>0</v>
      </c>
      <c r="F163" s="19">
        <v>488</v>
      </c>
    </row>
    <row r="164" spans="2:6" ht="14.4" x14ac:dyDescent="0.3">
      <c r="B164" s="13">
        <v>2539338779</v>
      </c>
      <c r="C164" s="14" t="s">
        <v>401</v>
      </c>
      <c r="D164" s="14" t="s">
        <v>389</v>
      </c>
      <c r="E164" s="14">
        <v>0</v>
      </c>
      <c r="F164" s="19">
        <v>488</v>
      </c>
    </row>
    <row r="165" spans="2:6" ht="14.4" x14ac:dyDescent="0.3">
      <c r="B165" s="13">
        <v>6025853824</v>
      </c>
      <c r="C165" s="14" t="s">
        <v>401</v>
      </c>
      <c r="D165" s="14" t="s">
        <v>393</v>
      </c>
      <c r="E165" s="14">
        <v>0</v>
      </c>
      <c r="F165" s="19">
        <v>465</v>
      </c>
    </row>
    <row r="166" spans="2:6" ht="14.4" x14ac:dyDescent="0.3">
      <c r="B166" s="13">
        <v>5054225442</v>
      </c>
      <c r="C166" s="14" t="s">
        <v>401</v>
      </c>
      <c r="D166" s="14" t="s">
        <v>387</v>
      </c>
      <c r="E166" s="14">
        <v>0</v>
      </c>
      <c r="F166" s="19">
        <v>460</v>
      </c>
    </row>
    <row r="167" spans="2:6" ht="14.4" x14ac:dyDescent="0.3">
      <c r="B167" s="13">
        <v>5209951352</v>
      </c>
      <c r="C167" s="14" t="s">
        <v>401</v>
      </c>
      <c r="D167" s="14" t="s">
        <v>387</v>
      </c>
      <c r="E167" s="14">
        <v>1</v>
      </c>
      <c r="F167" s="19">
        <v>424</v>
      </c>
    </row>
    <row r="168" spans="2:6" ht="14.4" x14ac:dyDescent="0.3">
      <c r="B168" s="13">
        <v>5054224167</v>
      </c>
      <c r="C168" s="14" t="s">
        <v>401</v>
      </c>
      <c r="D168" s="14" t="s">
        <v>389</v>
      </c>
      <c r="E168" s="14">
        <v>1</v>
      </c>
      <c r="F168" s="19">
        <v>416</v>
      </c>
    </row>
    <row r="169" spans="2:6" ht="14.4" x14ac:dyDescent="0.3">
      <c r="B169" s="13">
        <v>5204141305</v>
      </c>
      <c r="C169" s="14" t="s">
        <v>401</v>
      </c>
      <c r="D169" s="14" t="s">
        <v>387</v>
      </c>
      <c r="E169" s="14">
        <v>0</v>
      </c>
      <c r="F169" s="19">
        <v>410</v>
      </c>
    </row>
    <row r="170" spans="2:6" ht="14.4" x14ac:dyDescent="0.3">
      <c r="B170" s="13">
        <v>5097141611</v>
      </c>
      <c r="C170" s="14" t="s">
        <v>401</v>
      </c>
      <c r="D170" s="14" t="s">
        <v>389</v>
      </c>
      <c r="E170" s="14">
        <v>0</v>
      </c>
      <c r="F170" s="19">
        <v>402</v>
      </c>
    </row>
    <row r="171" spans="2:6" ht="14.4" x14ac:dyDescent="0.3">
      <c r="B171" s="13">
        <v>5097141611</v>
      </c>
      <c r="C171" s="14" t="s">
        <v>401</v>
      </c>
      <c r="D171" s="14" t="s">
        <v>388</v>
      </c>
      <c r="E171" s="14">
        <v>0</v>
      </c>
      <c r="F171" s="19">
        <v>402</v>
      </c>
    </row>
    <row r="172" spans="2:6" ht="14.4" x14ac:dyDescent="0.3">
      <c r="B172" s="13">
        <v>5097141611</v>
      </c>
      <c r="C172" s="14" t="s">
        <v>401</v>
      </c>
      <c r="D172" s="14" t="s">
        <v>386</v>
      </c>
      <c r="E172" s="14">
        <v>1</v>
      </c>
      <c r="F172" s="19">
        <v>402</v>
      </c>
    </row>
    <row r="173" spans="2:6" ht="14.4" x14ac:dyDescent="0.3">
      <c r="B173" s="13">
        <v>4807330218</v>
      </c>
      <c r="C173" s="14" t="s">
        <v>401</v>
      </c>
      <c r="D173" s="14" t="s">
        <v>387</v>
      </c>
      <c r="E173" s="14">
        <v>0</v>
      </c>
      <c r="F173" s="19">
        <v>396</v>
      </c>
    </row>
    <row r="174" spans="2:6" ht="14.4" x14ac:dyDescent="0.3">
      <c r="B174" s="13">
        <v>2065638205</v>
      </c>
      <c r="C174" s="14" t="s">
        <v>401</v>
      </c>
      <c r="D174" s="14" t="s">
        <v>391</v>
      </c>
      <c r="E174" s="14">
        <v>0</v>
      </c>
      <c r="F174" s="19">
        <v>394</v>
      </c>
    </row>
    <row r="175" spans="2:6" ht="14.4" x14ac:dyDescent="0.3">
      <c r="B175" s="13">
        <v>5097140218</v>
      </c>
      <c r="C175" s="14" t="s">
        <v>401</v>
      </c>
      <c r="D175" s="14" t="s">
        <v>389</v>
      </c>
      <c r="E175" s="14">
        <v>0</v>
      </c>
      <c r="F175" s="19">
        <v>360</v>
      </c>
    </row>
    <row r="176" spans="2:6" ht="14.4" x14ac:dyDescent="0.3">
      <c r="B176" s="13">
        <v>5097140218</v>
      </c>
      <c r="C176" s="14" t="s">
        <v>401</v>
      </c>
      <c r="D176" s="14" t="s">
        <v>386</v>
      </c>
      <c r="E176" s="14">
        <v>0</v>
      </c>
      <c r="F176" s="19">
        <v>360</v>
      </c>
    </row>
    <row r="177" spans="2:6" ht="14.4" x14ac:dyDescent="0.3">
      <c r="B177" s="13">
        <v>5097140397</v>
      </c>
      <c r="C177" s="14" t="s">
        <v>401</v>
      </c>
      <c r="D177" s="14" t="s">
        <v>387</v>
      </c>
      <c r="E177" s="14">
        <v>0</v>
      </c>
      <c r="F177" s="19">
        <v>347</v>
      </c>
    </row>
    <row r="178" spans="2:6" ht="14.4" x14ac:dyDescent="0.3">
      <c r="B178" s="13">
        <v>5097140397</v>
      </c>
      <c r="C178" s="14" t="s">
        <v>401</v>
      </c>
      <c r="D178" s="14" t="s">
        <v>393</v>
      </c>
      <c r="E178" s="14">
        <v>0</v>
      </c>
      <c r="F178" s="19">
        <v>347</v>
      </c>
    </row>
    <row r="179" spans="2:6" ht="14.4" x14ac:dyDescent="0.3">
      <c r="B179" s="13">
        <v>5097140397</v>
      </c>
      <c r="C179" s="14" t="s">
        <v>401</v>
      </c>
      <c r="D179" s="14" t="s">
        <v>388</v>
      </c>
      <c r="E179" s="14">
        <v>0</v>
      </c>
      <c r="F179" s="19">
        <v>347</v>
      </c>
    </row>
    <row r="180" spans="2:6" ht="14.4" x14ac:dyDescent="0.3">
      <c r="B180" s="13">
        <v>2534443236</v>
      </c>
      <c r="C180" s="14" t="s">
        <v>401</v>
      </c>
      <c r="D180" s="14" t="s">
        <v>393</v>
      </c>
      <c r="E180" s="14">
        <v>0</v>
      </c>
      <c r="F180" s="19">
        <v>339</v>
      </c>
    </row>
    <row r="181" spans="2:6" ht="14.4" x14ac:dyDescent="0.3">
      <c r="B181" s="13">
        <v>2069536025</v>
      </c>
      <c r="C181" s="14" t="s">
        <v>401</v>
      </c>
      <c r="D181" s="14" t="s">
        <v>389</v>
      </c>
      <c r="E181" s="14">
        <v>0</v>
      </c>
      <c r="F181" s="19">
        <v>330</v>
      </c>
    </row>
    <row r="182" spans="2:6" ht="14.4" x14ac:dyDescent="0.3">
      <c r="B182" s="13">
        <v>5204327848</v>
      </c>
      <c r="C182" s="14" t="s">
        <v>401</v>
      </c>
      <c r="D182" s="14" t="s">
        <v>389</v>
      </c>
      <c r="E182" s="14">
        <v>1</v>
      </c>
      <c r="F182" s="19">
        <v>330</v>
      </c>
    </row>
    <row r="183" spans="2:6" ht="14.4" x14ac:dyDescent="0.3">
      <c r="B183" s="13">
        <v>5097137104</v>
      </c>
      <c r="C183" s="14" t="s">
        <v>401</v>
      </c>
      <c r="D183" s="14" t="s">
        <v>393</v>
      </c>
      <c r="E183" s="14">
        <v>0</v>
      </c>
      <c r="F183" s="19">
        <v>318</v>
      </c>
    </row>
    <row r="184" spans="2:6" ht="14.4" x14ac:dyDescent="0.3">
      <c r="B184" s="13">
        <v>5054224744</v>
      </c>
      <c r="C184" s="14" t="s">
        <v>401</v>
      </c>
      <c r="D184" s="14" t="s">
        <v>391</v>
      </c>
      <c r="E184" s="14">
        <v>0</v>
      </c>
      <c r="F184" s="19">
        <v>316</v>
      </c>
    </row>
    <row r="185" spans="2:6" ht="14.4" x14ac:dyDescent="0.3">
      <c r="B185" s="13">
        <v>6025921332</v>
      </c>
      <c r="C185" s="14" t="s">
        <v>401</v>
      </c>
      <c r="D185" s="14" t="s">
        <v>389</v>
      </c>
      <c r="E185" s="14">
        <v>0</v>
      </c>
      <c r="F185" s="19">
        <v>310</v>
      </c>
    </row>
    <row r="186" spans="2:6" ht="14.4" x14ac:dyDescent="0.3">
      <c r="B186" s="13">
        <v>4806126580</v>
      </c>
      <c r="C186" s="14" t="s">
        <v>401</v>
      </c>
      <c r="D186" s="14" t="s">
        <v>396</v>
      </c>
      <c r="E186" s="14">
        <v>0</v>
      </c>
      <c r="F186" s="19">
        <v>307</v>
      </c>
    </row>
    <row r="187" spans="2:6" ht="14.4" x14ac:dyDescent="0.3">
      <c r="B187" s="13">
        <v>5097136469</v>
      </c>
      <c r="C187" s="14" t="s">
        <v>401</v>
      </c>
      <c r="D187" s="14" t="s">
        <v>389</v>
      </c>
      <c r="E187" s="14">
        <v>1</v>
      </c>
      <c r="F187" s="19">
        <v>299</v>
      </c>
    </row>
    <row r="188" spans="2:6" ht="14.4" x14ac:dyDescent="0.3">
      <c r="B188" s="13">
        <v>5097136469</v>
      </c>
      <c r="C188" s="14" t="s">
        <v>401</v>
      </c>
      <c r="D188" s="14" t="s">
        <v>396</v>
      </c>
      <c r="E188" s="14">
        <v>1</v>
      </c>
      <c r="F188" s="19">
        <v>299</v>
      </c>
    </row>
    <row r="189" spans="2:6" ht="14.4" x14ac:dyDescent="0.3">
      <c r="B189" s="13">
        <v>5097136469</v>
      </c>
      <c r="C189" s="14" t="s">
        <v>401</v>
      </c>
      <c r="D189" s="14" t="s">
        <v>393</v>
      </c>
      <c r="E189" s="14">
        <v>0</v>
      </c>
      <c r="F189" s="19">
        <v>299</v>
      </c>
    </row>
    <row r="190" spans="2:6" ht="14.4" x14ac:dyDescent="0.3">
      <c r="B190" s="13">
        <v>3607333955</v>
      </c>
      <c r="C190" s="14" t="s">
        <v>401</v>
      </c>
      <c r="D190" s="14" t="s">
        <v>387</v>
      </c>
      <c r="E190" s="14">
        <v>0</v>
      </c>
      <c r="F190" s="19">
        <v>289</v>
      </c>
    </row>
    <row r="191" spans="2:6" ht="14.4" x14ac:dyDescent="0.3">
      <c r="B191" s="13">
        <v>6026829036</v>
      </c>
      <c r="C191" s="14" t="s">
        <v>401</v>
      </c>
      <c r="D191" s="14" t="s">
        <v>387</v>
      </c>
      <c r="E191" s="14">
        <v>0</v>
      </c>
      <c r="F191" s="19">
        <v>277</v>
      </c>
    </row>
    <row r="192" spans="2:6" ht="14.4" x14ac:dyDescent="0.3">
      <c r="B192" s="13">
        <v>2539342506</v>
      </c>
      <c r="C192" s="14" t="s">
        <v>401</v>
      </c>
      <c r="D192" s="14" t="s">
        <v>387</v>
      </c>
      <c r="E192" s="14">
        <v>0</v>
      </c>
      <c r="F192" s="19">
        <v>274</v>
      </c>
    </row>
    <row r="193" spans="2:6" ht="14.4" x14ac:dyDescent="0.3">
      <c r="B193" s="13">
        <v>3609485443</v>
      </c>
      <c r="C193" s="14" t="s">
        <v>401</v>
      </c>
      <c r="D193" s="14" t="s">
        <v>393</v>
      </c>
      <c r="E193" s="14">
        <v>0</v>
      </c>
      <c r="F193" s="19">
        <v>274</v>
      </c>
    </row>
    <row r="194" spans="2:6" ht="14.4" x14ac:dyDescent="0.3">
      <c r="B194" s="13">
        <v>4806132148</v>
      </c>
      <c r="C194" s="14" t="s">
        <v>401</v>
      </c>
      <c r="D194" s="14" t="s">
        <v>389</v>
      </c>
      <c r="E194" s="14">
        <v>0</v>
      </c>
      <c r="F194" s="19">
        <v>272</v>
      </c>
    </row>
    <row r="195" spans="2:6" ht="14.4" x14ac:dyDescent="0.3">
      <c r="B195" s="13">
        <v>5209950554</v>
      </c>
      <c r="C195" s="14" t="s">
        <v>401</v>
      </c>
      <c r="D195" s="14" t="s">
        <v>387</v>
      </c>
      <c r="E195" s="14">
        <v>0</v>
      </c>
      <c r="F195" s="19">
        <v>272</v>
      </c>
    </row>
    <row r="196" spans="2:6" ht="14.4" x14ac:dyDescent="0.3">
      <c r="B196" s="13">
        <v>3203037954</v>
      </c>
      <c r="C196" s="14" t="s">
        <v>401</v>
      </c>
      <c r="D196" s="14" t="s">
        <v>386</v>
      </c>
      <c r="E196" s="14">
        <v>1</v>
      </c>
      <c r="F196" s="19">
        <v>269</v>
      </c>
    </row>
    <row r="197" spans="2:6" ht="14.4" x14ac:dyDescent="0.3">
      <c r="B197" s="13">
        <v>2085837143</v>
      </c>
      <c r="C197" s="14" t="s">
        <v>401</v>
      </c>
      <c r="D197" s="14" t="s">
        <v>388</v>
      </c>
      <c r="E197" s="14">
        <v>0</v>
      </c>
      <c r="F197" s="19">
        <v>268</v>
      </c>
    </row>
    <row r="198" spans="2:6" ht="14.4" x14ac:dyDescent="0.3">
      <c r="B198" s="13">
        <v>2533101671</v>
      </c>
      <c r="C198" s="14" t="s">
        <v>401</v>
      </c>
      <c r="D198" s="14" t="s">
        <v>388</v>
      </c>
      <c r="E198" s="14">
        <v>0</v>
      </c>
      <c r="F198" s="19">
        <v>268</v>
      </c>
    </row>
    <row r="199" spans="2:6" ht="14.4" x14ac:dyDescent="0.3">
      <c r="B199" s="13">
        <v>3605639545</v>
      </c>
      <c r="C199" s="14" t="s">
        <v>401</v>
      </c>
      <c r="D199" s="14" t="s">
        <v>387</v>
      </c>
      <c r="E199" s="14">
        <v>0</v>
      </c>
      <c r="F199" s="19">
        <v>263</v>
      </c>
    </row>
    <row r="200" spans="2:6" ht="14.4" x14ac:dyDescent="0.3">
      <c r="B200" s="13">
        <v>4806128855</v>
      </c>
      <c r="C200" s="14" t="s">
        <v>401</v>
      </c>
      <c r="D200" s="14" t="s">
        <v>389</v>
      </c>
      <c r="E200" s="14">
        <v>1</v>
      </c>
      <c r="F200" s="19">
        <v>260</v>
      </c>
    </row>
    <row r="201" spans="2:6" ht="14.4" x14ac:dyDescent="0.3">
      <c r="B201" s="13">
        <v>4806128855</v>
      </c>
      <c r="C201" s="14" t="s">
        <v>401</v>
      </c>
      <c r="D201" s="14" t="s">
        <v>386</v>
      </c>
      <c r="E201" s="14">
        <v>0</v>
      </c>
      <c r="F201" s="19">
        <v>260</v>
      </c>
    </row>
    <row r="202" spans="2:6" ht="14.4" x14ac:dyDescent="0.3">
      <c r="B202" s="13">
        <v>2069543185</v>
      </c>
      <c r="C202" s="14" t="s">
        <v>401</v>
      </c>
      <c r="D202" s="14" t="s">
        <v>388</v>
      </c>
      <c r="E202" s="14">
        <v>0</v>
      </c>
      <c r="F202" s="19">
        <v>247</v>
      </c>
    </row>
    <row r="203" spans="2:6" ht="14.4" x14ac:dyDescent="0.3">
      <c r="B203" s="13">
        <v>3607335396</v>
      </c>
      <c r="C203" s="14" t="s">
        <v>401</v>
      </c>
      <c r="D203" s="14" t="s">
        <v>387</v>
      </c>
      <c r="E203" s="14">
        <v>0</v>
      </c>
      <c r="F203" s="19">
        <v>245</v>
      </c>
    </row>
    <row r="204" spans="2:6" ht="14.4" x14ac:dyDescent="0.3">
      <c r="B204" s="13">
        <v>3039593269</v>
      </c>
      <c r="C204" s="14" t="s">
        <v>401</v>
      </c>
      <c r="D204" s="14" t="s">
        <v>393</v>
      </c>
      <c r="E204" s="14">
        <v>0</v>
      </c>
      <c r="F204" s="19">
        <v>238</v>
      </c>
    </row>
    <row r="205" spans="2:6" ht="14.4" x14ac:dyDescent="0.3">
      <c r="B205" s="13">
        <v>5054225777</v>
      </c>
      <c r="C205" s="14" t="s">
        <v>401</v>
      </c>
      <c r="D205" s="14" t="s">
        <v>387</v>
      </c>
      <c r="E205" s="14">
        <v>1</v>
      </c>
      <c r="F205" s="19">
        <v>224</v>
      </c>
    </row>
    <row r="206" spans="2:6" ht="14.4" x14ac:dyDescent="0.3">
      <c r="B206" s="13">
        <v>5097137430</v>
      </c>
      <c r="C206" s="14" t="s">
        <v>401</v>
      </c>
      <c r="D206" s="14" t="s">
        <v>387</v>
      </c>
      <c r="E206" s="14">
        <v>0</v>
      </c>
      <c r="F206" s="19">
        <v>224</v>
      </c>
    </row>
    <row r="207" spans="2:6" ht="14.4" x14ac:dyDescent="0.3">
      <c r="B207" s="13">
        <v>2069542053</v>
      </c>
      <c r="C207" s="14" t="s">
        <v>401</v>
      </c>
      <c r="D207" s="14" t="s">
        <v>387</v>
      </c>
      <c r="E207" s="14">
        <v>0</v>
      </c>
      <c r="F207" s="19">
        <v>218</v>
      </c>
    </row>
    <row r="208" spans="2:6" ht="14.4" x14ac:dyDescent="0.3">
      <c r="B208" s="13">
        <v>3603621453</v>
      </c>
      <c r="C208" s="14" t="s">
        <v>401</v>
      </c>
      <c r="D208" s="14" t="s">
        <v>387</v>
      </c>
      <c r="E208" s="14">
        <v>0</v>
      </c>
      <c r="F208" s="19">
        <v>198</v>
      </c>
    </row>
    <row r="209" spans="2:6" ht="14.4" x14ac:dyDescent="0.3">
      <c r="B209" s="13">
        <v>5204137429</v>
      </c>
      <c r="C209" s="14" t="s">
        <v>401</v>
      </c>
      <c r="D209" s="14" t="s">
        <v>387</v>
      </c>
      <c r="E209" s="14">
        <v>0</v>
      </c>
      <c r="F209" s="19">
        <v>196</v>
      </c>
    </row>
    <row r="210" spans="2:6" ht="14.4" x14ac:dyDescent="0.3">
      <c r="B210" s="13">
        <v>3203036146</v>
      </c>
      <c r="C210" s="14" t="s">
        <v>401</v>
      </c>
      <c r="D210" s="14" t="s">
        <v>386</v>
      </c>
      <c r="E210" s="14">
        <v>0</v>
      </c>
      <c r="F210" s="19">
        <v>182</v>
      </c>
    </row>
    <row r="211" spans="2:6" ht="14.4" x14ac:dyDescent="0.3">
      <c r="B211" s="13">
        <v>6025781115</v>
      </c>
      <c r="C211" s="14" t="s">
        <v>401</v>
      </c>
      <c r="D211" s="14" t="s">
        <v>393</v>
      </c>
      <c r="E211" s="14">
        <v>0</v>
      </c>
      <c r="F211" s="19">
        <v>180</v>
      </c>
    </row>
    <row r="212" spans="2:6" ht="14.4" x14ac:dyDescent="0.3">
      <c r="B212" s="13">
        <v>6025781115</v>
      </c>
      <c r="C212" s="14" t="s">
        <v>401</v>
      </c>
      <c r="D212" s="14" t="s">
        <v>386</v>
      </c>
      <c r="E212" s="14">
        <v>0</v>
      </c>
      <c r="F212" s="19">
        <v>180</v>
      </c>
    </row>
    <row r="213" spans="2:6" ht="14.4" x14ac:dyDescent="0.3">
      <c r="B213" s="13">
        <v>5209951465</v>
      </c>
      <c r="C213" s="14" t="s">
        <v>401</v>
      </c>
      <c r="D213" s="14" t="s">
        <v>386</v>
      </c>
      <c r="E213" s="14">
        <v>0</v>
      </c>
      <c r="F213" s="19">
        <v>171</v>
      </c>
    </row>
    <row r="214" spans="2:6" ht="14.4" x14ac:dyDescent="0.3">
      <c r="B214" s="13">
        <v>3609488748</v>
      </c>
      <c r="C214" s="14" t="s">
        <v>401</v>
      </c>
      <c r="D214" s="14" t="s">
        <v>387</v>
      </c>
      <c r="E214" s="14">
        <v>0</v>
      </c>
      <c r="F214" s="19">
        <v>169</v>
      </c>
    </row>
    <row r="215" spans="2:6" ht="14.4" x14ac:dyDescent="0.3">
      <c r="B215" s="13">
        <v>5055133572</v>
      </c>
      <c r="C215" s="14" t="s">
        <v>401</v>
      </c>
      <c r="D215" s="14" t="s">
        <v>388</v>
      </c>
      <c r="E215" s="14">
        <v>1</v>
      </c>
      <c r="F215" s="19">
        <v>165</v>
      </c>
    </row>
    <row r="216" spans="2:6" ht="14.4" x14ac:dyDescent="0.3">
      <c r="B216" s="13">
        <v>2532340779</v>
      </c>
      <c r="C216" s="14" t="s">
        <v>401</v>
      </c>
      <c r="D216" s="14" t="s">
        <v>396</v>
      </c>
      <c r="E216" s="14">
        <v>1</v>
      </c>
      <c r="F216" s="19">
        <v>154</v>
      </c>
    </row>
    <row r="217" spans="2:6" ht="14.4" x14ac:dyDescent="0.3">
      <c r="B217" s="13">
        <v>5417425990</v>
      </c>
      <c r="C217" s="14" t="s">
        <v>401</v>
      </c>
      <c r="D217" s="14" t="s">
        <v>387</v>
      </c>
      <c r="E217" s="14">
        <v>0</v>
      </c>
      <c r="F217" s="19">
        <v>151</v>
      </c>
    </row>
    <row r="218" spans="2:6" ht="14.4" x14ac:dyDescent="0.3">
      <c r="B218" s="13">
        <v>5209950619</v>
      </c>
      <c r="C218" s="14" t="s">
        <v>401</v>
      </c>
      <c r="D218" s="14" t="s">
        <v>389</v>
      </c>
      <c r="E218" s="14">
        <v>0</v>
      </c>
      <c r="F218" s="19">
        <v>147</v>
      </c>
    </row>
    <row r="219" spans="2:6" ht="14.4" x14ac:dyDescent="0.3">
      <c r="B219" s="13">
        <v>4807330071</v>
      </c>
      <c r="C219" s="14" t="s">
        <v>401</v>
      </c>
      <c r="D219" s="14" t="s">
        <v>388</v>
      </c>
      <c r="E219" s="14">
        <v>0</v>
      </c>
      <c r="F219" s="19">
        <v>146</v>
      </c>
    </row>
    <row r="220" spans="2:6" ht="14.4" x14ac:dyDescent="0.3">
      <c r="B220" s="13">
        <v>6024162312</v>
      </c>
      <c r="C220" s="14" t="s">
        <v>401</v>
      </c>
      <c r="D220" s="14" t="s">
        <v>387</v>
      </c>
      <c r="E220" s="14">
        <v>0</v>
      </c>
      <c r="F220" s="19">
        <v>139</v>
      </c>
    </row>
    <row r="221" spans="2:6" ht="14.4" x14ac:dyDescent="0.3">
      <c r="B221" s="13">
        <v>5054225549</v>
      </c>
      <c r="C221" s="14" t="s">
        <v>401</v>
      </c>
      <c r="D221" s="14" t="s">
        <v>396</v>
      </c>
      <c r="E221" s="14">
        <v>0</v>
      </c>
      <c r="F221" s="19">
        <v>109</v>
      </c>
    </row>
    <row r="222" spans="2:6" ht="14.4" x14ac:dyDescent="0.3">
      <c r="B222" s="13">
        <v>6025918862</v>
      </c>
      <c r="C222" s="14" t="s">
        <v>401</v>
      </c>
      <c r="D222" s="14" t="s">
        <v>393</v>
      </c>
      <c r="E222" s="14">
        <v>0</v>
      </c>
      <c r="F222" s="19">
        <v>96</v>
      </c>
    </row>
    <row r="223" spans="2:6" ht="14.4" x14ac:dyDescent="0.3">
      <c r="B223" s="13">
        <v>3607341281</v>
      </c>
      <c r="C223" s="14" t="s">
        <v>401</v>
      </c>
      <c r="D223" s="14" t="s">
        <v>389</v>
      </c>
      <c r="E223" s="14">
        <v>0</v>
      </c>
      <c r="F223" s="19">
        <v>89</v>
      </c>
    </row>
    <row r="224" spans="2:6" ht="14.4" x14ac:dyDescent="0.3">
      <c r="B224" s="13">
        <v>4805925109</v>
      </c>
      <c r="C224" s="14" t="s">
        <v>401</v>
      </c>
      <c r="D224" s="14" t="s">
        <v>386</v>
      </c>
      <c r="E224" s="14">
        <v>0</v>
      </c>
      <c r="F224" s="19">
        <v>86</v>
      </c>
    </row>
    <row r="225" spans="2:6" ht="14.4" x14ac:dyDescent="0.3">
      <c r="B225" s="13">
        <v>5054224367</v>
      </c>
      <c r="C225" s="14" t="s">
        <v>401</v>
      </c>
      <c r="D225" s="14" t="s">
        <v>393</v>
      </c>
      <c r="E225" s="14">
        <v>0</v>
      </c>
      <c r="F225" s="19">
        <v>81</v>
      </c>
    </row>
    <row r="226" spans="2:6" ht="14.4" x14ac:dyDescent="0.3">
      <c r="B226" s="13">
        <v>4806130146</v>
      </c>
      <c r="C226" s="14" t="s">
        <v>401</v>
      </c>
      <c r="D226" s="14" t="s">
        <v>386</v>
      </c>
      <c r="E226" s="14">
        <v>0</v>
      </c>
      <c r="F226" s="19">
        <v>48</v>
      </c>
    </row>
    <row r="227" spans="2:6" ht="14.4" x14ac:dyDescent="0.3">
      <c r="B227" s="13">
        <v>5040024404</v>
      </c>
      <c r="C227" s="14" t="s">
        <v>402</v>
      </c>
      <c r="D227" s="14" t="s">
        <v>396</v>
      </c>
      <c r="E227" s="14">
        <v>1</v>
      </c>
      <c r="F227" s="19">
        <v>193</v>
      </c>
    </row>
    <row r="228" spans="2:6" ht="14.4" x14ac:dyDescent="0.3">
      <c r="B228" s="13">
        <v>2534441446</v>
      </c>
      <c r="C228" s="14" t="s">
        <v>403</v>
      </c>
      <c r="D228" s="14" t="s">
        <v>386</v>
      </c>
      <c r="E228" s="14">
        <v>0</v>
      </c>
      <c r="F228" s="19">
        <v>393</v>
      </c>
    </row>
    <row r="229" spans="2:6" ht="14.4" x14ac:dyDescent="0.3">
      <c r="B229" s="13">
        <v>5054225797</v>
      </c>
      <c r="C229" s="14" t="s">
        <v>403</v>
      </c>
      <c r="D229" s="14" t="s">
        <v>386</v>
      </c>
      <c r="E229" s="14">
        <v>0</v>
      </c>
      <c r="F229" s="19">
        <v>270</v>
      </c>
    </row>
    <row r="230" spans="2:6" ht="14.4" x14ac:dyDescent="0.3">
      <c r="B230" s="13">
        <v>2069536444</v>
      </c>
      <c r="C230" s="14" t="s">
        <v>403</v>
      </c>
      <c r="D230" s="14" t="s">
        <v>386</v>
      </c>
      <c r="E230" s="14">
        <v>0</v>
      </c>
      <c r="F230" s="19">
        <v>227</v>
      </c>
    </row>
    <row r="231" spans="2:6" ht="14.4" x14ac:dyDescent="0.3">
      <c r="B231" s="13">
        <v>3609490706</v>
      </c>
      <c r="C231" s="14" t="s">
        <v>403</v>
      </c>
      <c r="D231" s="14" t="s">
        <v>386</v>
      </c>
      <c r="E231" s="14">
        <v>0</v>
      </c>
      <c r="F231" s="19">
        <v>186</v>
      </c>
    </row>
    <row r="232" spans="2:6" ht="14.4" x14ac:dyDescent="0.3">
      <c r="B232" s="13">
        <v>6025916552</v>
      </c>
      <c r="C232" s="14" t="s">
        <v>403</v>
      </c>
      <c r="D232" s="14" t="s">
        <v>386</v>
      </c>
      <c r="E232" s="14">
        <v>0</v>
      </c>
      <c r="F232" s="19">
        <v>180</v>
      </c>
    </row>
    <row r="233" spans="2:6" ht="14.4" x14ac:dyDescent="0.3">
      <c r="B233" s="13">
        <v>3605633608</v>
      </c>
      <c r="C233" s="14" t="s">
        <v>403</v>
      </c>
      <c r="D233" s="14" t="s">
        <v>388</v>
      </c>
      <c r="E233" s="14">
        <v>0</v>
      </c>
      <c r="F233" s="19">
        <v>105</v>
      </c>
    </row>
    <row r="234" spans="2:6" ht="14.4" x14ac:dyDescent="0.3">
      <c r="B234" s="13">
        <v>4063224210</v>
      </c>
      <c r="C234" s="14" t="s">
        <v>403</v>
      </c>
      <c r="D234" s="14" t="s">
        <v>387</v>
      </c>
      <c r="E234" s="14">
        <v>0</v>
      </c>
      <c r="F234" s="19">
        <v>98</v>
      </c>
    </row>
    <row r="235" spans="2:6" ht="14.4" x14ac:dyDescent="0.3">
      <c r="B235" s="13">
        <v>4063224210</v>
      </c>
      <c r="C235" s="14" t="s">
        <v>403</v>
      </c>
      <c r="D235" s="14" t="s">
        <v>386</v>
      </c>
      <c r="E235" s="14">
        <v>0</v>
      </c>
      <c r="F235" s="19">
        <v>98</v>
      </c>
    </row>
    <row r="236" spans="2:6" ht="14.4" x14ac:dyDescent="0.3">
      <c r="B236" s="13">
        <v>5209950502</v>
      </c>
      <c r="C236" s="14" t="s">
        <v>403</v>
      </c>
      <c r="D236" s="14" t="s">
        <v>386</v>
      </c>
      <c r="E236" s="14">
        <v>0</v>
      </c>
      <c r="F236" s="19">
        <v>72</v>
      </c>
    </row>
    <row r="237" spans="2:6" ht="14.4" x14ac:dyDescent="0.3">
      <c r="B237" s="13">
        <v>2086144136</v>
      </c>
      <c r="C237" s="14" t="s">
        <v>403</v>
      </c>
      <c r="D237" s="14" t="s">
        <v>393</v>
      </c>
      <c r="E237" s="14">
        <v>0</v>
      </c>
      <c r="F237" s="19">
        <v>50</v>
      </c>
    </row>
    <row r="238" spans="2:6" ht="14.4" x14ac:dyDescent="0.3">
      <c r="B238" s="13">
        <v>4068825014</v>
      </c>
      <c r="C238" s="14" t="s">
        <v>404</v>
      </c>
      <c r="D238" s="14" t="s">
        <v>391</v>
      </c>
      <c r="E238" s="14">
        <v>0</v>
      </c>
      <c r="F238" s="19">
        <v>1163</v>
      </c>
    </row>
    <row r="239" spans="2:6" ht="14.4" x14ac:dyDescent="0.3">
      <c r="B239" s="13">
        <v>4805925633</v>
      </c>
      <c r="C239" s="14" t="s">
        <v>404</v>
      </c>
      <c r="D239" s="14" t="s">
        <v>396</v>
      </c>
      <c r="E239" s="14">
        <v>0</v>
      </c>
      <c r="F239" s="19">
        <v>776</v>
      </c>
    </row>
    <row r="240" spans="2:6" ht="14.4" x14ac:dyDescent="0.3">
      <c r="B240" s="13">
        <v>4805925633</v>
      </c>
      <c r="C240" s="14" t="s">
        <v>404</v>
      </c>
      <c r="D240" s="14" t="s">
        <v>393</v>
      </c>
      <c r="E240" s="14">
        <v>0</v>
      </c>
      <c r="F240" s="19">
        <v>776</v>
      </c>
    </row>
    <row r="241" spans="2:6" ht="14.4" x14ac:dyDescent="0.3">
      <c r="B241" s="13">
        <v>4805925633</v>
      </c>
      <c r="C241" s="14" t="s">
        <v>404</v>
      </c>
      <c r="D241" s="14" t="s">
        <v>386</v>
      </c>
      <c r="E241" s="14">
        <v>1</v>
      </c>
      <c r="F241" s="19">
        <v>776</v>
      </c>
    </row>
    <row r="242" spans="2:6" ht="14.4" x14ac:dyDescent="0.3">
      <c r="B242" s="13">
        <v>2085842057</v>
      </c>
      <c r="C242" s="14" t="s">
        <v>405</v>
      </c>
      <c r="D242" s="14" t="s">
        <v>387</v>
      </c>
      <c r="E242" s="14">
        <v>0</v>
      </c>
      <c r="F242" s="19">
        <v>1784</v>
      </c>
    </row>
    <row r="243" spans="2:6" ht="14.4" x14ac:dyDescent="0.3">
      <c r="B243" s="13">
        <v>2536530605</v>
      </c>
      <c r="C243" s="14" t="s">
        <v>405</v>
      </c>
      <c r="D243" s="14" t="s">
        <v>387</v>
      </c>
      <c r="E243" s="14">
        <v>0</v>
      </c>
      <c r="F243" s="19">
        <v>1375</v>
      </c>
    </row>
    <row r="244" spans="2:6" ht="14.4" x14ac:dyDescent="0.3">
      <c r="B244" s="13">
        <v>4806133425</v>
      </c>
      <c r="C244" s="14" t="s">
        <v>405</v>
      </c>
      <c r="D244" s="14" t="s">
        <v>387</v>
      </c>
      <c r="E244" s="14">
        <v>0</v>
      </c>
      <c r="F244" s="19">
        <v>1224</v>
      </c>
    </row>
    <row r="245" spans="2:6" ht="14.4" x14ac:dyDescent="0.3">
      <c r="B245" s="13">
        <v>5209948301</v>
      </c>
      <c r="C245" s="14" t="s">
        <v>405</v>
      </c>
      <c r="D245" s="14" t="s">
        <v>393</v>
      </c>
      <c r="E245" s="14">
        <v>0</v>
      </c>
      <c r="F245" s="19">
        <v>1050</v>
      </c>
    </row>
    <row r="246" spans="2:6" ht="14.4" x14ac:dyDescent="0.3">
      <c r="B246" s="13">
        <v>5204141674</v>
      </c>
      <c r="C246" s="14" t="s">
        <v>405</v>
      </c>
      <c r="D246" s="14" t="s">
        <v>387</v>
      </c>
      <c r="E246" s="14">
        <v>0</v>
      </c>
      <c r="F246" s="19">
        <v>845</v>
      </c>
    </row>
    <row r="247" spans="2:6" ht="14.4" x14ac:dyDescent="0.3">
      <c r="B247" s="13">
        <v>4805924288</v>
      </c>
      <c r="C247" s="14" t="s">
        <v>405</v>
      </c>
      <c r="D247" s="14" t="s">
        <v>387</v>
      </c>
      <c r="E247" s="14">
        <v>0</v>
      </c>
      <c r="F247" s="19">
        <v>824</v>
      </c>
    </row>
    <row r="248" spans="2:6" ht="14.4" x14ac:dyDescent="0.3">
      <c r="B248" s="13">
        <v>5054226449</v>
      </c>
      <c r="C248" s="14" t="s">
        <v>405</v>
      </c>
      <c r="D248" s="14" t="s">
        <v>393</v>
      </c>
      <c r="E248" s="14">
        <v>0</v>
      </c>
      <c r="F248" s="19">
        <v>724</v>
      </c>
    </row>
    <row r="249" spans="2:6" ht="14.4" x14ac:dyDescent="0.3">
      <c r="B249" s="13">
        <v>5209950987</v>
      </c>
      <c r="C249" s="14" t="s">
        <v>405</v>
      </c>
      <c r="D249" s="14" t="s">
        <v>389</v>
      </c>
      <c r="E249" s="14">
        <v>0</v>
      </c>
      <c r="F249" s="19">
        <v>710</v>
      </c>
    </row>
    <row r="250" spans="2:6" ht="14.4" x14ac:dyDescent="0.3">
      <c r="B250" s="13">
        <v>4805924001</v>
      </c>
      <c r="C250" s="14" t="s">
        <v>405</v>
      </c>
      <c r="D250" s="14" t="s">
        <v>393</v>
      </c>
      <c r="E250" s="14">
        <v>0</v>
      </c>
      <c r="F250" s="19">
        <v>698</v>
      </c>
    </row>
    <row r="251" spans="2:6" ht="14.4" x14ac:dyDescent="0.3">
      <c r="B251" s="13">
        <v>5054224418</v>
      </c>
      <c r="C251" s="14" t="s">
        <v>405</v>
      </c>
      <c r="D251" s="14" t="s">
        <v>393</v>
      </c>
      <c r="E251" s="14">
        <v>0</v>
      </c>
      <c r="F251" s="19">
        <v>697</v>
      </c>
    </row>
    <row r="252" spans="2:6" ht="14.4" x14ac:dyDescent="0.3">
      <c r="B252" s="13">
        <v>4805925914</v>
      </c>
      <c r="C252" s="14" t="s">
        <v>405</v>
      </c>
      <c r="D252" s="14" t="s">
        <v>387</v>
      </c>
      <c r="E252" s="14">
        <v>0</v>
      </c>
      <c r="F252" s="19">
        <v>641</v>
      </c>
    </row>
    <row r="253" spans="2:6" ht="14.4" x14ac:dyDescent="0.3">
      <c r="B253" s="13">
        <v>2065637415</v>
      </c>
      <c r="C253" s="14" t="s">
        <v>405</v>
      </c>
      <c r="D253" s="14" t="s">
        <v>389</v>
      </c>
      <c r="E253" s="14">
        <v>0</v>
      </c>
      <c r="F253" s="19">
        <v>585</v>
      </c>
    </row>
    <row r="254" spans="2:6" ht="14.4" x14ac:dyDescent="0.3">
      <c r="B254" s="13">
        <v>5040024026</v>
      </c>
      <c r="C254" s="14" t="s">
        <v>405</v>
      </c>
      <c r="D254" s="14" t="s">
        <v>387</v>
      </c>
      <c r="E254" s="14">
        <v>0</v>
      </c>
      <c r="F254" s="19">
        <v>578</v>
      </c>
    </row>
    <row r="255" spans="2:6" ht="14.4" x14ac:dyDescent="0.3">
      <c r="B255" s="13">
        <v>5040024026</v>
      </c>
      <c r="C255" s="14" t="s">
        <v>405</v>
      </c>
      <c r="D255" s="14" t="s">
        <v>393</v>
      </c>
      <c r="E255" s="14">
        <v>1</v>
      </c>
      <c r="F255" s="19">
        <v>578</v>
      </c>
    </row>
    <row r="256" spans="2:6" ht="14.4" x14ac:dyDescent="0.3">
      <c r="B256" s="13">
        <v>4805924080</v>
      </c>
      <c r="C256" s="14" t="s">
        <v>405</v>
      </c>
      <c r="D256" s="14" t="s">
        <v>387</v>
      </c>
      <c r="E256" s="14">
        <v>0</v>
      </c>
      <c r="F256" s="19">
        <v>563</v>
      </c>
    </row>
    <row r="257" spans="2:6" ht="14.4" x14ac:dyDescent="0.3">
      <c r="B257" s="13">
        <v>6024726925</v>
      </c>
      <c r="C257" s="14" t="s">
        <v>405</v>
      </c>
      <c r="D257" s="14" t="s">
        <v>393</v>
      </c>
      <c r="E257" s="14">
        <v>0</v>
      </c>
      <c r="F257" s="19">
        <v>543</v>
      </c>
    </row>
    <row r="258" spans="2:6" ht="14.4" x14ac:dyDescent="0.3">
      <c r="B258" s="13">
        <v>3607343263</v>
      </c>
      <c r="C258" s="14" t="s">
        <v>405</v>
      </c>
      <c r="D258" s="14" t="s">
        <v>387</v>
      </c>
      <c r="E258" s="14">
        <v>0</v>
      </c>
      <c r="F258" s="19">
        <v>524</v>
      </c>
    </row>
    <row r="259" spans="2:6" ht="14.4" x14ac:dyDescent="0.3">
      <c r="B259" s="13">
        <v>5209952195</v>
      </c>
      <c r="C259" s="14" t="s">
        <v>405</v>
      </c>
      <c r="D259" s="14" t="s">
        <v>393</v>
      </c>
      <c r="E259" s="14">
        <v>0</v>
      </c>
      <c r="F259" s="19">
        <v>506</v>
      </c>
    </row>
    <row r="260" spans="2:6" ht="14.4" x14ac:dyDescent="0.3">
      <c r="B260" s="13">
        <v>4805926441</v>
      </c>
      <c r="C260" s="14" t="s">
        <v>405</v>
      </c>
      <c r="D260" s="14" t="s">
        <v>387</v>
      </c>
      <c r="E260" s="14">
        <v>0</v>
      </c>
      <c r="F260" s="19">
        <v>505</v>
      </c>
    </row>
    <row r="261" spans="2:6" ht="14.4" x14ac:dyDescent="0.3">
      <c r="B261" s="13">
        <v>4805727622</v>
      </c>
      <c r="C261" s="14" t="s">
        <v>405</v>
      </c>
      <c r="D261" s="14" t="s">
        <v>387</v>
      </c>
      <c r="E261" s="14">
        <v>0</v>
      </c>
      <c r="F261" s="19">
        <v>487</v>
      </c>
    </row>
    <row r="262" spans="2:6" ht="14.4" x14ac:dyDescent="0.3">
      <c r="B262" s="13">
        <v>4805925774</v>
      </c>
      <c r="C262" s="14" t="s">
        <v>405</v>
      </c>
      <c r="D262" s="14" t="s">
        <v>393</v>
      </c>
      <c r="E262" s="14">
        <v>0</v>
      </c>
      <c r="F262" s="19">
        <v>486</v>
      </c>
    </row>
    <row r="263" spans="2:6" ht="14.4" x14ac:dyDescent="0.3">
      <c r="B263" s="13">
        <v>2063842513</v>
      </c>
      <c r="C263" s="14" t="s">
        <v>405</v>
      </c>
      <c r="D263" s="14" t="s">
        <v>387</v>
      </c>
      <c r="E263" s="14">
        <v>1</v>
      </c>
      <c r="F263" s="19">
        <v>462</v>
      </c>
    </row>
    <row r="264" spans="2:6" ht="14.4" x14ac:dyDescent="0.3">
      <c r="B264" s="13">
        <v>4068823773</v>
      </c>
      <c r="C264" s="14" t="s">
        <v>405</v>
      </c>
      <c r="D264" s="14" t="s">
        <v>387</v>
      </c>
      <c r="E264" s="14">
        <v>0</v>
      </c>
      <c r="F264" s="19">
        <v>440</v>
      </c>
    </row>
    <row r="265" spans="2:6" ht="14.4" x14ac:dyDescent="0.3">
      <c r="B265" s="13">
        <v>4805927858</v>
      </c>
      <c r="C265" s="14" t="s">
        <v>405</v>
      </c>
      <c r="D265" s="14" t="s">
        <v>386</v>
      </c>
      <c r="E265" s="14">
        <v>0</v>
      </c>
      <c r="F265" s="19">
        <v>440</v>
      </c>
    </row>
    <row r="266" spans="2:6" ht="14.4" x14ac:dyDescent="0.3">
      <c r="B266" s="13">
        <v>5417425647</v>
      </c>
      <c r="C266" s="14" t="s">
        <v>405</v>
      </c>
      <c r="D266" s="14" t="s">
        <v>387</v>
      </c>
      <c r="E266" s="14">
        <v>0</v>
      </c>
      <c r="F266" s="19">
        <v>440</v>
      </c>
    </row>
    <row r="267" spans="2:6" ht="14.4" x14ac:dyDescent="0.3">
      <c r="B267" s="13">
        <v>5039027531</v>
      </c>
      <c r="C267" s="14" t="s">
        <v>405</v>
      </c>
      <c r="D267" s="14" t="s">
        <v>387</v>
      </c>
      <c r="E267" s="14">
        <v>0</v>
      </c>
      <c r="F267" s="19">
        <v>419</v>
      </c>
    </row>
    <row r="268" spans="2:6" ht="14.4" x14ac:dyDescent="0.3">
      <c r="B268" s="13">
        <v>4805925570</v>
      </c>
      <c r="C268" s="14" t="s">
        <v>405</v>
      </c>
      <c r="D268" s="14" t="s">
        <v>387</v>
      </c>
      <c r="E268" s="14">
        <v>0</v>
      </c>
      <c r="F268" s="19">
        <v>417</v>
      </c>
    </row>
    <row r="269" spans="2:6" ht="14.4" x14ac:dyDescent="0.3">
      <c r="B269" s="13">
        <v>5203224322</v>
      </c>
      <c r="C269" s="14" t="s">
        <v>405</v>
      </c>
      <c r="D269" s="14" t="s">
        <v>391</v>
      </c>
      <c r="E269" s="14">
        <v>0</v>
      </c>
      <c r="F269" s="19">
        <v>393</v>
      </c>
    </row>
    <row r="270" spans="2:6" ht="14.4" x14ac:dyDescent="0.3">
      <c r="B270" s="13">
        <v>2534442689</v>
      </c>
      <c r="C270" s="14" t="s">
        <v>405</v>
      </c>
      <c r="D270" s="14" t="s">
        <v>391</v>
      </c>
      <c r="E270" s="14">
        <v>1</v>
      </c>
      <c r="F270" s="19">
        <v>369</v>
      </c>
    </row>
    <row r="271" spans="2:6" ht="14.4" x14ac:dyDescent="0.3">
      <c r="B271" s="13">
        <v>3609485499</v>
      </c>
      <c r="C271" s="14" t="s">
        <v>405</v>
      </c>
      <c r="D271" s="14" t="s">
        <v>387</v>
      </c>
      <c r="E271" s="14">
        <v>0</v>
      </c>
      <c r="F271" s="19">
        <v>369</v>
      </c>
    </row>
    <row r="272" spans="2:6" ht="14.4" x14ac:dyDescent="0.3">
      <c r="B272" s="13">
        <v>4069323597</v>
      </c>
      <c r="C272" s="14" t="s">
        <v>405</v>
      </c>
      <c r="D272" s="14" t="s">
        <v>387</v>
      </c>
      <c r="E272" s="14">
        <v>0</v>
      </c>
      <c r="F272" s="19">
        <v>369</v>
      </c>
    </row>
    <row r="273" spans="2:6" ht="14.4" x14ac:dyDescent="0.3">
      <c r="B273" s="13">
        <v>4805929831</v>
      </c>
      <c r="C273" s="14" t="s">
        <v>405</v>
      </c>
      <c r="D273" s="14" t="s">
        <v>393</v>
      </c>
      <c r="E273" s="14">
        <v>0</v>
      </c>
      <c r="F273" s="19">
        <v>350</v>
      </c>
    </row>
    <row r="274" spans="2:6" ht="14.4" x14ac:dyDescent="0.3">
      <c r="B274" s="13">
        <v>6025886298</v>
      </c>
      <c r="C274" s="14" t="s">
        <v>405</v>
      </c>
      <c r="D274" s="14" t="s">
        <v>387</v>
      </c>
      <c r="E274" s="14">
        <v>1</v>
      </c>
      <c r="F274" s="19">
        <v>337</v>
      </c>
    </row>
    <row r="275" spans="2:6" ht="14.4" x14ac:dyDescent="0.3">
      <c r="B275" s="13">
        <v>3034501982</v>
      </c>
      <c r="C275" s="14" t="s">
        <v>405</v>
      </c>
      <c r="D275" s="14" t="s">
        <v>387</v>
      </c>
      <c r="E275" s="14">
        <v>0</v>
      </c>
      <c r="F275" s="19">
        <v>336</v>
      </c>
    </row>
    <row r="276" spans="2:6" ht="14.4" x14ac:dyDescent="0.3">
      <c r="B276" s="13">
        <v>5055133473</v>
      </c>
      <c r="C276" s="14" t="s">
        <v>405</v>
      </c>
      <c r="D276" s="14" t="s">
        <v>393</v>
      </c>
      <c r="E276" s="14">
        <v>0</v>
      </c>
      <c r="F276" s="19">
        <v>327</v>
      </c>
    </row>
    <row r="277" spans="2:6" ht="14.4" x14ac:dyDescent="0.3">
      <c r="B277" s="13">
        <v>4802633628</v>
      </c>
      <c r="C277" s="14" t="s">
        <v>405</v>
      </c>
      <c r="D277" s="14" t="s">
        <v>387</v>
      </c>
      <c r="E277" s="14">
        <v>0</v>
      </c>
      <c r="F277" s="19">
        <v>325</v>
      </c>
    </row>
    <row r="278" spans="2:6" ht="14.4" x14ac:dyDescent="0.3">
      <c r="B278" s="13">
        <v>6025783265</v>
      </c>
      <c r="C278" s="14" t="s">
        <v>405</v>
      </c>
      <c r="D278" s="14" t="s">
        <v>387</v>
      </c>
      <c r="E278" s="14">
        <v>0</v>
      </c>
      <c r="F278" s="19">
        <v>321</v>
      </c>
    </row>
    <row r="279" spans="2:6" ht="14.4" x14ac:dyDescent="0.3">
      <c r="B279" s="13">
        <v>3609483499</v>
      </c>
      <c r="C279" s="14" t="s">
        <v>405</v>
      </c>
      <c r="D279" s="14" t="s">
        <v>393</v>
      </c>
      <c r="E279" s="14">
        <v>0</v>
      </c>
      <c r="F279" s="19">
        <v>304</v>
      </c>
    </row>
    <row r="280" spans="2:6" ht="14.4" x14ac:dyDescent="0.3">
      <c r="B280" s="13">
        <v>4805926455</v>
      </c>
      <c r="C280" s="14" t="s">
        <v>405</v>
      </c>
      <c r="D280" s="14" t="s">
        <v>391</v>
      </c>
      <c r="E280" s="14">
        <v>0</v>
      </c>
      <c r="F280" s="19">
        <v>299</v>
      </c>
    </row>
    <row r="281" spans="2:6" ht="14.4" x14ac:dyDescent="0.3">
      <c r="B281" s="13">
        <v>4805926455</v>
      </c>
      <c r="C281" s="14" t="s">
        <v>405</v>
      </c>
      <c r="D281" s="14" t="s">
        <v>386</v>
      </c>
      <c r="E281" s="14">
        <v>0</v>
      </c>
      <c r="F281" s="19">
        <v>299</v>
      </c>
    </row>
    <row r="282" spans="2:6" ht="14.4" x14ac:dyDescent="0.3">
      <c r="B282" s="13">
        <v>5204137756</v>
      </c>
      <c r="C282" s="14" t="s">
        <v>405</v>
      </c>
      <c r="D282" s="14" t="s">
        <v>393</v>
      </c>
      <c r="E282" s="14">
        <v>0</v>
      </c>
      <c r="F282" s="19">
        <v>294</v>
      </c>
    </row>
    <row r="283" spans="2:6" ht="14.4" x14ac:dyDescent="0.3">
      <c r="B283" s="13">
        <v>4805728302</v>
      </c>
      <c r="C283" s="14" t="s">
        <v>405</v>
      </c>
      <c r="D283" s="14" t="s">
        <v>387</v>
      </c>
      <c r="E283" s="14">
        <v>0</v>
      </c>
      <c r="F283" s="19">
        <v>287</v>
      </c>
    </row>
    <row r="284" spans="2:6" ht="14.4" x14ac:dyDescent="0.3">
      <c r="B284" s="13">
        <v>3604633615</v>
      </c>
      <c r="C284" s="14" t="s">
        <v>405</v>
      </c>
      <c r="D284" s="14" t="s">
        <v>387</v>
      </c>
      <c r="E284" s="14">
        <v>0</v>
      </c>
      <c r="F284" s="19">
        <v>286</v>
      </c>
    </row>
    <row r="285" spans="2:6" ht="14.4" x14ac:dyDescent="0.3">
      <c r="B285" s="13">
        <v>3604633615</v>
      </c>
      <c r="C285" s="14" t="s">
        <v>405</v>
      </c>
      <c r="D285" s="14" t="s">
        <v>389</v>
      </c>
      <c r="E285" s="14">
        <v>1</v>
      </c>
      <c r="F285" s="19">
        <v>286</v>
      </c>
    </row>
    <row r="286" spans="2:6" ht="14.4" x14ac:dyDescent="0.3">
      <c r="B286" s="13">
        <v>6026849400</v>
      </c>
      <c r="C286" s="14" t="s">
        <v>405</v>
      </c>
      <c r="D286" s="14" t="s">
        <v>391</v>
      </c>
      <c r="E286" s="14">
        <v>0</v>
      </c>
      <c r="F286" s="19">
        <v>286</v>
      </c>
    </row>
    <row r="287" spans="2:6" ht="14.4" x14ac:dyDescent="0.3">
      <c r="B287" s="13">
        <v>6026849400</v>
      </c>
      <c r="C287" s="14" t="s">
        <v>405</v>
      </c>
      <c r="D287" s="14" t="s">
        <v>388</v>
      </c>
      <c r="E287" s="14">
        <v>0</v>
      </c>
      <c r="F287" s="19">
        <v>286</v>
      </c>
    </row>
    <row r="288" spans="2:6" ht="14.4" x14ac:dyDescent="0.3">
      <c r="B288" s="13">
        <v>6026849400</v>
      </c>
      <c r="C288" s="14" t="s">
        <v>405</v>
      </c>
      <c r="D288" s="14" t="s">
        <v>386</v>
      </c>
      <c r="E288" s="14">
        <v>1</v>
      </c>
      <c r="F288" s="19">
        <v>286</v>
      </c>
    </row>
    <row r="289" spans="2:6" ht="14.4" x14ac:dyDescent="0.3">
      <c r="B289" s="13">
        <v>5204137756</v>
      </c>
      <c r="C289" s="14" t="s">
        <v>405</v>
      </c>
      <c r="D289" s="14" t="s">
        <v>393</v>
      </c>
      <c r="E289" s="14">
        <v>0</v>
      </c>
      <c r="F289" s="19">
        <v>280</v>
      </c>
    </row>
    <row r="290" spans="2:6" ht="14.4" x14ac:dyDescent="0.3">
      <c r="B290" s="13">
        <v>6024161144</v>
      </c>
      <c r="C290" s="14" t="s">
        <v>405</v>
      </c>
      <c r="D290" s="14" t="s">
        <v>393</v>
      </c>
      <c r="E290" s="14">
        <v>0</v>
      </c>
      <c r="F290" s="19">
        <v>268</v>
      </c>
    </row>
    <row r="291" spans="2:6" ht="14.4" x14ac:dyDescent="0.3">
      <c r="B291" s="13">
        <v>4807332898</v>
      </c>
      <c r="C291" s="14" t="s">
        <v>405</v>
      </c>
      <c r="D291" s="14" t="s">
        <v>393</v>
      </c>
      <c r="E291" s="14">
        <v>0</v>
      </c>
      <c r="F291" s="19">
        <v>256</v>
      </c>
    </row>
    <row r="292" spans="2:6" ht="14.4" x14ac:dyDescent="0.3">
      <c r="B292" s="13">
        <v>5204328236</v>
      </c>
      <c r="C292" s="14" t="s">
        <v>405</v>
      </c>
      <c r="D292" s="14" t="s">
        <v>393</v>
      </c>
      <c r="E292" s="14">
        <v>0</v>
      </c>
      <c r="F292" s="19">
        <v>250</v>
      </c>
    </row>
    <row r="293" spans="2:6" ht="14.4" x14ac:dyDescent="0.3">
      <c r="B293" s="13">
        <v>5209952123</v>
      </c>
      <c r="C293" s="14" t="s">
        <v>405</v>
      </c>
      <c r="D293" s="14" t="s">
        <v>393</v>
      </c>
      <c r="E293" s="14">
        <v>0</v>
      </c>
      <c r="F293" s="19">
        <v>236</v>
      </c>
    </row>
    <row r="294" spans="2:6" ht="14.4" x14ac:dyDescent="0.3">
      <c r="B294" s="13">
        <v>3603623381</v>
      </c>
      <c r="C294" s="14" t="s">
        <v>405</v>
      </c>
      <c r="D294" s="14" t="s">
        <v>387</v>
      </c>
      <c r="E294" s="14">
        <v>0</v>
      </c>
      <c r="F294" s="19">
        <v>234</v>
      </c>
    </row>
    <row r="295" spans="2:6" ht="14.4" x14ac:dyDescent="0.3">
      <c r="B295" s="13">
        <v>5097139595</v>
      </c>
      <c r="C295" s="14" t="s">
        <v>405</v>
      </c>
      <c r="D295" s="14" t="s">
        <v>389</v>
      </c>
      <c r="E295" s="14">
        <v>0</v>
      </c>
      <c r="F295" s="19">
        <v>233</v>
      </c>
    </row>
    <row r="296" spans="2:6" ht="14.4" x14ac:dyDescent="0.3">
      <c r="B296" s="13">
        <v>2064910498</v>
      </c>
      <c r="C296" s="14" t="s">
        <v>405</v>
      </c>
      <c r="D296" s="14" t="s">
        <v>387</v>
      </c>
      <c r="E296" s="14">
        <v>0</v>
      </c>
      <c r="F296" s="19">
        <v>231</v>
      </c>
    </row>
    <row r="297" spans="2:6" ht="14.4" x14ac:dyDescent="0.3">
      <c r="B297" s="13">
        <v>4806127869</v>
      </c>
      <c r="C297" s="14" t="s">
        <v>405</v>
      </c>
      <c r="D297" s="14" t="s">
        <v>387</v>
      </c>
      <c r="E297" s="14">
        <v>0</v>
      </c>
      <c r="F297" s="19">
        <v>220</v>
      </c>
    </row>
    <row r="298" spans="2:6" ht="14.4" x14ac:dyDescent="0.3">
      <c r="B298" s="13">
        <v>3036001280</v>
      </c>
      <c r="C298" s="14" t="s">
        <v>405</v>
      </c>
      <c r="D298" s="14" t="s">
        <v>393</v>
      </c>
      <c r="E298" s="14">
        <v>0</v>
      </c>
      <c r="F298" s="19">
        <v>219</v>
      </c>
    </row>
    <row r="299" spans="2:6" ht="14.4" x14ac:dyDescent="0.3">
      <c r="B299" s="13">
        <v>4066734502</v>
      </c>
      <c r="C299" s="14" t="s">
        <v>405</v>
      </c>
      <c r="D299" s="14" t="s">
        <v>393</v>
      </c>
      <c r="E299" s="14">
        <v>0</v>
      </c>
      <c r="F299" s="19">
        <v>215</v>
      </c>
    </row>
    <row r="300" spans="2:6" ht="14.4" x14ac:dyDescent="0.3">
      <c r="B300" s="13">
        <v>2539334012</v>
      </c>
      <c r="C300" s="14" t="s">
        <v>405</v>
      </c>
      <c r="D300" s="14" t="s">
        <v>387</v>
      </c>
      <c r="E300" s="14">
        <v>0</v>
      </c>
      <c r="F300" s="19">
        <v>211</v>
      </c>
    </row>
    <row r="301" spans="2:6" ht="14.4" x14ac:dyDescent="0.3">
      <c r="B301" s="13">
        <v>6025863794</v>
      </c>
      <c r="C301" s="14" t="s">
        <v>405</v>
      </c>
      <c r="D301" s="14" t="s">
        <v>391</v>
      </c>
      <c r="E301" s="14">
        <v>0</v>
      </c>
      <c r="F301" s="19">
        <v>195</v>
      </c>
    </row>
    <row r="302" spans="2:6" ht="14.4" x14ac:dyDescent="0.3">
      <c r="B302" s="13">
        <v>5209949193</v>
      </c>
      <c r="C302" s="14" t="s">
        <v>405</v>
      </c>
      <c r="D302" s="14" t="s">
        <v>393</v>
      </c>
      <c r="E302" s="14">
        <v>0</v>
      </c>
      <c r="F302" s="19">
        <v>194</v>
      </c>
    </row>
    <row r="303" spans="2:6" ht="14.4" x14ac:dyDescent="0.3">
      <c r="B303" s="13">
        <v>3072336230</v>
      </c>
      <c r="C303" s="14" t="s">
        <v>405</v>
      </c>
      <c r="D303" s="14" t="s">
        <v>387</v>
      </c>
      <c r="E303" s="14">
        <v>0</v>
      </c>
      <c r="F303" s="19">
        <v>193</v>
      </c>
    </row>
    <row r="304" spans="2:6" ht="14.4" x14ac:dyDescent="0.3">
      <c r="B304" s="13">
        <v>2065634385</v>
      </c>
      <c r="C304" s="14" t="s">
        <v>405</v>
      </c>
      <c r="D304" s="14" t="s">
        <v>387</v>
      </c>
      <c r="E304" s="14">
        <v>0</v>
      </c>
      <c r="F304" s="19">
        <v>192</v>
      </c>
    </row>
    <row r="305" spans="2:6" ht="14.4" x14ac:dyDescent="0.3">
      <c r="B305" s="13">
        <v>4805925136</v>
      </c>
      <c r="C305" s="14" t="s">
        <v>405</v>
      </c>
      <c r="D305" s="14" t="s">
        <v>393</v>
      </c>
      <c r="E305" s="14">
        <v>0</v>
      </c>
      <c r="F305" s="19">
        <v>192</v>
      </c>
    </row>
    <row r="306" spans="2:6" ht="14.4" x14ac:dyDescent="0.3">
      <c r="B306" s="13">
        <v>2539339446</v>
      </c>
      <c r="C306" s="14" t="s">
        <v>405</v>
      </c>
      <c r="D306" s="14" t="s">
        <v>393</v>
      </c>
      <c r="E306" s="14">
        <v>0</v>
      </c>
      <c r="F306" s="19">
        <v>178</v>
      </c>
    </row>
    <row r="307" spans="2:6" ht="14.4" x14ac:dyDescent="0.3">
      <c r="B307" s="13">
        <v>4068823754</v>
      </c>
      <c r="C307" s="14" t="s">
        <v>405</v>
      </c>
      <c r="D307" s="14" t="s">
        <v>393</v>
      </c>
      <c r="E307" s="14">
        <v>0</v>
      </c>
      <c r="F307" s="19">
        <v>172</v>
      </c>
    </row>
    <row r="308" spans="2:6" ht="14.4" x14ac:dyDescent="0.3">
      <c r="B308" s="13">
        <v>3035200408</v>
      </c>
      <c r="C308" s="14" t="s">
        <v>405</v>
      </c>
      <c r="D308" s="14" t="s">
        <v>387</v>
      </c>
      <c r="E308" s="14">
        <v>0</v>
      </c>
      <c r="F308" s="19">
        <v>167</v>
      </c>
    </row>
    <row r="309" spans="2:6" ht="14.4" x14ac:dyDescent="0.3">
      <c r="B309" s="13">
        <v>5204633834</v>
      </c>
      <c r="C309" s="14" t="s">
        <v>405</v>
      </c>
      <c r="D309" s="14" t="s">
        <v>393</v>
      </c>
      <c r="E309" s="14">
        <v>0</v>
      </c>
      <c r="F309" s="19">
        <v>165</v>
      </c>
    </row>
    <row r="310" spans="2:6" ht="14.4" x14ac:dyDescent="0.3">
      <c r="B310" s="13">
        <v>3072338714</v>
      </c>
      <c r="C310" s="14" t="s">
        <v>405</v>
      </c>
      <c r="D310" s="14" t="s">
        <v>387</v>
      </c>
      <c r="E310" s="14">
        <v>0</v>
      </c>
      <c r="F310" s="19">
        <v>164</v>
      </c>
    </row>
    <row r="311" spans="2:6" ht="14.4" x14ac:dyDescent="0.3">
      <c r="B311" s="13">
        <v>2533098478</v>
      </c>
      <c r="C311" s="14" t="s">
        <v>405</v>
      </c>
      <c r="D311" s="14" t="s">
        <v>387</v>
      </c>
      <c r="E311" s="14">
        <v>0</v>
      </c>
      <c r="F311" s="19">
        <v>162</v>
      </c>
    </row>
    <row r="312" spans="2:6" ht="14.4" x14ac:dyDescent="0.3">
      <c r="B312" s="13">
        <v>3609490686</v>
      </c>
      <c r="C312" s="14" t="s">
        <v>405</v>
      </c>
      <c r="D312" s="14" t="s">
        <v>387</v>
      </c>
      <c r="E312" s="14">
        <v>0</v>
      </c>
      <c r="F312" s="19">
        <v>161</v>
      </c>
    </row>
    <row r="313" spans="2:6" ht="14.4" x14ac:dyDescent="0.3">
      <c r="B313" s="13">
        <v>4805926457</v>
      </c>
      <c r="C313" s="14" t="s">
        <v>405</v>
      </c>
      <c r="D313" s="14" t="s">
        <v>387</v>
      </c>
      <c r="E313" s="14">
        <v>0</v>
      </c>
      <c r="F313" s="19">
        <v>161</v>
      </c>
    </row>
    <row r="314" spans="2:6" ht="14.4" x14ac:dyDescent="0.3">
      <c r="B314" s="13">
        <v>6025872793</v>
      </c>
      <c r="C314" s="14" t="s">
        <v>405</v>
      </c>
      <c r="D314" s="14" t="s">
        <v>386</v>
      </c>
      <c r="E314" s="14">
        <v>0</v>
      </c>
      <c r="F314" s="19">
        <v>158</v>
      </c>
    </row>
    <row r="315" spans="2:6" ht="14.4" x14ac:dyDescent="0.3">
      <c r="B315" s="13">
        <v>5097141237</v>
      </c>
      <c r="C315" s="14" t="s">
        <v>405</v>
      </c>
      <c r="D315" s="14" t="s">
        <v>387</v>
      </c>
      <c r="E315" s="14">
        <v>0</v>
      </c>
      <c r="F315" s="19">
        <v>157</v>
      </c>
    </row>
    <row r="316" spans="2:6" ht="14.4" x14ac:dyDescent="0.3">
      <c r="B316" s="13">
        <v>4253641948</v>
      </c>
      <c r="C316" s="14" t="s">
        <v>405</v>
      </c>
      <c r="D316" s="14" t="s">
        <v>387</v>
      </c>
      <c r="E316" s="14">
        <v>0</v>
      </c>
      <c r="F316" s="19">
        <v>156</v>
      </c>
    </row>
    <row r="317" spans="2:6" ht="14.4" x14ac:dyDescent="0.3">
      <c r="B317" s="13">
        <v>2065638093</v>
      </c>
      <c r="C317" s="14" t="s">
        <v>405</v>
      </c>
      <c r="D317" s="14" t="s">
        <v>387</v>
      </c>
      <c r="E317" s="14">
        <v>0</v>
      </c>
      <c r="F317" s="19">
        <v>155</v>
      </c>
    </row>
    <row r="318" spans="2:6" ht="14.4" x14ac:dyDescent="0.3">
      <c r="B318" s="13">
        <v>2085840497</v>
      </c>
      <c r="C318" s="14" t="s">
        <v>405</v>
      </c>
      <c r="D318" s="14" t="s">
        <v>387</v>
      </c>
      <c r="E318" s="14">
        <v>0</v>
      </c>
      <c r="F318" s="19">
        <v>153</v>
      </c>
    </row>
    <row r="319" spans="2:6" ht="14.4" x14ac:dyDescent="0.3">
      <c r="B319" s="13">
        <v>2085840497</v>
      </c>
      <c r="C319" s="14" t="s">
        <v>405</v>
      </c>
      <c r="D319" s="14" t="s">
        <v>387</v>
      </c>
      <c r="E319" s="14">
        <v>0</v>
      </c>
      <c r="F319" s="19">
        <v>153</v>
      </c>
    </row>
    <row r="320" spans="2:6" ht="14.4" x14ac:dyDescent="0.3">
      <c r="B320" s="13">
        <v>4807329899</v>
      </c>
      <c r="C320" s="14" t="s">
        <v>405</v>
      </c>
      <c r="D320" s="14" t="s">
        <v>387</v>
      </c>
      <c r="E320" s="14">
        <v>0</v>
      </c>
      <c r="F320" s="19">
        <v>153</v>
      </c>
    </row>
    <row r="321" spans="2:6" ht="14.4" x14ac:dyDescent="0.3">
      <c r="B321" s="13">
        <v>4807330301</v>
      </c>
      <c r="C321" s="14" t="s">
        <v>405</v>
      </c>
      <c r="D321" s="14" t="s">
        <v>387</v>
      </c>
      <c r="E321" s="14">
        <v>0</v>
      </c>
      <c r="F321" s="19">
        <v>148</v>
      </c>
    </row>
    <row r="322" spans="2:6" ht="14.4" x14ac:dyDescent="0.3">
      <c r="B322" s="13">
        <v>5204133874</v>
      </c>
      <c r="C322" s="14" t="s">
        <v>405</v>
      </c>
      <c r="D322" s="14" t="s">
        <v>386</v>
      </c>
      <c r="E322" s="14">
        <v>0</v>
      </c>
      <c r="F322" s="19">
        <v>148</v>
      </c>
    </row>
    <row r="323" spans="2:6" ht="14.4" x14ac:dyDescent="0.3">
      <c r="B323" s="13">
        <v>2534443347</v>
      </c>
      <c r="C323" s="14" t="s">
        <v>405</v>
      </c>
      <c r="D323" s="14" t="s">
        <v>387</v>
      </c>
      <c r="E323" s="14">
        <v>0</v>
      </c>
      <c r="F323" s="19">
        <v>146</v>
      </c>
    </row>
    <row r="324" spans="2:6" ht="14.4" x14ac:dyDescent="0.3">
      <c r="B324" s="13">
        <v>5054225199</v>
      </c>
      <c r="C324" s="14" t="s">
        <v>405</v>
      </c>
      <c r="D324" s="14" t="s">
        <v>393</v>
      </c>
      <c r="E324" s="14">
        <v>0</v>
      </c>
      <c r="F324" s="19">
        <v>146</v>
      </c>
    </row>
    <row r="325" spans="2:6" ht="14.4" x14ac:dyDescent="0.3">
      <c r="B325" s="13">
        <v>2065636181</v>
      </c>
      <c r="C325" s="14" t="s">
        <v>405</v>
      </c>
      <c r="D325" s="14" t="s">
        <v>393</v>
      </c>
      <c r="E325" s="14">
        <v>0</v>
      </c>
      <c r="F325" s="19">
        <v>143</v>
      </c>
    </row>
    <row r="326" spans="2:6" ht="14.4" x14ac:dyDescent="0.3">
      <c r="B326" s="13">
        <v>2069534941</v>
      </c>
      <c r="C326" s="14" t="s">
        <v>405</v>
      </c>
      <c r="D326" s="14" t="s">
        <v>387</v>
      </c>
      <c r="E326" s="14">
        <v>0</v>
      </c>
      <c r="F326" s="19">
        <v>142</v>
      </c>
    </row>
    <row r="327" spans="2:6" ht="14.4" x14ac:dyDescent="0.3">
      <c r="B327" s="13">
        <v>4807332881</v>
      </c>
      <c r="C327" s="14" t="s">
        <v>405</v>
      </c>
      <c r="D327" s="14" t="s">
        <v>386</v>
      </c>
      <c r="E327" s="14">
        <v>0</v>
      </c>
      <c r="F327" s="19">
        <v>141</v>
      </c>
    </row>
    <row r="328" spans="2:6" ht="14.4" x14ac:dyDescent="0.3">
      <c r="B328" s="13">
        <v>5209950809</v>
      </c>
      <c r="C328" s="14" t="s">
        <v>405</v>
      </c>
      <c r="D328" s="14" t="s">
        <v>386</v>
      </c>
      <c r="E328" s="14">
        <v>0</v>
      </c>
      <c r="F328" s="19">
        <v>141</v>
      </c>
    </row>
    <row r="329" spans="2:6" ht="14.4" x14ac:dyDescent="0.3">
      <c r="B329" s="13">
        <v>5418830400</v>
      </c>
      <c r="C329" s="14" t="s">
        <v>405</v>
      </c>
      <c r="D329" s="14" t="s">
        <v>387</v>
      </c>
      <c r="E329" s="14">
        <v>0</v>
      </c>
      <c r="F329" s="19">
        <v>139</v>
      </c>
    </row>
    <row r="330" spans="2:6" ht="14.4" x14ac:dyDescent="0.3">
      <c r="B330" s="13">
        <v>6024726925</v>
      </c>
      <c r="C330" s="14" t="s">
        <v>405</v>
      </c>
      <c r="D330" s="14" t="s">
        <v>387</v>
      </c>
      <c r="E330" s="14">
        <v>0</v>
      </c>
      <c r="F330" s="19">
        <v>139</v>
      </c>
    </row>
    <row r="331" spans="2:6" ht="14.4" x14ac:dyDescent="0.3">
      <c r="B331" s="13">
        <v>4805926372</v>
      </c>
      <c r="C331" s="14" t="s">
        <v>405</v>
      </c>
      <c r="D331" s="14" t="s">
        <v>387</v>
      </c>
      <c r="E331" s="14">
        <v>0</v>
      </c>
      <c r="F331" s="19">
        <v>135</v>
      </c>
    </row>
    <row r="332" spans="2:6" ht="14.4" x14ac:dyDescent="0.3">
      <c r="B332" s="13">
        <v>3039593140</v>
      </c>
      <c r="C332" s="14" t="s">
        <v>405</v>
      </c>
      <c r="D332" s="14" t="s">
        <v>391</v>
      </c>
      <c r="E332" s="14">
        <v>0</v>
      </c>
      <c r="F332" s="19">
        <v>134</v>
      </c>
    </row>
    <row r="333" spans="2:6" ht="14.4" x14ac:dyDescent="0.3">
      <c r="B333" s="13">
        <v>4063223730</v>
      </c>
      <c r="C333" s="14" t="s">
        <v>405</v>
      </c>
      <c r="D333" s="14" t="s">
        <v>393</v>
      </c>
      <c r="E333" s="14">
        <v>0</v>
      </c>
      <c r="F333" s="19">
        <v>132</v>
      </c>
    </row>
    <row r="334" spans="2:6" ht="14.4" x14ac:dyDescent="0.3">
      <c r="B334" s="13">
        <v>5054226440</v>
      </c>
      <c r="C334" s="14" t="s">
        <v>405</v>
      </c>
      <c r="D334" s="14" t="s">
        <v>391</v>
      </c>
      <c r="E334" s="14">
        <v>0</v>
      </c>
      <c r="F334" s="19">
        <v>132</v>
      </c>
    </row>
    <row r="335" spans="2:6" ht="14.4" x14ac:dyDescent="0.3">
      <c r="B335" s="13">
        <v>6025895934</v>
      </c>
      <c r="C335" s="14" t="s">
        <v>405</v>
      </c>
      <c r="D335" s="14" t="s">
        <v>393</v>
      </c>
      <c r="E335" s="14">
        <v>0</v>
      </c>
      <c r="F335" s="19">
        <v>129</v>
      </c>
    </row>
    <row r="336" spans="2:6" ht="14.4" x14ac:dyDescent="0.3">
      <c r="B336" s="13">
        <v>6024726865</v>
      </c>
      <c r="C336" s="14" t="s">
        <v>405</v>
      </c>
      <c r="D336" s="14" t="s">
        <v>393</v>
      </c>
      <c r="E336" s="14">
        <v>0</v>
      </c>
      <c r="F336" s="19">
        <v>127</v>
      </c>
    </row>
    <row r="337" spans="2:6" ht="14.4" x14ac:dyDescent="0.3">
      <c r="B337" s="13">
        <v>3609493444</v>
      </c>
      <c r="C337" s="14" t="s">
        <v>405</v>
      </c>
      <c r="D337" s="14" t="s">
        <v>387</v>
      </c>
      <c r="E337" s="14">
        <v>0</v>
      </c>
      <c r="F337" s="19">
        <v>124</v>
      </c>
    </row>
    <row r="338" spans="2:6" ht="14.4" x14ac:dyDescent="0.3">
      <c r="B338" s="13">
        <v>5038971519</v>
      </c>
      <c r="C338" s="14" t="s">
        <v>405</v>
      </c>
      <c r="D338" s="14" t="s">
        <v>393</v>
      </c>
      <c r="E338" s="14">
        <v>0</v>
      </c>
      <c r="F338" s="19">
        <v>124</v>
      </c>
    </row>
    <row r="339" spans="2:6" ht="14.4" x14ac:dyDescent="0.3">
      <c r="B339" s="13">
        <v>5418831280</v>
      </c>
      <c r="C339" s="14" t="s">
        <v>405</v>
      </c>
      <c r="D339" s="14" t="s">
        <v>387</v>
      </c>
      <c r="E339" s="14">
        <v>0</v>
      </c>
      <c r="F339" s="19">
        <v>124</v>
      </c>
    </row>
    <row r="340" spans="2:6" ht="14.4" x14ac:dyDescent="0.3">
      <c r="B340" s="13">
        <v>2086148540</v>
      </c>
      <c r="C340" s="14" t="s">
        <v>405</v>
      </c>
      <c r="D340" s="14" t="s">
        <v>388</v>
      </c>
      <c r="E340" s="14">
        <v>0</v>
      </c>
      <c r="F340" s="19">
        <v>121</v>
      </c>
    </row>
    <row r="341" spans="2:6" ht="14.4" x14ac:dyDescent="0.3">
      <c r="B341" s="13">
        <v>4806127814</v>
      </c>
      <c r="C341" s="14" t="s">
        <v>405</v>
      </c>
      <c r="D341" s="14" t="s">
        <v>393</v>
      </c>
      <c r="E341" s="14">
        <v>0</v>
      </c>
      <c r="F341" s="19">
        <v>121</v>
      </c>
    </row>
    <row r="342" spans="2:6" ht="14.4" x14ac:dyDescent="0.3">
      <c r="B342" s="13">
        <v>5418830713</v>
      </c>
      <c r="C342" s="14" t="s">
        <v>405</v>
      </c>
      <c r="D342" s="14" t="s">
        <v>387</v>
      </c>
      <c r="E342" s="14">
        <v>0</v>
      </c>
      <c r="F342" s="19">
        <v>121</v>
      </c>
    </row>
    <row r="343" spans="2:6" ht="14.4" x14ac:dyDescent="0.3">
      <c r="B343" s="13">
        <v>2539340374</v>
      </c>
      <c r="C343" s="14" t="s">
        <v>405</v>
      </c>
      <c r="D343" s="14" t="s">
        <v>393</v>
      </c>
      <c r="E343" s="14">
        <v>0</v>
      </c>
      <c r="F343" s="19">
        <v>119</v>
      </c>
    </row>
    <row r="344" spans="2:6" ht="14.4" x14ac:dyDescent="0.3">
      <c r="B344" s="13">
        <v>3040083314</v>
      </c>
      <c r="C344" s="14" t="s">
        <v>405</v>
      </c>
      <c r="D344" s="14" t="s">
        <v>387</v>
      </c>
      <c r="E344" s="14">
        <v>0</v>
      </c>
      <c r="F344" s="19">
        <v>119</v>
      </c>
    </row>
    <row r="345" spans="2:6" ht="14.4" x14ac:dyDescent="0.3">
      <c r="B345" s="13">
        <v>5418826226</v>
      </c>
      <c r="C345" s="14" t="s">
        <v>405</v>
      </c>
      <c r="D345" s="14" t="s">
        <v>391</v>
      </c>
      <c r="E345" s="14">
        <v>0</v>
      </c>
      <c r="F345" s="19">
        <v>118</v>
      </c>
    </row>
    <row r="346" spans="2:6" ht="14.4" x14ac:dyDescent="0.3">
      <c r="B346" s="13">
        <v>4805415501</v>
      </c>
      <c r="C346" s="14" t="s">
        <v>405</v>
      </c>
      <c r="D346" s="14" t="s">
        <v>387</v>
      </c>
      <c r="E346" s="14">
        <v>0</v>
      </c>
      <c r="F346" s="19">
        <v>117</v>
      </c>
    </row>
    <row r="347" spans="2:6" ht="14.4" x14ac:dyDescent="0.3">
      <c r="B347" s="13">
        <v>5054224379</v>
      </c>
      <c r="C347" s="14" t="s">
        <v>405</v>
      </c>
      <c r="D347" s="14" t="s">
        <v>393</v>
      </c>
      <c r="E347" s="14">
        <v>0</v>
      </c>
      <c r="F347" s="19">
        <v>115</v>
      </c>
    </row>
    <row r="348" spans="2:6" ht="14.4" x14ac:dyDescent="0.3">
      <c r="B348" s="13">
        <v>6025856269</v>
      </c>
      <c r="C348" s="14" t="s">
        <v>405</v>
      </c>
      <c r="D348" s="14" t="s">
        <v>387</v>
      </c>
      <c r="E348" s="14">
        <v>0</v>
      </c>
      <c r="F348" s="19">
        <v>115</v>
      </c>
    </row>
    <row r="349" spans="2:6" ht="14.4" x14ac:dyDescent="0.3">
      <c r="B349" s="13">
        <v>2085835979</v>
      </c>
      <c r="C349" s="14" t="s">
        <v>405</v>
      </c>
      <c r="D349" s="14" t="s">
        <v>387</v>
      </c>
      <c r="E349" s="14">
        <v>0</v>
      </c>
      <c r="F349" s="19">
        <v>110</v>
      </c>
    </row>
    <row r="350" spans="2:6" ht="14.4" x14ac:dyDescent="0.3">
      <c r="B350" s="13">
        <v>5033220517</v>
      </c>
      <c r="C350" s="14" t="s">
        <v>405</v>
      </c>
      <c r="D350" s="14" t="s">
        <v>387</v>
      </c>
      <c r="E350" s="14">
        <v>0</v>
      </c>
      <c r="F350" s="19">
        <v>110</v>
      </c>
    </row>
    <row r="351" spans="2:6" ht="14.4" x14ac:dyDescent="0.3">
      <c r="B351" s="13">
        <v>5208821109</v>
      </c>
      <c r="C351" s="14" t="s">
        <v>405</v>
      </c>
      <c r="D351" s="14" t="s">
        <v>387</v>
      </c>
      <c r="E351" s="14">
        <v>0</v>
      </c>
      <c r="F351" s="19">
        <v>110</v>
      </c>
    </row>
    <row r="352" spans="2:6" ht="14.4" x14ac:dyDescent="0.3">
      <c r="B352" s="13">
        <v>4805926088</v>
      </c>
      <c r="C352" s="14" t="s">
        <v>405</v>
      </c>
      <c r="D352" s="14" t="s">
        <v>387</v>
      </c>
      <c r="E352" s="14">
        <v>0</v>
      </c>
      <c r="F352" s="19">
        <v>109</v>
      </c>
    </row>
    <row r="353" spans="2:6" ht="14.4" x14ac:dyDescent="0.3">
      <c r="B353" s="13">
        <v>5204136584</v>
      </c>
      <c r="C353" s="14" t="s">
        <v>405</v>
      </c>
      <c r="D353" s="14" t="s">
        <v>387</v>
      </c>
      <c r="E353" s="14">
        <v>0</v>
      </c>
      <c r="F353" s="19">
        <v>108</v>
      </c>
    </row>
    <row r="354" spans="2:6" ht="14.4" x14ac:dyDescent="0.3">
      <c r="B354" s="13">
        <v>5034337378</v>
      </c>
      <c r="C354" s="14" t="s">
        <v>405</v>
      </c>
      <c r="D354" s="14" t="s">
        <v>387</v>
      </c>
      <c r="E354" s="14">
        <v>0</v>
      </c>
      <c r="F354" s="19">
        <v>106</v>
      </c>
    </row>
    <row r="355" spans="2:6" ht="14.4" x14ac:dyDescent="0.3">
      <c r="B355" s="13">
        <v>3602625865</v>
      </c>
      <c r="C355" s="14" t="s">
        <v>405</v>
      </c>
      <c r="D355" s="14" t="s">
        <v>387</v>
      </c>
      <c r="E355" s="14">
        <v>0</v>
      </c>
      <c r="F355" s="19">
        <v>104</v>
      </c>
    </row>
    <row r="356" spans="2:6" ht="14.4" x14ac:dyDescent="0.3">
      <c r="B356" s="13">
        <v>5034337251</v>
      </c>
      <c r="C356" s="14" t="s">
        <v>405</v>
      </c>
      <c r="D356" s="14" t="s">
        <v>393</v>
      </c>
      <c r="E356" s="14">
        <v>0</v>
      </c>
      <c r="F356" s="19">
        <v>104</v>
      </c>
    </row>
    <row r="357" spans="2:6" ht="14.4" x14ac:dyDescent="0.3">
      <c r="B357" s="13">
        <v>6025782901</v>
      </c>
      <c r="C357" s="14" t="s">
        <v>405</v>
      </c>
      <c r="D357" s="14" t="s">
        <v>393</v>
      </c>
      <c r="E357" s="14">
        <v>0</v>
      </c>
      <c r="F357" s="19">
        <v>97</v>
      </c>
    </row>
    <row r="358" spans="2:6" ht="14.4" x14ac:dyDescent="0.3">
      <c r="B358" s="13">
        <v>5209948232</v>
      </c>
      <c r="C358" s="14" t="s">
        <v>405</v>
      </c>
      <c r="D358" s="14" t="s">
        <v>393</v>
      </c>
      <c r="E358" s="14">
        <v>0</v>
      </c>
      <c r="F358" s="19">
        <v>93</v>
      </c>
    </row>
    <row r="359" spans="2:6" ht="14.4" x14ac:dyDescent="0.3">
      <c r="B359" s="13">
        <v>6025864605</v>
      </c>
      <c r="C359" s="14" t="s">
        <v>405</v>
      </c>
      <c r="D359" s="14" t="s">
        <v>393</v>
      </c>
      <c r="E359" s="14">
        <v>0</v>
      </c>
      <c r="F359" s="19">
        <v>90</v>
      </c>
    </row>
    <row r="360" spans="2:6" ht="14.4" x14ac:dyDescent="0.3">
      <c r="B360" s="13">
        <v>3034496308</v>
      </c>
      <c r="C360" s="14" t="s">
        <v>405</v>
      </c>
      <c r="D360" s="14" t="s">
        <v>391</v>
      </c>
      <c r="E360" s="14">
        <v>0</v>
      </c>
      <c r="F360" s="19">
        <v>89</v>
      </c>
    </row>
    <row r="361" spans="2:6" ht="14.4" x14ac:dyDescent="0.3">
      <c r="B361" s="13">
        <v>3607343347</v>
      </c>
      <c r="C361" s="14" t="s">
        <v>405</v>
      </c>
      <c r="D361" s="14" t="s">
        <v>387</v>
      </c>
      <c r="E361" s="14">
        <v>0</v>
      </c>
      <c r="F361" s="19">
        <v>89</v>
      </c>
    </row>
    <row r="362" spans="2:6" ht="14.4" x14ac:dyDescent="0.3">
      <c r="B362" s="13">
        <v>2065142892</v>
      </c>
      <c r="C362" s="14" t="s">
        <v>405</v>
      </c>
      <c r="D362" s="14" t="s">
        <v>387</v>
      </c>
      <c r="E362" s="14">
        <v>0</v>
      </c>
      <c r="F362" s="19">
        <v>88</v>
      </c>
    </row>
    <row r="363" spans="2:6" ht="14.4" x14ac:dyDescent="0.3">
      <c r="B363" s="13">
        <v>2533099045</v>
      </c>
      <c r="C363" s="14" t="s">
        <v>405</v>
      </c>
      <c r="D363" s="14" t="s">
        <v>387</v>
      </c>
      <c r="E363" s="14">
        <v>0</v>
      </c>
      <c r="F363" s="19">
        <v>88</v>
      </c>
    </row>
    <row r="364" spans="2:6" ht="14.4" x14ac:dyDescent="0.3">
      <c r="B364" s="13">
        <v>3607336508</v>
      </c>
      <c r="C364" s="14" t="s">
        <v>405</v>
      </c>
      <c r="D364" s="14" t="s">
        <v>387</v>
      </c>
      <c r="E364" s="14">
        <v>0</v>
      </c>
      <c r="F364" s="19">
        <v>87</v>
      </c>
    </row>
    <row r="365" spans="2:6" ht="14.4" x14ac:dyDescent="0.3">
      <c r="B365" s="13">
        <v>6024724800</v>
      </c>
      <c r="C365" s="14" t="s">
        <v>405</v>
      </c>
      <c r="D365" s="14" t="s">
        <v>387</v>
      </c>
      <c r="E365" s="14">
        <v>0</v>
      </c>
      <c r="F365" s="19">
        <v>85</v>
      </c>
    </row>
    <row r="366" spans="2:6" ht="14.4" x14ac:dyDescent="0.3">
      <c r="B366" s="13">
        <v>2534442956</v>
      </c>
      <c r="C366" s="14" t="s">
        <v>405</v>
      </c>
      <c r="D366" s="14" t="s">
        <v>387</v>
      </c>
      <c r="E366" s="14">
        <v>0</v>
      </c>
      <c r="F366" s="19">
        <v>84</v>
      </c>
    </row>
    <row r="367" spans="2:6" ht="14.4" x14ac:dyDescent="0.3">
      <c r="B367" s="13">
        <v>5208824861</v>
      </c>
      <c r="C367" s="14" t="s">
        <v>405</v>
      </c>
      <c r="D367" s="14" t="s">
        <v>393</v>
      </c>
      <c r="E367" s="14">
        <v>0</v>
      </c>
      <c r="F367" s="19">
        <v>82</v>
      </c>
    </row>
    <row r="368" spans="2:6" ht="14.4" x14ac:dyDescent="0.3">
      <c r="B368" s="13">
        <v>5209946817</v>
      </c>
      <c r="C368" s="14" t="s">
        <v>405</v>
      </c>
      <c r="D368" s="14" t="s">
        <v>387</v>
      </c>
      <c r="E368" s="14">
        <v>0</v>
      </c>
      <c r="F368" s="19">
        <v>82</v>
      </c>
    </row>
    <row r="369" spans="2:6" ht="14.4" x14ac:dyDescent="0.3">
      <c r="B369" s="13">
        <v>5209948413</v>
      </c>
      <c r="C369" s="14" t="s">
        <v>405</v>
      </c>
      <c r="D369" s="14" t="s">
        <v>393</v>
      </c>
      <c r="E369" s="14">
        <v>0</v>
      </c>
      <c r="F369" s="19">
        <v>82</v>
      </c>
    </row>
    <row r="370" spans="2:6" ht="14.4" x14ac:dyDescent="0.3">
      <c r="B370" s="13">
        <v>5054223993</v>
      </c>
      <c r="C370" s="14" t="s">
        <v>405</v>
      </c>
      <c r="D370" s="14" t="s">
        <v>393</v>
      </c>
      <c r="E370" s="14">
        <v>0</v>
      </c>
      <c r="F370" s="19">
        <v>81</v>
      </c>
    </row>
    <row r="371" spans="2:6" ht="14.4" x14ac:dyDescent="0.3">
      <c r="B371" s="13">
        <v>6025778036</v>
      </c>
      <c r="C371" s="14" t="s">
        <v>405</v>
      </c>
      <c r="D371" s="14" t="s">
        <v>387</v>
      </c>
      <c r="E371" s="14">
        <v>0</v>
      </c>
      <c r="F371" s="19">
        <v>81</v>
      </c>
    </row>
    <row r="372" spans="2:6" ht="14.4" x14ac:dyDescent="0.3">
      <c r="B372" s="13">
        <v>2536525511</v>
      </c>
      <c r="C372" s="14" t="s">
        <v>405</v>
      </c>
      <c r="D372" s="14" t="s">
        <v>393</v>
      </c>
      <c r="E372" s="14">
        <v>0</v>
      </c>
      <c r="F372" s="19">
        <v>78</v>
      </c>
    </row>
    <row r="373" spans="2:6" ht="14.4" x14ac:dyDescent="0.3">
      <c r="B373" s="13">
        <v>6026852104</v>
      </c>
      <c r="C373" s="14" t="s">
        <v>405</v>
      </c>
      <c r="D373" s="14" t="s">
        <v>393</v>
      </c>
      <c r="E373" s="14">
        <v>0</v>
      </c>
      <c r="F373" s="19">
        <v>78</v>
      </c>
    </row>
    <row r="374" spans="2:6" ht="14.4" x14ac:dyDescent="0.3">
      <c r="B374" s="13">
        <v>5038969404</v>
      </c>
      <c r="C374" s="14" t="s">
        <v>405</v>
      </c>
      <c r="D374" s="14" t="s">
        <v>387</v>
      </c>
      <c r="E374" s="14">
        <v>0</v>
      </c>
      <c r="F374" s="19">
        <v>77</v>
      </c>
    </row>
    <row r="375" spans="2:6" ht="14.4" x14ac:dyDescent="0.3">
      <c r="B375" s="13">
        <v>2065637191</v>
      </c>
      <c r="C375" s="14" t="s">
        <v>405</v>
      </c>
      <c r="D375" s="14" t="s">
        <v>391</v>
      </c>
      <c r="E375" s="14">
        <v>0</v>
      </c>
      <c r="F375" s="19">
        <v>74</v>
      </c>
    </row>
    <row r="376" spans="2:6" ht="14.4" x14ac:dyDescent="0.3">
      <c r="B376" s="13">
        <v>5039135039</v>
      </c>
      <c r="C376" s="14" t="s">
        <v>405</v>
      </c>
      <c r="D376" s="14" t="s">
        <v>387</v>
      </c>
      <c r="E376" s="14">
        <v>0</v>
      </c>
      <c r="F376" s="19">
        <v>72</v>
      </c>
    </row>
    <row r="377" spans="2:6" ht="14.4" x14ac:dyDescent="0.3">
      <c r="B377" s="13">
        <v>5209943899</v>
      </c>
      <c r="C377" s="14" t="s">
        <v>405</v>
      </c>
      <c r="D377" s="14" t="s">
        <v>393</v>
      </c>
      <c r="E377" s="14">
        <v>0</v>
      </c>
      <c r="F377" s="19">
        <v>72</v>
      </c>
    </row>
    <row r="378" spans="2:6" ht="14.4" x14ac:dyDescent="0.3">
      <c r="B378" s="13">
        <v>2085842523</v>
      </c>
      <c r="C378" s="14" t="s">
        <v>405</v>
      </c>
      <c r="D378" s="14" t="s">
        <v>391</v>
      </c>
      <c r="E378" s="14">
        <v>0</v>
      </c>
      <c r="F378" s="19">
        <v>70</v>
      </c>
    </row>
    <row r="379" spans="2:6" ht="14.4" x14ac:dyDescent="0.3">
      <c r="B379" s="13">
        <v>4806129213</v>
      </c>
      <c r="C379" s="14" t="s">
        <v>405</v>
      </c>
      <c r="D379" s="14" t="s">
        <v>387</v>
      </c>
      <c r="E379" s="14">
        <v>0</v>
      </c>
      <c r="F379" s="19">
        <v>70</v>
      </c>
    </row>
    <row r="380" spans="2:6" ht="14.4" x14ac:dyDescent="0.3">
      <c r="B380" s="13">
        <v>3607340845</v>
      </c>
      <c r="C380" s="14" t="s">
        <v>405</v>
      </c>
      <c r="D380" s="14" t="s">
        <v>387</v>
      </c>
      <c r="E380" s="14">
        <v>0</v>
      </c>
      <c r="F380" s="19">
        <v>69</v>
      </c>
    </row>
    <row r="381" spans="2:6" ht="14.4" x14ac:dyDescent="0.3">
      <c r="B381" s="13">
        <v>4256645829</v>
      </c>
      <c r="C381" s="14" t="s">
        <v>405</v>
      </c>
      <c r="D381" s="14" t="s">
        <v>387</v>
      </c>
      <c r="E381" s="14">
        <v>0</v>
      </c>
      <c r="F381" s="19">
        <v>69</v>
      </c>
    </row>
    <row r="382" spans="2:6" ht="14.4" x14ac:dyDescent="0.3">
      <c r="B382" s="13">
        <v>2539335971</v>
      </c>
      <c r="C382" s="14" t="s">
        <v>405</v>
      </c>
      <c r="D382" s="14" t="s">
        <v>387</v>
      </c>
      <c r="E382" s="14">
        <v>0</v>
      </c>
      <c r="F382" s="19">
        <v>67</v>
      </c>
    </row>
    <row r="383" spans="2:6" ht="14.4" x14ac:dyDescent="0.3">
      <c r="B383" s="13">
        <v>2062835866</v>
      </c>
      <c r="C383" s="14" t="s">
        <v>405</v>
      </c>
      <c r="D383" s="14" t="s">
        <v>387</v>
      </c>
      <c r="E383" s="14">
        <v>0</v>
      </c>
      <c r="F383" s="19">
        <v>65</v>
      </c>
    </row>
    <row r="384" spans="2:6" ht="14.4" x14ac:dyDescent="0.3">
      <c r="B384" s="13">
        <v>4807331186</v>
      </c>
      <c r="C384" s="14" t="s">
        <v>405</v>
      </c>
      <c r="D384" s="14" t="s">
        <v>387</v>
      </c>
      <c r="E384" s="14">
        <v>0</v>
      </c>
      <c r="F384" s="19">
        <v>64</v>
      </c>
    </row>
    <row r="385" spans="2:6" ht="14.4" x14ac:dyDescent="0.3">
      <c r="B385" s="13">
        <v>2065139323</v>
      </c>
      <c r="C385" s="14" t="s">
        <v>405</v>
      </c>
      <c r="D385" s="14" t="s">
        <v>387</v>
      </c>
      <c r="E385" s="14">
        <v>0</v>
      </c>
      <c r="F385" s="19">
        <v>62</v>
      </c>
    </row>
    <row r="386" spans="2:6" ht="14.4" x14ac:dyDescent="0.3">
      <c r="B386" s="13">
        <v>4805924872</v>
      </c>
      <c r="C386" s="14" t="s">
        <v>405</v>
      </c>
      <c r="D386" s="14" t="s">
        <v>393</v>
      </c>
      <c r="E386" s="14">
        <v>0</v>
      </c>
      <c r="F386" s="19">
        <v>62</v>
      </c>
    </row>
    <row r="387" spans="2:6" ht="14.4" x14ac:dyDescent="0.3">
      <c r="B387" s="13">
        <v>3035994918</v>
      </c>
      <c r="C387" s="14" t="s">
        <v>405</v>
      </c>
      <c r="D387" s="14" t="s">
        <v>393</v>
      </c>
      <c r="E387" s="14">
        <v>0</v>
      </c>
      <c r="F387" s="19">
        <v>61</v>
      </c>
    </row>
    <row r="388" spans="2:6" ht="14.4" x14ac:dyDescent="0.3">
      <c r="B388" s="13">
        <v>4805924758</v>
      </c>
      <c r="C388" s="14" t="s">
        <v>405</v>
      </c>
      <c r="D388" s="14" t="s">
        <v>393</v>
      </c>
      <c r="E388" s="14">
        <v>0</v>
      </c>
      <c r="F388" s="19">
        <v>61</v>
      </c>
    </row>
    <row r="389" spans="2:6" ht="14.4" x14ac:dyDescent="0.3">
      <c r="B389" s="13">
        <v>4807327740</v>
      </c>
      <c r="C389" s="14" t="s">
        <v>405</v>
      </c>
      <c r="D389" s="14" t="s">
        <v>393</v>
      </c>
      <c r="E389" s="14">
        <v>0</v>
      </c>
      <c r="F389" s="19">
        <v>61</v>
      </c>
    </row>
    <row r="390" spans="2:6" ht="14.4" x14ac:dyDescent="0.3">
      <c r="B390" s="13">
        <v>5040023845</v>
      </c>
      <c r="C390" s="14" t="s">
        <v>405</v>
      </c>
      <c r="D390" s="14" t="s">
        <v>387</v>
      </c>
      <c r="E390" s="14">
        <v>0</v>
      </c>
      <c r="F390" s="19">
        <v>60</v>
      </c>
    </row>
    <row r="391" spans="2:6" ht="14.4" x14ac:dyDescent="0.3">
      <c r="B391" s="13">
        <v>3609483499</v>
      </c>
      <c r="C391" s="14" t="s">
        <v>405</v>
      </c>
      <c r="D391" s="14" t="s">
        <v>387</v>
      </c>
      <c r="E391" s="14">
        <v>0</v>
      </c>
      <c r="F391" s="19">
        <v>58</v>
      </c>
    </row>
    <row r="392" spans="2:6" ht="14.4" x14ac:dyDescent="0.3">
      <c r="B392" s="13">
        <v>2534443390</v>
      </c>
      <c r="C392" s="14" t="s">
        <v>405</v>
      </c>
      <c r="D392" s="14" t="s">
        <v>387</v>
      </c>
      <c r="E392" s="14">
        <v>0</v>
      </c>
      <c r="F392" s="19">
        <v>57</v>
      </c>
    </row>
    <row r="393" spans="2:6" ht="14.4" x14ac:dyDescent="0.3">
      <c r="B393" s="13">
        <v>5034342600</v>
      </c>
      <c r="C393" s="14" t="s">
        <v>405</v>
      </c>
      <c r="D393" s="14" t="s">
        <v>391</v>
      </c>
      <c r="E393" s="14">
        <v>0</v>
      </c>
      <c r="F393" s="19">
        <v>56</v>
      </c>
    </row>
    <row r="394" spans="2:6" ht="14.4" x14ac:dyDescent="0.3">
      <c r="B394" s="13">
        <v>2065637913</v>
      </c>
      <c r="C394" s="14" t="s">
        <v>405</v>
      </c>
      <c r="D394" s="14" t="s">
        <v>387</v>
      </c>
      <c r="E394" s="14">
        <v>0</v>
      </c>
      <c r="F394" s="19">
        <v>55</v>
      </c>
    </row>
    <row r="395" spans="2:6" ht="14.4" x14ac:dyDescent="0.3">
      <c r="B395" s="13">
        <v>3035378940</v>
      </c>
      <c r="C395" s="14" t="s">
        <v>405</v>
      </c>
      <c r="D395" s="14" t="s">
        <v>387</v>
      </c>
      <c r="E395" s="14">
        <v>0</v>
      </c>
      <c r="F395" s="19">
        <v>55</v>
      </c>
    </row>
    <row r="396" spans="2:6" ht="14.4" x14ac:dyDescent="0.3">
      <c r="B396" s="13">
        <v>4806125095</v>
      </c>
      <c r="C396" s="14" t="s">
        <v>405</v>
      </c>
      <c r="D396" s="14" t="s">
        <v>387</v>
      </c>
      <c r="E396" s="14">
        <v>0</v>
      </c>
      <c r="F396" s="19">
        <v>55</v>
      </c>
    </row>
    <row r="397" spans="2:6" ht="14.4" x14ac:dyDescent="0.3">
      <c r="B397" s="13">
        <v>3604534628</v>
      </c>
      <c r="C397" s="14" t="s">
        <v>405</v>
      </c>
      <c r="D397" s="14" t="s">
        <v>387</v>
      </c>
      <c r="E397" s="14">
        <v>0</v>
      </c>
      <c r="F397" s="19">
        <v>54</v>
      </c>
    </row>
    <row r="398" spans="2:6" ht="14.4" x14ac:dyDescent="0.3">
      <c r="B398" s="13">
        <v>5418826034</v>
      </c>
      <c r="C398" s="14" t="s">
        <v>405</v>
      </c>
      <c r="D398" s="14" t="s">
        <v>393</v>
      </c>
      <c r="E398" s="14">
        <v>0</v>
      </c>
      <c r="F398" s="19">
        <v>52</v>
      </c>
    </row>
    <row r="399" spans="2:6" ht="14.4" x14ac:dyDescent="0.3">
      <c r="B399" s="13">
        <v>2065636620</v>
      </c>
      <c r="C399" s="14" t="s">
        <v>405</v>
      </c>
      <c r="D399" s="14" t="s">
        <v>387</v>
      </c>
      <c r="E399" s="14">
        <v>0</v>
      </c>
      <c r="F399" s="19">
        <v>50</v>
      </c>
    </row>
    <row r="400" spans="2:6" ht="14.4" x14ac:dyDescent="0.3">
      <c r="B400" s="13">
        <v>4805925554</v>
      </c>
      <c r="C400" s="14" t="s">
        <v>405</v>
      </c>
      <c r="D400" s="14" t="s">
        <v>393</v>
      </c>
      <c r="E400" s="14">
        <v>0</v>
      </c>
      <c r="F400" s="19">
        <v>50</v>
      </c>
    </row>
    <row r="401" spans="2:6" ht="14.4" x14ac:dyDescent="0.3">
      <c r="B401" s="13">
        <v>4805926055</v>
      </c>
      <c r="C401" s="14" t="s">
        <v>405</v>
      </c>
      <c r="D401" s="14" t="s">
        <v>391</v>
      </c>
      <c r="E401" s="14">
        <v>0</v>
      </c>
      <c r="F401" s="19">
        <v>49</v>
      </c>
    </row>
    <row r="402" spans="2:6" ht="14.4" x14ac:dyDescent="0.3">
      <c r="B402" s="13">
        <v>4807333081</v>
      </c>
      <c r="C402" s="14" t="s">
        <v>405</v>
      </c>
      <c r="D402" s="14" t="s">
        <v>387</v>
      </c>
      <c r="E402" s="14">
        <v>0</v>
      </c>
      <c r="F402" s="19">
        <v>48</v>
      </c>
    </row>
    <row r="403" spans="2:6" ht="14.4" x14ac:dyDescent="0.3">
      <c r="B403" s="13">
        <v>5054225722</v>
      </c>
      <c r="C403" s="14" t="s">
        <v>405</v>
      </c>
      <c r="D403" s="14" t="s">
        <v>393</v>
      </c>
      <c r="E403" s="14">
        <v>0</v>
      </c>
      <c r="F403" s="19">
        <v>48</v>
      </c>
    </row>
    <row r="404" spans="2:6" ht="14.4" x14ac:dyDescent="0.3">
      <c r="B404" s="13">
        <v>5054226188</v>
      </c>
      <c r="C404" s="14" t="s">
        <v>405</v>
      </c>
      <c r="D404" s="14" t="s">
        <v>386</v>
      </c>
      <c r="E404" s="14">
        <v>0</v>
      </c>
      <c r="F404" s="19">
        <v>48</v>
      </c>
    </row>
    <row r="405" spans="2:6" ht="14.4" x14ac:dyDescent="0.3">
      <c r="B405" s="13">
        <v>5097135249</v>
      </c>
      <c r="C405" s="14" t="s">
        <v>405</v>
      </c>
      <c r="D405" s="14" t="s">
        <v>389</v>
      </c>
      <c r="E405" s="14">
        <v>0</v>
      </c>
      <c r="F405" s="19">
        <v>48</v>
      </c>
    </row>
    <row r="406" spans="2:6" ht="14.4" x14ac:dyDescent="0.3">
      <c r="B406" s="13">
        <v>2069534633</v>
      </c>
      <c r="C406" s="14" t="s">
        <v>405</v>
      </c>
      <c r="D406" s="14" t="s">
        <v>387</v>
      </c>
      <c r="E406" s="14">
        <v>0</v>
      </c>
      <c r="F406" s="19">
        <v>47</v>
      </c>
    </row>
    <row r="407" spans="2:6" ht="14.4" x14ac:dyDescent="0.3">
      <c r="B407" s="13">
        <v>6024158845</v>
      </c>
      <c r="C407" s="14" t="s">
        <v>405</v>
      </c>
      <c r="D407" s="14" t="s">
        <v>387</v>
      </c>
      <c r="E407" s="14">
        <v>0</v>
      </c>
      <c r="F407" s="19">
        <v>47</v>
      </c>
    </row>
    <row r="408" spans="2:6" ht="14.4" x14ac:dyDescent="0.3">
      <c r="B408" s="13">
        <v>2085841364</v>
      </c>
      <c r="C408" s="14" t="s">
        <v>405</v>
      </c>
      <c r="D408" s="14" t="s">
        <v>391</v>
      </c>
      <c r="E408" s="14">
        <v>0</v>
      </c>
      <c r="F408" s="19">
        <v>44</v>
      </c>
    </row>
    <row r="409" spans="2:6" ht="14.4" x14ac:dyDescent="0.3">
      <c r="B409" s="13">
        <v>3035377151</v>
      </c>
      <c r="C409" s="14" t="s">
        <v>405</v>
      </c>
      <c r="D409" s="14" t="s">
        <v>387</v>
      </c>
      <c r="E409" s="14">
        <v>0</v>
      </c>
      <c r="F409" s="19">
        <v>41</v>
      </c>
    </row>
    <row r="410" spans="2:6" ht="14.4" x14ac:dyDescent="0.3">
      <c r="B410" s="13">
        <v>3609488495</v>
      </c>
      <c r="C410" s="14" t="s">
        <v>405</v>
      </c>
      <c r="D410" s="14" t="s">
        <v>389</v>
      </c>
      <c r="E410" s="14">
        <v>0</v>
      </c>
      <c r="F410" s="19">
        <v>41</v>
      </c>
    </row>
    <row r="411" spans="2:6" ht="14.4" x14ac:dyDescent="0.3">
      <c r="B411" s="13">
        <v>4807333241</v>
      </c>
      <c r="C411" s="14" t="s">
        <v>405</v>
      </c>
      <c r="D411" s="14" t="s">
        <v>387</v>
      </c>
      <c r="E411" s="14">
        <v>0</v>
      </c>
      <c r="F411" s="19">
        <v>40</v>
      </c>
    </row>
    <row r="412" spans="2:6" ht="14.4" x14ac:dyDescent="0.3">
      <c r="B412" s="13">
        <v>2063998647</v>
      </c>
      <c r="C412" s="14" t="s">
        <v>405</v>
      </c>
      <c r="D412" s="14" t="s">
        <v>387</v>
      </c>
      <c r="E412" s="14">
        <v>0</v>
      </c>
      <c r="F412" s="19">
        <v>39</v>
      </c>
    </row>
    <row r="413" spans="2:6" ht="14.4" x14ac:dyDescent="0.3">
      <c r="B413" s="13">
        <v>4807329323</v>
      </c>
      <c r="C413" s="14" t="s">
        <v>405</v>
      </c>
      <c r="D413" s="14" t="s">
        <v>387</v>
      </c>
      <c r="E413" s="14">
        <v>0</v>
      </c>
      <c r="F413" s="19">
        <v>38</v>
      </c>
    </row>
    <row r="414" spans="2:6" ht="14.4" x14ac:dyDescent="0.3">
      <c r="B414" s="13">
        <v>2065636990</v>
      </c>
      <c r="C414" s="14" t="s">
        <v>405</v>
      </c>
      <c r="D414" s="14" t="s">
        <v>393</v>
      </c>
      <c r="E414" s="14">
        <v>0</v>
      </c>
      <c r="F414" s="19">
        <v>36</v>
      </c>
    </row>
    <row r="415" spans="2:6" ht="14.4" x14ac:dyDescent="0.3">
      <c r="B415" s="13">
        <v>5209946415</v>
      </c>
      <c r="C415" s="14" t="s">
        <v>405</v>
      </c>
      <c r="D415" s="14" t="s">
        <v>393</v>
      </c>
      <c r="E415" s="14">
        <v>0</v>
      </c>
      <c r="F415" s="19">
        <v>35</v>
      </c>
    </row>
    <row r="416" spans="2:6" ht="14.4" x14ac:dyDescent="0.3">
      <c r="B416" s="13">
        <v>5418831120</v>
      </c>
      <c r="C416" s="14" t="s">
        <v>405</v>
      </c>
      <c r="D416" s="14" t="s">
        <v>387</v>
      </c>
      <c r="E416" s="14">
        <v>0</v>
      </c>
      <c r="F416" s="19">
        <v>35</v>
      </c>
    </row>
    <row r="417" spans="2:6" ht="14.4" x14ac:dyDescent="0.3">
      <c r="B417" s="13">
        <v>6025903952</v>
      </c>
      <c r="C417" s="14" t="s">
        <v>405</v>
      </c>
      <c r="D417" s="14" t="s">
        <v>387</v>
      </c>
      <c r="E417" s="14">
        <v>0</v>
      </c>
      <c r="F417" s="19">
        <v>35</v>
      </c>
    </row>
    <row r="418" spans="2:6" ht="14.4" x14ac:dyDescent="0.3">
      <c r="B418" s="13">
        <v>5033222196</v>
      </c>
      <c r="C418" s="14" t="s">
        <v>405</v>
      </c>
      <c r="D418" s="14" t="s">
        <v>391</v>
      </c>
      <c r="E418" s="14">
        <v>0</v>
      </c>
      <c r="F418" s="19">
        <v>34</v>
      </c>
    </row>
    <row r="419" spans="2:6" ht="14.4" x14ac:dyDescent="0.3">
      <c r="B419" s="13">
        <v>4806128897</v>
      </c>
      <c r="C419" s="14" t="s">
        <v>405</v>
      </c>
      <c r="D419" s="14" t="s">
        <v>391</v>
      </c>
      <c r="E419" s="14">
        <v>0</v>
      </c>
      <c r="F419" s="19">
        <v>33</v>
      </c>
    </row>
    <row r="420" spans="2:6" ht="14.4" x14ac:dyDescent="0.3">
      <c r="B420" s="13">
        <v>3609485327</v>
      </c>
      <c r="C420" s="14" t="s">
        <v>405</v>
      </c>
      <c r="D420" s="14" t="s">
        <v>387</v>
      </c>
      <c r="E420" s="14">
        <v>0</v>
      </c>
      <c r="F420" s="19">
        <v>32</v>
      </c>
    </row>
    <row r="421" spans="2:6" ht="14.4" x14ac:dyDescent="0.3">
      <c r="B421" s="13">
        <v>5040024125</v>
      </c>
      <c r="C421" s="14" t="s">
        <v>405</v>
      </c>
      <c r="D421" s="14" t="s">
        <v>387</v>
      </c>
      <c r="E421" s="14">
        <v>0</v>
      </c>
      <c r="F421" s="19">
        <v>32</v>
      </c>
    </row>
    <row r="422" spans="2:6" ht="14.4" x14ac:dyDescent="0.3">
      <c r="B422" s="13">
        <v>3607343049</v>
      </c>
      <c r="C422" s="14" t="s">
        <v>405</v>
      </c>
      <c r="D422" s="14" t="s">
        <v>387</v>
      </c>
      <c r="E422" s="14">
        <v>0</v>
      </c>
      <c r="F422" s="19">
        <v>31</v>
      </c>
    </row>
    <row r="423" spans="2:6" ht="14.4" x14ac:dyDescent="0.3">
      <c r="B423" s="13">
        <v>5038972862</v>
      </c>
      <c r="C423" s="14" t="s">
        <v>405</v>
      </c>
      <c r="D423" s="14" t="s">
        <v>387</v>
      </c>
      <c r="E423" s="14">
        <v>0</v>
      </c>
      <c r="F423" s="19">
        <v>31</v>
      </c>
    </row>
    <row r="424" spans="2:6" ht="14.4" x14ac:dyDescent="0.3">
      <c r="B424" s="13">
        <v>5209950371</v>
      </c>
      <c r="C424" s="14" t="s">
        <v>405</v>
      </c>
      <c r="D424" s="14" t="s">
        <v>393</v>
      </c>
      <c r="E424" s="14">
        <v>0</v>
      </c>
      <c r="F424" s="19">
        <v>31</v>
      </c>
    </row>
    <row r="425" spans="2:6" ht="14.4" x14ac:dyDescent="0.3">
      <c r="B425" s="13">
        <v>4069324132</v>
      </c>
      <c r="C425" s="14" t="s">
        <v>405</v>
      </c>
      <c r="D425" s="14" t="s">
        <v>387</v>
      </c>
      <c r="E425" s="14">
        <v>0</v>
      </c>
      <c r="F425" s="19">
        <v>30</v>
      </c>
    </row>
    <row r="426" spans="2:6" ht="14.4" x14ac:dyDescent="0.3">
      <c r="B426" s="13">
        <v>5040024231</v>
      </c>
      <c r="C426" s="14" t="s">
        <v>405</v>
      </c>
      <c r="D426" s="14" t="s">
        <v>387</v>
      </c>
      <c r="E426" s="14">
        <v>0</v>
      </c>
      <c r="F426" s="19">
        <v>30</v>
      </c>
    </row>
    <row r="427" spans="2:6" ht="14.4" x14ac:dyDescent="0.3">
      <c r="B427" s="13">
        <v>5038972643</v>
      </c>
      <c r="C427" s="14" t="s">
        <v>405</v>
      </c>
      <c r="D427" s="14" t="s">
        <v>387</v>
      </c>
      <c r="E427" s="14">
        <v>0</v>
      </c>
      <c r="F427" s="19">
        <v>29</v>
      </c>
    </row>
    <row r="428" spans="2:6" ht="14.4" x14ac:dyDescent="0.3">
      <c r="B428" s="13">
        <v>3604633815</v>
      </c>
      <c r="C428" s="14" t="s">
        <v>405</v>
      </c>
      <c r="D428" s="14" t="s">
        <v>393</v>
      </c>
      <c r="E428" s="14">
        <v>0</v>
      </c>
      <c r="F428" s="19">
        <v>26</v>
      </c>
    </row>
    <row r="429" spans="2:6" ht="14.4" x14ac:dyDescent="0.3">
      <c r="B429" s="13">
        <v>4805924235</v>
      </c>
      <c r="C429" s="14" t="s">
        <v>405</v>
      </c>
      <c r="D429" s="14" t="s">
        <v>393</v>
      </c>
      <c r="E429" s="14">
        <v>0</v>
      </c>
      <c r="F429" s="19">
        <v>24</v>
      </c>
    </row>
    <row r="430" spans="2:6" ht="14.4" x14ac:dyDescent="0.3">
      <c r="B430" s="13">
        <v>4807333175</v>
      </c>
      <c r="C430" s="14" t="s">
        <v>405</v>
      </c>
      <c r="D430" s="14" t="s">
        <v>388</v>
      </c>
      <c r="E430" s="14">
        <v>0</v>
      </c>
      <c r="F430" s="19">
        <v>24</v>
      </c>
    </row>
    <row r="431" spans="2:6" ht="14.4" x14ac:dyDescent="0.3">
      <c r="B431" s="13">
        <v>6024727081</v>
      </c>
      <c r="C431" s="14" t="s">
        <v>405</v>
      </c>
      <c r="D431" s="14" t="s">
        <v>393</v>
      </c>
      <c r="E431" s="14">
        <v>0</v>
      </c>
      <c r="F431" s="19">
        <v>24</v>
      </c>
    </row>
    <row r="432" spans="2:6" ht="14.4" x14ac:dyDescent="0.3">
      <c r="B432" s="13">
        <v>5209947420</v>
      </c>
      <c r="C432" s="14" t="s">
        <v>405</v>
      </c>
      <c r="D432" s="14" t="s">
        <v>393</v>
      </c>
      <c r="E432" s="14">
        <v>0</v>
      </c>
      <c r="F432" s="19">
        <v>22</v>
      </c>
    </row>
    <row r="433" spans="2:6" ht="14.4" x14ac:dyDescent="0.3">
      <c r="B433" s="13">
        <v>4068824873</v>
      </c>
      <c r="C433" s="14" t="s">
        <v>405</v>
      </c>
      <c r="D433" s="14" t="s">
        <v>387</v>
      </c>
      <c r="E433" s="14">
        <v>0</v>
      </c>
      <c r="F433" s="19">
        <v>20</v>
      </c>
    </row>
    <row r="434" spans="2:6" ht="14.4" x14ac:dyDescent="0.3">
      <c r="B434" s="13">
        <v>5034350135</v>
      </c>
      <c r="C434" s="14" t="s">
        <v>405</v>
      </c>
      <c r="D434" s="14" t="s">
        <v>391</v>
      </c>
      <c r="E434" s="14">
        <v>0</v>
      </c>
      <c r="F434" s="19">
        <v>18</v>
      </c>
    </row>
    <row r="435" spans="2:6" ht="14.4" x14ac:dyDescent="0.3">
      <c r="B435" s="13">
        <v>4253642370</v>
      </c>
      <c r="C435" s="14" t="s">
        <v>405</v>
      </c>
      <c r="D435" s="14" t="s">
        <v>387</v>
      </c>
      <c r="E435" s="14">
        <v>0</v>
      </c>
      <c r="F435" s="19">
        <v>15</v>
      </c>
    </row>
    <row r="436" spans="2:6" ht="14.4" x14ac:dyDescent="0.3">
      <c r="B436" s="13">
        <v>4063224415</v>
      </c>
      <c r="C436" s="14" t="s">
        <v>406</v>
      </c>
      <c r="D436" s="14" t="s">
        <v>386</v>
      </c>
      <c r="E436" s="14">
        <v>0</v>
      </c>
      <c r="F436" s="19">
        <v>883</v>
      </c>
    </row>
    <row r="437" spans="2:6" ht="14.4" x14ac:dyDescent="0.3">
      <c r="B437" s="13">
        <v>2068534209</v>
      </c>
      <c r="C437" s="14" t="s">
        <v>407</v>
      </c>
      <c r="D437" s="14" t="s">
        <v>391</v>
      </c>
      <c r="E437" s="14">
        <v>0</v>
      </c>
      <c r="F437" s="19">
        <v>1378</v>
      </c>
    </row>
    <row r="438" spans="2:6" ht="14.4" x14ac:dyDescent="0.3">
      <c r="B438" s="13">
        <v>2068534209</v>
      </c>
      <c r="C438" s="14" t="s">
        <v>407</v>
      </c>
      <c r="D438" s="14" t="s">
        <v>389</v>
      </c>
      <c r="E438" s="14">
        <v>0</v>
      </c>
      <c r="F438" s="19">
        <v>1378</v>
      </c>
    </row>
    <row r="439" spans="2:6" ht="14.4" x14ac:dyDescent="0.3">
      <c r="B439" s="13">
        <v>2086148650</v>
      </c>
      <c r="C439" s="14" t="s">
        <v>407</v>
      </c>
      <c r="D439" s="14" t="s">
        <v>387</v>
      </c>
      <c r="E439" s="14">
        <v>0</v>
      </c>
      <c r="F439" s="19">
        <v>792</v>
      </c>
    </row>
    <row r="440" spans="2:6" ht="14.4" x14ac:dyDescent="0.3">
      <c r="B440" s="13">
        <v>5054226773</v>
      </c>
      <c r="C440" s="14" t="s">
        <v>407</v>
      </c>
      <c r="D440" s="14" t="s">
        <v>389</v>
      </c>
      <c r="E440" s="14">
        <v>0</v>
      </c>
      <c r="F440" s="19">
        <v>767</v>
      </c>
    </row>
    <row r="441" spans="2:6" ht="14.4" x14ac:dyDescent="0.3">
      <c r="B441" s="13">
        <v>4805925047</v>
      </c>
      <c r="C441" s="14" t="s">
        <v>407</v>
      </c>
      <c r="D441" s="14" t="s">
        <v>389</v>
      </c>
      <c r="E441" s="14">
        <v>0</v>
      </c>
      <c r="F441" s="19">
        <v>579</v>
      </c>
    </row>
    <row r="442" spans="2:6" ht="14.4" x14ac:dyDescent="0.3">
      <c r="B442" s="13">
        <v>2085842102</v>
      </c>
      <c r="C442" s="14" t="s">
        <v>407</v>
      </c>
      <c r="D442" s="14" t="s">
        <v>389</v>
      </c>
      <c r="E442" s="14">
        <v>0</v>
      </c>
      <c r="F442" s="19">
        <v>553</v>
      </c>
    </row>
    <row r="443" spans="2:6" ht="14.4" x14ac:dyDescent="0.3">
      <c r="B443" s="13">
        <v>2063923774</v>
      </c>
      <c r="C443" s="14" t="s">
        <v>407</v>
      </c>
      <c r="D443" s="14" t="s">
        <v>389</v>
      </c>
      <c r="E443" s="14">
        <v>0</v>
      </c>
      <c r="F443" s="19">
        <v>536</v>
      </c>
    </row>
    <row r="444" spans="2:6" ht="14.4" x14ac:dyDescent="0.3">
      <c r="B444" s="13">
        <v>5204137123</v>
      </c>
      <c r="C444" s="14" t="s">
        <v>407</v>
      </c>
      <c r="D444" s="14" t="s">
        <v>389</v>
      </c>
      <c r="E444" s="14">
        <v>0</v>
      </c>
      <c r="F444" s="19">
        <v>463</v>
      </c>
    </row>
    <row r="445" spans="2:6" ht="14.4" x14ac:dyDescent="0.3">
      <c r="B445" s="13">
        <v>2085842715</v>
      </c>
      <c r="C445" s="14" t="s">
        <v>407</v>
      </c>
      <c r="D445" s="14" t="s">
        <v>389</v>
      </c>
      <c r="E445" s="14">
        <v>0</v>
      </c>
      <c r="F445" s="19">
        <v>455</v>
      </c>
    </row>
    <row r="446" spans="2:6" ht="14.4" x14ac:dyDescent="0.3">
      <c r="B446" s="13">
        <v>5034336729</v>
      </c>
      <c r="C446" s="14" t="s">
        <v>407</v>
      </c>
      <c r="D446" s="14" t="s">
        <v>389</v>
      </c>
      <c r="E446" s="14">
        <v>0</v>
      </c>
      <c r="F446" s="19">
        <v>353</v>
      </c>
    </row>
    <row r="447" spans="2:6" ht="14.4" x14ac:dyDescent="0.3">
      <c r="B447" s="13">
        <v>4256646954</v>
      </c>
      <c r="C447" s="14" t="s">
        <v>407</v>
      </c>
      <c r="D447" s="14" t="s">
        <v>389</v>
      </c>
      <c r="E447" s="14">
        <v>0</v>
      </c>
      <c r="F447" s="19">
        <v>352</v>
      </c>
    </row>
    <row r="448" spans="2:6" ht="14.4" x14ac:dyDescent="0.3">
      <c r="B448" s="13">
        <v>5209949514</v>
      </c>
      <c r="C448" s="14" t="s">
        <v>407</v>
      </c>
      <c r="D448" s="14" t="s">
        <v>389</v>
      </c>
      <c r="E448" s="14">
        <v>0</v>
      </c>
      <c r="F448" s="19">
        <v>329</v>
      </c>
    </row>
    <row r="449" spans="2:6" ht="14.4" x14ac:dyDescent="0.3">
      <c r="B449" s="13">
        <v>3039591773</v>
      </c>
      <c r="C449" s="14" t="s">
        <v>407</v>
      </c>
      <c r="D449" s="14" t="s">
        <v>389</v>
      </c>
      <c r="E449" s="14">
        <v>0</v>
      </c>
      <c r="F449" s="19">
        <v>320</v>
      </c>
    </row>
    <row r="450" spans="2:6" ht="14.4" x14ac:dyDescent="0.3">
      <c r="B450" s="13">
        <v>2086143943</v>
      </c>
      <c r="C450" s="14" t="s">
        <v>407</v>
      </c>
      <c r="D450" s="14" t="s">
        <v>389</v>
      </c>
      <c r="E450" s="14">
        <v>0</v>
      </c>
      <c r="F450" s="19">
        <v>318</v>
      </c>
    </row>
    <row r="451" spans="2:6" ht="14.4" x14ac:dyDescent="0.3">
      <c r="B451" s="13">
        <v>4806127629</v>
      </c>
      <c r="C451" s="14" t="s">
        <v>407</v>
      </c>
      <c r="D451" s="14" t="s">
        <v>389</v>
      </c>
      <c r="E451" s="14">
        <v>0</v>
      </c>
      <c r="F451" s="19">
        <v>302</v>
      </c>
    </row>
    <row r="452" spans="2:6" ht="14.4" x14ac:dyDescent="0.3">
      <c r="B452" s="13">
        <v>5097141341</v>
      </c>
      <c r="C452" s="14" t="s">
        <v>407</v>
      </c>
      <c r="D452" s="14" t="s">
        <v>389</v>
      </c>
      <c r="E452" s="14">
        <v>0</v>
      </c>
      <c r="F452" s="19">
        <v>275</v>
      </c>
    </row>
    <row r="453" spans="2:6" ht="14.4" x14ac:dyDescent="0.3">
      <c r="B453" s="13">
        <v>4805925501</v>
      </c>
      <c r="C453" s="14" t="s">
        <v>407</v>
      </c>
      <c r="D453" s="14" t="s">
        <v>389</v>
      </c>
      <c r="E453" s="14">
        <v>0</v>
      </c>
      <c r="F453" s="19">
        <v>236</v>
      </c>
    </row>
    <row r="454" spans="2:6" ht="14.4" x14ac:dyDescent="0.3">
      <c r="B454" s="13">
        <v>5040024989</v>
      </c>
      <c r="C454" s="14" t="s">
        <v>407</v>
      </c>
      <c r="D454" s="14" t="s">
        <v>389</v>
      </c>
      <c r="E454" s="14">
        <v>0</v>
      </c>
      <c r="F454" s="19">
        <v>232</v>
      </c>
    </row>
    <row r="455" spans="2:6" ht="14.4" x14ac:dyDescent="0.3">
      <c r="B455" s="13">
        <v>6025890481</v>
      </c>
      <c r="C455" s="14" t="s">
        <v>407</v>
      </c>
      <c r="D455" s="14" t="s">
        <v>389</v>
      </c>
      <c r="E455" s="14">
        <v>0</v>
      </c>
      <c r="F455" s="19">
        <v>227</v>
      </c>
    </row>
    <row r="456" spans="2:6" ht="14.4" x14ac:dyDescent="0.3">
      <c r="B456" s="13">
        <v>5203223618</v>
      </c>
      <c r="C456" s="14" t="s">
        <v>407</v>
      </c>
      <c r="D456" s="14" t="s">
        <v>389</v>
      </c>
      <c r="E456" s="14">
        <v>0</v>
      </c>
      <c r="F456" s="19">
        <v>220</v>
      </c>
    </row>
    <row r="457" spans="2:6" ht="14.4" x14ac:dyDescent="0.3">
      <c r="B457" s="13">
        <v>4069324018</v>
      </c>
      <c r="C457" s="14" t="s">
        <v>407</v>
      </c>
      <c r="D457" s="14" t="s">
        <v>391</v>
      </c>
      <c r="E457" s="14">
        <v>0</v>
      </c>
      <c r="F457" s="19">
        <v>197</v>
      </c>
    </row>
    <row r="458" spans="2:6" ht="14.4" x14ac:dyDescent="0.3">
      <c r="B458" s="13">
        <v>4069324018</v>
      </c>
      <c r="C458" s="14" t="s">
        <v>407</v>
      </c>
      <c r="D458" s="14" t="s">
        <v>393</v>
      </c>
      <c r="E458" s="14">
        <v>0</v>
      </c>
      <c r="F458" s="19">
        <v>197</v>
      </c>
    </row>
    <row r="459" spans="2:6" ht="14.4" x14ac:dyDescent="0.3">
      <c r="B459" s="13">
        <v>5080025944</v>
      </c>
      <c r="C459" s="14" t="s">
        <v>407</v>
      </c>
      <c r="D459" s="14" t="s">
        <v>389</v>
      </c>
      <c r="E459" s="14">
        <v>0</v>
      </c>
      <c r="F459" s="19">
        <v>184</v>
      </c>
    </row>
    <row r="460" spans="2:6" ht="14.4" x14ac:dyDescent="0.3">
      <c r="B460" s="13">
        <v>3607334958</v>
      </c>
      <c r="C460" s="14" t="s">
        <v>407</v>
      </c>
      <c r="D460" s="14" t="s">
        <v>389</v>
      </c>
      <c r="E460" s="14">
        <v>0</v>
      </c>
      <c r="F460" s="19">
        <v>174</v>
      </c>
    </row>
    <row r="461" spans="2:6" ht="14.4" x14ac:dyDescent="0.3">
      <c r="B461" s="13">
        <v>2539337652</v>
      </c>
      <c r="C461" s="14" t="s">
        <v>407</v>
      </c>
      <c r="D461" s="14" t="s">
        <v>389</v>
      </c>
      <c r="E461" s="14">
        <v>0</v>
      </c>
      <c r="F461" s="19">
        <v>172</v>
      </c>
    </row>
    <row r="462" spans="2:6" ht="14.4" x14ac:dyDescent="0.3">
      <c r="B462" s="13">
        <v>3203036005</v>
      </c>
      <c r="C462" s="14" t="s">
        <v>407</v>
      </c>
      <c r="D462" s="14" t="s">
        <v>391</v>
      </c>
      <c r="E462" s="14">
        <v>0</v>
      </c>
      <c r="F462" s="19">
        <v>169</v>
      </c>
    </row>
    <row r="463" spans="2:6" ht="14.4" x14ac:dyDescent="0.3">
      <c r="B463" s="13">
        <v>3203036005</v>
      </c>
      <c r="C463" s="14" t="s">
        <v>407</v>
      </c>
      <c r="D463" s="14" t="s">
        <v>389</v>
      </c>
      <c r="E463" s="14">
        <v>0</v>
      </c>
      <c r="F463" s="19">
        <v>169</v>
      </c>
    </row>
    <row r="464" spans="2:6" ht="14.4" x14ac:dyDescent="0.3">
      <c r="B464" s="13">
        <v>5054228383</v>
      </c>
      <c r="C464" s="14" t="s">
        <v>407</v>
      </c>
      <c r="D464" s="14" t="s">
        <v>389</v>
      </c>
      <c r="E464" s="14">
        <v>0</v>
      </c>
      <c r="F464" s="19">
        <v>166</v>
      </c>
    </row>
    <row r="465" spans="2:6" ht="14.4" x14ac:dyDescent="0.3">
      <c r="B465" s="13">
        <v>6023136093</v>
      </c>
      <c r="C465" s="14" t="s">
        <v>407</v>
      </c>
      <c r="D465" s="14" t="s">
        <v>389</v>
      </c>
      <c r="E465" s="14">
        <v>0</v>
      </c>
      <c r="F465" s="19">
        <v>166</v>
      </c>
    </row>
    <row r="466" spans="2:6" ht="14.4" x14ac:dyDescent="0.3">
      <c r="B466" s="13">
        <v>6025895361</v>
      </c>
      <c r="C466" s="14" t="s">
        <v>407</v>
      </c>
      <c r="D466" s="14" t="s">
        <v>389</v>
      </c>
      <c r="E466" s="14">
        <v>0</v>
      </c>
      <c r="F466" s="19">
        <v>154</v>
      </c>
    </row>
    <row r="467" spans="2:6" ht="14.4" x14ac:dyDescent="0.3">
      <c r="B467" s="13">
        <v>6025779957</v>
      </c>
      <c r="C467" s="14" t="s">
        <v>407</v>
      </c>
      <c r="D467" s="14" t="s">
        <v>391</v>
      </c>
      <c r="E467" s="14">
        <v>0</v>
      </c>
      <c r="F467" s="19">
        <v>142</v>
      </c>
    </row>
    <row r="468" spans="2:6" ht="14.4" x14ac:dyDescent="0.3">
      <c r="B468" s="13">
        <v>2064907393</v>
      </c>
      <c r="C468" s="14" t="s">
        <v>407</v>
      </c>
      <c r="D468" s="14" t="s">
        <v>391</v>
      </c>
      <c r="E468" s="14">
        <v>0</v>
      </c>
      <c r="F468" s="19">
        <v>130</v>
      </c>
    </row>
    <row r="469" spans="2:6" ht="14.4" x14ac:dyDescent="0.3">
      <c r="B469" s="13">
        <v>5039139003</v>
      </c>
      <c r="C469" s="14" t="s">
        <v>407</v>
      </c>
      <c r="D469" s="14" t="s">
        <v>389</v>
      </c>
      <c r="E469" s="14">
        <v>0</v>
      </c>
      <c r="F469" s="19">
        <v>100</v>
      </c>
    </row>
    <row r="470" spans="2:6" ht="14.4" x14ac:dyDescent="0.3">
      <c r="B470" s="13">
        <v>6025903898</v>
      </c>
      <c r="C470" s="14" t="s">
        <v>407</v>
      </c>
      <c r="D470" s="14" t="s">
        <v>389</v>
      </c>
      <c r="E470" s="14">
        <v>0</v>
      </c>
      <c r="F470" s="19">
        <v>94</v>
      </c>
    </row>
    <row r="471" spans="2:6" ht="14.4" x14ac:dyDescent="0.3">
      <c r="B471" s="13">
        <v>2065638135</v>
      </c>
      <c r="C471" s="14" t="s">
        <v>407</v>
      </c>
      <c r="D471" s="14" t="s">
        <v>389</v>
      </c>
      <c r="E471" s="14">
        <v>0</v>
      </c>
      <c r="F471" s="19">
        <v>52</v>
      </c>
    </row>
    <row r="472" spans="2:6" ht="14.4" x14ac:dyDescent="0.3">
      <c r="B472" s="13">
        <v>3609484143</v>
      </c>
      <c r="C472" s="14" t="s">
        <v>407</v>
      </c>
      <c r="D472" s="14" t="s">
        <v>389</v>
      </c>
      <c r="E472" s="14">
        <v>0</v>
      </c>
      <c r="F472" s="19">
        <v>44</v>
      </c>
    </row>
    <row r="473" spans="2:6" ht="14.4" x14ac:dyDescent="0.3">
      <c r="B473" s="13">
        <v>2539341757</v>
      </c>
      <c r="C473" s="14" t="s">
        <v>408</v>
      </c>
      <c r="D473" s="14" t="s">
        <v>393</v>
      </c>
      <c r="E473" s="14">
        <v>0</v>
      </c>
      <c r="F473" s="19">
        <v>1858</v>
      </c>
    </row>
    <row r="474" spans="2:6" ht="14.4" x14ac:dyDescent="0.3">
      <c r="B474" s="13">
        <v>2539340614</v>
      </c>
      <c r="C474" s="14" t="s">
        <v>408</v>
      </c>
      <c r="D474" s="14" t="s">
        <v>393</v>
      </c>
      <c r="E474" s="14">
        <v>1</v>
      </c>
      <c r="F474" s="19">
        <v>1263</v>
      </c>
    </row>
    <row r="475" spans="2:6" ht="14.4" x14ac:dyDescent="0.3">
      <c r="B475" s="13">
        <v>2064911993</v>
      </c>
      <c r="C475" s="14" t="s">
        <v>408</v>
      </c>
      <c r="D475" s="14" t="s">
        <v>389</v>
      </c>
      <c r="E475" s="14">
        <v>1</v>
      </c>
      <c r="F475" s="19">
        <v>1193</v>
      </c>
    </row>
    <row r="476" spans="2:6" ht="14.4" x14ac:dyDescent="0.3">
      <c r="B476" s="13">
        <v>2064911993</v>
      </c>
      <c r="C476" s="14" t="s">
        <v>408</v>
      </c>
      <c r="D476" s="14" t="s">
        <v>393</v>
      </c>
      <c r="E476" s="14">
        <v>0</v>
      </c>
      <c r="F476" s="19">
        <v>1193</v>
      </c>
    </row>
    <row r="477" spans="2:6" ht="14.4" x14ac:dyDescent="0.3">
      <c r="B477" s="13">
        <v>5097141641</v>
      </c>
      <c r="C477" s="14" t="s">
        <v>408</v>
      </c>
      <c r="D477" s="14" t="s">
        <v>386</v>
      </c>
      <c r="E477" s="14">
        <v>0</v>
      </c>
      <c r="F477" s="19">
        <v>1100</v>
      </c>
    </row>
    <row r="478" spans="2:6" ht="14.4" x14ac:dyDescent="0.3">
      <c r="B478" s="13">
        <v>2069541397</v>
      </c>
      <c r="C478" s="14" t="s">
        <v>408</v>
      </c>
      <c r="D478" s="14" t="s">
        <v>393</v>
      </c>
      <c r="E478" s="14">
        <v>0</v>
      </c>
      <c r="F478" s="19">
        <v>984</v>
      </c>
    </row>
    <row r="479" spans="2:6" ht="14.4" x14ac:dyDescent="0.3">
      <c r="B479" s="13">
        <v>2065636506</v>
      </c>
      <c r="C479" s="14" t="s">
        <v>408</v>
      </c>
      <c r="D479" s="14" t="s">
        <v>391</v>
      </c>
      <c r="E479" s="14">
        <v>1</v>
      </c>
      <c r="F479" s="19">
        <v>983</v>
      </c>
    </row>
    <row r="480" spans="2:6" ht="14.4" x14ac:dyDescent="0.3">
      <c r="B480" s="13">
        <v>2065636506</v>
      </c>
      <c r="C480" s="14" t="s">
        <v>408</v>
      </c>
      <c r="D480" s="14" t="s">
        <v>386</v>
      </c>
      <c r="E480" s="14">
        <v>0</v>
      </c>
      <c r="F480" s="19">
        <v>983</v>
      </c>
    </row>
    <row r="481" spans="2:6" ht="14.4" x14ac:dyDescent="0.3">
      <c r="B481" s="13">
        <v>2069540187</v>
      </c>
      <c r="C481" s="14" t="s">
        <v>408</v>
      </c>
      <c r="D481" s="14" t="s">
        <v>393</v>
      </c>
      <c r="E481" s="14">
        <v>1</v>
      </c>
      <c r="F481" s="19">
        <v>961</v>
      </c>
    </row>
    <row r="482" spans="2:6" ht="14.4" x14ac:dyDescent="0.3">
      <c r="B482" s="13">
        <v>5039041434</v>
      </c>
      <c r="C482" s="14" t="s">
        <v>408</v>
      </c>
      <c r="D482" s="14" t="s">
        <v>389</v>
      </c>
      <c r="E482" s="14">
        <v>0</v>
      </c>
      <c r="F482" s="19">
        <v>956</v>
      </c>
    </row>
    <row r="483" spans="2:6" ht="14.4" x14ac:dyDescent="0.3">
      <c r="B483" s="13">
        <v>2069538750</v>
      </c>
      <c r="C483" s="14" t="s">
        <v>408</v>
      </c>
      <c r="D483" s="14" t="s">
        <v>393</v>
      </c>
      <c r="E483" s="14">
        <v>1</v>
      </c>
      <c r="F483" s="19">
        <v>922</v>
      </c>
    </row>
    <row r="484" spans="2:6" ht="14.4" x14ac:dyDescent="0.3">
      <c r="B484" s="13">
        <v>2069534408</v>
      </c>
      <c r="C484" s="14" t="s">
        <v>408</v>
      </c>
      <c r="D484" s="14" t="s">
        <v>393</v>
      </c>
      <c r="E484" s="14">
        <v>1</v>
      </c>
      <c r="F484" s="19">
        <v>921</v>
      </c>
    </row>
    <row r="485" spans="2:6" ht="14.4" x14ac:dyDescent="0.3">
      <c r="B485" s="13">
        <v>2539343303</v>
      </c>
      <c r="C485" s="14" t="s">
        <v>408</v>
      </c>
      <c r="D485" s="14" t="s">
        <v>393</v>
      </c>
      <c r="E485" s="14">
        <v>0</v>
      </c>
      <c r="F485" s="19">
        <v>897</v>
      </c>
    </row>
    <row r="486" spans="2:6" ht="14.4" x14ac:dyDescent="0.3">
      <c r="B486" s="13">
        <v>3605639593</v>
      </c>
      <c r="C486" s="14" t="s">
        <v>408</v>
      </c>
      <c r="D486" s="14" t="s">
        <v>393</v>
      </c>
      <c r="E486" s="14">
        <v>0</v>
      </c>
      <c r="F486" s="19">
        <v>885</v>
      </c>
    </row>
    <row r="487" spans="2:6" ht="14.4" x14ac:dyDescent="0.3">
      <c r="B487" s="13">
        <v>4068824888</v>
      </c>
      <c r="C487" s="14" t="s">
        <v>408</v>
      </c>
      <c r="D487" s="14" t="s">
        <v>393</v>
      </c>
      <c r="E487" s="14">
        <v>0</v>
      </c>
      <c r="F487" s="19">
        <v>849</v>
      </c>
    </row>
    <row r="488" spans="2:6" ht="14.4" x14ac:dyDescent="0.3">
      <c r="B488" s="13">
        <v>3607335539</v>
      </c>
      <c r="C488" s="14" t="s">
        <v>408</v>
      </c>
      <c r="D488" s="14" t="s">
        <v>393</v>
      </c>
      <c r="E488" s="14">
        <v>0</v>
      </c>
      <c r="F488" s="19">
        <v>817</v>
      </c>
    </row>
    <row r="489" spans="2:6" ht="14.4" x14ac:dyDescent="0.3">
      <c r="B489" s="13">
        <v>5054227964</v>
      </c>
      <c r="C489" s="14" t="s">
        <v>408</v>
      </c>
      <c r="D489" s="14" t="s">
        <v>393</v>
      </c>
      <c r="E489" s="14">
        <v>0</v>
      </c>
      <c r="F489" s="19">
        <v>743</v>
      </c>
    </row>
    <row r="490" spans="2:6" ht="14.4" x14ac:dyDescent="0.3">
      <c r="B490" s="13">
        <v>5054227964</v>
      </c>
      <c r="C490" s="14" t="s">
        <v>408</v>
      </c>
      <c r="D490" s="14" t="s">
        <v>386</v>
      </c>
      <c r="E490" s="14">
        <v>0</v>
      </c>
      <c r="F490" s="19">
        <v>743</v>
      </c>
    </row>
    <row r="491" spans="2:6" ht="14.4" x14ac:dyDescent="0.3">
      <c r="B491" s="13">
        <v>6025916885</v>
      </c>
      <c r="C491" s="14" t="s">
        <v>408</v>
      </c>
      <c r="D491" s="14" t="s">
        <v>393</v>
      </c>
      <c r="E491" s="14">
        <v>0</v>
      </c>
      <c r="F491" s="19">
        <v>733</v>
      </c>
    </row>
    <row r="492" spans="2:6" ht="14.4" x14ac:dyDescent="0.3">
      <c r="B492" s="13">
        <v>5418831711</v>
      </c>
      <c r="C492" s="14" t="s">
        <v>408</v>
      </c>
      <c r="D492" s="14" t="s">
        <v>386</v>
      </c>
      <c r="E492" s="14">
        <v>0</v>
      </c>
      <c r="F492" s="19">
        <v>718</v>
      </c>
    </row>
    <row r="493" spans="2:6" ht="14.4" x14ac:dyDescent="0.3">
      <c r="B493" s="13">
        <v>4805926020</v>
      </c>
      <c r="C493" s="14" t="s">
        <v>408</v>
      </c>
      <c r="D493" s="14" t="s">
        <v>389</v>
      </c>
      <c r="E493" s="14">
        <v>0</v>
      </c>
      <c r="F493" s="19">
        <v>678</v>
      </c>
    </row>
    <row r="494" spans="2:6" ht="14.4" x14ac:dyDescent="0.3">
      <c r="B494" s="13">
        <v>5055134242</v>
      </c>
      <c r="C494" s="14" t="s">
        <v>408</v>
      </c>
      <c r="D494" s="14" t="s">
        <v>393</v>
      </c>
      <c r="E494" s="14">
        <v>1</v>
      </c>
      <c r="F494" s="19">
        <v>678</v>
      </c>
    </row>
    <row r="495" spans="2:6" ht="14.4" x14ac:dyDescent="0.3">
      <c r="B495" s="13">
        <v>2086148691</v>
      </c>
      <c r="C495" s="14" t="s">
        <v>408</v>
      </c>
      <c r="D495" s="14" t="s">
        <v>393</v>
      </c>
      <c r="E495" s="14">
        <v>0</v>
      </c>
      <c r="F495" s="19">
        <v>639</v>
      </c>
    </row>
    <row r="496" spans="2:6" ht="14.4" x14ac:dyDescent="0.3">
      <c r="B496" s="13">
        <v>2084737700</v>
      </c>
      <c r="C496" s="14" t="s">
        <v>408</v>
      </c>
      <c r="D496" s="14" t="s">
        <v>393</v>
      </c>
      <c r="E496" s="14">
        <v>1</v>
      </c>
      <c r="F496" s="19">
        <v>590</v>
      </c>
    </row>
    <row r="497" spans="2:6" ht="14.4" x14ac:dyDescent="0.3">
      <c r="B497" s="13">
        <v>2068541893</v>
      </c>
      <c r="C497" s="14" t="s">
        <v>408</v>
      </c>
      <c r="D497" s="14" t="s">
        <v>393</v>
      </c>
      <c r="E497" s="14">
        <v>1</v>
      </c>
      <c r="F497" s="19">
        <v>573</v>
      </c>
    </row>
    <row r="498" spans="2:6" ht="14.4" x14ac:dyDescent="0.3">
      <c r="B498" s="13">
        <v>4805928307</v>
      </c>
      <c r="C498" s="14" t="s">
        <v>408</v>
      </c>
      <c r="D498" s="14" t="s">
        <v>393</v>
      </c>
      <c r="E498" s="14">
        <v>0</v>
      </c>
      <c r="F498" s="19">
        <v>532</v>
      </c>
    </row>
    <row r="499" spans="2:6" ht="14.4" x14ac:dyDescent="0.3">
      <c r="B499" s="13">
        <v>5054226114</v>
      </c>
      <c r="C499" s="14" t="s">
        <v>408</v>
      </c>
      <c r="D499" s="14" t="s">
        <v>393</v>
      </c>
      <c r="E499" s="14">
        <v>0</v>
      </c>
      <c r="F499" s="19">
        <v>489</v>
      </c>
    </row>
    <row r="500" spans="2:6" ht="14.4" x14ac:dyDescent="0.3">
      <c r="B500" s="13">
        <v>5054226208</v>
      </c>
      <c r="C500" s="14" t="s">
        <v>408</v>
      </c>
      <c r="D500" s="14" t="s">
        <v>393</v>
      </c>
      <c r="E500" s="14">
        <v>0</v>
      </c>
      <c r="F500" s="19">
        <v>488</v>
      </c>
    </row>
    <row r="501" spans="2:6" ht="14.4" x14ac:dyDescent="0.3">
      <c r="B501" s="13">
        <v>4068825170</v>
      </c>
      <c r="C501" s="14" t="s">
        <v>408</v>
      </c>
      <c r="D501" s="14" t="s">
        <v>386</v>
      </c>
      <c r="E501" s="14">
        <v>0</v>
      </c>
      <c r="F501" s="19">
        <v>482</v>
      </c>
    </row>
    <row r="502" spans="2:6" ht="14.4" x14ac:dyDescent="0.3">
      <c r="B502" s="13">
        <v>2086148684</v>
      </c>
      <c r="C502" s="14" t="s">
        <v>408</v>
      </c>
      <c r="D502" s="14" t="s">
        <v>393</v>
      </c>
      <c r="E502" s="14">
        <v>0</v>
      </c>
      <c r="F502" s="19">
        <v>481</v>
      </c>
    </row>
    <row r="503" spans="2:6" ht="14.4" x14ac:dyDescent="0.3">
      <c r="B503" s="13">
        <v>3035203317</v>
      </c>
      <c r="C503" s="14" t="s">
        <v>408</v>
      </c>
      <c r="D503" s="14" t="s">
        <v>393</v>
      </c>
      <c r="E503" s="14">
        <v>0</v>
      </c>
      <c r="F503" s="19">
        <v>464</v>
      </c>
    </row>
    <row r="504" spans="2:6" ht="14.4" x14ac:dyDescent="0.3">
      <c r="B504" s="13">
        <v>2086149197</v>
      </c>
      <c r="C504" s="14" t="s">
        <v>408</v>
      </c>
      <c r="D504" s="14" t="s">
        <v>393</v>
      </c>
      <c r="E504" s="14">
        <v>0</v>
      </c>
      <c r="F504" s="19">
        <v>436</v>
      </c>
    </row>
    <row r="505" spans="2:6" ht="14.4" x14ac:dyDescent="0.3">
      <c r="B505" s="13">
        <v>3605635860</v>
      </c>
      <c r="C505" s="14" t="s">
        <v>408</v>
      </c>
      <c r="D505" s="14" t="s">
        <v>386</v>
      </c>
      <c r="E505" s="14">
        <v>1</v>
      </c>
      <c r="F505" s="19">
        <v>420</v>
      </c>
    </row>
    <row r="506" spans="2:6" ht="14.4" x14ac:dyDescent="0.3">
      <c r="B506" s="13">
        <v>2069541822</v>
      </c>
      <c r="C506" s="14" t="s">
        <v>408</v>
      </c>
      <c r="D506" s="14" t="s">
        <v>393</v>
      </c>
      <c r="E506" s="14">
        <v>0</v>
      </c>
      <c r="F506" s="19">
        <v>403</v>
      </c>
    </row>
    <row r="507" spans="2:6" ht="14.4" x14ac:dyDescent="0.3">
      <c r="B507" s="13">
        <v>2539343194</v>
      </c>
      <c r="C507" s="14" t="s">
        <v>408</v>
      </c>
      <c r="D507" s="14" t="s">
        <v>393</v>
      </c>
      <c r="E507" s="14">
        <v>0</v>
      </c>
      <c r="F507" s="19">
        <v>389</v>
      </c>
    </row>
    <row r="508" spans="2:6" ht="14.4" x14ac:dyDescent="0.3">
      <c r="B508" s="13">
        <v>5209951815</v>
      </c>
      <c r="C508" s="14" t="s">
        <v>408</v>
      </c>
      <c r="D508" s="14" t="s">
        <v>393</v>
      </c>
      <c r="E508" s="14">
        <v>0</v>
      </c>
      <c r="F508" s="19">
        <v>380</v>
      </c>
    </row>
    <row r="509" spans="2:6" ht="14.4" x14ac:dyDescent="0.3">
      <c r="B509" s="13">
        <v>3605633573</v>
      </c>
      <c r="C509" s="14" t="s">
        <v>408</v>
      </c>
      <c r="D509" s="14" t="s">
        <v>393</v>
      </c>
      <c r="E509" s="14">
        <v>0</v>
      </c>
      <c r="F509" s="19">
        <v>345</v>
      </c>
    </row>
    <row r="510" spans="2:6" ht="14.4" x14ac:dyDescent="0.3">
      <c r="B510" s="13">
        <v>5209952474</v>
      </c>
      <c r="C510" s="14" t="s">
        <v>408</v>
      </c>
      <c r="D510" s="14" t="s">
        <v>393</v>
      </c>
      <c r="E510" s="14">
        <v>0</v>
      </c>
      <c r="F510" s="19">
        <v>331</v>
      </c>
    </row>
    <row r="511" spans="2:6" ht="14.4" x14ac:dyDescent="0.3">
      <c r="B511" s="13">
        <v>5097141957</v>
      </c>
      <c r="C511" s="14" t="s">
        <v>408</v>
      </c>
      <c r="D511" s="14" t="s">
        <v>393</v>
      </c>
      <c r="E511" s="14">
        <v>0</v>
      </c>
      <c r="F511" s="19">
        <v>330</v>
      </c>
    </row>
    <row r="512" spans="2:6" ht="14.4" x14ac:dyDescent="0.3">
      <c r="B512" s="13">
        <v>4807324884</v>
      </c>
      <c r="C512" s="14" t="s">
        <v>408</v>
      </c>
      <c r="D512" s="14" t="s">
        <v>393</v>
      </c>
      <c r="E512" s="14">
        <v>0</v>
      </c>
      <c r="F512" s="19">
        <v>312</v>
      </c>
    </row>
    <row r="513" spans="2:6" ht="14.4" x14ac:dyDescent="0.3">
      <c r="B513" s="13">
        <v>5209951770</v>
      </c>
      <c r="C513" s="14" t="s">
        <v>408</v>
      </c>
      <c r="D513" s="14" t="s">
        <v>393</v>
      </c>
      <c r="E513" s="14">
        <v>0</v>
      </c>
      <c r="F513" s="19">
        <v>309</v>
      </c>
    </row>
    <row r="514" spans="2:6" ht="14.4" x14ac:dyDescent="0.3">
      <c r="B514" s="13">
        <v>2069542374</v>
      </c>
      <c r="C514" s="14" t="s">
        <v>408</v>
      </c>
      <c r="D514" s="14" t="s">
        <v>393</v>
      </c>
      <c r="E514" s="14">
        <v>0</v>
      </c>
      <c r="F514" s="19">
        <v>288</v>
      </c>
    </row>
    <row r="515" spans="2:6" ht="14.4" x14ac:dyDescent="0.3">
      <c r="B515" s="13">
        <v>5039033954</v>
      </c>
      <c r="C515" s="14" t="s">
        <v>408</v>
      </c>
      <c r="D515" s="14" t="s">
        <v>393</v>
      </c>
      <c r="E515" s="14">
        <v>0</v>
      </c>
      <c r="F515" s="19">
        <v>267</v>
      </c>
    </row>
    <row r="516" spans="2:6" ht="14.4" x14ac:dyDescent="0.3">
      <c r="B516" s="13">
        <v>3605639607</v>
      </c>
      <c r="C516" s="14" t="s">
        <v>408</v>
      </c>
      <c r="D516" s="14" t="s">
        <v>393</v>
      </c>
      <c r="E516" s="14">
        <v>0</v>
      </c>
      <c r="F516" s="19">
        <v>266</v>
      </c>
    </row>
    <row r="517" spans="2:6" ht="14.4" x14ac:dyDescent="0.3">
      <c r="B517" s="13">
        <v>5040023586</v>
      </c>
      <c r="C517" s="14" t="s">
        <v>408</v>
      </c>
      <c r="D517" s="14" t="s">
        <v>393</v>
      </c>
      <c r="E517" s="14">
        <v>0</v>
      </c>
      <c r="F517" s="19">
        <v>266</v>
      </c>
    </row>
    <row r="518" spans="2:6" ht="14.4" x14ac:dyDescent="0.3">
      <c r="B518" s="13">
        <v>5039031863</v>
      </c>
      <c r="C518" s="14" t="s">
        <v>408</v>
      </c>
      <c r="D518" s="14" t="s">
        <v>393</v>
      </c>
      <c r="E518" s="14">
        <v>0</v>
      </c>
      <c r="F518" s="19">
        <v>249</v>
      </c>
    </row>
    <row r="519" spans="2:6" ht="14.4" x14ac:dyDescent="0.3">
      <c r="B519" s="13">
        <v>4256648487</v>
      </c>
      <c r="C519" s="14" t="s">
        <v>408</v>
      </c>
      <c r="D519" s="14" t="s">
        <v>393</v>
      </c>
      <c r="E519" s="14">
        <v>0</v>
      </c>
      <c r="F519" s="19">
        <v>242</v>
      </c>
    </row>
    <row r="520" spans="2:6" ht="14.4" x14ac:dyDescent="0.3">
      <c r="B520" s="13">
        <v>5054227795</v>
      </c>
      <c r="C520" s="14" t="s">
        <v>408</v>
      </c>
      <c r="D520" s="14" t="s">
        <v>386</v>
      </c>
      <c r="E520" s="14">
        <v>0</v>
      </c>
      <c r="F520" s="19">
        <v>240</v>
      </c>
    </row>
    <row r="521" spans="2:6" ht="14.4" x14ac:dyDescent="0.3">
      <c r="B521" s="13">
        <v>3032694222</v>
      </c>
      <c r="C521" s="14" t="s">
        <v>408</v>
      </c>
      <c r="D521" s="14" t="s">
        <v>393</v>
      </c>
      <c r="E521" s="14">
        <v>0</v>
      </c>
      <c r="F521" s="19">
        <v>239</v>
      </c>
    </row>
    <row r="522" spans="2:6" ht="14.4" x14ac:dyDescent="0.3">
      <c r="B522" s="13">
        <v>2069535537</v>
      </c>
      <c r="C522" s="14" t="s">
        <v>408</v>
      </c>
      <c r="D522" s="14" t="s">
        <v>393</v>
      </c>
      <c r="E522" s="14">
        <v>0</v>
      </c>
      <c r="F522" s="19">
        <v>200</v>
      </c>
    </row>
    <row r="523" spans="2:6" ht="14.4" x14ac:dyDescent="0.3">
      <c r="B523" s="13">
        <v>3604535943</v>
      </c>
      <c r="C523" s="14" t="s">
        <v>408</v>
      </c>
      <c r="D523" s="14" t="s">
        <v>393</v>
      </c>
      <c r="E523" s="14">
        <v>0</v>
      </c>
      <c r="F523" s="19">
        <v>195</v>
      </c>
    </row>
    <row r="524" spans="2:6" ht="14.4" x14ac:dyDescent="0.3">
      <c r="B524" s="13">
        <v>2538664151</v>
      </c>
      <c r="C524" s="14" t="s">
        <v>408</v>
      </c>
      <c r="D524" s="14" t="s">
        <v>393</v>
      </c>
      <c r="E524" s="14">
        <v>0</v>
      </c>
      <c r="F524" s="19">
        <v>184</v>
      </c>
    </row>
    <row r="525" spans="2:6" ht="14.4" x14ac:dyDescent="0.3">
      <c r="B525" s="13">
        <v>5039139079</v>
      </c>
      <c r="C525" s="14" t="s">
        <v>408</v>
      </c>
      <c r="D525" s="14" t="s">
        <v>393</v>
      </c>
      <c r="E525" s="14">
        <v>0</v>
      </c>
      <c r="F525" s="19">
        <v>173</v>
      </c>
    </row>
    <row r="526" spans="2:6" ht="14.4" x14ac:dyDescent="0.3">
      <c r="B526" s="13">
        <v>2069535832</v>
      </c>
      <c r="C526" s="14" t="s">
        <v>408</v>
      </c>
      <c r="D526" s="14" t="s">
        <v>393</v>
      </c>
      <c r="E526" s="14">
        <v>0</v>
      </c>
      <c r="F526" s="19">
        <v>160</v>
      </c>
    </row>
    <row r="527" spans="2:6" ht="14.4" x14ac:dyDescent="0.3">
      <c r="B527" s="13">
        <v>5208740315</v>
      </c>
      <c r="C527" s="14" t="s">
        <v>408</v>
      </c>
      <c r="D527" s="14" t="s">
        <v>393</v>
      </c>
      <c r="E527" s="14">
        <v>0</v>
      </c>
      <c r="F527" s="19">
        <v>137</v>
      </c>
    </row>
    <row r="528" spans="2:6" ht="14.4" x14ac:dyDescent="0.3">
      <c r="B528" s="13">
        <v>5097142387</v>
      </c>
      <c r="C528" s="14" t="s">
        <v>408</v>
      </c>
      <c r="D528" s="14" t="s">
        <v>393</v>
      </c>
      <c r="E528" s="14">
        <v>0</v>
      </c>
      <c r="F528" s="19">
        <v>129</v>
      </c>
    </row>
    <row r="529" spans="2:6" ht="14.4" x14ac:dyDescent="0.3">
      <c r="B529" s="13">
        <v>3603621260</v>
      </c>
      <c r="C529" s="14" t="s">
        <v>408</v>
      </c>
      <c r="D529" s="14" t="s">
        <v>393</v>
      </c>
      <c r="E529" s="14">
        <v>0</v>
      </c>
      <c r="F529" s="19">
        <v>109</v>
      </c>
    </row>
    <row r="530" spans="2:6" ht="14.4" x14ac:dyDescent="0.3">
      <c r="B530" s="13">
        <v>2065637642</v>
      </c>
      <c r="C530" s="14" t="s">
        <v>408</v>
      </c>
      <c r="D530" s="14" t="s">
        <v>393</v>
      </c>
      <c r="E530" s="14">
        <v>0</v>
      </c>
      <c r="F530" s="19">
        <v>95</v>
      </c>
    </row>
    <row r="531" spans="2:6" ht="14.4" x14ac:dyDescent="0.3">
      <c r="B531" s="13">
        <v>6025864269</v>
      </c>
      <c r="C531" s="14" t="s">
        <v>409</v>
      </c>
      <c r="D531" s="14" t="s">
        <v>393</v>
      </c>
      <c r="E531" s="14">
        <v>0</v>
      </c>
      <c r="F531" s="19">
        <v>2210</v>
      </c>
    </row>
    <row r="532" spans="2:6" ht="14.4" x14ac:dyDescent="0.3">
      <c r="B532" s="13">
        <v>4805927505</v>
      </c>
      <c r="C532" s="14" t="s">
        <v>409</v>
      </c>
      <c r="D532" s="14" t="s">
        <v>387</v>
      </c>
      <c r="E532" s="14">
        <v>0</v>
      </c>
      <c r="F532" s="19">
        <v>1916</v>
      </c>
    </row>
    <row r="533" spans="2:6" ht="14.4" x14ac:dyDescent="0.3">
      <c r="B533" s="13">
        <v>4805927505</v>
      </c>
      <c r="C533" s="14" t="s">
        <v>409</v>
      </c>
      <c r="D533" s="14" t="s">
        <v>393</v>
      </c>
      <c r="E533" s="14">
        <v>0</v>
      </c>
      <c r="F533" s="19">
        <v>1916</v>
      </c>
    </row>
    <row r="534" spans="2:6" ht="14.4" x14ac:dyDescent="0.3">
      <c r="B534" s="13">
        <v>4805925251</v>
      </c>
      <c r="C534" s="14" t="s">
        <v>409</v>
      </c>
      <c r="D534" s="14" t="s">
        <v>393</v>
      </c>
      <c r="E534" s="14">
        <v>0</v>
      </c>
      <c r="F534" s="19">
        <v>1861</v>
      </c>
    </row>
    <row r="535" spans="2:6" ht="14.4" x14ac:dyDescent="0.3">
      <c r="B535" s="13">
        <v>5209949846</v>
      </c>
      <c r="C535" s="14" t="s">
        <v>409</v>
      </c>
      <c r="D535" s="14" t="s">
        <v>387</v>
      </c>
      <c r="E535" s="14">
        <v>0</v>
      </c>
      <c r="F535" s="19">
        <v>1655</v>
      </c>
    </row>
    <row r="536" spans="2:6" ht="14.4" x14ac:dyDescent="0.3">
      <c r="B536" s="13">
        <v>5209949846</v>
      </c>
      <c r="C536" s="14" t="s">
        <v>409</v>
      </c>
      <c r="D536" s="14" t="s">
        <v>393</v>
      </c>
      <c r="E536" s="14">
        <v>0</v>
      </c>
      <c r="F536" s="19">
        <v>1655</v>
      </c>
    </row>
    <row r="537" spans="2:6" ht="14.4" x14ac:dyDescent="0.3">
      <c r="B537" s="13">
        <v>5417425893</v>
      </c>
      <c r="C537" s="14" t="s">
        <v>409</v>
      </c>
      <c r="D537" s="14" t="s">
        <v>387</v>
      </c>
      <c r="E537" s="14">
        <v>0</v>
      </c>
      <c r="F537" s="19">
        <v>1606</v>
      </c>
    </row>
    <row r="538" spans="2:6" ht="14.4" x14ac:dyDescent="0.3">
      <c r="B538" s="13">
        <v>5417425893</v>
      </c>
      <c r="C538" s="14" t="s">
        <v>409</v>
      </c>
      <c r="D538" s="14" t="s">
        <v>393</v>
      </c>
      <c r="E538" s="14">
        <v>0</v>
      </c>
      <c r="F538" s="19">
        <v>1606</v>
      </c>
    </row>
    <row r="539" spans="2:6" ht="14.4" x14ac:dyDescent="0.3">
      <c r="B539" s="13">
        <v>5204633847</v>
      </c>
      <c r="C539" s="14" t="s">
        <v>409</v>
      </c>
      <c r="D539" s="14" t="s">
        <v>387</v>
      </c>
      <c r="E539" s="14">
        <v>0</v>
      </c>
      <c r="F539" s="19">
        <v>1552</v>
      </c>
    </row>
    <row r="540" spans="2:6" ht="14.4" x14ac:dyDescent="0.3">
      <c r="B540" s="13">
        <v>5204633847</v>
      </c>
      <c r="C540" s="14" t="s">
        <v>409</v>
      </c>
      <c r="D540" s="14" t="s">
        <v>393</v>
      </c>
      <c r="E540" s="14">
        <v>0</v>
      </c>
      <c r="F540" s="19">
        <v>1552</v>
      </c>
    </row>
    <row r="541" spans="2:6" ht="14.4" x14ac:dyDescent="0.3">
      <c r="B541" s="13">
        <v>5054226807</v>
      </c>
      <c r="C541" s="14" t="s">
        <v>409</v>
      </c>
      <c r="D541" s="14" t="s">
        <v>387</v>
      </c>
      <c r="E541" s="14">
        <v>0</v>
      </c>
      <c r="F541" s="19">
        <v>1451</v>
      </c>
    </row>
    <row r="542" spans="2:6" ht="14.4" x14ac:dyDescent="0.3">
      <c r="B542" s="13">
        <v>5054226807</v>
      </c>
      <c r="C542" s="14" t="s">
        <v>409</v>
      </c>
      <c r="D542" s="14" t="s">
        <v>393</v>
      </c>
      <c r="E542" s="14">
        <v>0</v>
      </c>
      <c r="F542" s="19">
        <v>1451</v>
      </c>
    </row>
    <row r="543" spans="2:6" ht="14.4" x14ac:dyDescent="0.3">
      <c r="B543" s="13">
        <v>5054226807</v>
      </c>
      <c r="C543" s="14" t="s">
        <v>409</v>
      </c>
      <c r="D543" s="14" t="s">
        <v>393</v>
      </c>
      <c r="E543" s="14">
        <v>0</v>
      </c>
      <c r="F543" s="19">
        <v>1451</v>
      </c>
    </row>
    <row r="544" spans="2:6" ht="14.4" x14ac:dyDescent="0.3">
      <c r="B544" s="13">
        <v>5209951026</v>
      </c>
      <c r="C544" s="14" t="s">
        <v>409</v>
      </c>
      <c r="D544" s="14" t="s">
        <v>387</v>
      </c>
      <c r="E544" s="14">
        <v>0</v>
      </c>
      <c r="F544" s="19">
        <v>1247</v>
      </c>
    </row>
    <row r="545" spans="2:6" ht="14.4" x14ac:dyDescent="0.3">
      <c r="B545" s="13">
        <v>5209951026</v>
      </c>
      <c r="C545" s="14" t="s">
        <v>409</v>
      </c>
      <c r="D545" s="14" t="s">
        <v>393</v>
      </c>
      <c r="E545" s="14">
        <v>0</v>
      </c>
      <c r="F545" s="19">
        <v>1247</v>
      </c>
    </row>
    <row r="546" spans="2:6" ht="14.4" x14ac:dyDescent="0.3">
      <c r="B546" s="13">
        <v>4805927361</v>
      </c>
      <c r="C546" s="14" t="s">
        <v>409</v>
      </c>
      <c r="D546" s="14" t="s">
        <v>387</v>
      </c>
      <c r="E546" s="14">
        <v>0</v>
      </c>
      <c r="F546" s="19">
        <v>1245</v>
      </c>
    </row>
    <row r="547" spans="2:6" ht="14.4" x14ac:dyDescent="0.3">
      <c r="B547" s="13">
        <v>4805927361</v>
      </c>
      <c r="C547" s="14" t="s">
        <v>409</v>
      </c>
      <c r="D547" s="14" t="s">
        <v>393</v>
      </c>
      <c r="E547" s="14">
        <v>0</v>
      </c>
      <c r="F547" s="19">
        <v>1245</v>
      </c>
    </row>
    <row r="548" spans="2:6" ht="14.4" x14ac:dyDescent="0.3">
      <c r="B548" s="13">
        <v>5054226746</v>
      </c>
      <c r="C548" s="14" t="s">
        <v>409</v>
      </c>
      <c r="D548" s="14" t="s">
        <v>393</v>
      </c>
      <c r="E548" s="14">
        <v>0</v>
      </c>
      <c r="F548" s="19">
        <v>1245</v>
      </c>
    </row>
    <row r="549" spans="2:6" ht="14.4" x14ac:dyDescent="0.3">
      <c r="B549" s="13">
        <v>5054226451</v>
      </c>
      <c r="C549" s="14" t="s">
        <v>409</v>
      </c>
      <c r="D549" s="14" t="s">
        <v>393</v>
      </c>
      <c r="E549" s="14">
        <v>0</v>
      </c>
      <c r="F549" s="19">
        <v>1112</v>
      </c>
    </row>
    <row r="550" spans="2:6" ht="14.4" x14ac:dyDescent="0.3">
      <c r="B550" s="13">
        <v>5033216706</v>
      </c>
      <c r="C550" s="14" t="s">
        <v>409</v>
      </c>
      <c r="D550" s="14" t="s">
        <v>393</v>
      </c>
      <c r="E550" s="14">
        <v>0</v>
      </c>
      <c r="F550" s="19">
        <v>1094</v>
      </c>
    </row>
    <row r="551" spans="2:6" ht="14.4" x14ac:dyDescent="0.3">
      <c r="B551" s="13">
        <v>6026827357</v>
      </c>
      <c r="C551" s="14" t="s">
        <v>409</v>
      </c>
      <c r="D551" s="14" t="s">
        <v>387</v>
      </c>
      <c r="E551" s="14">
        <v>0</v>
      </c>
      <c r="F551" s="19">
        <v>1064</v>
      </c>
    </row>
    <row r="552" spans="2:6" ht="14.4" x14ac:dyDescent="0.3">
      <c r="B552" s="13">
        <v>6026827357</v>
      </c>
      <c r="C552" s="14" t="s">
        <v>409</v>
      </c>
      <c r="D552" s="14" t="s">
        <v>393</v>
      </c>
      <c r="E552" s="14">
        <v>0</v>
      </c>
      <c r="F552" s="19">
        <v>1064</v>
      </c>
    </row>
    <row r="553" spans="2:6" ht="14.4" x14ac:dyDescent="0.3">
      <c r="B553" s="13">
        <v>5418826684</v>
      </c>
      <c r="C553" s="14" t="s">
        <v>409</v>
      </c>
      <c r="D553" s="14" t="s">
        <v>387</v>
      </c>
      <c r="E553" s="14">
        <v>0</v>
      </c>
      <c r="F553" s="19">
        <v>1038</v>
      </c>
    </row>
    <row r="554" spans="2:6" ht="14.4" x14ac:dyDescent="0.3">
      <c r="B554" s="13">
        <v>5418826684</v>
      </c>
      <c r="C554" s="14" t="s">
        <v>409</v>
      </c>
      <c r="D554" s="14" t="s">
        <v>393</v>
      </c>
      <c r="E554" s="14">
        <v>0</v>
      </c>
      <c r="F554" s="19">
        <v>1038</v>
      </c>
    </row>
    <row r="555" spans="2:6" ht="14.4" x14ac:dyDescent="0.3">
      <c r="B555" s="13">
        <v>3203037535</v>
      </c>
      <c r="C555" s="14" t="s">
        <v>409</v>
      </c>
      <c r="D555" s="14" t="s">
        <v>387</v>
      </c>
      <c r="E555" s="14">
        <v>0</v>
      </c>
      <c r="F555" s="19">
        <v>1026</v>
      </c>
    </row>
    <row r="556" spans="2:6" ht="14.4" x14ac:dyDescent="0.3">
      <c r="B556" s="13">
        <v>3203037535</v>
      </c>
      <c r="C556" s="14" t="s">
        <v>409</v>
      </c>
      <c r="D556" s="14" t="s">
        <v>393</v>
      </c>
      <c r="E556" s="14">
        <v>0</v>
      </c>
      <c r="F556" s="19">
        <v>1026</v>
      </c>
    </row>
    <row r="557" spans="2:6" ht="14.4" x14ac:dyDescent="0.3">
      <c r="B557" s="13">
        <v>3035195600</v>
      </c>
      <c r="C557" s="14" t="s">
        <v>409</v>
      </c>
      <c r="D557" s="14" t="s">
        <v>393</v>
      </c>
      <c r="E557" s="14">
        <v>0</v>
      </c>
      <c r="F557" s="19">
        <v>1017</v>
      </c>
    </row>
    <row r="558" spans="2:6" ht="14.4" x14ac:dyDescent="0.3">
      <c r="B558" s="13">
        <v>2065637557</v>
      </c>
      <c r="C558" s="14" t="s">
        <v>409</v>
      </c>
      <c r="D558" s="14" t="s">
        <v>387</v>
      </c>
      <c r="E558" s="14">
        <v>0</v>
      </c>
      <c r="F558" s="19">
        <v>1010</v>
      </c>
    </row>
    <row r="559" spans="2:6" ht="14.4" x14ac:dyDescent="0.3">
      <c r="B559" s="13">
        <v>2065637557</v>
      </c>
      <c r="C559" s="14" t="s">
        <v>409</v>
      </c>
      <c r="D559" s="14" t="s">
        <v>393</v>
      </c>
      <c r="E559" s="14">
        <v>0</v>
      </c>
      <c r="F559" s="19">
        <v>1010</v>
      </c>
    </row>
    <row r="560" spans="2:6" ht="14.4" x14ac:dyDescent="0.3">
      <c r="B560" s="13">
        <v>5034344550</v>
      </c>
      <c r="C560" s="14" t="s">
        <v>409</v>
      </c>
      <c r="D560" s="14" t="s">
        <v>393</v>
      </c>
      <c r="E560" s="14">
        <v>0</v>
      </c>
      <c r="F560" s="19">
        <v>999</v>
      </c>
    </row>
    <row r="561" spans="2:6" ht="14.4" x14ac:dyDescent="0.3">
      <c r="B561" s="13">
        <v>4807333057</v>
      </c>
      <c r="C561" s="14" t="s">
        <v>409</v>
      </c>
      <c r="D561" s="14" t="s">
        <v>387</v>
      </c>
      <c r="E561" s="14">
        <v>0</v>
      </c>
      <c r="F561" s="19">
        <v>943</v>
      </c>
    </row>
    <row r="562" spans="2:6" ht="14.4" x14ac:dyDescent="0.3">
      <c r="B562" s="13">
        <v>4807333057</v>
      </c>
      <c r="C562" s="14" t="s">
        <v>409</v>
      </c>
      <c r="D562" s="14" t="s">
        <v>393</v>
      </c>
      <c r="E562" s="14">
        <v>0</v>
      </c>
      <c r="F562" s="19">
        <v>943</v>
      </c>
    </row>
    <row r="563" spans="2:6" ht="14.4" x14ac:dyDescent="0.3">
      <c r="B563" s="13">
        <v>5054227269</v>
      </c>
      <c r="C563" s="14" t="s">
        <v>409</v>
      </c>
      <c r="D563" s="14" t="s">
        <v>393</v>
      </c>
      <c r="E563" s="14">
        <v>0</v>
      </c>
      <c r="F563" s="19">
        <v>902</v>
      </c>
    </row>
    <row r="564" spans="2:6" ht="14.4" x14ac:dyDescent="0.3">
      <c r="B564" s="13">
        <v>6025904328</v>
      </c>
      <c r="C564" s="14" t="s">
        <v>409</v>
      </c>
      <c r="D564" s="14" t="s">
        <v>387</v>
      </c>
      <c r="E564" s="14">
        <v>0</v>
      </c>
      <c r="F564" s="19">
        <v>774</v>
      </c>
    </row>
    <row r="565" spans="2:6" ht="14.4" x14ac:dyDescent="0.3">
      <c r="B565" s="13">
        <v>6025904328</v>
      </c>
      <c r="C565" s="14" t="s">
        <v>409</v>
      </c>
      <c r="D565" s="14" t="s">
        <v>393</v>
      </c>
      <c r="E565" s="14">
        <v>0</v>
      </c>
      <c r="F565" s="19">
        <v>774</v>
      </c>
    </row>
    <row r="566" spans="2:6" ht="14.4" x14ac:dyDescent="0.3">
      <c r="B566" s="13">
        <v>5209951708</v>
      </c>
      <c r="C566" s="14" t="s">
        <v>409</v>
      </c>
      <c r="D566" s="14" t="s">
        <v>387</v>
      </c>
      <c r="E566" s="14">
        <v>0</v>
      </c>
      <c r="F566" s="19">
        <v>753</v>
      </c>
    </row>
    <row r="567" spans="2:6" ht="14.4" x14ac:dyDescent="0.3">
      <c r="B567" s="13">
        <v>5209951708</v>
      </c>
      <c r="C567" s="14" t="s">
        <v>409</v>
      </c>
      <c r="D567" s="14" t="s">
        <v>393</v>
      </c>
      <c r="E567" s="14">
        <v>0</v>
      </c>
      <c r="F567" s="19">
        <v>753</v>
      </c>
    </row>
    <row r="568" spans="2:6" ht="14.4" x14ac:dyDescent="0.3">
      <c r="B568" s="13">
        <v>4065625127</v>
      </c>
      <c r="C568" s="14" t="s">
        <v>409</v>
      </c>
      <c r="D568" s="14" t="s">
        <v>387</v>
      </c>
      <c r="E568" s="14">
        <v>0</v>
      </c>
      <c r="F568" s="19">
        <v>733</v>
      </c>
    </row>
    <row r="569" spans="2:6" ht="14.4" x14ac:dyDescent="0.3">
      <c r="B569" s="13">
        <v>4065625127</v>
      </c>
      <c r="C569" s="14" t="s">
        <v>409</v>
      </c>
      <c r="D569" s="14" t="s">
        <v>393</v>
      </c>
      <c r="E569" s="14">
        <v>0</v>
      </c>
      <c r="F569" s="19">
        <v>733</v>
      </c>
    </row>
    <row r="570" spans="2:6" ht="14.4" x14ac:dyDescent="0.3">
      <c r="B570" s="13">
        <v>4805925816</v>
      </c>
      <c r="C570" s="14" t="s">
        <v>409</v>
      </c>
      <c r="D570" s="14" t="s">
        <v>387</v>
      </c>
      <c r="E570" s="14">
        <v>0</v>
      </c>
      <c r="F570" s="19">
        <v>723</v>
      </c>
    </row>
    <row r="571" spans="2:6" ht="14.4" x14ac:dyDescent="0.3">
      <c r="B571" s="13">
        <v>4805925816</v>
      </c>
      <c r="C571" s="14" t="s">
        <v>409</v>
      </c>
      <c r="D571" s="14" t="s">
        <v>393</v>
      </c>
      <c r="E571" s="14">
        <v>0</v>
      </c>
      <c r="F571" s="19">
        <v>723</v>
      </c>
    </row>
    <row r="572" spans="2:6" ht="14.4" x14ac:dyDescent="0.3">
      <c r="B572" s="13">
        <v>4065626501</v>
      </c>
      <c r="C572" s="14" t="s">
        <v>409</v>
      </c>
      <c r="D572" s="14" t="s">
        <v>387</v>
      </c>
      <c r="E572" s="14">
        <v>0</v>
      </c>
      <c r="F572" s="19">
        <v>719</v>
      </c>
    </row>
    <row r="573" spans="2:6" ht="14.4" x14ac:dyDescent="0.3">
      <c r="B573" s="13">
        <v>4065626501</v>
      </c>
      <c r="C573" s="14" t="s">
        <v>409</v>
      </c>
      <c r="D573" s="14" t="s">
        <v>393</v>
      </c>
      <c r="E573" s="14">
        <v>0</v>
      </c>
      <c r="F573" s="19">
        <v>719</v>
      </c>
    </row>
    <row r="574" spans="2:6" ht="14.4" x14ac:dyDescent="0.3">
      <c r="B574" s="13">
        <v>5054225234</v>
      </c>
      <c r="C574" s="14" t="s">
        <v>409</v>
      </c>
      <c r="D574" s="14" t="s">
        <v>387</v>
      </c>
      <c r="E574" s="14">
        <v>0</v>
      </c>
      <c r="F574" s="19">
        <v>713</v>
      </c>
    </row>
    <row r="575" spans="2:6" ht="14.4" x14ac:dyDescent="0.3">
      <c r="B575" s="13">
        <v>5054225234</v>
      </c>
      <c r="C575" s="14" t="s">
        <v>409</v>
      </c>
      <c r="D575" s="14" t="s">
        <v>393</v>
      </c>
      <c r="E575" s="14">
        <v>0</v>
      </c>
      <c r="F575" s="19">
        <v>713</v>
      </c>
    </row>
    <row r="576" spans="2:6" ht="14.4" x14ac:dyDescent="0.3">
      <c r="B576" s="13">
        <v>4806126774</v>
      </c>
      <c r="C576" s="14" t="s">
        <v>409</v>
      </c>
      <c r="D576" s="14" t="s">
        <v>387</v>
      </c>
      <c r="E576" s="14">
        <v>0</v>
      </c>
      <c r="F576" s="19">
        <v>676</v>
      </c>
    </row>
    <row r="577" spans="2:6" ht="14.4" x14ac:dyDescent="0.3">
      <c r="B577" s="13">
        <v>4806126774</v>
      </c>
      <c r="C577" s="14" t="s">
        <v>409</v>
      </c>
      <c r="D577" s="14" t="s">
        <v>393</v>
      </c>
      <c r="E577" s="14">
        <v>0</v>
      </c>
      <c r="F577" s="19">
        <v>676</v>
      </c>
    </row>
    <row r="578" spans="2:6" ht="14.4" x14ac:dyDescent="0.3">
      <c r="B578" s="13">
        <v>5418831019</v>
      </c>
      <c r="C578" s="14" t="s">
        <v>409</v>
      </c>
      <c r="D578" s="14" t="s">
        <v>387</v>
      </c>
      <c r="E578" s="14">
        <v>0</v>
      </c>
      <c r="F578" s="19">
        <v>668</v>
      </c>
    </row>
    <row r="579" spans="2:6" ht="14.4" x14ac:dyDescent="0.3">
      <c r="B579" s="13">
        <v>5418831019</v>
      </c>
      <c r="C579" s="14" t="s">
        <v>409</v>
      </c>
      <c r="D579" s="14" t="s">
        <v>393</v>
      </c>
      <c r="E579" s="14">
        <v>0</v>
      </c>
      <c r="F579" s="19">
        <v>668</v>
      </c>
    </row>
    <row r="580" spans="2:6" ht="14.4" x14ac:dyDescent="0.3">
      <c r="B580" s="13">
        <v>6024726096</v>
      </c>
      <c r="C580" s="14" t="s">
        <v>409</v>
      </c>
      <c r="D580" s="14" t="s">
        <v>387</v>
      </c>
      <c r="E580" s="14">
        <v>0</v>
      </c>
      <c r="F580" s="19">
        <v>658</v>
      </c>
    </row>
    <row r="581" spans="2:6" ht="14.4" x14ac:dyDescent="0.3">
      <c r="B581" s="13">
        <v>5054227279</v>
      </c>
      <c r="C581" s="14" t="s">
        <v>409</v>
      </c>
      <c r="D581" s="14" t="s">
        <v>393</v>
      </c>
      <c r="E581" s="14">
        <v>0</v>
      </c>
      <c r="F581" s="19">
        <v>656</v>
      </c>
    </row>
    <row r="582" spans="2:6" ht="14.4" x14ac:dyDescent="0.3">
      <c r="B582" s="13">
        <v>5054227279</v>
      </c>
      <c r="C582" s="14" t="s">
        <v>409</v>
      </c>
      <c r="D582" s="14" t="s">
        <v>386</v>
      </c>
      <c r="E582" s="14">
        <v>0</v>
      </c>
      <c r="F582" s="19">
        <v>656</v>
      </c>
    </row>
    <row r="583" spans="2:6" ht="14.4" x14ac:dyDescent="0.3">
      <c r="B583" s="13">
        <v>2539340323</v>
      </c>
      <c r="C583" s="14" t="s">
        <v>409</v>
      </c>
      <c r="D583" s="14" t="s">
        <v>387</v>
      </c>
      <c r="E583" s="14">
        <v>0</v>
      </c>
      <c r="F583" s="19">
        <v>648</v>
      </c>
    </row>
    <row r="584" spans="2:6" ht="14.4" x14ac:dyDescent="0.3">
      <c r="B584" s="13">
        <v>2539340323</v>
      </c>
      <c r="C584" s="14" t="s">
        <v>409</v>
      </c>
      <c r="D584" s="14" t="s">
        <v>393</v>
      </c>
      <c r="E584" s="14">
        <v>0</v>
      </c>
      <c r="F584" s="19">
        <v>648</v>
      </c>
    </row>
    <row r="585" spans="2:6" ht="14.4" x14ac:dyDescent="0.3">
      <c r="B585" s="13">
        <v>4806127682</v>
      </c>
      <c r="C585" s="14" t="s">
        <v>409</v>
      </c>
      <c r="D585" s="14" t="s">
        <v>393</v>
      </c>
      <c r="E585" s="14">
        <v>0</v>
      </c>
      <c r="F585" s="19">
        <v>645</v>
      </c>
    </row>
    <row r="586" spans="2:6" ht="14.4" x14ac:dyDescent="0.3">
      <c r="B586" s="13">
        <v>4357264219</v>
      </c>
      <c r="C586" s="14" t="s">
        <v>409</v>
      </c>
      <c r="D586" s="14" t="s">
        <v>387</v>
      </c>
      <c r="E586" s="14">
        <v>0</v>
      </c>
      <c r="F586" s="19">
        <v>617</v>
      </c>
    </row>
    <row r="587" spans="2:6" ht="14.4" x14ac:dyDescent="0.3">
      <c r="B587" s="13">
        <v>4357264219</v>
      </c>
      <c r="C587" s="14" t="s">
        <v>409</v>
      </c>
      <c r="D587" s="14" t="s">
        <v>393</v>
      </c>
      <c r="E587" s="14">
        <v>0</v>
      </c>
      <c r="F587" s="19">
        <v>617</v>
      </c>
    </row>
    <row r="588" spans="2:6" ht="14.4" x14ac:dyDescent="0.3">
      <c r="B588" s="13">
        <v>5080024875</v>
      </c>
      <c r="C588" s="14" t="s">
        <v>409</v>
      </c>
      <c r="D588" s="14" t="s">
        <v>387</v>
      </c>
      <c r="E588" s="14">
        <v>0</v>
      </c>
      <c r="F588" s="19">
        <v>595</v>
      </c>
    </row>
    <row r="589" spans="2:6" ht="14.4" x14ac:dyDescent="0.3">
      <c r="B589" s="13">
        <v>5080024875</v>
      </c>
      <c r="C589" s="14" t="s">
        <v>409</v>
      </c>
      <c r="D589" s="14" t="s">
        <v>393</v>
      </c>
      <c r="E589" s="14">
        <v>0</v>
      </c>
      <c r="F589" s="19">
        <v>595</v>
      </c>
    </row>
    <row r="590" spans="2:6" ht="14.4" x14ac:dyDescent="0.3">
      <c r="B590" s="13">
        <v>4807329540</v>
      </c>
      <c r="C590" s="14" t="s">
        <v>409</v>
      </c>
      <c r="D590" s="14" t="s">
        <v>393</v>
      </c>
      <c r="E590" s="14">
        <v>0</v>
      </c>
      <c r="F590" s="19">
        <v>585</v>
      </c>
    </row>
    <row r="591" spans="2:6" ht="14.4" x14ac:dyDescent="0.3">
      <c r="B591" s="13">
        <v>4805927567</v>
      </c>
      <c r="C591" s="14" t="s">
        <v>409</v>
      </c>
      <c r="D591" s="14" t="s">
        <v>387</v>
      </c>
      <c r="E591" s="14">
        <v>0</v>
      </c>
      <c r="F591" s="19">
        <v>582</v>
      </c>
    </row>
    <row r="592" spans="2:6" ht="14.4" x14ac:dyDescent="0.3">
      <c r="B592" s="13">
        <v>3604538503</v>
      </c>
      <c r="C592" s="14" t="s">
        <v>409</v>
      </c>
      <c r="D592" s="14" t="s">
        <v>393</v>
      </c>
      <c r="E592" s="14">
        <v>0</v>
      </c>
      <c r="F592" s="19">
        <v>573</v>
      </c>
    </row>
    <row r="593" spans="2:6" ht="14.4" x14ac:dyDescent="0.3">
      <c r="B593" s="13">
        <v>5097141869</v>
      </c>
      <c r="C593" s="14" t="s">
        <v>409</v>
      </c>
      <c r="D593" s="14" t="s">
        <v>387</v>
      </c>
      <c r="E593" s="14">
        <v>0</v>
      </c>
      <c r="F593" s="19">
        <v>563</v>
      </c>
    </row>
    <row r="594" spans="2:6" ht="14.4" x14ac:dyDescent="0.3">
      <c r="B594" s="13">
        <v>5097141869</v>
      </c>
      <c r="C594" s="14" t="s">
        <v>409</v>
      </c>
      <c r="D594" s="14" t="s">
        <v>393</v>
      </c>
      <c r="E594" s="14">
        <v>0</v>
      </c>
      <c r="F594" s="19">
        <v>563</v>
      </c>
    </row>
    <row r="595" spans="2:6" ht="14.4" x14ac:dyDescent="0.3">
      <c r="B595" s="13">
        <v>4357264785</v>
      </c>
      <c r="C595" s="14" t="s">
        <v>409</v>
      </c>
      <c r="D595" s="14" t="s">
        <v>387</v>
      </c>
      <c r="E595" s="14">
        <v>0</v>
      </c>
      <c r="F595" s="19">
        <v>549</v>
      </c>
    </row>
    <row r="596" spans="2:6" ht="14.4" x14ac:dyDescent="0.3">
      <c r="B596" s="13">
        <v>4357264785</v>
      </c>
      <c r="C596" s="14" t="s">
        <v>409</v>
      </c>
      <c r="D596" s="14" t="s">
        <v>393</v>
      </c>
      <c r="E596" s="14">
        <v>0</v>
      </c>
      <c r="F596" s="19">
        <v>549</v>
      </c>
    </row>
    <row r="597" spans="2:6" ht="14.4" x14ac:dyDescent="0.3">
      <c r="B597" s="13">
        <v>3072337210</v>
      </c>
      <c r="C597" s="14" t="s">
        <v>409</v>
      </c>
      <c r="D597" s="14" t="s">
        <v>387</v>
      </c>
      <c r="E597" s="14">
        <v>0</v>
      </c>
      <c r="F597" s="19">
        <v>542</v>
      </c>
    </row>
    <row r="598" spans="2:6" ht="14.4" x14ac:dyDescent="0.3">
      <c r="B598" s="13">
        <v>3072337210</v>
      </c>
      <c r="C598" s="14" t="s">
        <v>409</v>
      </c>
      <c r="D598" s="14" t="s">
        <v>393</v>
      </c>
      <c r="E598" s="14">
        <v>0</v>
      </c>
      <c r="F598" s="19">
        <v>542</v>
      </c>
    </row>
    <row r="599" spans="2:6" ht="14.4" x14ac:dyDescent="0.3">
      <c r="B599" s="13">
        <v>4805415481</v>
      </c>
      <c r="C599" s="14" t="s">
        <v>409</v>
      </c>
      <c r="D599" s="14" t="s">
        <v>393</v>
      </c>
      <c r="E599" s="14">
        <v>0</v>
      </c>
      <c r="F599" s="19">
        <v>538</v>
      </c>
    </row>
    <row r="600" spans="2:6" ht="14.4" x14ac:dyDescent="0.3">
      <c r="B600" s="13">
        <v>5054225611</v>
      </c>
      <c r="C600" s="14" t="s">
        <v>409</v>
      </c>
      <c r="D600" s="14" t="s">
        <v>387</v>
      </c>
      <c r="E600" s="14">
        <v>0</v>
      </c>
      <c r="F600" s="19">
        <v>535</v>
      </c>
    </row>
    <row r="601" spans="2:6" ht="14.4" x14ac:dyDescent="0.3">
      <c r="B601" s="13">
        <v>4065625388</v>
      </c>
      <c r="C601" s="14" t="s">
        <v>409</v>
      </c>
      <c r="D601" s="14" t="s">
        <v>387</v>
      </c>
      <c r="E601" s="14">
        <v>0</v>
      </c>
      <c r="F601" s="19">
        <v>529</v>
      </c>
    </row>
    <row r="602" spans="2:6" ht="14.4" x14ac:dyDescent="0.3">
      <c r="B602" s="13">
        <v>4065625388</v>
      </c>
      <c r="C602" s="14" t="s">
        <v>409</v>
      </c>
      <c r="D602" s="14" t="s">
        <v>393</v>
      </c>
      <c r="E602" s="14">
        <v>0</v>
      </c>
      <c r="F602" s="19">
        <v>529</v>
      </c>
    </row>
    <row r="603" spans="2:6" ht="14.4" x14ac:dyDescent="0.3">
      <c r="B603" s="13">
        <v>6024726785</v>
      </c>
      <c r="C603" s="14" t="s">
        <v>409</v>
      </c>
      <c r="D603" s="14" t="s">
        <v>387</v>
      </c>
      <c r="E603" s="14">
        <v>0</v>
      </c>
      <c r="F603" s="19">
        <v>529</v>
      </c>
    </row>
    <row r="604" spans="2:6" ht="14.4" x14ac:dyDescent="0.3">
      <c r="B604" s="13">
        <v>4805928150</v>
      </c>
      <c r="C604" s="14" t="s">
        <v>409</v>
      </c>
      <c r="D604" s="14" t="s">
        <v>387</v>
      </c>
      <c r="E604" s="14">
        <v>0</v>
      </c>
      <c r="F604" s="19">
        <v>518</v>
      </c>
    </row>
    <row r="605" spans="2:6" ht="14.4" x14ac:dyDescent="0.3">
      <c r="B605" s="13">
        <v>4805928150</v>
      </c>
      <c r="C605" s="14" t="s">
        <v>409</v>
      </c>
      <c r="D605" s="14" t="s">
        <v>393</v>
      </c>
      <c r="E605" s="14">
        <v>0</v>
      </c>
      <c r="F605" s="19">
        <v>518</v>
      </c>
    </row>
    <row r="606" spans="2:6" ht="14.4" x14ac:dyDescent="0.3">
      <c r="B606" s="13">
        <v>5039028356</v>
      </c>
      <c r="C606" s="14" t="s">
        <v>409</v>
      </c>
      <c r="D606" s="14" t="s">
        <v>393</v>
      </c>
      <c r="E606" s="14">
        <v>0</v>
      </c>
      <c r="F606" s="19">
        <v>518</v>
      </c>
    </row>
    <row r="607" spans="2:6" ht="14.4" x14ac:dyDescent="0.3">
      <c r="B607" s="13">
        <v>4805724326</v>
      </c>
      <c r="C607" s="14" t="s">
        <v>409</v>
      </c>
      <c r="D607" s="14" t="s">
        <v>387</v>
      </c>
      <c r="E607" s="14">
        <v>0</v>
      </c>
      <c r="F607" s="19">
        <v>500</v>
      </c>
    </row>
    <row r="608" spans="2:6" ht="14.4" x14ac:dyDescent="0.3">
      <c r="B608" s="13">
        <v>4805724326</v>
      </c>
      <c r="C608" s="14" t="s">
        <v>409</v>
      </c>
      <c r="D608" s="14" t="s">
        <v>393</v>
      </c>
      <c r="E608" s="14">
        <v>0</v>
      </c>
      <c r="F608" s="19">
        <v>500</v>
      </c>
    </row>
    <row r="609" spans="2:6" ht="14.4" x14ac:dyDescent="0.3">
      <c r="B609" s="13">
        <v>2534441900</v>
      </c>
      <c r="C609" s="14" t="s">
        <v>409</v>
      </c>
      <c r="D609" s="14" t="s">
        <v>387</v>
      </c>
      <c r="E609" s="14">
        <v>0</v>
      </c>
      <c r="F609" s="19">
        <v>496</v>
      </c>
    </row>
    <row r="610" spans="2:6" ht="14.4" x14ac:dyDescent="0.3">
      <c r="B610" s="13">
        <v>2534441900</v>
      </c>
      <c r="C610" s="14" t="s">
        <v>409</v>
      </c>
      <c r="D610" s="14" t="s">
        <v>393</v>
      </c>
      <c r="E610" s="14">
        <v>0</v>
      </c>
      <c r="F610" s="19">
        <v>496</v>
      </c>
    </row>
    <row r="611" spans="2:6" ht="14.4" x14ac:dyDescent="0.3">
      <c r="B611" s="13">
        <v>6025853593</v>
      </c>
      <c r="C611" s="14" t="s">
        <v>409</v>
      </c>
      <c r="D611" s="14" t="s">
        <v>387</v>
      </c>
      <c r="E611" s="14">
        <v>0</v>
      </c>
      <c r="F611" s="19">
        <v>490</v>
      </c>
    </row>
    <row r="612" spans="2:6" ht="14.4" x14ac:dyDescent="0.3">
      <c r="B612" s="13">
        <v>6025853593</v>
      </c>
      <c r="C612" s="14" t="s">
        <v>409</v>
      </c>
      <c r="D612" s="14" t="s">
        <v>393</v>
      </c>
      <c r="E612" s="14">
        <v>0</v>
      </c>
      <c r="F612" s="19">
        <v>490</v>
      </c>
    </row>
    <row r="613" spans="2:6" ht="14.4" x14ac:dyDescent="0.3">
      <c r="B613" s="13">
        <v>5054224305</v>
      </c>
      <c r="C613" s="14" t="s">
        <v>409</v>
      </c>
      <c r="D613" s="14" t="s">
        <v>387</v>
      </c>
      <c r="E613" s="14">
        <v>0</v>
      </c>
      <c r="F613" s="19">
        <v>488</v>
      </c>
    </row>
    <row r="614" spans="2:6" ht="14.4" x14ac:dyDescent="0.3">
      <c r="B614" s="13">
        <v>5097141443</v>
      </c>
      <c r="C614" s="14" t="s">
        <v>409</v>
      </c>
      <c r="D614" s="14" t="s">
        <v>393</v>
      </c>
      <c r="E614" s="14">
        <v>0</v>
      </c>
      <c r="F614" s="19">
        <v>480</v>
      </c>
    </row>
    <row r="615" spans="2:6" ht="14.4" x14ac:dyDescent="0.3">
      <c r="B615" s="13">
        <v>4806128035</v>
      </c>
      <c r="C615" s="14" t="s">
        <v>409</v>
      </c>
      <c r="D615" s="14" t="s">
        <v>387</v>
      </c>
      <c r="E615" s="14">
        <v>0</v>
      </c>
      <c r="F615" s="19">
        <v>477</v>
      </c>
    </row>
    <row r="616" spans="2:6" ht="14.4" x14ac:dyDescent="0.3">
      <c r="B616" s="13">
        <v>4806128035</v>
      </c>
      <c r="C616" s="14" t="s">
        <v>409</v>
      </c>
      <c r="D616" s="14" t="s">
        <v>393</v>
      </c>
      <c r="E616" s="14">
        <v>0</v>
      </c>
      <c r="F616" s="19">
        <v>477</v>
      </c>
    </row>
    <row r="617" spans="2:6" ht="14.4" x14ac:dyDescent="0.3">
      <c r="B617" s="13">
        <v>3605636316</v>
      </c>
      <c r="C617" s="14" t="s">
        <v>409</v>
      </c>
      <c r="D617" s="14" t="s">
        <v>387</v>
      </c>
      <c r="E617" s="14">
        <v>0</v>
      </c>
      <c r="F617" s="19">
        <v>472</v>
      </c>
    </row>
    <row r="618" spans="2:6" ht="14.4" x14ac:dyDescent="0.3">
      <c r="B618" s="13">
        <v>3605636316</v>
      </c>
      <c r="C618" s="14" t="s">
        <v>409</v>
      </c>
      <c r="D618" s="14" t="s">
        <v>393</v>
      </c>
      <c r="E618" s="14">
        <v>0</v>
      </c>
      <c r="F618" s="19">
        <v>472</v>
      </c>
    </row>
    <row r="619" spans="2:6" ht="14.4" x14ac:dyDescent="0.3">
      <c r="B619" s="13">
        <v>5209944607</v>
      </c>
      <c r="C619" s="14" t="s">
        <v>409</v>
      </c>
      <c r="D619" s="14" t="s">
        <v>387</v>
      </c>
      <c r="E619" s="14">
        <v>0</v>
      </c>
      <c r="F619" s="19">
        <v>472</v>
      </c>
    </row>
    <row r="620" spans="2:6" ht="14.4" x14ac:dyDescent="0.3">
      <c r="B620" s="13">
        <v>5209944607</v>
      </c>
      <c r="C620" s="14" t="s">
        <v>409</v>
      </c>
      <c r="D620" s="14" t="s">
        <v>393</v>
      </c>
      <c r="E620" s="14">
        <v>0</v>
      </c>
      <c r="F620" s="19">
        <v>472</v>
      </c>
    </row>
    <row r="621" spans="2:6" ht="14.4" x14ac:dyDescent="0.3">
      <c r="B621" s="13">
        <v>5209948794</v>
      </c>
      <c r="C621" s="14" t="s">
        <v>409</v>
      </c>
      <c r="D621" s="14" t="s">
        <v>387</v>
      </c>
      <c r="E621" s="14">
        <v>0</v>
      </c>
      <c r="F621" s="19">
        <v>467</v>
      </c>
    </row>
    <row r="622" spans="2:6" ht="14.4" x14ac:dyDescent="0.3">
      <c r="B622" s="13">
        <v>5209948794</v>
      </c>
      <c r="C622" s="14" t="s">
        <v>409</v>
      </c>
      <c r="D622" s="14" t="s">
        <v>393</v>
      </c>
      <c r="E622" s="14">
        <v>0</v>
      </c>
      <c r="F622" s="19">
        <v>467</v>
      </c>
    </row>
    <row r="623" spans="2:6" ht="14.4" x14ac:dyDescent="0.3">
      <c r="B623" s="13">
        <v>4805927736</v>
      </c>
      <c r="C623" s="14" t="s">
        <v>409</v>
      </c>
      <c r="D623" s="14" t="s">
        <v>387</v>
      </c>
      <c r="E623" s="14">
        <v>0</v>
      </c>
      <c r="F623" s="19">
        <v>452</v>
      </c>
    </row>
    <row r="624" spans="2:6" ht="14.4" x14ac:dyDescent="0.3">
      <c r="B624" s="13">
        <v>4805927736</v>
      </c>
      <c r="C624" s="14" t="s">
        <v>409</v>
      </c>
      <c r="D624" s="14" t="s">
        <v>393</v>
      </c>
      <c r="E624" s="14">
        <v>0</v>
      </c>
      <c r="F624" s="19">
        <v>452</v>
      </c>
    </row>
    <row r="625" spans="2:6" ht="14.4" x14ac:dyDescent="0.3">
      <c r="B625" s="13">
        <v>2086143847</v>
      </c>
      <c r="C625" s="14" t="s">
        <v>409</v>
      </c>
      <c r="D625" s="14" t="s">
        <v>393</v>
      </c>
      <c r="E625" s="14">
        <v>0</v>
      </c>
      <c r="F625" s="19">
        <v>430</v>
      </c>
    </row>
    <row r="626" spans="2:6" ht="14.4" x14ac:dyDescent="0.3">
      <c r="B626" s="13">
        <v>6025781067</v>
      </c>
      <c r="C626" s="14" t="s">
        <v>409</v>
      </c>
      <c r="D626" s="14" t="s">
        <v>387</v>
      </c>
      <c r="E626" s="14">
        <v>0</v>
      </c>
      <c r="F626" s="19">
        <v>429</v>
      </c>
    </row>
    <row r="627" spans="2:6" ht="14.4" x14ac:dyDescent="0.3">
      <c r="B627" s="13">
        <v>6025781067</v>
      </c>
      <c r="C627" s="14" t="s">
        <v>409</v>
      </c>
      <c r="D627" s="14" t="s">
        <v>393</v>
      </c>
      <c r="E627" s="14">
        <v>0</v>
      </c>
      <c r="F627" s="19">
        <v>429</v>
      </c>
    </row>
    <row r="628" spans="2:6" ht="14.4" x14ac:dyDescent="0.3">
      <c r="B628" s="13">
        <v>5209945905</v>
      </c>
      <c r="C628" s="14" t="s">
        <v>409</v>
      </c>
      <c r="D628" s="14" t="s">
        <v>387</v>
      </c>
      <c r="E628" s="14">
        <v>0</v>
      </c>
      <c r="F628" s="19">
        <v>427</v>
      </c>
    </row>
    <row r="629" spans="2:6" ht="14.4" x14ac:dyDescent="0.3">
      <c r="B629" s="13">
        <v>5209945905</v>
      </c>
      <c r="C629" s="14" t="s">
        <v>409</v>
      </c>
      <c r="D629" s="14" t="s">
        <v>393</v>
      </c>
      <c r="E629" s="14">
        <v>0</v>
      </c>
      <c r="F629" s="19">
        <v>427</v>
      </c>
    </row>
    <row r="630" spans="2:6" ht="14.4" x14ac:dyDescent="0.3">
      <c r="B630" s="13">
        <v>3603621453</v>
      </c>
      <c r="C630" s="14" t="s">
        <v>409</v>
      </c>
      <c r="D630" s="14" t="s">
        <v>387</v>
      </c>
      <c r="E630" s="14">
        <v>0</v>
      </c>
      <c r="F630" s="19">
        <v>423</v>
      </c>
    </row>
    <row r="631" spans="2:6" ht="14.4" x14ac:dyDescent="0.3">
      <c r="B631" s="13">
        <v>3603621453</v>
      </c>
      <c r="C631" s="14" t="s">
        <v>409</v>
      </c>
      <c r="D631" s="14" t="s">
        <v>393</v>
      </c>
      <c r="E631" s="14">
        <v>0</v>
      </c>
      <c r="F631" s="19">
        <v>423</v>
      </c>
    </row>
    <row r="632" spans="2:6" ht="14.4" x14ac:dyDescent="0.3">
      <c r="B632" s="13">
        <v>4805924558</v>
      </c>
      <c r="C632" s="14" t="s">
        <v>409</v>
      </c>
      <c r="D632" s="14" t="s">
        <v>387</v>
      </c>
      <c r="E632" s="14">
        <v>0</v>
      </c>
      <c r="F632" s="19">
        <v>421</v>
      </c>
    </row>
    <row r="633" spans="2:6" ht="14.4" x14ac:dyDescent="0.3">
      <c r="B633" s="13">
        <v>4805924558</v>
      </c>
      <c r="C633" s="14" t="s">
        <v>409</v>
      </c>
      <c r="D633" s="14" t="s">
        <v>393</v>
      </c>
      <c r="E633" s="14">
        <v>0</v>
      </c>
      <c r="F633" s="19">
        <v>421</v>
      </c>
    </row>
    <row r="634" spans="2:6" ht="14.4" x14ac:dyDescent="0.3">
      <c r="B634" s="13">
        <v>4807333091</v>
      </c>
      <c r="C634" s="14" t="s">
        <v>409</v>
      </c>
      <c r="D634" s="14" t="s">
        <v>393</v>
      </c>
      <c r="E634" s="14">
        <v>0</v>
      </c>
      <c r="F634" s="19">
        <v>396</v>
      </c>
    </row>
    <row r="635" spans="2:6" ht="14.4" x14ac:dyDescent="0.3">
      <c r="B635" s="13">
        <v>2085842568</v>
      </c>
      <c r="C635" s="14" t="s">
        <v>409</v>
      </c>
      <c r="D635" s="14" t="s">
        <v>387</v>
      </c>
      <c r="E635" s="14">
        <v>0</v>
      </c>
      <c r="F635" s="19">
        <v>391</v>
      </c>
    </row>
    <row r="636" spans="2:6" ht="14.4" x14ac:dyDescent="0.3">
      <c r="B636" s="13">
        <v>2085842568</v>
      </c>
      <c r="C636" s="14" t="s">
        <v>409</v>
      </c>
      <c r="D636" s="14" t="s">
        <v>393</v>
      </c>
      <c r="E636" s="14">
        <v>0</v>
      </c>
      <c r="F636" s="19">
        <v>391</v>
      </c>
    </row>
    <row r="637" spans="2:6" ht="14.4" x14ac:dyDescent="0.3">
      <c r="B637" s="13">
        <v>4256646558</v>
      </c>
      <c r="C637" s="14" t="s">
        <v>409</v>
      </c>
      <c r="D637" s="14" t="s">
        <v>387</v>
      </c>
      <c r="E637" s="14">
        <v>0</v>
      </c>
      <c r="F637" s="19">
        <v>386</v>
      </c>
    </row>
    <row r="638" spans="2:6" ht="14.4" x14ac:dyDescent="0.3">
      <c r="B638" s="13">
        <v>4256646558</v>
      </c>
      <c r="C638" s="14" t="s">
        <v>409</v>
      </c>
      <c r="D638" s="14" t="s">
        <v>393</v>
      </c>
      <c r="E638" s="14">
        <v>0</v>
      </c>
      <c r="F638" s="19">
        <v>386</v>
      </c>
    </row>
    <row r="639" spans="2:6" ht="14.4" x14ac:dyDescent="0.3">
      <c r="B639" s="13">
        <v>5209951392</v>
      </c>
      <c r="C639" s="14" t="s">
        <v>409</v>
      </c>
      <c r="D639" s="14" t="s">
        <v>387</v>
      </c>
      <c r="E639" s="14">
        <v>0</v>
      </c>
      <c r="F639" s="19">
        <v>373</v>
      </c>
    </row>
    <row r="640" spans="2:6" ht="14.4" x14ac:dyDescent="0.3">
      <c r="B640" s="13">
        <v>5209951392</v>
      </c>
      <c r="C640" s="14" t="s">
        <v>409</v>
      </c>
      <c r="D640" s="14" t="s">
        <v>393</v>
      </c>
      <c r="E640" s="14">
        <v>0</v>
      </c>
      <c r="F640" s="19">
        <v>373</v>
      </c>
    </row>
    <row r="641" spans="2:6" ht="14.4" x14ac:dyDescent="0.3">
      <c r="B641" s="13">
        <v>3603619843</v>
      </c>
      <c r="C641" s="14" t="s">
        <v>409</v>
      </c>
      <c r="D641" s="14" t="s">
        <v>387</v>
      </c>
      <c r="E641" s="14">
        <v>0</v>
      </c>
      <c r="F641" s="19">
        <v>355</v>
      </c>
    </row>
    <row r="642" spans="2:6" ht="14.4" x14ac:dyDescent="0.3">
      <c r="B642" s="13">
        <v>3603619843</v>
      </c>
      <c r="C642" s="14" t="s">
        <v>409</v>
      </c>
      <c r="D642" s="14" t="s">
        <v>393</v>
      </c>
      <c r="E642" s="14">
        <v>0</v>
      </c>
      <c r="F642" s="19">
        <v>355</v>
      </c>
    </row>
    <row r="643" spans="2:6" ht="14.4" x14ac:dyDescent="0.3">
      <c r="B643" s="13">
        <v>2065637625</v>
      </c>
      <c r="C643" s="14" t="s">
        <v>409</v>
      </c>
      <c r="D643" s="14" t="s">
        <v>387</v>
      </c>
      <c r="E643" s="14">
        <v>0</v>
      </c>
      <c r="F643" s="19">
        <v>354</v>
      </c>
    </row>
    <row r="644" spans="2:6" ht="14.4" x14ac:dyDescent="0.3">
      <c r="B644" s="13">
        <v>2065637625</v>
      </c>
      <c r="C644" s="14" t="s">
        <v>409</v>
      </c>
      <c r="D644" s="14" t="s">
        <v>393</v>
      </c>
      <c r="E644" s="14">
        <v>0</v>
      </c>
      <c r="F644" s="19">
        <v>354</v>
      </c>
    </row>
    <row r="645" spans="2:6" ht="14.4" x14ac:dyDescent="0.3">
      <c r="B645" s="13">
        <v>5204137889</v>
      </c>
      <c r="C645" s="14" t="s">
        <v>409</v>
      </c>
      <c r="D645" s="14" t="s">
        <v>387</v>
      </c>
      <c r="E645" s="14">
        <v>0</v>
      </c>
      <c r="F645" s="19">
        <v>352</v>
      </c>
    </row>
    <row r="646" spans="2:6" ht="14.4" x14ac:dyDescent="0.3">
      <c r="B646" s="13">
        <v>5204137889</v>
      </c>
      <c r="C646" s="14" t="s">
        <v>409</v>
      </c>
      <c r="D646" s="14" t="s">
        <v>393</v>
      </c>
      <c r="E646" s="14">
        <v>0</v>
      </c>
      <c r="F646" s="19">
        <v>352</v>
      </c>
    </row>
    <row r="647" spans="2:6" ht="14.4" x14ac:dyDescent="0.3">
      <c r="B647" s="13">
        <v>5097141584</v>
      </c>
      <c r="C647" s="14" t="s">
        <v>409</v>
      </c>
      <c r="D647" s="14" t="s">
        <v>393</v>
      </c>
      <c r="E647" s="14">
        <v>0</v>
      </c>
      <c r="F647" s="19">
        <v>348</v>
      </c>
    </row>
    <row r="648" spans="2:6" ht="14.4" x14ac:dyDescent="0.3">
      <c r="B648" s="13">
        <v>5209951273</v>
      </c>
      <c r="C648" s="14" t="s">
        <v>409</v>
      </c>
      <c r="D648" s="14" t="s">
        <v>387</v>
      </c>
      <c r="E648" s="14">
        <v>0</v>
      </c>
      <c r="F648" s="19">
        <v>346</v>
      </c>
    </row>
    <row r="649" spans="2:6" ht="14.4" x14ac:dyDescent="0.3">
      <c r="B649" s="13">
        <v>5209951273</v>
      </c>
      <c r="C649" s="14" t="s">
        <v>409</v>
      </c>
      <c r="D649" s="14" t="s">
        <v>393</v>
      </c>
      <c r="E649" s="14">
        <v>0</v>
      </c>
      <c r="F649" s="19">
        <v>346</v>
      </c>
    </row>
    <row r="650" spans="2:6" ht="14.4" x14ac:dyDescent="0.3">
      <c r="B650" s="13">
        <v>5209951139</v>
      </c>
      <c r="C650" s="14" t="s">
        <v>409</v>
      </c>
      <c r="D650" s="14" t="s">
        <v>393</v>
      </c>
      <c r="E650" s="14">
        <v>0</v>
      </c>
      <c r="F650" s="19">
        <v>341</v>
      </c>
    </row>
    <row r="651" spans="2:6" ht="14.4" x14ac:dyDescent="0.3">
      <c r="B651" s="13">
        <v>4805422906</v>
      </c>
      <c r="C651" s="14" t="s">
        <v>409</v>
      </c>
      <c r="D651" s="14" t="s">
        <v>387</v>
      </c>
      <c r="E651" s="14">
        <v>0</v>
      </c>
      <c r="F651" s="19">
        <v>340</v>
      </c>
    </row>
    <row r="652" spans="2:6" ht="14.4" x14ac:dyDescent="0.3">
      <c r="B652" s="13">
        <v>4805422906</v>
      </c>
      <c r="C652" s="14" t="s">
        <v>409</v>
      </c>
      <c r="D652" s="14" t="s">
        <v>393</v>
      </c>
      <c r="E652" s="14">
        <v>0</v>
      </c>
      <c r="F652" s="19">
        <v>340</v>
      </c>
    </row>
    <row r="653" spans="2:6" ht="14.4" x14ac:dyDescent="0.3">
      <c r="B653" s="13">
        <v>2534442850</v>
      </c>
      <c r="C653" s="14" t="s">
        <v>409</v>
      </c>
      <c r="D653" s="14" t="s">
        <v>387</v>
      </c>
      <c r="E653" s="14">
        <v>0</v>
      </c>
      <c r="F653" s="19">
        <v>331</v>
      </c>
    </row>
    <row r="654" spans="2:6" ht="14.4" x14ac:dyDescent="0.3">
      <c r="B654" s="13">
        <v>2534442850</v>
      </c>
      <c r="C654" s="14" t="s">
        <v>409</v>
      </c>
      <c r="D654" s="14" t="s">
        <v>393</v>
      </c>
      <c r="E654" s="14">
        <v>0</v>
      </c>
      <c r="F654" s="19">
        <v>331</v>
      </c>
    </row>
    <row r="655" spans="2:6" ht="14.4" x14ac:dyDescent="0.3">
      <c r="B655" s="13">
        <v>4807333196</v>
      </c>
      <c r="C655" s="14" t="s">
        <v>409</v>
      </c>
      <c r="D655" s="14" t="s">
        <v>387</v>
      </c>
      <c r="E655" s="14">
        <v>0</v>
      </c>
      <c r="F655" s="19">
        <v>329</v>
      </c>
    </row>
    <row r="656" spans="2:6" ht="14.4" x14ac:dyDescent="0.3">
      <c r="B656" s="13">
        <v>4805924870</v>
      </c>
      <c r="C656" s="14" t="s">
        <v>409</v>
      </c>
      <c r="D656" s="14" t="s">
        <v>387</v>
      </c>
      <c r="E656" s="14">
        <v>0</v>
      </c>
      <c r="F656" s="19">
        <v>324</v>
      </c>
    </row>
    <row r="657" spans="2:6" ht="14.4" x14ac:dyDescent="0.3">
      <c r="B657" s="13">
        <v>4805924870</v>
      </c>
      <c r="C657" s="14" t="s">
        <v>409</v>
      </c>
      <c r="D657" s="14" t="s">
        <v>393</v>
      </c>
      <c r="E657" s="14">
        <v>0</v>
      </c>
      <c r="F657" s="19">
        <v>324</v>
      </c>
    </row>
    <row r="658" spans="2:6" ht="14.4" x14ac:dyDescent="0.3">
      <c r="B658" s="13">
        <v>5204325397</v>
      </c>
      <c r="C658" s="14" t="s">
        <v>409</v>
      </c>
      <c r="D658" s="14" t="s">
        <v>393</v>
      </c>
      <c r="E658" s="14">
        <v>0</v>
      </c>
      <c r="F658" s="19">
        <v>324</v>
      </c>
    </row>
    <row r="659" spans="2:6" ht="14.4" x14ac:dyDescent="0.3">
      <c r="B659" s="13">
        <v>5080026427</v>
      </c>
      <c r="C659" s="14" t="s">
        <v>409</v>
      </c>
      <c r="D659" s="14" t="s">
        <v>387</v>
      </c>
      <c r="E659" s="14">
        <v>0</v>
      </c>
      <c r="F659" s="19">
        <v>298</v>
      </c>
    </row>
    <row r="660" spans="2:6" ht="14.4" x14ac:dyDescent="0.3">
      <c r="B660" s="13">
        <v>5080026427</v>
      </c>
      <c r="C660" s="14" t="s">
        <v>409</v>
      </c>
      <c r="D660" s="14" t="s">
        <v>393</v>
      </c>
      <c r="E660" s="14">
        <v>0</v>
      </c>
      <c r="F660" s="19">
        <v>298</v>
      </c>
    </row>
    <row r="661" spans="2:6" ht="14.4" x14ac:dyDescent="0.3">
      <c r="B661" s="13">
        <v>4063224377</v>
      </c>
      <c r="C661" s="14" t="s">
        <v>409</v>
      </c>
      <c r="D661" s="14" t="s">
        <v>387</v>
      </c>
      <c r="E661" s="14">
        <v>0</v>
      </c>
      <c r="F661" s="19">
        <v>284</v>
      </c>
    </row>
    <row r="662" spans="2:6" ht="14.4" x14ac:dyDescent="0.3">
      <c r="B662" s="13">
        <v>4063224377</v>
      </c>
      <c r="C662" s="14" t="s">
        <v>409</v>
      </c>
      <c r="D662" s="14" t="s">
        <v>393</v>
      </c>
      <c r="E662" s="14">
        <v>0</v>
      </c>
      <c r="F662" s="19">
        <v>284</v>
      </c>
    </row>
    <row r="663" spans="2:6" ht="14.4" x14ac:dyDescent="0.3">
      <c r="B663" s="13">
        <v>2069539906</v>
      </c>
      <c r="C663" s="14" t="s">
        <v>409</v>
      </c>
      <c r="D663" s="14" t="s">
        <v>387</v>
      </c>
      <c r="E663" s="14">
        <v>0</v>
      </c>
      <c r="F663" s="19">
        <v>280</v>
      </c>
    </row>
    <row r="664" spans="2:6" ht="14.4" x14ac:dyDescent="0.3">
      <c r="B664" s="13">
        <v>2069539906</v>
      </c>
      <c r="C664" s="14" t="s">
        <v>409</v>
      </c>
      <c r="D664" s="14" t="s">
        <v>393</v>
      </c>
      <c r="E664" s="14">
        <v>0</v>
      </c>
      <c r="F664" s="19">
        <v>280</v>
      </c>
    </row>
    <row r="665" spans="2:6" ht="14.4" x14ac:dyDescent="0.3">
      <c r="B665" s="13">
        <v>3040075674</v>
      </c>
      <c r="C665" s="14" t="s">
        <v>409</v>
      </c>
      <c r="D665" s="14" t="s">
        <v>387</v>
      </c>
      <c r="E665" s="14">
        <v>0</v>
      </c>
      <c r="F665" s="19">
        <v>276</v>
      </c>
    </row>
    <row r="666" spans="2:6" ht="14.4" x14ac:dyDescent="0.3">
      <c r="B666" s="13">
        <v>3040075674</v>
      </c>
      <c r="C666" s="14" t="s">
        <v>409</v>
      </c>
      <c r="D666" s="14" t="s">
        <v>393</v>
      </c>
      <c r="E666" s="14">
        <v>0</v>
      </c>
      <c r="F666" s="19">
        <v>276</v>
      </c>
    </row>
    <row r="667" spans="2:6" ht="14.4" x14ac:dyDescent="0.3">
      <c r="B667" s="13">
        <v>4805924460</v>
      </c>
      <c r="C667" s="14" t="s">
        <v>409</v>
      </c>
      <c r="D667" s="14" t="s">
        <v>393</v>
      </c>
      <c r="E667" s="14">
        <v>0</v>
      </c>
      <c r="F667" s="19">
        <v>274</v>
      </c>
    </row>
    <row r="668" spans="2:6" ht="14.4" x14ac:dyDescent="0.3">
      <c r="B668" s="13">
        <v>5209950349</v>
      </c>
      <c r="C668" s="14" t="s">
        <v>409</v>
      </c>
      <c r="D668" s="14" t="s">
        <v>387</v>
      </c>
      <c r="E668" s="14">
        <v>0</v>
      </c>
      <c r="F668" s="19">
        <v>271</v>
      </c>
    </row>
    <row r="669" spans="2:6" ht="14.4" x14ac:dyDescent="0.3">
      <c r="B669" s="13">
        <v>5209950349</v>
      </c>
      <c r="C669" s="14" t="s">
        <v>409</v>
      </c>
      <c r="D669" s="14" t="s">
        <v>393</v>
      </c>
      <c r="E669" s="14">
        <v>0</v>
      </c>
      <c r="F669" s="19">
        <v>271</v>
      </c>
    </row>
    <row r="670" spans="2:6" ht="14.4" x14ac:dyDescent="0.3">
      <c r="B670" s="13">
        <v>5054224193</v>
      </c>
      <c r="C670" s="14" t="s">
        <v>409</v>
      </c>
      <c r="D670" s="14" t="s">
        <v>387</v>
      </c>
      <c r="E670" s="14">
        <v>0</v>
      </c>
      <c r="F670" s="19">
        <v>246</v>
      </c>
    </row>
    <row r="671" spans="2:6" ht="14.4" x14ac:dyDescent="0.3">
      <c r="B671" s="13">
        <v>5054224193</v>
      </c>
      <c r="C671" s="14" t="s">
        <v>409</v>
      </c>
      <c r="D671" s="14" t="s">
        <v>393</v>
      </c>
      <c r="E671" s="14">
        <v>0</v>
      </c>
      <c r="F671" s="19">
        <v>246</v>
      </c>
    </row>
    <row r="672" spans="2:6" ht="14.4" x14ac:dyDescent="0.3">
      <c r="B672" s="13">
        <v>4807331188</v>
      </c>
      <c r="C672" s="14" t="s">
        <v>409</v>
      </c>
      <c r="D672" s="14" t="s">
        <v>387</v>
      </c>
      <c r="E672" s="14">
        <v>0</v>
      </c>
      <c r="F672" s="19">
        <v>245</v>
      </c>
    </row>
    <row r="673" spans="2:6" ht="14.4" x14ac:dyDescent="0.3">
      <c r="B673" s="13">
        <v>4807331188</v>
      </c>
      <c r="C673" s="14" t="s">
        <v>409</v>
      </c>
      <c r="D673" s="14" t="s">
        <v>393</v>
      </c>
      <c r="E673" s="14">
        <v>0</v>
      </c>
      <c r="F673" s="19">
        <v>245</v>
      </c>
    </row>
    <row r="674" spans="2:6" ht="14.4" x14ac:dyDescent="0.3">
      <c r="B674" s="13">
        <v>6024726763</v>
      </c>
      <c r="C674" s="14" t="s">
        <v>409</v>
      </c>
      <c r="D674" s="14" t="s">
        <v>387</v>
      </c>
      <c r="E674" s="14">
        <v>0</v>
      </c>
      <c r="F674" s="19">
        <v>225</v>
      </c>
    </row>
    <row r="675" spans="2:6" ht="14.4" x14ac:dyDescent="0.3">
      <c r="B675" s="13">
        <v>6024726763</v>
      </c>
      <c r="C675" s="14" t="s">
        <v>409</v>
      </c>
      <c r="D675" s="14" t="s">
        <v>393</v>
      </c>
      <c r="E675" s="14">
        <v>0</v>
      </c>
      <c r="F675" s="19">
        <v>225</v>
      </c>
    </row>
    <row r="676" spans="2:6" ht="14.4" x14ac:dyDescent="0.3">
      <c r="B676" s="13">
        <v>4805925417</v>
      </c>
      <c r="C676" s="14" t="s">
        <v>409</v>
      </c>
      <c r="D676" s="14" t="s">
        <v>387</v>
      </c>
      <c r="E676" s="14">
        <v>0</v>
      </c>
      <c r="F676" s="19">
        <v>223</v>
      </c>
    </row>
    <row r="677" spans="2:6" ht="14.4" x14ac:dyDescent="0.3">
      <c r="B677" s="13">
        <v>4805925417</v>
      </c>
      <c r="C677" s="14" t="s">
        <v>409</v>
      </c>
      <c r="D677" s="14" t="s">
        <v>393</v>
      </c>
      <c r="E677" s="14">
        <v>0</v>
      </c>
      <c r="F677" s="19">
        <v>223</v>
      </c>
    </row>
    <row r="678" spans="2:6" ht="14.4" x14ac:dyDescent="0.3">
      <c r="B678" s="13">
        <v>4805925428</v>
      </c>
      <c r="C678" s="14" t="s">
        <v>409</v>
      </c>
      <c r="D678" s="14" t="s">
        <v>393</v>
      </c>
      <c r="E678" s="14">
        <v>0</v>
      </c>
      <c r="F678" s="19">
        <v>205</v>
      </c>
    </row>
    <row r="679" spans="2:6" ht="14.4" x14ac:dyDescent="0.3">
      <c r="B679" s="13">
        <v>2063834288</v>
      </c>
      <c r="C679" s="14" t="s">
        <v>409</v>
      </c>
      <c r="D679" s="14" t="s">
        <v>387</v>
      </c>
      <c r="E679" s="14">
        <v>0</v>
      </c>
      <c r="F679" s="19">
        <v>202</v>
      </c>
    </row>
    <row r="680" spans="2:6" ht="14.4" x14ac:dyDescent="0.3">
      <c r="B680" s="13">
        <v>4806127824</v>
      </c>
      <c r="C680" s="14" t="s">
        <v>409</v>
      </c>
      <c r="D680" s="14" t="s">
        <v>393</v>
      </c>
      <c r="E680" s="14">
        <v>0</v>
      </c>
      <c r="F680" s="19">
        <v>195</v>
      </c>
    </row>
    <row r="681" spans="2:6" ht="14.4" x14ac:dyDescent="0.3">
      <c r="B681" s="13">
        <v>4805925124</v>
      </c>
      <c r="C681" s="14" t="s">
        <v>409</v>
      </c>
      <c r="D681" s="14" t="s">
        <v>393</v>
      </c>
      <c r="E681" s="14">
        <v>0</v>
      </c>
      <c r="F681" s="19">
        <v>179</v>
      </c>
    </row>
    <row r="682" spans="2:6" ht="14.4" x14ac:dyDescent="0.3">
      <c r="B682" s="13">
        <v>5080029193</v>
      </c>
      <c r="C682" s="14" t="s">
        <v>409</v>
      </c>
      <c r="D682" s="14" t="s">
        <v>387</v>
      </c>
      <c r="E682" s="14">
        <v>0</v>
      </c>
      <c r="F682" s="19">
        <v>164</v>
      </c>
    </row>
    <row r="683" spans="2:6" ht="14.4" x14ac:dyDescent="0.3">
      <c r="B683" s="13">
        <v>5080029193</v>
      </c>
      <c r="C683" s="14" t="s">
        <v>409</v>
      </c>
      <c r="D683" s="14" t="s">
        <v>393</v>
      </c>
      <c r="E683" s="14">
        <v>0</v>
      </c>
      <c r="F683" s="19">
        <v>164</v>
      </c>
    </row>
    <row r="684" spans="2:6" ht="14.4" x14ac:dyDescent="0.3">
      <c r="B684" s="13">
        <v>6025858878</v>
      </c>
      <c r="C684" s="14" t="s">
        <v>409</v>
      </c>
      <c r="D684" s="14" t="s">
        <v>387</v>
      </c>
      <c r="E684" s="14">
        <v>0</v>
      </c>
      <c r="F684" s="19">
        <v>131</v>
      </c>
    </row>
    <row r="685" spans="2:6" ht="14.4" x14ac:dyDescent="0.3">
      <c r="B685" s="13">
        <v>6025858878</v>
      </c>
      <c r="C685" s="14" t="s">
        <v>409</v>
      </c>
      <c r="D685" s="14" t="s">
        <v>393</v>
      </c>
      <c r="E685" s="14">
        <v>0</v>
      </c>
      <c r="F685" s="19">
        <v>131</v>
      </c>
    </row>
    <row r="686" spans="2:6" ht="14.4" x14ac:dyDescent="0.3">
      <c r="B686" s="13">
        <v>5033216192</v>
      </c>
      <c r="C686" s="14" t="s">
        <v>409</v>
      </c>
      <c r="D686" s="14" t="s">
        <v>393</v>
      </c>
      <c r="E686" s="14">
        <v>0</v>
      </c>
      <c r="F686" s="19">
        <v>121</v>
      </c>
    </row>
    <row r="687" spans="2:6" ht="14.4" x14ac:dyDescent="0.3">
      <c r="B687" s="13">
        <v>6025855653</v>
      </c>
      <c r="C687" s="14" t="s">
        <v>410</v>
      </c>
      <c r="D687" s="14" t="s">
        <v>393</v>
      </c>
      <c r="E687" s="14">
        <v>0</v>
      </c>
      <c r="F687" s="19">
        <v>1436</v>
      </c>
    </row>
    <row r="688" spans="2:6" ht="14.4" x14ac:dyDescent="0.3">
      <c r="B688" s="13">
        <v>6025855653</v>
      </c>
      <c r="C688" s="14" t="s">
        <v>410</v>
      </c>
      <c r="D688" s="14" t="s">
        <v>386</v>
      </c>
      <c r="E688" s="14">
        <v>0</v>
      </c>
      <c r="F688" s="19">
        <v>1436</v>
      </c>
    </row>
    <row r="689" spans="2:6" ht="14.4" x14ac:dyDescent="0.3">
      <c r="B689" s="13">
        <v>3072338593</v>
      </c>
      <c r="C689" s="14" t="s">
        <v>410</v>
      </c>
      <c r="D689" s="14" t="s">
        <v>386</v>
      </c>
      <c r="E689" s="14">
        <v>0</v>
      </c>
      <c r="F689" s="19">
        <v>725</v>
      </c>
    </row>
    <row r="690" spans="2:6" ht="14.4" x14ac:dyDescent="0.3">
      <c r="B690" s="13">
        <v>4807327349</v>
      </c>
      <c r="C690" s="14" t="s">
        <v>410</v>
      </c>
      <c r="D690" s="14" t="s">
        <v>393</v>
      </c>
      <c r="E690" s="14">
        <v>0</v>
      </c>
      <c r="F690" s="19">
        <v>405</v>
      </c>
    </row>
    <row r="691" spans="2:6" ht="14.4" x14ac:dyDescent="0.3">
      <c r="B691" s="13">
        <v>2065643434</v>
      </c>
      <c r="C691" s="14" t="s">
        <v>410</v>
      </c>
      <c r="D691" s="14" t="s">
        <v>393</v>
      </c>
      <c r="E691" s="14">
        <v>0</v>
      </c>
      <c r="F691" s="19">
        <v>283</v>
      </c>
    </row>
    <row r="692" spans="2:6" ht="14.4" x14ac:dyDescent="0.3">
      <c r="B692" s="13">
        <v>4064224743</v>
      </c>
      <c r="C692" s="14" t="s">
        <v>410</v>
      </c>
      <c r="D692" s="14" t="s">
        <v>393</v>
      </c>
      <c r="E692" s="14">
        <v>0</v>
      </c>
      <c r="F692" s="19">
        <v>244</v>
      </c>
    </row>
    <row r="693" spans="2:6" ht="14.4" x14ac:dyDescent="0.3">
      <c r="B693" s="13">
        <v>6025872437</v>
      </c>
      <c r="C693" s="14" t="s">
        <v>410</v>
      </c>
      <c r="D693" s="14" t="s">
        <v>393</v>
      </c>
      <c r="E693" s="14">
        <v>0</v>
      </c>
      <c r="F693" s="19">
        <v>234</v>
      </c>
    </row>
    <row r="694" spans="2:6" ht="14.4" x14ac:dyDescent="0.3">
      <c r="B694" s="13">
        <v>2539341518</v>
      </c>
      <c r="C694" s="14" t="s">
        <v>410</v>
      </c>
      <c r="D694" s="14" t="s">
        <v>393</v>
      </c>
      <c r="E694" s="14">
        <v>1</v>
      </c>
      <c r="F694" s="19">
        <v>218</v>
      </c>
    </row>
    <row r="695" spans="2:6" ht="14.4" x14ac:dyDescent="0.3">
      <c r="B695" s="13">
        <v>5039138895</v>
      </c>
      <c r="C695" s="14" t="s">
        <v>410</v>
      </c>
      <c r="D695" s="14" t="s">
        <v>393</v>
      </c>
      <c r="E695" s="14">
        <v>0</v>
      </c>
      <c r="F695" s="19">
        <v>193</v>
      </c>
    </row>
    <row r="696" spans="2:6" ht="14.4" x14ac:dyDescent="0.3">
      <c r="B696" s="13">
        <v>5209951720</v>
      </c>
      <c r="C696" s="14" t="s">
        <v>410</v>
      </c>
      <c r="D696" s="14" t="s">
        <v>393</v>
      </c>
      <c r="E696" s="14">
        <v>0</v>
      </c>
      <c r="F696" s="19">
        <v>137</v>
      </c>
    </row>
    <row r="697" spans="2:6" ht="14.4" x14ac:dyDescent="0.3">
      <c r="B697" s="13">
        <v>4805925605</v>
      </c>
      <c r="C697" s="14" t="s">
        <v>410</v>
      </c>
      <c r="D697" s="14" t="s">
        <v>393</v>
      </c>
      <c r="E697" s="14">
        <v>0</v>
      </c>
      <c r="F697" s="19">
        <v>133</v>
      </c>
    </row>
    <row r="698" spans="2:6" ht="14.4" x14ac:dyDescent="0.3">
      <c r="B698" s="13">
        <v>2069540105</v>
      </c>
      <c r="C698" s="14" t="s">
        <v>410</v>
      </c>
      <c r="D698" s="14" t="s">
        <v>393</v>
      </c>
      <c r="E698" s="14">
        <v>0</v>
      </c>
      <c r="F698" s="19">
        <v>125</v>
      </c>
    </row>
    <row r="699" spans="2:6" ht="14.4" x14ac:dyDescent="0.3">
      <c r="B699" s="13">
        <v>5097141894</v>
      </c>
      <c r="C699" s="14" t="s">
        <v>410</v>
      </c>
      <c r="D699" s="14" t="s">
        <v>393</v>
      </c>
      <c r="E699" s="14">
        <v>0</v>
      </c>
      <c r="F699" s="19">
        <v>122</v>
      </c>
    </row>
    <row r="700" spans="2:6" ht="14.4" x14ac:dyDescent="0.3">
      <c r="B700" s="13">
        <v>5097142296</v>
      </c>
      <c r="C700" s="14" t="s">
        <v>410</v>
      </c>
      <c r="D700" s="14" t="s">
        <v>393</v>
      </c>
      <c r="E700" s="14">
        <v>0</v>
      </c>
      <c r="F700" s="19">
        <v>103</v>
      </c>
    </row>
    <row r="701" spans="2:6" ht="14.4" x14ac:dyDescent="0.3">
      <c r="B701" s="13">
        <v>2069539491</v>
      </c>
      <c r="C701" s="14" t="s">
        <v>410</v>
      </c>
      <c r="D701" s="14" t="s">
        <v>386</v>
      </c>
      <c r="E701" s="14">
        <v>0</v>
      </c>
      <c r="F701" s="19">
        <v>100</v>
      </c>
    </row>
    <row r="702" spans="2:6" ht="14.4" x14ac:dyDescent="0.3">
      <c r="B702" s="13">
        <v>5097141525</v>
      </c>
      <c r="C702" s="14" t="s">
        <v>410</v>
      </c>
      <c r="D702" s="14" t="s">
        <v>393</v>
      </c>
      <c r="E702" s="14">
        <v>0</v>
      </c>
      <c r="F702" s="19">
        <v>98</v>
      </c>
    </row>
    <row r="703" spans="2:6" ht="14.4" x14ac:dyDescent="0.3">
      <c r="B703" s="13">
        <v>3604634012</v>
      </c>
      <c r="C703" s="14" t="s">
        <v>410</v>
      </c>
      <c r="D703" s="14" t="s">
        <v>393</v>
      </c>
      <c r="E703" s="14">
        <v>0</v>
      </c>
      <c r="F703" s="19">
        <v>84</v>
      </c>
    </row>
    <row r="704" spans="2:6" ht="14.4" x14ac:dyDescent="0.3">
      <c r="B704" s="13">
        <v>4256645097</v>
      </c>
      <c r="C704" s="14" t="s">
        <v>410</v>
      </c>
      <c r="D704" s="14" t="s">
        <v>393</v>
      </c>
      <c r="E704" s="14">
        <v>0</v>
      </c>
      <c r="F704" s="19">
        <v>83</v>
      </c>
    </row>
    <row r="705" spans="2:6" ht="14.4" x14ac:dyDescent="0.3">
      <c r="B705" s="13">
        <v>2532333631</v>
      </c>
      <c r="C705" s="14" t="s">
        <v>410</v>
      </c>
      <c r="D705" s="14" t="s">
        <v>393</v>
      </c>
      <c r="E705" s="14">
        <v>0</v>
      </c>
      <c r="F705" s="19">
        <v>78</v>
      </c>
    </row>
    <row r="706" spans="2:6" ht="14.4" x14ac:dyDescent="0.3">
      <c r="B706" s="13">
        <v>3072337164</v>
      </c>
      <c r="C706" s="14" t="s">
        <v>410</v>
      </c>
      <c r="D706" s="14" t="s">
        <v>386</v>
      </c>
      <c r="E706" s="14">
        <v>0</v>
      </c>
      <c r="F706" s="19">
        <v>65</v>
      </c>
    </row>
    <row r="707" spans="2:6" ht="14.4" x14ac:dyDescent="0.3">
      <c r="B707" s="13">
        <v>3035375749</v>
      </c>
      <c r="C707" s="14" t="s">
        <v>410</v>
      </c>
      <c r="D707" s="14" t="s">
        <v>393</v>
      </c>
      <c r="E707" s="14">
        <v>0</v>
      </c>
      <c r="F707" s="19">
        <v>56</v>
      </c>
    </row>
    <row r="708" spans="2:6" ht="14.4" x14ac:dyDescent="0.3">
      <c r="B708" s="13">
        <v>2065142923</v>
      </c>
      <c r="C708" s="14" t="s">
        <v>410</v>
      </c>
      <c r="D708" s="14" t="s">
        <v>393</v>
      </c>
      <c r="E708" s="14">
        <v>0</v>
      </c>
      <c r="F708" s="19">
        <v>49</v>
      </c>
    </row>
    <row r="709" spans="2:6" ht="14.4" x14ac:dyDescent="0.3">
      <c r="B709" s="13">
        <v>5037836855</v>
      </c>
      <c r="C709" s="14" t="s">
        <v>410</v>
      </c>
      <c r="D709" s="14" t="s">
        <v>393</v>
      </c>
      <c r="E709" s="14">
        <v>0</v>
      </c>
      <c r="F709" s="19">
        <v>49</v>
      </c>
    </row>
    <row r="710" spans="2:6" ht="14.4" x14ac:dyDescent="0.3">
      <c r="B710" s="13">
        <v>5097138769</v>
      </c>
      <c r="C710" s="14" t="s">
        <v>410</v>
      </c>
      <c r="D710" s="14" t="s">
        <v>393</v>
      </c>
      <c r="E710" s="14">
        <v>0</v>
      </c>
      <c r="F710" s="19">
        <v>16</v>
      </c>
    </row>
    <row r="711" spans="2:6" ht="14.4" x14ac:dyDescent="0.3">
      <c r="B711" s="13">
        <v>6024726660</v>
      </c>
      <c r="C711" s="14" t="s">
        <v>411</v>
      </c>
      <c r="D711" s="14" t="s">
        <v>389</v>
      </c>
      <c r="E711" s="14">
        <v>1</v>
      </c>
      <c r="F711" s="19">
        <v>471</v>
      </c>
    </row>
    <row r="712" spans="2:6" ht="14.4" x14ac:dyDescent="0.3">
      <c r="B712" s="13">
        <v>6024726660</v>
      </c>
      <c r="C712" s="14" t="s">
        <v>411</v>
      </c>
      <c r="D712" s="14" t="s">
        <v>386</v>
      </c>
      <c r="E712" s="14">
        <v>1</v>
      </c>
      <c r="F712" s="19">
        <v>471</v>
      </c>
    </row>
    <row r="713" spans="2:6" ht="14.4" x14ac:dyDescent="0.3">
      <c r="B713" s="13">
        <v>5054227323</v>
      </c>
      <c r="C713" s="14" t="s">
        <v>411</v>
      </c>
      <c r="D713" s="14" t="s">
        <v>386</v>
      </c>
      <c r="E713" s="14">
        <v>0</v>
      </c>
      <c r="F713" s="19">
        <v>383</v>
      </c>
    </row>
    <row r="714" spans="2:6" ht="14.4" x14ac:dyDescent="0.3">
      <c r="B714" s="13">
        <v>5054226270</v>
      </c>
      <c r="C714" s="14" t="s">
        <v>411</v>
      </c>
      <c r="D714" s="14" t="s">
        <v>386</v>
      </c>
      <c r="E714" s="14">
        <v>0</v>
      </c>
      <c r="F714" s="19">
        <v>227</v>
      </c>
    </row>
    <row r="715" spans="2:6" ht="14.4" x14ac:dyDescent="0.3">
      <c r="B715" s="13">
        <v>5054227710</v>
      </c>
      <c r="C715" s="14" t="s">
        <v>411</v>
      </c>
      <c r="D715" s="14" t="s">
        <v>386</v>
      </c>
      <c r="E715" s="14">
        <v>0</v>
      </c>
      <c r="F715" s="19">
        <v>186</v>
      </c>
    </row>
    <row r="716" spans="2:6" ht="14.4" x14ac:dyDescent="0.3">
      <c r="B716" s="13">
        <v>4807327190</v>
      </c>
      <c r="C716" s="14" t="s">
        <v>411</v>
      </c>
      <c r="D716" s="14" t="s">
        <v>386</v>
      </c>
      <c r="E716" s="14">
        <v>0</v>
      </c>
      <c r="F716" s="19">
        <v>172</v>
      </c>
    </row>
    <row r="717" spans="2:6" ht="14.4" x14ac:dyDescent="0.3">
      <c r="B717" s="13">
        <v>5039138763</v>
      </c>
      <c r="C717" s="14" t="s">
        <v>412</v>
      </c>
      <c r="D717" s="14" t="s">
        <v>391</v>
      </c>
      <c r="E717" s="14">
        <v>0</v>
      </c>
      <c r="F717" s="19">
        <v>630</v>
      </c>
    </row>
    <row r="718" spans="2:6" ht="14.4" x14ac:dyDescent="0.3">
      <c r="B718" s="13">
        <v>2539340831</v>
      </c>
      <c r="C718" s="14" t="s">
        <v>412</v>
      </c>
      <c r="D718" s="14" t="s">
        <v>391</v>
      </c>
      <c r="E718" s="14">
        <v>0</v>
      </c>
      <c r="F718" s="19">
        <v>533</v>
      </c>
    </row>
    <row r="719" spans="2:6" ht="14.4" x14ac:dyDescent="0.3">
      <c r="B719" s="13">
        <v>2539340831</v>
      </c>
      <c r="C719" s="14" t="s">
        <v>412</v>
      </c>
      <c r="D719" s="14" t="s">
        <v>396</v>
      </c>
      <c r="E719" s="14">
        <v>0</v>
      </c>
      <c r="F719" s="19">
        <v>533</v>
      </c>
    </row>
    <row r="720" spans="2:6" ht="14.4" x14ac:dyDescent="0.3">
      <c r="B720" s="13">
        <v>2539340831</v>
      </c>
      <c r="C720" s="14" t="s">
        <v>412</v>
      </c>
      <c r="D720" s="14" t="s">
        <v>393</v>
      </c>
      <c r="E720" s="14">
        <v>0</v>
      </c>
      <c r="F720" s="19">
        <v>533</v>
      </c>
    </row>
    <row r="721" spans="2:6" ht="14.4" x14ac:dyDescent="0.3">
      <c r="B721" s="13">
        <v>2539340831</v>
      </c>
      <c r="C721" s="14" t="s">
        <v>412</v>
      </c>
      <c r="D721" s="14" t="s">
        <v>388</v>
      </c>
      <c r="E721" s="14">
        <v>0</v>
      </c>
      <c r="F721" s="19">
        <v>533</v>
      </c>
    </row>
    <row r="722" spans="2:6" ht="14.4" x14ac:dyDescent="0.3">
      <c r="B722" s="13">
        <v>2064907993</v>
      </c>
      <c r="C722" s="14" t="s">
        <v>412</v>
      </c>
      <c r="D722" s="14" t="s">
        <v>391</v>
      </c>
      <c r="E722" s="14">
        <v>0</v>
      </c>
      <c r="F722" s="19">
        <v>411</v>
      </c>
    </row>
    <row r="723" spans="2:6" ht="14.4" x14ac:dyDescent="0.3">
      <c r="B723" s="13">
        <v>4805929258</v>
      </c>
      <c r="C723" s="14" t="s">
        <v>412</v>
      </c>
      <c r="D723" s="14" t="s">
        <v>393</v>
      </c>
      <c r="E723" s="14">
        <v>0</v>
      </c>
      <c r="F723" s="19">
        <v>400</v>
      </c>
    </row>
    <row r="724" spans="2:6" ht="14.4" x14ac:dyDescent="0.3">
      <c r="B724" s="13">
        <v>5209949133</v>
      </c>
      <c r="C724" s="14" t="s">
        <v>412</v>
      </c>
      <c r="D724" s="14" t="s">
        <v>391</v>
      </c>
      <c r="E724" s="14">
        <v>0</v>
      </c>
      <c r="F724" s="19">
        <v>313</v>
      </c>
    </row>
    <row r="725" spans="2:6" ht="14.4" x14ac:dyDescent="0.3">
      <c r="B725" s="13">
        <v>5209949133</v>
      </c>
      <c r="C725" s="14" t="s">
        <v>412</v>
      </c>
      <c r="D725" s="14" t="s">
        <v>393</v>
      </c>
      <c r="E725" s="14">
        <v>0</v>
      </c>
      <c r="F725" s="19">
        <v>313</v>
      </c>
    </row>
    <row r="726" spans="2:6" ht="14.4" x14ac:dyDescent="0.3">
      <c r="B726" s="13">
        <v>4805926872</v>
      </c>
      <c r="C726" s="14" t="s">
        <v>412</v>
      </c>
      <c r="D726" s="14" t="s">
        <v>393</v>
      </c>
      <c r="E726" s="14">
        <v>0</v>
      </c>
      <c r="F726" s="19">
        <v>287</v>
      </c>
    </row>
    <row r="727" spans="2:6" ht="14.4" x14ac:dyDescent="0.3">
      <c r="B727" s="13">
        <v>4805926872</v>
      </c>
      <c r="C727" s="14" t="s">
        <v>412</v>
      </c>
      <c r="D727" s="14" t="s">
        <v>393</v>
      </c>
      <c r="E727" s="14">
        <v>0</v>
      </c>
      <c r="F727" s="19">
        <v>287</v>
      </c>
    </row>
    <row r="728" spans="2:6" ht="14.4" x14ac:dyDescent="0.3">
      <c r="B728" s="13">
        <v>4805926872</v>
      </c>
      <c r="C728" s="14" t="s">
        <v>412</v>
      </c>
      <c r="D728" s="14" t="s">
        <v>388</v>
      </c>
      <c r="E728" s="14">
        <v>0</v>
      </c>
      <c r="F728" s="19">
        <v>287</v>
      </c>
    </row>
    <row r="729" spans="2:6" ht="14.4" x14ac:dyDescent="0.3">
      <c r="B729" s="13">
        <v>4805926872</v>
      </c>
      <c r="C729" s="14" t="s">
        <v>412</v>
      </c>
      <c r="D729" s="14" t="s">
        <v>388</v>
      </c>
      <c r="E729" s="14">
        <v>0</v>
      </c>
      <c r="F729" s="19">
        <v>287</v>
      </c>
    </row>
    <row r="730" spans="2:6" ht="14.4" x14ac:dyDescent="0.3">
      <c r="B730" s="13">
        <v>4805926872</v>
      </c>
      <c r="C730" s="14" t="s">
        <v>412</v>
      </c>
      <c r="D730" s="14" t="s">
        <v>386</v>
      </c>
      <c r="E730" s="14">
        <v>0</v>
      </c>
      <c r="F730" s="19">
        <v>287</v>
      </c>
    </row>
    <row r="731" spans="2:6" ht="14.4" x14ac:dyDescent="0.3">
      <c r="B731" s="13">
        <v>4805926872</v>
      </c>
      <c r="C731" s="14" t="s">
        <v>412</v>
      </c>
      <c r="D731" s="14" t="s">
        <v>386</v>
      </c>
      <c r="E731" s="14">
        <v>0</v>
      </c>
      <c r="F731" s="19">
        <v>287</v>
      </c>
    </row>
    <row r="732" spans="2:6" ht="14.4" x14ac:dyDescent="0.3">
      <c r="B732" s="13">
        <v>5039040615</v>
      </c>
      <c r="C732" s="14" t="s">
        <v>412</v>
      </c>
      <c r="D732" s="14" t="s">
        <v>391</v>
      </c>
      <c r="E732" s="14">
        <v>0</v>
      </c>
      <c r="F732" s="19">
        <v>271</v>
      </c>
    </row>
    <row r="733" spans="2:6" ht="14.4" x14ac:dyDescent="0.3">
      <c r="B733" s="13">
        <v>4805926840</v>
      </c>
      <c r="C733" s="14" t="s">
        <v>412</v>
      </c>
      <c r="D733" s="14" t="s">
        <v>386</v>
      </c>
      <c r="E733" s="14">
        <v>0</v>
      </c>
      <c r="F733" s="19">
        <v>153</v>
      </c>
    </row>
    <row r="734" spans="2:6" ht="14.4" x14ac:dyDescent="0.3">
      <c r="B734" s="13">
        <v>5208824895</v>
      </c>
      <c r="C734" s="14" t="s">
        <v>412</v>
      </c>
      <c r="D734" s="14" t="s">
        <v>391</v>
      </c>
      <c r="E734" s="14">
        <v>0</v>
      </c>
      <c r="F734" s="19">
        <v>146</v>
      </c>
    </row>
    <row r="735" spans="2:6" ht="14.4" x14ac:dyDescent="0.3">
      <c r="B735" s="13">
        <v>5208824895</v>
      </c>
      <c r="C735" s="14" t="s">
        <v>412</v>
      </c>
      <c r="D735" s="14" t="s">
        <v>393</v>
      </c>
      <c r="E735" s="14">
        <v>0</v>
      </c>
      <c r="F735" s="19">
        <v>146</v>
      </c>
    </row>
    <row r="736" spans="2:6" ht="14.4" x14ac:dyDescent="0.3">
      <c r="B736" s="13">
        <v>5208824895</v>
      </c>
      <c r="C736" s="14" t="s">
        <v>412</v>
      </c>
      <c r="D736" s="14" t="s">
        <v>388</v>
      </c>
      <c r="E736" s="14">
        <v>0</v>
      </c>
      <c r="F736" s="19">
        <v>146</v>
      </c>
    </row>
    <row r="737" spans="2:6" ht="14.4" x14ac:dyDescent="0.3">
      <c r="B737" s="13">
        <v>5208824895</v>
      </c>
      <c r="C737" s="14" t="s">
        <v>412</v>
      </c>
      <c r="D737" s="14" t="s">
        <v>386</v>
      </c>
      <c r="E737" s="14">
        <v>0</v>
      </c>
      <c r="F737" s="19">
        <v>146</v>
      </c>
    </row>
    <row r="738" spans="2:6" ht="14.4" x14ac:dyDescent="0.3">
      <c r="B738" s="13">
        <v>2085842713</v>
      </c>
      <c r="C738" s="14" t="s">
        <v>412</v>
      </c>
      <c r="D738" s="14" t="s">
        <v>393</v>
      </c>
      <c r="E738" s="14">
        <v>0</v>
      </c>
      <c r="F738" s="19">
        <v>128</v>
      </c>
    </row>
    <row r="739" spans="2:6" ht="14.4" x14ac:dyDescent="0.3">
      <c r="B739" s="13">
        <v>3607340939</v>
      </c>
      <c r="C739" s="14" t="s">
        <v>412</v>
      </c>
      <c r="D739" s="14" t="s">
        <v>391</v>
      </c>
      <c r="E739" s="14">
        <v>0</v>
      </c>
      <c r="F739" s="19">
        <v>122</v>
      </c>
    </row>
    <row r="740" spans="2:6" ht="14.4" x14ac:dyDescent="0.3">
      <c r="B740" s="13">
        <v>3607340939</v>
      </c>
      <c r="C740" s="14" t="s">
        <v>412</v>
      </c>
      <c r="D740" s="14" t="s">
        <v>393</v>
      </c>
      <c r="E740" s="14">
        <v>0</v>
      </c>
      <c r="F740" s="19">
        <v>122</v>
      </c>
    </row>
    <row r="741" spans="2:6" ht="14.4" x14ac:dyDescent="0.3">
      <c r="B741" s="13">
        <v>3607340939</v>
      </c>
      <c r="C741" s="14" t="s">
        <v>412</v>
      </c>
      <c r="D741" s="14" t="s">
        <v>388</v>
      </c>
      <c r="E741" s="14">
        <v>0</v>
      </c>
      <c r="F741" s="19">
        <v>122</v>
      </c>
    </row>
    <row r="742" spans="2:6" ht="14.4" x14ac:dyDescent="0.3">
      <c r="B742" s="13">
        <v>3607340939</v>
      </c>
      <c r="C742" s="14" t="s">
        <v>412</v>
      </c>
      <c r="D742" s="14" t="s">
        <v>386</v>
      </c>
      <c r="E742" s="14">
        <v>0</v>
      </c>
      <c r="F742" s="19">
        <v>122</v>
      </c>
    </row>
    <row r="743" spans="2:6" ht="14.4" x14ac:dyDescent="0.3">
      <c r="B743" s="13">
        <v>4256645089</v>
      </c>
      <c r="C743" s="14" t="s">
        <v>412</v>
      </c>
      <c r="D743" s="14" t="s">
        <v>391</v>
      </c>
      <c r="E743" s="14">
        <v>0</v>
      </c>
      <c r="F743" s="19">
        <v>114</v>
      </c>
    </row>
    <row r="744" spans="2:6" ht="14.4" x14ac:dyDescent="0.3">
      <c r="B744" s="13">
        <v>4256645089</v>
      </c>
      <c r="C744" s="14" t="s">
        <v>412</v>
      </c>
      <c r="D744" s="14" t="s">
        <v>393</v>
      </c>
      <c r="E744" s="14">
        <v>0</v>
      </c>
      <c r="F744" s="19">
        <v>114</v>
      </c>
    </row>
    <row r="745" spans="2:6" ht="14.4" x14ac:dyDescent="0.3">
      <c r="B745" s="13">
        <v>4256645089</v>
      </c>
      <c r="C745" s="14" t="s">
        <v>412</v>
      </c>
      <c r="D745" s="14" t="s">
        <v>388</v>
      </c>
      <c r="E745" s="14">
        <v>0</v>
      </c>
      <c r="F745" s="19">
        <v>114</v>
      </c>
    </row>
    <row r="746" spans="2:6" ht="14.4" x14ac:dyDescent="0.3">
      <c r="B746" s="13">
        <v>4256645089</v>
      </c>
      <c r="C746" s="14" t="s">
        <v>412</v>
      </c>
      <c r="D746" s="14" t="s">
        <v>386</v>
      </c>
      <c r="E746" s="14">
        <v>0</v>
      </c>
      <c r="F746" s="19">
        <v>114</v>
      </c>
    </row>
    <row r="747" spans="2:6" ht="14.4" x14ac:dyDescent="0.3">
      <c r="B747" s="13">
        <v>4806128407</v>
      </c>
      <c r="C747" s="14" t="s">
        <v>413</v>
      </c>
      <c r="D747" s="14" t="s">
        <v>387</v>
      </c>
      <c r="E747" s="14">
        <v>0</v>
      </c>
      <c r="F747" s="19">
        <v>1180</v>
      </c>
    </row>
    <row r="748" spans="2:6" ht="14.4" x14ac:dyDescent="0.3">
      <c r="B748" s="13">
        <v>5039134403</v>
      </c>
      <c r="C748" s="14" t="s">
        <v>413</v>
      </c>
      <c r="D748" s="14" t="s">
        <v>391</v>
      </c>
      <c r="E748" s="14">
        <v>1</v>
      </c>
      <c r="F748" s="19">
        <v>715</v>
      </c>
    </row>
    <row r="749" spans="2:6" ht="14.4" x14ac:dyDescent="0.3">
      <c r="B749" s="13">
        <v>5039134403</v>
      </c>
      <c r="C749" s="14" t="s">
        <v>413</v>
      </c>
      <c r="D749" s="14" t="s">
        <v>386</v>
      </c>
      <c r="E749" s="14">
        <v>0</v>
      </c>
      <c r="F749" s="19">
        <v>715</v>
      </c>
    </row>
    <row r="750" spans="2:6" ht="14.4" x14ac:dyDescent="0.3">
      <c r="B750" s="13">
        <v>4256646884</v>
      </c>
      <c r="C750" s="14" t="s">
        <v>413</v>
      </c>
      <c r="D750" s="14" t="s">
        <v>391</v>
      </c>
      <c r="E750" s="14">
        <v>1</v>
      </c>
      <c r="F750" s="19">
        <v>690</v>
      </c>
    </row>
    <row r="751" spans="2:6" ht="14.4" x14ac:dyDescent="0.3">
      <c r="B751" s="13">
        <v>4256646884</v>
      </c>
      <c r="C751" s="14" t="s">
        <v>413</v>
      </c>
      <c r="D751" s="14" t="s">
        <v>388</v>
      </c>
      <c r="E751" s="14">
        <v>1</v>
      </c>
      <c r="F751" s="19">
        <v>690</v>
      </c>
    </row>
    <row r="752" spans="2:6" ht="14.4" x14ac:dyDescent="0.3">
      <c r="B752" s="13">
        <v>3609491218</v>
      </c>
      <c r="C752" s="14" t="s">
        <v>413</v>
      </c>
      <c r="D752" s="14" t="s">
        <v>389</v>
      </c>
      <c r="E752" s="14">
        <v>1</v>
      </c>
      <c r="F752" s="19">
        <v>549</v>
      </c>
    </row>
    <row r="753" spans="2:6" ht="14.4" x14ac:dyDescent="0.3">
      <c r="B753" s="13">
        <v>3609491218</v>
      </c>
      <c r="C753" s="14" t="s">
        <v>413</v>
      </c>
      <c r="D753" s="14" t="s">
        <v>386</v>
      </c>
      <c r="E753" s="14">
        <v>1</v>
      </c>
      <c r="F753" s="19">
        <v>549</v>
      </c>
    </row>
    <row r="754" spans="2:6" ht="14.4" x14ac:dyDescent="0.3">
      <c r="B754" s="13">
        <v>4805729499</v>
      </c>
      <c r="C754" s="14" t="s">
        <v>413</v>
      </c>
      <c r="D754" s="14" t="s">
        <v>391</v>
      </c>
      <c r="E754" s="14">
        <v>1</v>
      </c>
      <c r="F754" s="19">
        <v>537</v>
      </c>
    </row>
    <row r="755" spans="2:6" ht="14.4" x14ac:dyDescent="0.3">
      <c r="B755" s="13">
        <v>5039139194</v>
      </c>
      <c r="C755" s="14" t="s">
        <v>413</v>
      </c>
      <c r="D755" s="14" t="s">
        <v>386</v>
      </c>
      <c r="E755" s="14">
        <v>1</v>
      </c>
      <c r="F755" s="19">
        <v>527</v>
      </c>
    </row>
    <row r="756" spans="2:6" ht="14.4" x14ac:dyDescent="0.3">
      <c r="B756" s="13">
        <v>6024157905</v>
      </c>
      <c r="C756" s="14" t="s">
        <v>413</v>
      </c>
      <c r="D756" s="14" t="s">
        <v>387</v>
      </c>
      <c r="E756" s="14">
        <v>1</v>
      </c>
      <c r="F756" s="19">
        <v>527</v>
      </c>
    </row>
    <row r="757" spans="2:6" ht="14.4" x14ac:dyDescent="0.3">
      <c r="B757" s="13">
        <v>6024157905</v>
      </c>
      <c r="C757" s="14" t="s">
        <v>413</v>
      </c>
      <c r="D757" s="14" t="s">
        <v>389</v>
      </c>
      <c r="E757" s="14">
        <v>1</v>
      </c>
      <c r="F757" s="19">
        <v>527</v>
      </c>
    </row>
    <row r="758" spans="2:6" ht="14.4" x14ac:dyDescent="0.3">
      <c r="B758" s="13">
        <v>6024834179</v>
      </c>
      <c r="C758" s="14" t="s">
        <v>413</v>
      </c>
      <c r="D758" s="14" t="s">
        <v>386</v>
      </c>
      <c r="E758" s="14">
        <v>1</v>
      </c>
      <c r="F758" s="19">
        <v>525</v>
      </c>
    </row>
    <row r="759" spans="2:6" ht="14.4" x14ac:dyDescent="0.3">
      <c r="B759" s="13">
        <v>5208832338</v>
      </c>
      <c r="C759" s="14" t="s">
        <v>413</v>
      </c>
      <c r="D759" s="14" t="s">
        <v>389</v>
      </c>
      <c r="E759" s="14">
        <v>1</v>
      </c>
      <c r="F759" s="19">
        <v>516</v>
      </c>
    </row>
    <row r="760" spans="2:6" ht="14.4" x14ac:dyDescent="0.3">
      <c r="B760" s="13">
        <v>5208832338</v>
      </c>
      <c r="C760" s="14" t="s">
        <v>413</v>
      </c>
      <c r="D760" s="14" t="s">
        <v>386</v>
      </c>
      <c r="E760" s="14">
        <v>1</v>
      </c>
      <c r="F760" s="19">
        <v>516</v>
      </c>
    </row>
    <row r="761" spans="2:6" ht="14.4" x14ac:dyDescent="0.3">
      <c r="B761" s="13">
        <v>5097142102</v>
      </c>
      <c r="C761" s="14" t="s">
        <v>413</v>
      </c>
      <c r="D761" s="14" t="s">
        <v>386</v>
      </c>
      <c r="E761" s="14">
        <v>0</v>
      </c>
      <c r="F761" s="19">
        <v>495</v>
      </c>
    </row>
    <row r="762" spans="2:6" ht="14.4" x14ac:dyDescent="0.3">
      <c r="B762" s="13">
        <v>4805927384</v>
      </c>
      <c r="C762" s="14" t="s">
        <v>413</v>
      </c>
      <c r="D762" s="14" t="s">
        <v>386</v>
      </c>
      <c r="E762" s="14">
        <v>1</v>
      </c>
      <c r="F762" s="19">
        <v>450</v>
      </c>
    </row>
    <row r="763" spans="2:6" ht="14.4" x14ac:dyDescent="0.3">
      <c r="B763" s="13">
        <v>4805925161</v>
      </c>
      <c r="C763" s="14" t="s">
        <v>413</v>
      </c>
      <c r="D763" s="14" t="s">
        <v>386</v>
      </c>
      <c r="E763" s="14">
        <v>0</v>
      </c>
      <c r="F763" s="19">
        <v>425</v>
      </c>
    </row>
    <row r="764" spans="2:6" ht="14.4" x14ac:dyDescent="0.3">
      <c r="B764" s="13">
        <v>2532341481</v>
      </c>
      <c r="C764" s="14" t="s">
        <v>413</v>
      </c>
      <c r="D764" s="14" t="s">
        <v>387</v>
      </c>
      <c r="E764" s="14">
        <v>0</v>
      </c>
      <c r="F764" s="19">
        <v>423</v>
      </c>
    </row>
    <row r="765" spans="2:6" ht="14.4" x14ac:dyDescent="0.3">
      <c r="B765" s="13">
        <v>3609489965</v>
      </c>
      <c r="C765" s="14" t="s">
        <v>413</v>
      </c>
      <c r="D765" s="14" t="s">
        <v>387</v>
      </c>
      <c r="E765" s="14">
        <v>0</v>
      </c>
      <c r="F765" s="19">
        <v>357</v>
      </c>
    </row>
    <row r="766" spans="2:6" ht="14.4" x14ac:dyDescent="0.3">
      <c r="B766" s="13">
        <v>3609489965</v>
      </c>
      <c r="C766" s="14" t="s">
        <v>413</v>
      </c>
      <c r="D766" s="14" t="s">
        <v>386</v>
      </c>
      <c r="E766" s="14">
        <v>0</v>
      </c>
      <c r="F766" s="19">
        <v>357</v>
      </c>
    </row>
    <row r="767" spans="2:6" ht="14.4" x14ac:dyDescent="0.3">
      <c r="B767" s="13">
        <v>2068540380</v>
      </c>
      <c r="C767" s="14" t="s">
        <v>413</v>
      </c>
      <c r="D767" s="14" t="s">
        <v>386</v>
      </c>
      <c r="E767" s="14">
        <v>1</v>
      </c>
      <c r="F767" s="19">
        <v>323</v>
      </c>
    </row>
    <row r="768" spans="2:6" ht="14.4" x14ac:dyDescent="0.3">
      <c r="B768" s="13">
        <v>2536527096</v>
      </c>
      <c r="C768" s="14" t="s">
        <v>413</v>
      </c>
      <c r="D768" s="14" t="s">
        <v>387</v>
      </c>
      <c r="E768" s="14">
        <v>0</v>
      </c>
      <c r="F768" s="19">
        <v>273</v>
      </c>
    </row>
    <row r="769" spans="2:6" ht="14.4" x14ac:dyDescent="0.3">
      <c r="B769" s="13">
        <v>4805928317</v>
      </c>
      <c r="C769" s="14" t="s">
        <v>413</v>
      </c>
      <c r="D769" s="14" t="s">
        <v>387</v>
      </c>
      <c r="E769" s="14">
        <v>0</v>
      </c>
      <c r="F769" s="19">
        <v>245</v>
      </c>
    </row>
    <row r="770" spans="2:6" ht="14.4" x14ac:dyDescent="0.3">
      <c r="B770" s="13">
        <v>2062834647</v>
      </c>
      <c r="C770" s="14" t="s">
        <v>413</v>
      </c>
      <c r="D770" s="14" t="s">
        <v>391</v>
      </c>
      <c r="E770" s="14">
        <v>0</v>
      </c>
      <c r="F770" s="19">
        <v>186</v>
      </c>
    </row>
    <row r="771" spans="2:6" ht="14.4" x14ac:dyDescent="0.3">
      <c r="B771" s="13">
        <v>2539342863</v>
      </c>
      <c r="C771" s="14" t="s">
        <v>413</v>
      </c>
      <c r="D771" s="14" t="s">
        <v>386</v>
      </c>
      <c r="E771" s="14">
        <v>0</v>
      </c>
      <c r="F771" s="19">
        <v>173</v>
      </c>
    </row>
    <row r="772" spans="2:6" ht="14.4" x14ac:dyDescent="0.3">
      <c r="B772" s="13">
        <v>5209948731</v>
      </c>
      <c r="C772" s="14" t="s">
        <v>413</v>
      </c>
      <c r="D772" s="14" t="s">
        <v>387</v>
      </c>
      <c r="E772" s="14">
        <v>0</v>
      </c>
      <c r="F772" s="19">
        <v>131</v>
      </c>
    </row>
    <row r="773" spans="2:6" ht="14.4" x14ac:dyDescent="0.3">
      <c r="B773" s="13">
        <v>4805924272</v>
      </c>
      <c r="C773" s="14" t="s">
        <v>413</v>
      </c>
      <c r="D773" s="14" t="s">
        <v>387</v>
      </c>
      <c r="E773" s="14">
        <v>0</v>
      </c>
      <c r="F773" s="19">
        <v>120</v>
      </c>
    </row>
    <row r="774" spans="2:6" ht="14.4" x14ac:dyDescent="0.3">
      <c r="B774" s="13">
        <v>4805924272</v>
      </c>
      <c r="C774" s="14" t="s">
        <v>413</v>
      </c>
      <c r="D774" s="14" t="s">
        <v>391</v>
      </c>
      <c r="E774" s="14">
        <v>0</v>
      </c>
      <c r="F774" s="19">
        <v>120</v>
      </c>
    </row>
    <row r="775" spans="2:6" ht="14.4" x14ac:dyDescent="0.3">
      <c r="B775" s="13">
        <v>3072337053</v>
      </c>
      <c r="C775" s="14" t="s">
        <v>413</v>
      </c>
      <c r="D775" s="14" t="s">
        <v>386</v>
      </c>
      <c r="E775" s="14">
        <v>0</v>
      </c>
      <c r="F775" s="19">
        <v>113</v>
      </c>
    </row>
    <row r="776" spans="2:6" ht="14.4" x14ac:dyDescent="0.3">
      <c r="B776" s="13">
        <v>4256646260</v>
      </c>
      <c r="C776" s="14" t="s">
        <v>413</v>
      </c>
      <c r="D776" s="14" t="s">
        <v>386</v>
      </c>
      <c r="E776" s="14">
        <v>0</v>
      </c>
      <c r="F776" s="19">
        <v>77</v>
      </c>
    </row>
    <row r="777" spans="2:6" ht="14.4" x14ac:dyDescent="0.3">
      <c r="B777" s="13">
        <v>4805924635</v>
      </c>
      <c r="C777" s="14" t="s">
        <v>413</v>
      </c>
      <c r="D777" s="14" t="s">
        <v>386</v>
      </c>
      <c r="E777" s="14">
        <v>0</v>
      </c>
      <c r="F777" s="19">
        <v>69</v>
      </c>
    </row>
    <row r="778" spans="2:6" ht="14.4" x14ac:dyDescent="0.3">
      <c r="B778" s="13">
        <v>5097140352</v>
      </c>
      <c r="C778" s="14" t="s">
        <v>414</v>
      </c>
      <c r="D778" s="14" t="s">
        <v>387</v>
      </c>
      <c r="E778" s="14">
        <v>1</v>
      </c>
      <c r="F778" s="19">
        <v>2324</v>
      </c>
    </row>
    <row r="779" spans="2:6" ht="14.4" x14ac:dyDescent="0.3">
      <c r="B779" s="13">
        <v>3604538543</v>
      </c>
      <c r="C779" s="14" t="s">
        <v>414</v>
      </c>
      <c r="D779" s="14" t="s">
        <v>387</v>
      </c>
      <c r="E779" s="14">
        <v>0</v>
      </c>
      <c r="F779" s="19">
        <v>2177</v>
      </c>
    </row>
    <row r="780" spans="2:6" ht="14.4" x14ac:dyDescent="0.3">
      <c r="B780" s="13">
        <v>3604538543</v>
      </c>
      <c r="C780" s="14" t="s">
        <v>414</v>
      </c>
      <c r="D780" s="14" t="s">
        <v>391</v>
      </c>
      <c r="E780" s="14">
        <v>0</v>
      </c>
      <c r="F780" s="19">
        <v>2177</v>
      </c>
    </row>
    <row r="781" spans="2:6" ht="14.4" x14ac:dyDescent="0.3">
      <c r="B781" s="13">
        <v>3604538543</v>
      </c>
      <c r="C781" s="14" t="s">
        <v>414</v>
      </c>
      <c r="D781" s="14" t="s">
        <v>396</v>
      </c>
      <c r="E781" s="14">
        <v>1</v>
      </c>
      <c r="F781" s="19">
        <v>2177</v>
      </c>
    </row>
    <row r="782" spans="2:6" ht="14.4" x14ac:dyDescent="0.3">
      <c r="B782" s="13">
        <v>3604538543</v>
      </c>
      <c r="C782" s="14" t="s">
        <v>414</v>
      </c>
      <c r="D782" s="14" t="s">
        <v>386</v>
      </c>
      <c r="E782" s="14">
        <v>1</v>
      </c>
      <c r="F782" s="19">
        <v>2177</v>
      </c>
    </row>
    <row r="783" spans="2:6" ht="14.4" x14ac:dyDescent="0.3">
      <c r="B783" s="13">
        <v>4805925969</v>
      </c>
      <c r="C783" s="14" t="s">
        <v>414</v>
      </c>
      <c r="D783" s="14" t="s">
        <v>391</v>
      </c>
      <c r="E783" s="14">
        <v>1</v>
      </c>
      <c r="F783" s="19">
        <v>1728</v>
      </c>
    </row>
    <row r="784" spans="2:6" ht="14.4" x14ac:dyDescent="0.3">
      <c r="B784" s="13">
        <v>4805925969</v>
      </c>
      <c r="C784" s="14" t="s">
        <v>414</v>
      </c>
      <c r="D784" s="14" t="s">
        <v>389</v>
      </c>
      <c r="E784" s="14">
        <v>1</v>
      </c>
      <c r="F784" s="19">
        <v>1728</v>
      </c>
    </row>
    <row r="785" spans="2:6" ht="14.4" x14ac:dyDescent="0.3">
      <c r="B785" s="13">
        <v>2069534305</v>
      </c>
      <c r="C785" s="14" t="s">
        <v>414</v>
      </c>
      <c r="D785" s="14" t="s">
        <v>391</v>
      </c>
      <c r="E785" s="14">
        <v>0</v>
      </c>
      <c r="F785" s="19">
        <v>1553</v>
      </c>
    </row>
    <row r="786" spans="2:6" ht="14.4" x14ac:dyDescent="0.3">
      <c r="B786" s="13">
        <v>2069535888</v>
      </c>
      <c r="C786" s="14" t="s">
        <v>414</v>
      </c>
      <c r="D786" s="14" t="s">
        <v>387</v>
      </c>
      <c r="E786" s="14">
        <v>1</v>
      </c>
      <c r="F786" s="19">
        <v>1301</v>
      </c>
    </row>
    <row r="787" spans="2:6" ht="14.4" x14ac:dyDescent="0.3">
      <c r="B787" s="13">
        <v>5054224002</v>
      </c>
      <c r="C787" s="14" t="s">
        <v>414</v>
      </c>
      <c r="D787" s="14" t="s">
        <v>391</v>
      </c>
      <c r="E787" s="14">
        <v>0</v>
      </c>
      <c r="F787" s="19">
        <v>1155</v>
      </c>
    </row>
    <row r="788" spans="2:6" ht="14.4" x14ac:dyDescent="0.3">
      <c r="B788" s="13">
        <v>5054224002</v>
      </c>
      <c r="C788" s="14" t="s">
        <v>414</v>
      </c>
      <c r="D788" s="14" t="s">
        <v>386</v>
      </c>
      <c r="E788" s="14">
        <v>0</v>
      </c>
      <c r="F788" s="19">
        <v>1155</v>
      </c>
    </row>
    <row r="789" spans="2:6" ht="14.4" x14ac:dyDescent="0.3">
      <c r="B789" s="13">
        <v>5054225936</v>
      </c>
      <c r="C789" s="14" t="s">
        <v>414</v>
      </c>
      <c r="D789" s="14" t="s">
        <v>391</v>
      </c>
      <c r="E789" s="14">
        <v>0</v>
      </c>
      <c r="F789" s="19">
        <v>1006</v>
      </c>
    </row>
    <row r="790" spans="2:6" ht="14.4" x14ac:dyDescent="0.3">
      <c r="B790" s="13">
        <v>2534442644</v>
      </c>
      <c r="C790" s="14" t="s">
        <v>414</v>
      </c>
      <c r="D790" s="14" t="s">
        <v>391</v>
      </c>
      <c r="E790" s="14">
        <v>0</v>
      </c>
      <c r="F790" s="19">
        <v>992</v>
      </c>
    </row>
    <row r="791" spans="2:6" ht="14.4" x14ac:dyDescent="0.3">
      <c r="B791" s="13">
        <v>5054224638</v>
      </c>
      <c r="C791" s="14" t="s">
        <v>414</v>
      </c>
      <c r="D791" s="14" t="s">
        <v>391</v>
      </c>
      <c r="E791" s="14">
        <v>0</v>
      </c>
      <c r="F791" s="19">
        <v>904</v>
      </c>
    </row>
    <row r="792" spans="2:6" ht="14.4" x14ac:dyDescent="0.3">
      <c r="B792" s="13">
        <v>3604635669</v>
      </c>
      <c r="C792" s="14" t="s">
        <v>414</v>
      </c>
      <c r="D792" s="14" t="s">
        <v>391</v>
      </c>
      <c r="E792" s="14">
        <v>0</v>
      </c>
      <c r="F792" s="19">
        <v>880</v>
      </c>
    </row>
    <row r="793" spans="2:6" ht="14.4" x14ac:dyDescent="0.3">
      <c r="B793" s="13">
        <v>3604635669</v>
      </c>
      <c r="C793" s="14" t="s">
        <v>414</v>
      </c>
      <c r="D793" s="14" t="s">
        <v>389</v>
      </c>
      <c r="E793" s="14">
        <v>1</v>
      </c>
      <c r="F793" s="19">
        <v>880</v>
      </c>
    </row>
    <row r="794" spans="2:6" ht="14.4" x14ac:dyDescent="0.3">
      <c r="B794" s="13">
        <v>3604635669</v>
      </c>
      <c r="C794" s="14" t="s">
        <v>414</v>
      </c>
      <c r="D794" s="14" t="s">
        <v>386</v>
      </c>
      <c r="E794" s="14">
        <v>0</v>
      </c>
      <c r="F794" s="19">
        <v>880</v>
      </c>
    </row>
    <row r="795" spans="2:6" ht="14.4" x14ac:dyDescent="0.3">
      <c r="B795" s="13">
        <v>2068535926</v>
      </c>
      <c r="C795" s="14" t="s">
        <v>414</v>
      </c>
      <c r="D795" s="14" t="s">
        <v>393</v>
      </c>
      <c r="E795" s="14">
        <v>1</v>
      </c>
      <c r="F795" s="19">
        <v>869</v>
      </c>
    </row>
    <row r="796" spans="2:6" ht="14.4" x14ac:dyDescent="0.3">
      <c r="B796" s="13">
        <v>5097136467</v>
      </c>
      <c r="C796" s="14" t="s">
        <v>414</v>
      </c>
      <c r="D796" s="14" t="s">
        <v>391</v>
      </c>
      <c r="E796" s="14">
        <v>0</v>
      </c>
      <c r="F796" s="19">
        <v>846</v>
      </c>
    </row>
    <row r="797" spans="2:6" ht="14.4" x14ac:dyDescent="0.3">
      <c r="B797" s="13">
        <v>3602625879</v>
      </c>
      <c r="C797" s="14" t="s">
        <v>414</v>
      </c>
      <c r="D797" s="14" t="s">
        <v>391</v>
      </c>
      <c r="E797" s="14">
        <v>0</v>
      </c>
      <c r="F797" s="19">
        <v>834</v>
      </c>
    </row>
    <row r="798" spans="2:6" ht="14.4" x14ac:dyDescent="0.3">
      <c r="B798" s="13">
        <v>3602625879</v>
      </c>
      <c r="C798" s="14" t="s">
        <v>414</v>
      </c>
      <c r="D798" s="14" t="s">
        <v>396</v>
      </c>
      <c r="E798" s="14">
        <v>1</v>
      </c>
      <c r="F798" s="19">
        <v>834</v>
      </c>
    </row>
    <row r="799" spans="2:6" ht="14.4" x14ac:dyDescent="0.3">
      <c r="B799" s="13">
        <v>5054227741</v>
      </c>
      <c r="C799" s="14" t="s">
        <v>414</v>
      </c>
      <c r="D799" s="14" t="s">
        <v>386</v>
      </c>
      <c r="E799" s="14">
        <v>0</v>
      </c>
      <c r="F799" s="19">
        <v>811</v>
      </c>
    </row>
    <row r="800" spans="2:6" ht="14.4" x14ac:dyDescent="0.3">
      <c r="B800" s="13">
        <v>2069535500</v>
      </c>
      <c r="C800" s="14" t="s">
        <v>414</v>
      </c>
      <c r="D800" s="14" t="s">
        <v>391</v>
      </c>
      <c r="E800" s="14">
        <v>0</v>
      </c>
      <c r="F800" s="19">
        <v>780</v>
      </c>
    </row>
    <row r="801" spans="2:6" ht="14.4" x14ac:dyDescent="0.3">
      <c r="B801" s="13">
        <v>2069535500</v>
      </c>
      <c r="C801" s="14" t="s">
        <v>414</v>
      </c>
      <c r="D801" s="14" t="s">
        <v>386</v>
      </c>
      <c r="E801" s="14">
        <v>1</v>
      </c>
      <c r="F801" s="19">
        <v>780</v>
      </c>
    </row>
    <row r="802" spans="2:6" ht="14.4" x14ac:dyDescent="0.3">
      <c r="B802" s="13">
        <v>3035374815</v>
      </c>
      <c r="C802" s="14" t="s">
        <v>414</v>
      </c>
      <c r="D802" s="14" t="s">
        <v>387</v>
      </c>
      <c r="E802" s="14">
        <v>0</v>
      </c>
      <c r="F802" s="19">
        <v>760</v>
      </c>
    </row>
    <row r="803" spans="2:6" ht="14.4" x14ac:dyDescent="0.3">
      <c r="B803" s="13">
        <v>2536524202</v>
      </c>
      <c r="C803" s="14" t="s">
        <v>414</v>
      </c>
      <c r="D803" s="14" t="s">
        <v>386</v>
      </c>
      <c r="E803" s="14">
        <v>1</v>
      </c>
      <c r="F803" s="19">
        <v>741</v>
      </c>
    </row>
    <row r="804" spans="2:6" ht="14.4" x14ac:dyDescent="0.3">
      <c r="B804" s="13">
        <v>6025888798</v>
      </c>
      <c r="C804" s="14" t="s">
        <v>414</v>
      </c>
      <c r="D804" s="14" t="s">
        <v>387</v>
      </c>
      <c r="E804" s="14">
        <v>0</v>
      </c>
      <c r="F804" s="19">
        <v>716</v>
      </c>
    </row>
    <row r="805" spans="2:6" ht="14.4" x14ac:dyDescent="0.3">
      <c r="B805" s="13">
        <v>4807333245</v>
      </c>
      <c r="C805" s="14" t="s">
        <v>414</v>
      </c>
      <c r="D805" s="14" t="s">
        <v>391</v>
      </c>
      <c r="E805" s="14">
        <v>0</v>
      </c>
      <c r="F805" s="19">
        <v>705</v>
      </c>
    </row>
    <row r="806" spans="2:6" ht="14.4" x14ac:dyDescent="0.3">
      <c r="B806" s="13">
        <v>2069535252</v>
      </c>
      <c r="C806" s="14" t="s">
        <v>414</v>
      </c>
      <c r="D806" s="14" t="s">
        <v>389</v>
      </c>
      <c r="E806" s="14">
        <v>1</v>
      </c>
      <c r="F806" s="19">
        <v>699</v>
      </c>
    </row>
    <row r="807" spans="2:6" ht="14.4" x14ac:dyDescent="0.3">
      <c r="B807" s="13">
        <v>4357264785</v>
      </c>
      <c r="C807" s="14" t="s">
        <v>414</v>
      </c>
      <c r="D807" s="14" t="s">
        <v>386</v>
      </c>
      <c r="E807" s="14">
        <v>1</v>
      </c>
      <c r="F807" s="19">
        <v>692</v>
      </c>
    </row>
    <row r="808" spans="2:6" ht="14.4" x14ac:dyDescent="0.3">
      <c r="B808" s="13">
        <v>2069535810</v>
      </c>
      <c r="C808" s="14" t="s">
        <v>414</v>
      </c>
      <c r="D808" s="14" t="s">
        <v>391</v>
      </c>
      <c r="E808" s="14">
        <v>0</v>
      </c>
      <c r="F808" s="19">
        <v>594</v>
      </c>
    </row>
    <row r="809" spans="2:6" ht="14.4" x14ac:dyDescent="0.3">
      <c r="B809" s="13">
        <v>4065625352</v>
      </c>
      <c r="C809" s="14" t="s">
        <v>414</v>
      </c>
      <c r="D809" s="14" t="s">
        <v>391</v>
      </c>
      <c r="E809" s="14">
        <v>1</v>
      </c>
      <c r="F809" s="19">
        <v>587</v>
      </c>
    </row>
    <row r="810" spans="2:6" ht="14.4" x14ac:dyDescent="0.3">
      <c r="B810" s="13">
        <v>3203037925</v>
      </c>
      <c r="C810" s="14" t="s">
        <v>414</v>
      </c>
      <c r="D810" s="14" t="s">
        <v>387</v>
      </c>
      <c r="E810" s="14">
        <v>0</v>
      </c>
      <c r="F810" s="19">
        <v>579</v>
      </c>
    </row>
    <row r="811" spans="2:6" ht="14.4" x14ac:dyDescent="0.3">
      <c r="B811" s="13">
        <v>3203037925</v>
      </c>
      <c r="C811" s="14" t="s">
        <v>414</v>
      </c>
      <c r="D811" s="14" t="s">
        <v>391</v>
      </c>
      <c r="E811" s="14">
        <v>0</v>
      </c>
      <c r="F811" s="19">
        <v>579</v>
      </c>
    </row>
    <row r="812" spans="2:6" ht="14.4" x14ac:dyDescent="0.3">
      <c r="B812" s="13">
        <v>3203037925</v>
      </c>
      <c r="C812" s="14" t="s">
        <v>414</v>
      </c>
      <c r="D812" s="14" t="s">
        <v>389</v>
      </c>
      <c r="E812" s="14">
        <v>0</v>
      </c>
      <c r="F812" s="19">
        <v>579</v>
      </c>
    </row>
    <row r="813" spans="2:6" ht="14.4" x14ac:dyDescent="0.3">
      <c r="B813" s="13">
        <v>5054224376</v>
      </c>
      <c r="C813" s="14" t="s">
        <v>414</v>
      </c>
      <c r="D813" s="14" t="s">
        <v>393</v>
      </c>
      <c r="E813" s="14">
        <v>0</v>
      </c>
      <c r="F813" s="19">
        <v>579</v>
      </c>
    </row>
    <row r="814" spans="2:6" ht="14.4" x14ac:dyDescent="0.3">
      <c r="B814" s="13">
        <v>2086143891</v>
      </c>
      <c r="C814" s="14" t="s">
        <v>414</v>
      </c>
      <c r="D814" s="14" t="s">
        <v>391</v>
      </c>
      <c r="E814" s="14">
        <v>0</v>
      </c>
      <c r="F814" s="19">
        <v>578</v>
      </c>
    </row>
    <row r="815" spans="2:6" ht="14.4" x14ac:dyDescent="0.3">
      <c r="B815" s="13">
        <v>5034352223</v>
      </c>
      <c r="C815" s="14" t="s">
        <v>414</v>
      </c>
      <c r="D815" s="14" t="s">
        <v>391</v>
      </c>
      <c r="E815" s="14">
        <v>0</v>
      </c>
      <c r="F815" s="19">
        <v>561</v>
      </c>
    </row>
    <row r="816" spans="2:6" ht="14.4" x14ac:dyDescent="0.3">
      <c r="B816" s="13">
        <v>5204137637</v>
      </c>
      <c r="C816" s="14" t="s">
        <v>414</v>
      </c>
      <c r="D816" s="14" t="s">
        <v>391</v>
      </c>
      <c r="E816" s="14">
        <v>0</v>
      </c>
      <c r="F816" s="19">
        <v>556</v>
      </c>
    </row>
    <row r="817" spans="2:6" ht="14.4" x14ac:dyDescent="0.3">
      <c r="B817" s="13">
        <v>5204137637</v>
      </c>
      <c r="C817" s="14" t="s">
        <v>414</v>
      </c>
      <c r="D817" s="14" t="s">
        <v>389</v>
      </c>
      <c r="E817" s="14">
        <v>0</v>
      </c>
      <c r="F817" s="19">
        <v>556</v>
      </c>
    </row>
    <row r="818" spans="2:6" ht="14.4" x14ac:dyDescent="0.3">
      <c r="B818" s="13">
        <v>4805925899</v>
      </c>
      <c r="C818" s="14" t="s">
        <v>414</v>
      </c>
      <c r="D818" s="14" t="s">
        <v>386</v>
      </c>
      <c r="E818" s="14">
        <v>0</v>
      </c>
      <c r="F818" s="19">
        <v>537</v>
      </c>
    </row>
    <row r="819" spans="2:6" ht="14.4" x14ac:dyDescent="0.3">
      <c r="B819" s="13">
        <v>3203037865</v>
      </c>
      <c r="C819" s="14" t="s">
        <v>414</v>
      </c>
      <c r="D819" s="14" t="s">
        <v>386</v>
      </c>
      <c r="E819" s="14">
        <v>0</v>
      </c>
      <c r="F819" s="19">
        <v>536</v>
      </c>
    </row>
    <row r="820" spans="2:6" ht="14.4" x14ac:dyDescent="0.3">
      <c r="B820" s="13">
        <v>4064223795</v>
      </c>
      <c r="C820" s="14" t="s">
        <v>414</v>
      </c>
      <c r="D820" s="14" t="s">
        <v>387</v>
      </c>
      <c r="E820" s="14">
        <v>1</v>
      </c>
      <c r="F820" s="19">
        <v>536</v>
      </c>
    </row>
    <row r="821" spans="2:6" ht="14.4" x14ac:dyDescent="0.3">
      <c r="B821" s="13">
        <v>4806127909</v>
      </c>
      <c r="C821" s="14" t="s">
        <v>414</v>
      </c>
      <c r="D821" s="14" t="s">
        <v>389</v>
      </c>
      <c r="E821" s="14">
        <v>0</v>
      </c>
      <c r="F821" s="19">
        <v>510</v>
      </c>
    </row>
    <row r="822" spans="2:6" ht="14.4" x14ac:dyDescent="0.3">
      <c r="B822" s="13">
        <v>4806127458</v>
      </c>
      <c r="C822" s="14" t="s">
        <v>414</v>
      </c>
      <c r="D822" s="14" t="s">
        <v>389</v>
      </c>
      <c r="E822" s="14">
        <v>1</v>
      </c>
      <c r="F822" s="19">
        <v>498</v>
      </c>
    </row>
    <row r="823" spans="2:6" ht="14.4" x14ac:dyDescent="0.3">
      <c r="B823" s="13">
        <v>5204327494</v>
      </c>
      <c r="C823" s="14" t="s">
        <v>414</v>
      </c>
      <c r="D823" s="14" t="s">
        <v>391</v>
      </c>
      <c r="E823" s="14">
        <v>1</v>
      </c>
      <c r="F823" s="19">
        <v>473</v>
      </c>
    </row>
    <row r="824" spans="2:6" ht="14.4" x14ac:dyDescent="0.3">
      <c r="B824" s="13">
        <v>5204327494</v>
      </c>
      <c r="C824" s="14" t="s">
        <v>414</v>
      </c>
      <c r="D824" s="14" t="s">
        <v>386</v>
      </c>
      <c r="E824" s="14">
        <v>0</v>
      </c>
      <c r="F824" s="19">
        <v>473</v>
      </c>
    </row>
    <row r="825" spans="2:6" ht="14.4" x14ac:dyDescent="0.3">
      <c r="B825" s="13">
        <v>3035993857</v>
      </c>
      <c r="C825" s="14" t="s">
        <v>414</v>
      </c>
      <c r="D825" s="14" t="s">
        <v>388</v>
      </c>
      <c r="E825" s="14">
        <v>0</v>
      </c>
      <c r="F825" s="19">
        <v>466</v>
      </c>
    </row>
    <row r="826" spans="2:6" ht="14.4" x14ac:dyDescent="0.3">
      <c r="B826" s="13">
        <v>2539336643</v>
      </c>
      <c r="C826" s="14" t="s">
        <v>414</v>
      </c>
      <c r="D826" s="14" t="s">
        <v>389</v>
      </c>
      <c r="E826" s="14">
        <v>1</v>
      </c>
      <c r="F826" s="19">
        <v>464</v>
      </c>
    </row>
    <row r="827" spans="2:6" ht="14.4" x14ac:dyDescent="0.3">
      <c r="B827" s="13">
        <v>5097142030</v>
      </c>
      <c r="C827" s="14" t="s">
        <v>414</v>
      </c>
      <c r="D827" s="14" t="s">
        <v>391</v>
      </c>
      <c r="E827" s="14">
        <v>0</v>
      </c>
      <c r="F827" s="19">
        <v>463</v>
      </c>
    </row>
    <row r="828" spans="2:6" ht="14.4" x14ac:dyDescent="0.3">
      <c r="B828" s="13">
        <v>5097142030</v>
      </c>
      <c r="C828" s="14" t="s">
        <v>414</v>
      </c>
      <c r="D828" s="14" t="s">
        <v>386</v>
      </c>
      <c r="E828" s="14">
        <v>0</v>
      </c>
      <c r="F828" s="19">
        <v>463</v>
      </c>
    </row>
    <row r="829" spans="2:6" ht="14.4" x14ac:dyDescent="0.3">
      <c r="B829" s="13">
        <v>5054225488</v>
      </c>
      <c r="C829" s="14" t="s">
        <v>414</v>
      </c>
      <c r="D829" s="14" t="s">
        <v>389</v>
      </c>
      <c r="E829" s="14">
        <v>1</v>
      </c>
      <c r="F829" s="19">
        <v>441</v>
      </c>
    </row>
    <row r="830" spans="2:6" ht="14.4" x14ac:dyDescent="0.3">
      <c r="B830" s="13">
        <v>3035998297</v>
      </c>
      <c r="C830" s="14" t="s">
        <v>414</v>
      </c>
      <c r="D830" s="14" t="s">
        <v>387</v>
      </c>
      <c r="E830" s="14">
        <v>0</v>
      </c>
      <c r="F830" s="19">
        <v>427</v>
      </c>
    </row>
    <row r="831" spans="2:6" ht="14.4" x14ac:dyDescent="0.3">
      <c r="B831" s="13">
        <v>2534440597</v>
      </c>
      <c r="C831" s="14" t="s">
        <v>414</v>
      </c>
      <c r="D831" s="14" t="s">
        <v>391</v>
      </c>
      <c r="E831" s="14">
        <v>0</v>
      </c>
      <c r="F831" s="19">
        <v>396</v>
      </c>
    </row>
    <row r="832" spans="2:6" ht="14.4" x14ac:dyDescent="0.3">
      <c r="B832" s="13">
        <v>5204136452</v>
      </c>
      <c r="C832" s="14" t="s">
        <v>414</v>
      </c>
      <c r="D832" s="14" t="s">
        <v>387</v>
      </c>
      <c r="E832" s="14">
        <v>0</v>
      </c>
      <c r="F832" s="19">
        <v>391</v>
      </c>
    </row>
    <row r="833" spans="2:6" ht="14.4" x14ac:dyDescent="0.3">
      <c r="B833" s="13">
        <v>5040024405</v>
      </c>
      <c r="C833" s="14" t="s">
        <v>414</v>
      </c>
      <c r="D833" s="14" t="s">
        <v>393</v>
      </c>
      <c r="E833" s="14">
        <v>0</v>
      </c>
      <c r="F833" s="19">
        <v>381</v>
      </c>
    </row>
    <row r="834" spans="2:6" ht="14.4" x14ac:dyDescent="0.3">
      <c r="B834" s="13">
        <v>2085833761</v>
      </c>
      <c r="C834" s="14" t="s">
        <v>414</v>
      </c>
      <c r="D834" s="14" t="s">
        <v>391</v>
      </c>
      <c r="E834" s="14">
        <v>0</v>
      </c>
      <c r="F834" s="19">
        <v>377</v>
      </c>
    </row>
    <row r="835" spans="2:6" ht="14.4" x14ac:dyDescent="0.3">
      <c r="B835" s="13">
        <v>2069534962</v>
      </c>
      <c r="C835" s="14" t="s">
        <v>414</v>
      </c>
      <c r="D835" s="14" t="s">
        <v>386</v>
      </c>
      <c r="E835" s="14">
        <v>0</v>
      </c>
      <c r="F835" s="19">
        <v>366</v>
      </c>
    </row>
    <row r="836" spans="2:6" ht="14.4" x14ac:dyDescent="0.3">
      <c r="B836" s="13">
        <v>5204324396</v>
      </c>
      <c r="C836" s="14" t="s">
        <v>414</v>
      </c>
      <c r="D836" s="14" t="s">
        <v>387</v>
      </c>
      <c r="E836" s="14">
        <v>0</v>
      </c>
      <c r="F836" s="19">
        <v>366</v>
      </c>
    </row>
    <row r="837" spans="2:6" ht="14.4" x14ac:dyDescent="0.3">
      <c r="B837" s="13">
        <v>5204324396</v>
      </c>
      <c r="C837" s="14" t="s">
        <v>414</v>
      </c>
      <c r="D837" s="14" t="s">
        <v>391</v>
      </c>
      <c r="E837" s="14">
        <v>0</v>
      </c>
      <c r="F837" s="19">
        <v>366</v>
      </c>
    </row>
    <row r="838" spans="2:6" ht="14.4" x14ac:dyDescent="0.3">
      <c r="B838" s="13">
        <v>5204324396</v>
      </c>
      <c r="C838" s="14" t="s">
        <v>414</v>
      </c>
      <c r="D838" s="14" t="s">
        <v>386</v>
      </c>
      <c r="E838" s="14">
        <v>0</v>
      </c>
      <c r="F838" s="19">
        <v>366</v>
      </c>
    </row>
    <row r="839" spans="2:6" ht="14.4" x14ac:dyDescent="0.3">
      <c r="B839" s="13">
        <v>2539338808</v>
      </c>
      <c r="C839" s="14" t="s">
        <v>414</v>
      </c>
      <c r="D839" s="14" t="s">
        <v>386</v>
      </c>
      <c r="E839" s="14">
        <v>0</v>
      </c>
      <c r="F839" s="19">
        <v>360</v>
      </c>
    </row>
    <row r="840" spans="2:6" ht="14.4" x14ac:dyDescent="0.3">
      <c r="B840" s="13">
        <v>2063933294</v>
      </c>
      <c r="C840" s="14" t="s">
        <v>414</v>
      </c>
      <c r="D840" s="14" t="s">
        <v>387</v>
      </c>
      <c r="E840" s="14">
        <v>0</v>
      </c>
      <c r="F840" s="19">
        <v>330</v>
      </c>
    </row>
    <row r="841" spans="2:6" ht="14.4" x14ac:dyDescent="0.3">
      <c r="B841" s="13">
        <v>2063933294</v>
      </c>
      <c r="C841" s="14" t="s">
        <v>414</v>
      </c>
      <c r="D841" s="14" t="s">
        <v>391</v>
      </c>
      <c r="E841" s="14">
        <v>0</v>
      </c>
      <c r="F841" s="19">
        <v>330</v>
      </c>
    </row>
    <row r="842" spans="2:6" ht="14.4" x14ac:dyDescent="0.3">
      <c r="B842" s="13">
        <v>5040024363</v>
      </c>
      <c r="C842" s="14" t="s">
        <v>414</v>
      </c>
      <c r="D842" s="14" t="s">
        <v>391</v>
      </c>
      <c r="E842" s="14">
        <v>0</v>
      </c>
      <c r="F842" s="19">
        <v>328</v>
      </c>
    </row>
    <row r="843" spans="2:6" ht="14.4" x14ac:dyDescent="0.3">
      <c r="B843" s="13">
        <v>5204633557</v>
      </c>
      <c r="C843" s="14" t="s">
        <v>414</v>
      </c>
      <c r="D843" s="14" t="s">
        <v>386</v>
      </c>
      <c r="E843" s="14">
        <v>0</v>
      </c>
      <c r="F843" s="19">
        <v>283</v>
      </c>
    </row>
    <row r="844" spans="2:6" ht="14.4" x14ac:dyDescent="0.3">
      <c r="B844" s="13">
        <v>4805927109</v>
      </c>
      <c r="C844" s="14" t="s">
        <v>414</v>
      </c>
      <c r="D844" s="14" t="s">
        <v>387</v>
      </c>
      <c r="E844" s="14">
        <v>0</v>
      </c>
      <c r="F844" s="19">
        <v>275</v>
      </c>
    </row>
    <row r="845" spans="2:6" ht="14.4" x14ac:dyDescent="0.3">
      <c r="B845" s="13">
        <v>4805927109</v>
      </c>
      <c r="C845" s="14" t="s">
        <v>414</v>
      </c>
      <c r="D845" s="14" t="s">
        <v>391</v>
      </c>
      <c r="E845" s="14">
        <v>0</v>
      </c>
      <c r="F845" s="19">
        <v>275</v>
      </c>
    </row>
    <row r="846" spans="2:6" ht="14.4" x14ac:dyDescent="0.3">
      <c r="B846" s="13">
        <v>2069537285</v>
      </c>
      <c r="C846" s="14" t="s">
        <v>414</v>
      </c>
      <c r="D846" s="14" t="s">
        <v>391</v>
      </c>
      <c r="E846" s="14">
        <v>0</v>
      </c>
      <c r="F846" s="19">
        <v>265</v>
      </c>
    </row>
    <row r="847" spans="2:6" ht="14.4" x14ac:dyDescent="0.3">
      <c r="B847" s="13">
        <v>3072338480</v>
      </c>
      <c r="C847" s="14" t="s">
        <v>414</v>
      </c>
      <c r="D847" s="14" t="s">
        <v>387</v>
      </c>
      <c r="E847" s="14">
        <v>0</v>
      </c>
      <c r="F847" s="19">
        <v>261</v>
      </c>
    </row>
    <row r="848" spans="2:6" ht="14.4" x14ac:dyDescent="0.3">
      <c r="B848" s="13">
        <v>3072338480</v>
      </c>
      <c r="C848" s="14" t="s">
        <v>414</v>
      </c>
      <c r="D848" s="14" t="s">
        <v>391</v>
      </c>
      <c r="E848" s="14">
        <v>0</v>
      </c>
      <c r="F848" s="19">
        <v>261</v>
      </c>
    </row>
    <row r="849" spans="2:6" ht="14.4" x14ac:dyDescent="0.3">
      <c r="B849" s="13">
        <v>5204328005</v>
      </c>
      <c r="C849" s="14" t="s">
        <v>414</v>
      </c>
      <c r="D849" s="14" t="s">
        <v>391</v>
      </c>
      <c r="E849" s="14">
        <v>0</v>
      </c>
      <c r="F849" s="19">
        <v>256</v>
      </c>
    </row>
    <row r="850" spans="2:6" ht="14.4" x14ac:dyDescent="0.3">
      <c r="B850" s="13">
        <v>5209950889</v>
      </c>
      <c r="C850" s="14" t="s">
        <v>414</v>
      </c>
      <c r="D850" s="14" t="s">
        <v>386</v>
      </c>
      <c r="E850" s="14">
        <v>0</v>
      </c>
      <c r="F850" s="19">
        <v>255</v>
      </c>
    </row>
    <row r="851" spans="2:6" ht="14.4" x14ac:dyDescent="0.3">
      <c r="B851" s="13">
        <v>2069541493</v>
      </c>
      <c r="C851" s="14" t="s">
        <v>414</v>
      </c>
      <c r="D851" s="14" t="s">
        <v>387</v>
      </c>
      <c r="E851" s="14">
        <v>0</v>
      </c>
      <c r="F851" s="19">
        <v>250</v>
      </c>
    </row>
    <row r="852" spans="2:6" ht="14.4" x14ac:dyDescent="0.3">
      <c r="B852" s="13">
        <v>2069541493</v>
      </c>
      <c r="C852" s="14" t="s">
        <v>414</v>
      </c>
      <c r="D852" s="14" t="s">
        <v>386</v>
      </c>
      <c r="E852" s="14">
        <v>0</v>
      </c>
      <c r="F852" s="19">
        <v>250</v>
      </c>
    </row>
    <row r="853" spans="2:6" ht="14.4" x14ac:dyDescent="0.3">
      <c r="B853" s="13">
        <v>4805927793</v>
      </c>
      <c r="C853" s="14" t="s">
        <v>414</v>
      </c>
      <c r="D853" s="14" t="s">
        <v>391</v>
      </c>
      <c r="E853" s="14">
        <v>0</v>
      </c>
      <c r="F853" s="19">
        <v>246</v>
      </c>
    </row>
    <row r="854" spans="2:6" ht="14.4" x14ac:dyDescent="0.3">
      <c r="B854" s="13">
        <v>4806127917</v>
      </c>
      <c r="C854" s="14" t="s">
        <v>414</v>
      </c>
      <c r="D854" s="14" t="s">
        <v>386</v>
      </c>
      <c r="E854" s="14">
        <v>1</v>
      </c>
      <c r="F854" s="19">
        <v>245</v>
      </c>
    </row>
    <row r="855" spans="2:6" ht="14.4" x14ac:dyDescent="0.3">
      <c r="B855" s="13">
        <v>2532333560</v>
      </c>
      <c r="C855" s="14" t="s">
        <v>414</v>
      </c>
      <c r="D855" s="14" t="s">
        <v>386</v>
      </c>
      <c r="E855" s="14">
        <v>0</v>
      </c>
      <c r="F855" s="19">
        <v>239</v>
      </c>
    </row>
    <row r="856" spans="2:6" ht="14.4" x14ac:dyDescent="0.3">
      <c r="B856" s="13">
        <v>5204137573</v>
      </c>
      <c r="C856" s="14" t="s">
        <v>414</v>
      </c>
      <c r="D856" s="14" t="s">
        <v>391</v>
      </c>
      <c r="E856" s="14">
        <v>0</v>
      </c>
      <c r="F856" s="19">
        <v>213</v>
      </c>
    </row>
    <row r="857" spans="2:6" ht="14.4" x14ac:dyDescent="0.3">
      <c r="B857" s="13">
        <v>2086143790</v>
      </c>
      <c r="C857" s="14" t="s">
        <v>414</v>
      </c>
      <c r="D857" s="14" t="s">
        <v>386</v>
      </c>
      <c r="E857" s="14">
        <v>1</v>
      </c>
      <c r="F857" s="19">
        <v>207</v>
      </c>
    </row>
    <row r="858" spans="2:6" ht="14.4" x14ac:dyDescent="0.3">
      <c r="B858" s="13">
        <v>5204328188</v>
      </c>
      <c r="C858" s="14" t="s">
        <v>414</v>
      </c>
      <c r="D858" s="14" t="s">
        <v>391</v>
      </c>
      <c r="E858" s="14">
        <v>0</v>
      </c>
      <c r="F858" s="19">
        <v>193</v>
      </c>
    </row>
    <row r="859" spans="2:6" ht="14.4" x14ac:dyDescent="0.3">
      <c r="B859" s="13">
        <v>5209952054</v>
      </c>
      <c r="C859" s="14" t="s">
        <v>414</v>
      </c>
      <c r="D859" s="14" t="s">
        <v>391</v>
      </c>
      <c r="E859" s="14">
        <v>0</v>
      </c>
      <c r="F859" s="19">
        <v>176</v>
      </c>
    </row>
    <row r="860" spans="2:6" ht="14.4" x14ac:dyDescent="0.3">
      <c r="B860" s="13">
        <v>5209946710</v>
      </c>
      <c r="C860" s="14" t="s">
        <v>414</v>
      </c>
      <c r="D860" s="14" t="s">
        <v>387</v>
      </c>
      <c r="E860" s="14">
        <v>0</v>
      </c>
      <c r="F860" s="19">
        <v>139</v>
      </c>
    </row>
    <row r="861" spans="2:6" ht="14.4" x14ac:dyDescent="0.3">
      <c r="B861" s="13">
        <v>5209946710</v>
      </c>
      <c r="C861" s="14" t="s">
        <v>414</v>
      </c>
      <c r="D861" s="14" t="s">
        <v>391</v>
      </c>
      <c r="E861" s="14">
        <v>0</v>
      </c>
      <c r="F861" s="19">
        <v>139</v>
      </c>
    </row>
    <row r="862" spans="2:6" ht="14.4" x14ac:dyDescent="0.3">
      <c r="B862" s="13">
        <v>2536533172</v>
      </c>
      <c r="C862" s="14" t="s">
        <v>414</v>
      </c>
      <c r="D862" s="14" t="s">
        <v>391</v>
      </c>
      <c r="E862" s="14">
        <v>0</v>
      </c>
      <c r="F862" s="19">
        <v>130</v>
      </c>
    </row>
    <row r="863" spans="2:6" ht="14.4" x14ac:dyDescent="0.3">
      <c r="B863" s="13">
        <v>6024726735</v>
      </c>
      <c r="C863" s="14" t="s">
        <v>414</v>
      </c>
      <c r="D863" s="14" t="s">
        <v>391</v>
      </c>
      <c r="E863" s="14">
        <v>0</v>
      </c>
      <c r="F863" s="19">
        <v>124</v>
      </c>
    </row>
    <row r="864" spans="2:6" ht="14.4" x14ac:dyDescent="0.3">
      <c r="B864" s="13">
        <v>6026847226</v>
      </c>
      <c r="C864" s="14" t="s">
        <v>415</v>
      </c>
      <c r="D864" s="14" t="s">
        <v>391</v>
      </c>
      <c r="E864" s="14">
        <v>0</v>
      </c>
      <c r="F864" s="19">
        <v>1260</v>
      </c>
    </row>
    <row r="865" spans="2:6" ht="14.4" x14ac:dyDescent="0.3">
      <c r="B865" s="13">
        <v>2539337855</v>
      </c>
      <c r="C865" s="14" t="s">
        <v>415</v>
      </c>
      <c r="D865" s="14" t="s">
        <v>386</v>
      </c>
      <c r="E865" s="14">
        <v>0</v>
      </c>
      <c r="F865" s="19">
        <v>976</v>
      </c>
    </row>
    <row r="866" spans="2:6" ht="14.4" x14ac:dyDescent="0.3">
      <c r="B866" s="13">
        <v>5097142223</v>
      </c>
      <c r="C866" s="14" t="s">
        <v>415</v>
      </c>
      <c r="D866" s="14" t="s">
        <v>386</v>
      </c>
      <c r="E866" s="14">
        <v>1</v>
      </c>
      <c r="F866" s="19">
        <v>863</v>
      </c>
    </row>
    <row r="867" spans="2:6" ht="14.4" x14ac:dyDescent="0.3">
      <c r="B867" s="13">
        <v>3609489319</v>
      </c>
      <c r="C867" s="14" t="s">
        <v>416</v>
      </c>
      <c r="D867" s="14" t="s">
        <v>386</v>
      </c>
      <c r="E867" s="14">
        <v>1</v>
      </c>
      <c r="F867" s="19">
        <v>877</v>
      </c>
    </row>
    <row r="868" spans="2:6" ht="14.4" x14ac:dyDescent="0.3">
      <c r="B868" s="13">
        <v>2068537614</v>
      </c>
      <c r="C868" s="14" t="s">
        <v>416</v>
      </c>
      <c r="D868" s="14" t="s">
        <v>386</v>
      </c>
      <c r="E868" s="14">
        <v>0</v>
      </c>
      <c r="F868" s="19">
        <v>810</v>
      </c>
    </row>
    <row r="869" spans="2:6" ht="14.4" x14ac:dyDescent="0.3">
      <c r="B869" s="13">
        <v>5054225257</v>
      </c>
      <c r="C869" s="14" t="s">
        <v>416</v>
      </c>
      <c r="D869" s="14" t="s">
        <v>386</v>
      </c>
      <c r="E869" s="14">
        <v>0</v>
      </c>
      <c r="F869" s="19">
        <v>577</v>
      </c>
    </row>
    <row r="870" spans="2:6" ht="14.4" x14ac:dyDescent="0.3">
      <c r="B870" s="13">
        <v>2065138768</v>
      </c>
      <c r="C870" s="14" t="s">
        <v>416</v>
      </c>
      <c r="D870" s="14" t="s">
        <v>389</v>
      </c>
      <c r="E870" s="14">
        <v>1</v>
      </c>
      <c r="F870" s="19">
        <v>514</v>
      </c>
    </row>
    <row r="871" spans="2:6" ht="14.4" x14ac:dyDescent="0.3">
      <c r="B871" s="13">
        <v>3035999947</v>
      </c>
      <c r="C871" s="14" t="s">
        <v>416</v>
      </c>
      <c r="D871" s="14" t="s">
        <v>386</v>
      </c>
      <c r="E871" s="14">
        <v>0</v>
      </c>
      <c r="F871" s="19">
        <v>489</v>
      </c>
    </row>
    <row r="872" spans="2:6" ht="14.4" x14ac:dyDescent="0.3">
      <c r="B872" s="13">
        <v>5040024849</v>
      </c>
      <c r="C872" s="14" t="s">
        <v>416</v>
      </c>
      <c r="D872" s="14" t="s">
        <v>386</v>
      </c>
      <c r="E872" s="14">
        <v>0</v>
      </c>
      <c r="F872" s="19">
        <v>392</v>
      </c>
    </row>
    <row r="873" spans="2:6" ht="14.4" x14ac:dyDescent="0.3">
      <c r="B873" s="13">
        <v>4806129151</v>
      </c>
      <c r="C873" s="14" t="s">
        <v>416</v>
      </c>
      <c r="D873" s="14" t="s">
        <v>386</v>
      </c>
      <c r="E873" s="14">
        <v>0</v>
      </c>
      <c r="F873" s="19">
        <v>342</v>
      </c>
    </row>
    <row r="874" spans="2:6" ht="14.4" x14ac:dyDescent="0.3">
      <c r="B874" s="13">
        <v>2085836496</v>
      </c>
      <c r="C874" s="14" t="s">
        <v>416</v>
      </c>
      <c r="D874" s="14" t="s">
        <v>386</v>
      </c>
      <c r="E874" s="14">
        <v>0</v>
      </c>
      <c r="F874" s="19">
        <v>253</v>
      </c>
    </row>
    <row r="875" spans="2:6" ht="14.4" x14ac:dyDescent="0.3">
      <c r="B875" s="13">
        <v>5418831392</v>
      </c>
      <c r="C875" s="14" t="s">
        <v>416</v>
      </c>
      <c r="D875" s="14" t="s">
        <v>386</v>
      </c>
      <c r="E875" s="14">
        <v>0</v>
      </c>
      <c r="F875" s="19">
        <v>227</v>
      </c>
    </row>
    <row r="876" spans="2:6" ht="14.4" x14ac:dyDescent="0.3">
      <c r="B876" s="13">
        <v>6026848279</v>
      </c>
      <c r="C876" s="14" t="s">
        <v>417</v>
      </c>
      <c r="D876" s="14" t="s">
        <v>396</v>
      </c>
      <c r="E876" s="14">
        <v>0</v>
      </c>
      <c r="F876" s="19">
        <v>1330</v>
      </c>
    </row>
    <row r="877" spans="2:6" ht="14.4" x14ac:dyDescent="0.3">
      <c r="B877" s="13">
        <v>6026848279</v>
      </c>
      <c r="C877" s="14" t="s">
        <v>417</v>
      </c>
      <c r="D877" s="14" t="s">
        <v>388</v>
      </c>
      <c r="E877" s="14">
        <v>0</v>
      </c>
      <c r="F877" s="19">
        <v>1330</v>
      </c>
    </row>
    <row r="878" spans="2:6" ht="14.4" x14ac:dyDescent="0.3">
      <c r="B878" s="13">
        <v>5054227307</v>
      </c>
      <c r="C878" s="14" t="s">
        <v>417</v>
      </c>
      <c r="D878" s="14" t="s">
        <v>393</v>
      </c>
      <c r="E878" s="14">
        <v>0</v>
      </c>
      <c r="F878" s="19">
        <v>876</v>
      </c>
    </row>
    <row r="879" spans="2:6" ht="14.4" x14ac:dyDescent="0.3">
      <c r="B879" s="13">
        <v>5209944130</v>
      </c>
      <c r="C879" s="14" t="s">
        <v>417</v>
      </c>
      <c r="D879" s="14" t="s">
        <v>393</v>
      </c>
      <c r="E879" s="14">
        <v>0</v>
      </c>
      <c r="F879" s="19">
        <v>513</v>
      </c>
    </row>
    <row r="880" spans="2:6" ht="14.4" x14ac:dyDescent="0.3">
      <c r="B880" s="13">
        <v>5209944130</v>
      </c>
      <c r="C880" s="14" t="s">
        <v>417</v>
      </c>
      <c r="D880" s="14" t="s">
        <v>388</v>
      </c>
      <c r="E880" s="14">
        <v>0</v>
      </c>
      <c r="F880" s="19">
        <v>513</v>
      </c>
    </row>
    <row r="881" spans="2:6" ht="14.4" x14ac:dyDescent="0.3">
      <c r="B881" s="13">
        <v>3609485397</v>
      </c>
      <c r="C881" s="14" t="s">
        <v>417</v>
      </c>
      <c r="D881" s="14" t="s">
        <v>393</v>
      </c>
      <c r="E881" s="14">
        <v>0</v>
      </c>
      <c r="F881" s="19">
        <v>239</v>
      </c>
    </row>
    <row r="882" spans="2:6" ht="14.4" x14ac:dyDescent="0.3">
      <c r="B882" s="13">
        <v>3039589416</v>
      </c>
      <c r="C882" s="14" t="s">
        <v>418</v>
      </c>
      <c r="D882" s="14" t="s">
        <v>393</v>
      </c>
      <c r="E882" s="14">
        <v>0</v>
      </c>
      <c r="F882" s="19">
        <v>1833</v>
      </c>
    </row>
    <row r="883" spans="2:6" ht="14.4" x14ac:dyDescent="0.3">
      <c r="B883" s="13">
        <v>3039589416</v>
      </c>
      <c r="C883" s="14" t="s">
        <v>418</v>
      </c>
      <c r="D883" s="14" t="s">
        <v>386</v>
      </c>
      <c r="E883" s="14">
        <v>0</v>
      </c>
      <c r="F883" s="19">
        <v>1833</v>
      </c>
    </row>
    <row r="884" spans="2:6" ht="14.4" x14ac:dyDescent="0.3">
      <c r="B884" s="13">
        <v>5209951748</v>
      </c>
      <c r="C884" s="14" t="s">
        <v>418</v>
      </c>
      <c r="D884" s="14" t="s">
        <v>393</v>
      </c>
      <c r="E884" s="14">
        <v>0</v>
      </c>
      <c r="F884" s="19">
        <v>1576</v>
      </c>
    </row>
    <row r="885" spans="2:6" ht="14.4" x14ac:dyDescent="0.3">
      <c r="B885" s="13">
        <v>5054226124</v>
      </c>
      <c r="C885" s="14" t="s">
        <v>418</v>
      </c>
      <c r="D885" s="14" t="s">
        <v>396</v>
      </c>
      <c r="E885" s="14">
        <v>1</v>
      </c>
      <c r="F885" s="19">
        <v>1355</v>
      </c>
    </row>
    <row r="886" spans="2:6" ht="14.4" x14ac:dyDescent="0.3">
      <c r="B886" s="13">
        <v>4066734497</v>
      </c>
      <c r="C886" s="14" t="s">
        <v>418</v>
      </c>
      <c r="D886" s="14" t="s">
        <v>393</v>
      </c>
      <c r="E886" s="14">
        <v>1</v>
      </c>
      <c r="F886" s="19">
        <v>1327</v>
      </c>
    </row>
    <row r="887" spans="2:6" ht="14.4" x14ac:dyDescent="0.3">
      <c r="B887" s="13">
        <v>4805927882</v>
      </c>
      <c r="C887" s="14" t="s">
        <v>418</v>
      </c>
      <c r="D887" s="14" t="s">
        <v>389</v>
      </c>
      <c r="E887" s="14">
        <v>0</v>
      </c>
      <c r="F887" s="19">
        <v>1323</v>
      </c>
    </row>
    <row r="888" spans="2:6" ht="14.4" x14ac:dyDescent="0.3">
      <c r="B888" s="13">
        <v>2068533556</v>
      </c>
      <c r="C888" s="14" t="s">
        <v>418</v>
      </c>
      <c r="D888" s="14" t="s">
        <v>396</v>
      </c>
      <c r="E888" s="14">
        <v>0</v>
      </c>
      <c r="F888" s="19">
        <v>1231</v>
      </c>
    </row>
    <row r="889" spans="2:6" ht="14.4" x14ac:dyDescent="0.3">
      <c r="B889" s="13">
        <v>6025858497</v>
      </c>
      <c r="C889" s="14" t="s">
        <v>418</v>
      </c>
      <c r="D889" s="14" t="s">
        <v>386</v>
      </c>
      <c r="E889" s="14">
        <v>1</v>
      </c>
      <c r="F889" s="19">
        <v>1122</v>
      </c>
    </row>
    <row r="890" spans="2:6" ht="14.4" x14ac:dyDescent="0.3">
      <c r="B890" s="13">
        <v>3040080914</v>
      </c>
      <c r="C890" s="14" t="s">
        <v>418</v>
      </c>
      <c r="D890" s="14" t="s">
        <v>387</v>
      </c>
      <c r="E890" s="14">
        <v>0</v>
      </c>
      <c r="F890" s="19">
        <v>1063</v>
      </c>
    </row>
    <row r="891" spans="2:6" ht="14.4" x14ac:dyDescent="0.3">
      <c r="B891" s="13">
        <v>5417425920</v>
      </c>
      <c r="C891" s="14" t="s">
        <v>418</v>
      </c>
      <c r="D891" s="14" t="s">
        <v>396</v>
      </c>
      <c r="E891" s="14">
        <v>0</v>
      </c>
      <c r="F891" s="19">
        <v>1008</v>
      </c>
    </row>
    <row r="892" spans="2:6" ht="14.4" x14ac:dyDescent="0.3">
      <c r="B892" s="13">
        <v>4805927984</v>
      </c>
      <c r="C892" s="14" t="s">
        <v>418</v>
      </c>
      <c r="D892" s="14" t="s">
        <v>386</v>
      </c>
      <c r="E892" s="14">
        <v>0</v>
      </c>
      <c r="F892" s="19">
        <v>951</v>
      </c>
    </row>
    <row r="893" spans="2:6" ht="14.4" x14ac:dyDescent="0.3">
      <c r="B893" s="13">
        <v>2065638201</v>
      </c>
      <c r="C893" s="14" t="s">
        <v>418</v>
      </c>
      <c r="D893" s="14" t="s">
        <v>391</v>
      </c>
      <c r="E893" s="14">
        <v>1</v>
      </c>
      <c r="F893" s="19">
        <v>863</v>
      </c>
    </row>
    <row r="894" spans="2:6" ht="14.4" x14ac:dyDescent="0.3">
      <c r="B894" s="13">
        <v>2065638201</v>
      </c>
      <c r="C894" s="14" t="s">
        <v>418</v>
      </c>
      <c r="D894" s="14" t="s">
        <v>386</v>
      </c>
      <c r="E894" s="14">
        <v>1</v>
      </c>
      <c r="F894" s="19">
        <v>863</v>
      </c>
    </row>
    <row r="895" spans="2:6" ht="14.4" x14ac:dyDescent="0.3">
      <c r="B895" s="13">
        <v>3034495590</v>
      </c>
      <c r="C895" s="14" t="s">
        <v>418</v>
      </c>
      <c r="D895" s="14" t="s">
        <v>386</v>
      </c>
      <c r="E895" s="14">
        <v>0</v>
      </c>
      <c r="F895" s="19">
        <v>800</v>
      </c>
    </row>
    <row r="896" spans="2:6" ht="14.4" x14ac:dyDescent="0.3">
      <c r="B896" s="13">
        <v>5054225423</v>
      </c>
      <c r="C896" s="14" t="s">
        <v>418</v>
      </c>
      <c r="D896" s="14" t="s">
        <v>386</v>
      </c>
      <c r="E896" s="14">
        <v>0</v>
      </c>
      <c r="F896" s="19">
        <v>794</v>
      </c>
    </row>
    <row r="897" spans="2:6" ht="14.4" x14ac:dyDescent="0.3">
      <c r="B897" s="13">
        <v>6025893497</v>
      </c>
      <c r="C897" s="14" t="s">
        <v>418</v>
      </c>
      <c r="D897" s="14" t="s">
        <v>396</v>
      </c>
      <c r="E897" s="14">
        <v>0</v>
      </c>
      <c r="F897" s="19">
        <v>773</v>
      </c>
    </row>
    <row r="898" spans="2:6" ht="14.4" x14ac:dyDescent="0.3">
      <c r="B898" s="13">
        <v>3609489487</v>
      </c>
      <c r="C898" s="14" t="s">
        <v>418</v>
      </c>
      <c r="D898" s="14" t="s">
        <v>393</v>
      </c>
      <c r="E898" s="14">
        <v>0</v>
      </c>
      <c r="F898" s="19">
        <v>767</v>
      </c>
    </row>
    <row r="899" spans="2:6" ht="14.4" x14ac:dyDescent="0.3">
      <c r="B899" s="13">
        <v>5054225922</v>
      </c>
      <c r="C899" s="14" t="s">
        <v>418</v>
      </c>
      <c r="D899" s="14" t="s">
        <v>386</v>
      </c>
      <c r="E899" s="14">
        <v>1</v>
      </c>
      <c r="F899" s="19">
        <v>764</v>
      </c>
    </row>
    <row r="900" spans="2:6" ht="14.4" x14ac:dyDescent="0.3">
      <c r="B900" s="13">
        <v>5097142071</v>
      </c>
      <c r="C900" s="14" t="s">
        <v>418</v>
      </c>
      <c r="D900" s="14" t="s">
        <v>396</v>
      </c>
      <c r="E900" s="14">
        <v>0</v>
      </c>
      <c r="F900" s="19">
        <v>736</v>
      </c>
    </row>
    <row r="901" spans="2:6" ht="14.4" x14ac:dyDescent="0.3">
      <c r="B901" s="13">
        <v>5080028765</v>
      </c>
      <c r="C901" s="14" t="s">
        <v>418</v>
      </c>
      <c r="D901" s="14" t="s">
        <v>393</v>
      </c>
      <c r="E901" s="14">
        <v>0</v>
      </c>
      <c r="F901" s="19">
        <v>686</v>
      </c>
    </row>
    <row r="902" spans="2:6" ht="14.4" x14ac:dyDescent="0.3">
      <c r="B902" s="13">
        <v>4068824816</v>
      </c>
      <c r="C902" s="14" t="s">
        <v>418</v>
      </c>
      <c r="D902" s="14" t="s">
        <v>386</v>
      </c>
      <c r="E902" s="14">
        <v>1</v>
      </c>
      <c r="F902" s="19">
        <v>676</v>
      </c>
    </row>
    <row r="903" spans="2:6" ht="14.4" x14ac:dyDescent="0.3">
      <c r="B903" s="13">
        <v>4256647438</v>
      </c>
      <c r="C903" s="14" t="s">
        <v>418</v>
      </c>
      <c r="D903" s="14" t="s">
        <v>393</v>
      </c>
      <c r="E903" s="14">
        <v>1</v>
      </c>
      <c r="F903" s="19">
        <v>624</v>
      </c>
    </row>
    <row r="904" spans="2:6" ht="14.4" x14ac:dyDescent="0.3">
      <c r="B904" s="13">
        <v>6024724536</v>
      </c>
      <c r="C904" s="14" t="s">
        <v>418</v>
      </c>
      <c r="D904" s="14" t="s">
        <v>393</v>
      </c>
      <c r="E904" s="14">
        <v>0</v>
      </c>
      <c r="F904" s="19">
        <v>607</v>
      </c>
    </row>
    <row r="905" spans="2:6" ht="14.4" x14ac:dyDescent="0.3">
      <c r="B905" s="13">
        <v>4805926424</v>
      </c>
      <c r="C905" s="14" t="s">
        <v>418</v>
      </c>
      <c r="D905" s="14" t="s">
        <v>391</v>
      </c>
      <c r="E905" s="14">
        <v>0</v>
      </c>
      <c r="F905" s="19">
        <v>606</v>
      </c>
    </row>
    <row r="906" spans="2:6" ht="14.4" x14ac:dyDescent="0.3">
      <c r="B906" s="13">
        <v>2065141858</v>
      </c>
      <c r="C906" s="14" t="s">
        <v>418</v>
      </c>
      <c r="D906" s="14" t="s">
        <v>393</v>
      </c>
      <c r="E906" s="14">
        <v>0</v>
      </c>
      <c r="F906" s="19">
        <v>594</v>
      </c>
    </row>
    <row r="907" spans="2:6" ht="14.4" x14ac:dyDescent="0.3">
      <c r="B907" s="13">
        <v>5209952269</v>
      </c>
      <c r="C907" s="14" t="s">
        <v>418</v>
      </c>
      <c r="D907" s="14" t="s">
        <v>393</v>
      </c>
      <c r="E907" s="14">
        <v>0</v>
      </c>
      <c r="F907" s="19">
        <v>594</v>
      </c>
    </row>
    <row r="908" spans="2:6" ht="14.4" x14ac:dyDescent="0.3">
      <c r="B908" s="13">
        <v>5209951400</v>
      </c>
      <c r="C908" s="14" t="s">
        <v>418</v>
      </c>
      <c r="D908" s="14" t="s">
        <v>393</v>
      </c>
      <c r="E908" s="14">
        <v>0</v>
      </c>
      <c r="F908" s="19">
        <v>565</v>
      </c>
    </row>
    <row r="909" spans="2:6" ht="14.4" x14ac:dyDescent="0.3">
      <c r="B909" s="13">
        <v>5054227097</v>
      </c>
      <c r="C909" s="14" t="s">
        <v>418</v>
      </c>
      <c r="D909" s="14" t="s">
        <v>393</v>
      </c>
      <c r="E909" s="14">
        <v>0</v>
      </c>
      <c r="F909" s="19">
        <v>554</v>
      </c>
    </row>
    <row r="910" spans="2:6" ht="14.4" x14ac:dyDescent="0.3">
      <c r="B910" s="13">
        <v>5055134255</v>
      </c>
      <c r="C910" s="14" t="s">
        <v>418</v>
      </c>
      <c r="D910" s="14" t="s">
        <v>391</v>
      </c>
      <c r="E910" s="14">
        <v>0</v>
      </c>
      <c r="F910" s="19">
        <v>554</v>
      </c>
    </row>
    <row r="911" spans="2:6" ht="14.4" x14ac:dyDescent="0.3">
      <c r="B911" s="13">
        <v>3032699648</v>
      </c>
      <c r="C911" s="14" t="s">
        <v>418</v>
      </c>
      <c r="D911" s="14" t="s">
        <v>391</v>
      </c>
      <c r="E911" s="14">
        <v>0</v>
      </c>
      <c r="F911" s="19">
        <v>540</v>
      </c>
    </row>
    <row r="912" spans="2:6" ht="14.4" x14ac:dyDescent="0.3">
      <c r="B912" s="13">
        <v>2069537399</v>
      </c>
      <c r="C912" s="14" t="s">
        <v>418</v>
      </c>
      <c r="D912" s="14" t="s">
        <v>393</v>
      </c>
      <c r="E912" s="14">
        <v>1</v>
      </c>
      <c r="F912" s="19">
        <v>539</v>
      </c>
    </row>
    <row r="913" spans="2:6" ht="14.4" x14ac:dyDescent="0.3">
      <c r="B913" s="13">
        <v>5054226351</v>
      </c>
      <c r="C913" s="14" t="s">
        <v>418</v>
      </c>
      <c r="D913" s="14" t="s">
        <v>396</v>
      </c>
      <c r="E913" s="14">
        <v>0</v>
      </c>
      <c r="F913" s="19">
        <v>535</v>
      </c>
    </row>
    <row r="914" spans="2:6" ht="14.4" x14ac:dyDescent="0.3">
      <c r="B914" s="13">
        <v>4806127596</v>
      </c>
      <c r="C914" s="14" t="s">
        <v>418</v>
      </c>
      <c r="D914" s="14" t="s">
        <v>393</v>
      </c>
      <c r="E914" s="14">
        <v>0</v>
      </c>
      <c r="F914" s="19">
        <v>531</v>
      </c>
    </row>
    <row r="915" spans="2:6" ht="14.4" x14ac:dyDescent="0.3">
      <c r="B915" s="13">
        <v>2534442880</v>
      </c>
      <c r="C915" s="14" t="s">
        <v>418</v>
      </c>
      <c r="D915" s="14" t="s">
        <v>396</v>
      </c>
      <c r="E915" s="14">
        <v>0</v>
      </c>
      <c r="F915" s="19">
        <v>511</v>
      </c>
    </row>
    <row r="916" spans="2:6" ht="14.4" x14ac:dyDescent="0.3">
      <c r="B916" s="13">
        <v>3609490266</v>
      </c>
      <c r="C916" s="14" t="s">
        <v>418</v>
      </c>
      <c r="D916" s="14" t="s">
        <v>391</v>
      </c>
      <c r="E916" s="14">
        <v>0</v>
      </c>
      <c r="F916" s="19">
        <v>498</v>
      </c>
    </row>
    <row r="917" spans="2:6" ht="14.4" x14ac:dyDescent="0.3">
      <c r="B917" s="13">
        <v>5034339023</v>
      </c>
      <c r="C917" s="14" t="s">
        <v>418</v>
      </c>
      <c r="D917" s="14" t="s">
        <v>386</v>
      </c>
      <c r="E917" s="14">
        <v>0</v>
      </c>
      <c r="F917" s="19">
        <v>498</v>
      </c>
    </row>
    <row r="918" spans="2:6" ht="14.4" x14ac:dyDescent="0.3">
      <c r="B918" s="13">
        <v>5055133779</v>
      </c>
      <c r="C918" s="14" t="s">
        <v>418</v>
      </c>
      <c r="D918" s="14" t="s">
        <v>386</v>
      </c>
      <c r="E918" s="14">
        <v>0</v>
      </c>
      <c r="F918" s="19">
        <v>489</v>
      </c>
    </row>
    <row r="919" spans="2:6" ht="14.4" x14ac:dyDescent="0.3">
      <c r="B919" s="13">
        <v>2534443037</v>
      </c>
      <c r="C919" s="14" t="s">
        <v>418</v>
      </c>
      <c r="D919" s="14" t="s">
        <v>393</v>
      </c>
      <c r="E919" s="14">
        <v>0</v>
      </c>
      <c r="F919" s="19">
        <v>467</v>
      </c>
    </row>
    <row r="920" spans="2:6" ht="14.4" x14ac:dyDescent="0.3">
      <c r="B920" s="13">
        <v>5209951216</v>
      </c>
      <c r="C920" s="14" t="s">
        <v>418</v>
      </c>
      <c r="D920" s="14" t="s">
        <v>393</v>
      </c>
      <c r="E920" s="14">
        <v>0</v>
      </c>
      <c r="F920" s="19">
        <v>432</v>
      </c>
    </row>
    <row r="921" spans="2:6" ht="14.4" x14ac:dyDescent="0.3">
      <c r="B921" s="13">
        <v>3035373665</v>
      </c>
      <c r="C921" s="14" t="s">
        <v>418</v>
      </c>
      <c r="D921" s="14" t="s">
        <v>386</v>
      </c>
      <c r="E921" s="14">
        <v>0</v>
      </c>
      <c r="F921" s="19">
        <v>407</v>
      </c>
    </row>
    <row r="922" spans="2:6" ht="14.4" x14ac:dyDescent="0.3">
      <c r="B922" s="13">
        <v>4065625434</v>
      </c>
      <c r="C922" s="14" t="s">
        <v>418</v>
      </c>
      <c r="D922" s="14" t="s">
        <v>387</v>
      </c>
      <c r="E922" s="14">
        <v>0</v>
      </c>
      <c r="F922" s="19">
        <v>399</v>
      </c>
    </row>
    <row r="923" spans="2:6" ht="14.4" x14ac:dyDescent="0.3">
      <c r="B923" s="13">
        <v>4065625434</v>
      </c>
      <c r="C923" s="14" t="s">
        <v>418</v>
      </c>
      <c r="D923" s="14" t="s">
        <v>391</v>
      </c>
      <c r="E923" s="14">
        <v>0</v>
      </c>
      <c r="F923" s="19">
        <v>399</v>
      </c>
    </row>
    <row r="924" spans="2:6" ht="14.4" x14ac:dyDescent="0.3">
      <c r="B924" s="13">
        <v>3036002700</v>
      </c>
      <c r="C924" s="14" t="s">
        <v>418</v>
      </c>
      <c r="D924" s="14" t="s">
        <v>391</v>
      </c>
      <c r="E924" s="14">
        <v>0</v>
      </c>
      <c r="F924" s="19">
        <v>381</v>
      </c>
    </row>
    <row r="925" spans="2:6" ht="14.4" x14ac:dyDescent="0.3">
      <c r="B925" s="13">
        <v>5097141264</v>
      </c>
      <c r="C925" s="14" t="s">
        <v>418</v>
      </c>
      <c r="D925" s="14" t="s">
        <v>393</v>
      </c>
      <c r="E925" s="14">
        <v>0</v>
      </c>
      <c r="F925" s="19">
        <v>356</v>
      </c>
    </row>
    <row r="926" spans="2:6" ht="14.4" x14ac:dyDescent="0.3">
      <c r="B926" s="13">
        <v>6024726482</v>
      </c>
      <c r="C926" s="14" t="s">
        <v>418</v>
      </c>
      <c r="D926" s="14" t="s">
        <v>391</v>
      </c>
      <c r="E926" s="14">
        <v>0</v>
      </c>
      <c r="F926" s="19">
        <v>316</v>
      </c>
    </row>
    <row r="927" spans="2:6" ht="14.4" x14ac:dyDescent="0.3">
      <c r="B927" s="13">
        <v>6024726482</v>
      </c>
      <c r="C927" s="14" t="s">
        <v>418</v>
      </c>
      <c r="D927" s="14" t="s">
        <v>396</v>
      </c>
      <c r="E927" s="14">
        <v>1</v>
      </c>
      <c r="F927" s="19">
        <v>316</v>
      </c>
    </row>
    <row r="928" spans="2:6" ht="14.4" x14ac:dyDescent="0.3">
      <c r="B928" s="13">
        <v>6024726557</v>
      </c>
      <c r="C928" s="14" t="s">
        <v>418</v>
      </c>
      <c r="D928" s="14" t="s">
        <v>387</v>
      </c>
      <c r="E928" s="14">
        <v>0</v>
      </c>
      <c r="F928" s="19">
        <v>314</v>
      </c>
    </row>
    <row r="929" spans="2:6" ht="14.4" x14ac:dyDescent="0.3">
      <c r="B929" s="13">
        <v>2069542090</v>
      </c>
      <c r="C929" s="14" t="s">
        <v>418</v>
      </c>
      <c r="D929" s="14" t="s">
        <v>386</v>
      </c>
      <c r="E929" s="14">
        <v>0</v>
      </c>
      <c r="F929" s="19">
        <v>312</v>
      </c>
    </row>
    <row r="930" spans="2:6" ht="14.4" x14ac:dyDescent="0.3">
      <c r="B930" s="13">
        <v>2539338887</v>
      </c>
      <c r="C930" s="14" t="s">
        <v>418</v>
      </c>
      <c r="D930" s="14" t="s">
        <v>393</v>
      </c>
      <c r="E930" s="14">
        <v>0</v>
      </c>
      <c r="F930" s="19">
        <v>312</v>
      </c>
    </row>
    <row r="931" spans="2:6" ht="14.4" x14ac:dyDescent="0.3">
      <c r="B931" s="13">
        <v>3072337171</v>
      </c>
      <c r="C931" s="14" t="s">
        <v>418</v>
      </c>
      <c r="D931" s="14" t="s">
        <v>387</v>
      </c>
      <c r="E931" s="14">
        <v>0</v>
      </c>
      <c r="F931" s="19">
        <v>312</v>
      </c>
    </row>
    <row r="932" spans="2:6" ht="14.4" x14ac:dyDescent="0.3">
      <c r="B932" s="13">
        <v>5034338894</v>
      </c>
      <c r="C932" s="14" t="s">
        <v>418</v>
      </c>
      <c r="D932" s="14" t="s">
        <v>386</v>
      </c>
      <c r="E932" s="14">
        <v>0</v>
      </c>
      <c r="F932" s="19">
        <v>293</v>
      </c>
    </row>
    <row r="933" spans="2:6" ht="14.4" x14ac:dyDescent="0.3">
      <c r="B933" s="13">
        <v>6025883559</v>
      </c>
      <c r="C933" s="14" t="s">
        <v>418</v>
      </c>
      <c r="D933" s="14" t="s">
        <v>396</v>
      </c>
      <c r="E933" s="14">
        <v>0</v>
      </c>
      <c r="F933" s="19">
        <v>286</v>
      </c>
    </row>
    <row r="934" spans="2:6" ht="14.4" x14ac:dyDescent="0.3">
      <c r="B934" s="13">
        <v>6025912355</v>
      </c>
      <c r="C934" s="14" t="s">
        <v>418</v>
      </c>
      <c r="D934" s="14" t="s">
        <v>386</v>
      </c>
      <c r="E934" s="14">
        <v>0</v>
      </c>
      <c r="F934" s="19">
        <v>280</v>
      </c>
    </row>
    <row r="935" spans="2:6" ht="14.4" x14ac:dyDescent="0.3">
      <c r="B935" s="13">
        <v>4806131867</v>
      </c>
      <c r="C935" s="14" t="s">
        <v>418</v>
      </c>
      <c r="D935" s="14" t="s">
        <v>387</v>
      </c>
      <c r="E935" s="14">
        <v>0</v>
      </c>
      <c r="F935" s="19">
        <v>276</v>
      </c>
    </row>
    <row r="936" spans="2:6" ht="14.4" x14ac:dyDescent="0.3">
      <c r="B936" s="13">
        <v>5054226572</v>
      </c>
      <c r="C936" s="14" t="s">
        <v>418</v>
      </c>
      <c r="D936" s="14" t="s">
        <v>393</v>
      </c>
      <c r="E936" s="14">
        <v>0</v>
      </c>
      <c r="F936" s="19">
        <v>273</v>
      </c>
    </row>
    <row r="937" spans="2:6" ht="14.4" x14ac:dyDescent="0.3">
      <c r="B937" s="13">
        <v>2085837580</v>
      </c>
      <c r="C937" s="14" t="s">
        <v>418</v>
      </c>
      <c r="D937" s="14" t="s">
        <v>389</v>
      </c>
      <c r="E937" s="14">
        <v>0</v>
      </c>
      <c r="F937" s="19">
        <v>268</v>
      </c>
    </row>
    <row r="938" spans="2:6" ht="14.4" x14ac:dyDescent="0.3">
      <c r="B938" s="13">
        <v>3039593349</v>
      </c>
      <c r="C938" s="14" t="s">
        <v>418</v>
      </c>
      <c r="D938" s="14" t="s">
        <v>393</v>
      </c>
      <c r="E938" s="14">
        <v>0</v>
      </c>
      <c r="F938" s="19">
        <v>266</v>
      </c>
    </row>
    <row r="939" spans="2:6" ht="14.4" x14ac:dyDescent="0.3">
      <c r="B939" s="13">
        <v>3604635813</v>
      </c>
      <c r="C939" s="14" t="s">
        <v>418</v>
      </c>
      <c r="D939" s="14" t="s">
        <v>386</v>
      </c>
      <c r="E939" s="14">
        <v>0</v>
      </c>
      <c r="F939" s="19">
        <v>260</v>
      </c>
    </row>
    <row r="940" spans="2:6" ht="14.4" x14ac:dyDescent="0.3">
      <c r="B940" s="13">
        <v>4805927949</v>
      </c>
      <c r="C940" s="14" t="s">
        <v>418</v>
      </c>
      <c r="D940" s="14" t="s">
        <v>391</v>
      </c>
      <c r="E940" s="14">
        <v>0</v>
      </c>
      <c r="F940" s="19">
        <v>254</v>
      </c>
    </row>
    <row r="941" spans="2:6" ht="14.4" x14ac:dyDescent="0.3">
      <c r="B941" s="13">
        <v>2539335738</v>
      </c>
      <c r="C941" s="14" t="s">
        <v>418</v>
      </c>
      <c r="D941" s="14" t="s">
        <v>391</v>
      </c>
      <c r="E941" s="14">
        <v>0</v>
      </c>
      <c r="F941" s="19">
        <v>252</v>
      </c>
    </row>
    <row r="942" spans="2:6" ht="14.4" x14ac:dyDescent="0.3">
      <c r="B942" s="13">
        <v>5209948964</v>
      </c>
      <c r="C942" s="14" t="s">
        <v>418</v>
      </c>
      <c r="D942" s="14" t="s">
        <v>387</v>
      </c>
      <c r="E942" s="14">
        <v>0</v>
      </c>
      <c r="F942" s="19">
        <v>247</v>
      </c>
    </row>
    <row r="943" spans="2:6" ht="14.4" x14ac:dyDescent="0.3">
      <c r="B943" s="13">
        <v>2539340435</v>
      </c>
      <c r="C943" s="14" t="s">
        <v>418</v>
      </c>
      <c r="D943" s="14" t="s">
        <v>387</v>
      </c>
      <c r="E943" s="14">
        <v>0</v>
      </c>
      <c r="F943" s="19">
        <v>234</v>
      </c>
    </row>
    <row r="944" spans="2:6" ht="14.4" x14ac:dyDescent="0.3">
      <c r="B944" s="13">
        <v>5209948758</v>
      </c>
      <c r="C944" s="14" t="s">
        <v>418</v>
      </c>
      <c r="D944" s="14" t="s">
        <v>396</v>
      </c>
      <c r="E944" s="14">
        <v>0</v>
      </c>
      <c r="F944" s="19">
        <v>209</v>
      </c>
    </row>
    <row r="945" spans="2:6" ht="14.4" x14ac:dyDescent="0.3">
      <c r="B945" s="13">
        <v>5055136255</v>
      </c>
      <c r="C945" s="14" t="s">
        <v>418</v>
      </c>
      <c r="D945" s="14" t="s">
        <v>386</v>
      </c>
      <c r="E945" s="14">
        <v>0</v>
      </c>
      <c r="F945" s="19">
        <v>208</v>
      </c>
    </row>
    <row r="946" spans="2:6" ht="14.4" x14ac:dyDescent="0.3">
      <c r="B946" s="13">
        <v>2539338580</v>
      </c>
      <c r="C946" s="14" t="s">
        <v>418</v>
      </c>
      <c r="D946" s="14" t="s">
        <v>393</v>
      </c>
      <c r="E946" s="14">
        <v>0</v>
      </c>
      <c r="F946" s="19">
        <v>200</v>
      </c>
    </row>
    <row r="947" spans="2:6" ht="14.4" x14ac:dyDescent="0.3">
      <c r="B947" s="13">
        <v>4807326560</v>
      </c>
      <c r="C947" s="14" t="s">
        <v>418</v>
      </c>
      <c r="D947" s="14" t="s">
        <v>393</v>
      </c>
      <c r="E947" s="14">
        <v>0</v>
      </c>
      <c r="F947" s="19">
        <v>173</v>
      </c>
    </row>
    <row r="948" spans="2:6" ht="14.4" x14ac:dyDescent="0.3">
      <c r="B948" s="13">
        <v>3035374161</v>
      </c>
      <c r="C948" s="14" t="s">
        <v>418</v>
      </c>
      <c r="D948" s="14" t="s">
        <v>393</v>
      </c>
      <c r="E948" s="14">
        <v>0</v>
      </c>
      <c r="F948" s="19">
        <v>171</v>
      </c>
    </row>
    <row r="949" spans="2:6" ht="14.4" x14ac:dyDescent="0.3">
      <c r="B949" s="13">
        <v>5209949776</v>
      </c>
      <c r="C949" s="14" t="s">
        <v>418</v>
      </c>
      <c r="D949" s="14" t="s">
        <v>396</v>
      </c>
      <c r="E949" s="14">
        <v>0</v>
      </c>
      <c r="F949" s="19">
        <v>170</v>
      </c>
    </row>
    <row r="950" spans="2:6" ht="14.4" x14ac:dyDescent="0.3">
      <c r="B950" s="13">
        <v>4069323977</v>
      </c>
      <c r="C950" s="14" t="s">
        <v>418</v>
      </c>
      <c r="D950" s="14" t="s">
        <v>387</v>
      </c>
      <c r="E950" s="14">
        <v>0</v>
      </c>
      <c r="F950" s="19">
        <v>165</v>
      </c>
    </row>
    <row r="951" spans="2:6" ht="14.4" x14ac:dyDescent="0.3">
      <c r="B951" s="13">
        <v>4807330919</v>
      </c>
      <c r="C951" s="14" t="s">
        <v>418</v>
      </c>
      <c r="D951" s="14" t="s">
        <v>393</v>
      </c>
      <c r="E951" s="14">
        <v>0</v>
      </c>
      <c r="F951" s="19">
        <v>164</v>
      </c>
    </row>
    <row r="952" spans="2:6" ht="14.4" x14ac:dyDescent="0.3">
      <c r="B952" s="13">
        <v>2069542030</v>
      </c>
      <c r="C952" s="14" t="s">
        <v>418</v>
      </c>
      <c r="D952" s="14" t="s">
        <v>386</v>
      </c>
      <c r="E952" s="14">
        <v>0</v>
      </c>
      <c r="F952" s="19">
        <v>153</v>
      </c>
    </row>
    <row r="953" spans="2:6" ht="14.4" x14ac:dyDescent="0.3">
      <c r="B953" s="13">
        <v>2085842571</v>
      </c>
      <c r="C953" s="14" t="s">
        <v>418</v>
      </c>
      <c r="D953" s="14" t="s">
        <v>387</v>
      </c>
      <c r="E953" s="14">
        <v>0</v>
      </c>
      <c r="F953" s="19">
        <v>135</v>
      </c>
    </row>
    <row r="954" spans="2:6" ht="14.4" x14ac:dyDescent="0.3">
      <c r="B954" s="13">
        <v>6025783091</v>
      </c>
      <c r="C954" s="14" t="s">
        <v>418</v>
      </c>
      <c r="D954" s="14" t="s">
        <v>396</v>
      </c>
      <c r="E954" s="14">
        <v>0</v>
      </c>
      <c r="F954" s="19">
        <v>93</v>
      </c>
    </row>
    <row r="955" spans="2:6" ht="14.4" x14ac:dyDescent="0.3">
      <c r="B955" s="13">
        <v>2062834874</v>
      </c>
      <c r="C955" s="14" t="s">
        <v>419</v>
      </c>
      <c r="D955" s="14" t="s">
        <v>387</v>
      </c>
      <c r="E955" s="14">
        <v>1</v>
      </c>
      <c r="F955" s="19">
        <v>1906</v>
      </c>
    </row>
    <row r="956" spans="2:6" ht="14.4" x14ac:dyDescent="0.3">
      <c r="B956" s="13">
        <v>5040025976</v>
      </c>
      <c r="C956" s="14" t="s">
        <v>419</v>
      </c>
      <c r="D956" s="14" t="s">
        <v>387</v>
      </c>
      <c r="E956" s="14">
        <v>0</v>
      </c>
      <c r="F956" s="19">
        <v>1223</v>
      </c>
    </row>
    <row r="957" spans="2:6" ht="14.4" x14ac:dyDescent="0.3">
      <c r="B957" s="13">
        <v>5040025976</v>
      </c>
      <c r="C957" s="14" t="s">
        <v>419</v>
      </c>
      <c r="D957" s="14" t="s">
        <v>396</v>
      </c>
      <c r="E957" s="14">
        <v>0</v>
      </c>
      <c r="F957" s="19">
        <v>1223</v>
      </c>
    </row>
    <row r="958" spans="2:6" ht="14.4" x14ac:dyDescent="0.3">
      <c r="B958" s="13">
        <v>5040025976</v>
      </c>
      <c r="C958" s="14" t="s">
        <v>419</v>
      </c>
      <c r="D958" s="14" t="s">
        <v>393</v>
      </c>
      <c r="E958" s="14">
        <v>0</v>
      </c>
      <c r="F958" s="19">
        <v>1223</v>
      </c>
    </row>
    <row r="959" spans="2:6" ht="14.4" x14ac:dyDescent="0.3">
      <c r="B959" s="13">
        <v>6025897285</v>
      </c>
      <c r="C959" s="14" t="s">
        <v>419</v>
      </c>
      <c r="D959" s="14" t="s">
        <v>387</v>
      </c>
      <c r="E959" s="14">
        <v>0</v>
      </c>
      <c r="F959" s="19">
        <v>1120</v>
      </c>
    </row>
    <row r="960" spans="2:6" ht="14.4" x14ac:dyDescent="0.3">
      <c r="B960" s="13">
        <v>6025897285</v>
      </c>
      <c r="C960" s="14" t="s">
        <v>419</v>
      </c>
      <c r="D960" s="14" t="s">
        <v>391</v>
      </c>
      <c r="E960" s="14">
        <v>0</v>
      </c>
      <c r="F960" s="19">
        <v>1120</v>
      </c>
    </row>
    <row r="961" spans="2:6" ht="14.4" x14ac:dyDescent="0.3">
      <c r="B961" s="13">
        <v>6025897285</v>
      </c>
      <c r="C961" s="14" t="s">
        <v>419</v>
      </c>
      <c r="D961" s="14" t="s">
        <v>393</v>
      </c>
      <c r="E961" s="14">
        <v>0</v>
      </c>
      <c r="F961" s="19">
        <v>1120</v>
      </c>
    </row>
    <row r="962" spans="2:6" ht="14.4" x14ac:dyDescent="0.3">
      <c r="B962" s="13">
        <v>2536524218</v>
      </c>
      <c r="C962" s="14" t="s">
        <v>419</v>
      </c>
      <c r="D962" s="14" t="s">
        <v>387</v>
      </c>
      <c r="E962" s="14">
        <v>1</v>
      </c>
      <c r="F962" s="19">
        <v>901</v>
      </c>
    </row>
    <row r="963" spans="2:6" ht="14.4" x14ac:dyDescent="0.3">
      <c r="B963" s="13">
        <v>2069506498</v>
      </c>
      <c r="C963" s="14" t="s">
        <v>419</v>
      </c>
      <c r="D963" s="14" t="s">
        <v>391</v>
      </c>
      <c r="E963" s="14">
        <v>1</v>
      </c>
      <c r="F963" s="19">
        <v>879</v>
      </c>
    </row>
    <row r="964" spans="2:6" ht="14.4" x14ac:dyDescent="0.3">
      <c r="B964" s="13">
        <v>2069506498</v>
      </c>
      <c r="C964" s="14" t="s">
        <v>419</v>
      </c>
      <c r="D964" s="14" t="s">
        <v>393</v>
      </c>
      <c r="E964" s="14">
        <v>1</v>
      </c>
      <c r="F964" s="19">
        <v>879</v>
      </c>
    </row>
    <row r="965" spans="2:6" ht="14.4" x14ac:dyDescent="0.3">
      <c r="B965" s="13">
        <v>5209950682</v>
      </c>
      <c r="C965" s="14" t="s">
        <v>419</v>
      </c>
      <c r="D965" s="14" t="s">
        <v>387</v>
      </c>
      <c r="E965" s="14">
        <v>0</v>
      </c>
      <c r="F965" s="19">
        <v>112</v>
      </c>
    </row>
    <row r="966" spans="2:6" ht="14.4" x14ac:dyDescent="0.3">
      <c r="B966" s="13">
        <v>5209950682</v>
      </c>
      <c r="C966" s="14" t="s">
        <v>419</v>
      </c>
      <c r="D966" s="14" t="s">
        <v>393</v>
      </c>
      <c r="E966" s="14">
        <v>0</v>
      </c>
      <c r="F966" s="19">
        <v>112</v>
      </c>
    </row>
    <row r="967" spans="2:6" ht="14.4" x14ac:dyDescent="0.3">
      <c r="B967" s="13">
        <v>3609485499</v>
      </c>
      <c r="C967" s="14" t="s">
        <v>420</v>
      </c>
      <c r="D967" s="14" t="s">
        <v>393</v>
      </c>
      <c r="E967" s="14">
        <v>0</v>
      </c>
      <c r="F967" s="19">
        <v>873</v>
      </c>
    </row>
    <row r="968" spans="2:6" ht="14.4" x14ac:dyDescent="0.3">
      <c r="B968" s="13">
        <v>5055134183</v>
      </c>
      <c r="C968" s="14" t="s">
        <v>420</v>
      </c>
      <c r="D968" s="14" t="s">
        <v>386</v>
      </c>
      <c r="E968" s="14">
        <v>0</v>
      </c>
      <c r="F968" s="19">
        <v>301</v>
      </c>
    </row>
    <row r="969" spans="2:6" ht="14.4" x14ac:dyDescent="0.3">
      <c r="B969" s="13">
        <v>5209951368</v>
      </c>
      <c r="C969" s="14" t="s">
        <v>421</v>
      </c>
      <c r="D969" s="14" t="s">
        <v>389</v>
      </c>
      <c r="E969" s="14">
        <v>0</v>
      </c>
      <c r="F969" s="19">
        <v>1936</v>
      </c>
    </row>
    <row r="970" spans="2:6" ht="14.4" x14ac:dyDescent="0.3">
      <c r="B970" s="13">
        <v>5209951368</v>
      </c>
      <c r="C970" s="14" t="s">
        <v>421</v>
      </c>
      <c r="D970" s="14" t="s">
        <v>393</v>
      </c>
      <c r="E970" s="14">
        <v>0</v>
      </c>
      <c r="F970" s="19">
        <v>1936</v>
      </c>
    </row>
    <row r="971" spans="2:6" ht="14.4" x14ac:dyDescent="0.3">
      <c r="B971" s="13">
        <v>4805723636</v>
      </c>
      <c r="C971" s="14" t="s">
        <v>421</v>
      </c>
      <c r="D971" s="14" t="s">
        <v>396</v>
      </c>
      <c r="E971" s="14">
        <v>1</v>
      </c>
      <c r="F971" s="19">
        <v>1306</v>
      </c>
    </row>
    <row r="972" spans="2:6" ht="14.4" x14ac:dyDescent="0.3">
      <c r="B972" s="13">
        <v>4805723636</v>
      </c>
      <c r="C972" s="14" t="s">
        <v>421</v>
      </c>
      <c r="D972" s="14" t="s">
        <v>393</v>
      </c>
      <c r="E972" s="14">
        <v>0</v>
      </c>
      <c r="F972" s="19">
        <v>1306</v>
      </c>
    </row>
    <row r="973" spans="2:6" ht="14.4" x14ac:dyDescent="0.3">
      <c r="B973" s="13">
        <v>4805723636</v>
      </c>
      <c r="C973" s="14" t="s">
        <v>421</v>
      </c>
      <c r="D973" s="14" t="s">
        <v>386</v>
      </c>
      <c r="E973" s="14">
        <v>1</v>
      </c>
      <c r="F973" s="19">
        <v>1306</v>
      </c>
    </row>
    <row r="974" spans="2:6" ht="14.4" x14ac:dyDescent="0.3">
      <c r="B974" s="13">
        <v>3035997885</v>
      </c>
      <c r="C974" s="14" t="s">
        <v>421</v>
      </c>
      <c r="D974" s="14" t="s">
        <v>393</v>
      </c>
      <c r="E974" s="14">
        <v>0</v>
      </c>
      <c r="F974" s="19">
        <v>1236</v>
      </c>
    </row>
    <row r="975" spans="2:6" ht="14.4" x14ac:dyDescent="0.3">
      <c r="B975" s="13">
        <v>2536529952</v>
      </c>
      <c r="C975" s="14" t="s">
        <v>421</v>
      </c>
      <c r="D975" s="14" t="s">
        <v>389</v>
      </c>
      <c r="E975" s="14">
        <v>1</v>
      </c>
      <c r="F975" s="19">
        <v>1080</v>
      </c>
    </row>
    <row r="976" spans="2:6" ht="14.4" x14ac:dyDescent="0.3">
      <c r="B976" s="13">
        <v>2536529952</v>
      </c>
      <c r="C976" s="14" t="s">
        <v>421</v>
      </c>
      <c r="D976" s="14" t="s">
        <v>396</v>
      </c>
      <c r="E976" s="14">
        <v>0</v>
      </c>
      <c r="F976" s="19">
        <v>1080</v>
      </c>
    </row>
    <row r="977" spans="2:6" ht="14.4" x14ac:dyDescent="0.3">
      <c r="B977" s="13">
        <v>2536529952</v>
      </c>
      <c r="C977" s="14" t="s">
        <v>421</v>
      </c>
      <c r="D977" s="14" t="s">
        <v>393</v>
      </c>
      <c r="E977" s="14">
        <v>1</v>
      </c>
      <c r="F977" s="19">
        <v>1080</v>
      </c>
    </row>
    <row r="978" spans="2:6" ht="14.4" x14ac:dyDescent="0.3">
      <c r="B978" s="13">
        <v>2536529952</v>
      </c>
      <c r="C978" s="14" t="s">
        <v>421</v>
      </c>
      <c r="D978" s="14" t="s">
        <v>386</v>
      </c>
      <c r="E978" s="14">
        <v>0</v>
      </c>
      <c r="F978" s="19">
        <v>1080</v>
      </c>
    </row>
    <row r="979" spans="2:6" ht="14.4" x14ac:dyDescent="0.3">
      <c r="B979" s="13">
        <v>5209951184</v>
      </c>
      <c r="C979" s="14" t="s">
        <v>421</v>
      </c>
      <c r="D979" s="14" t="s">
        <v>393</v>
      </c>
      <c r="E979" s="14">
        <v>1</v>
      </c>
      <c r="F979" s="19">
        <v>1046</v>
      </c>
    </row>
    <row r="980" spans="2:6" ht="14.4" x14ac:dyDescent="0.3">
      <c r="B980" s="13">
        <v>5209951184</v>
      </c>
      <c r="C980" s="14" t="s">
        <v>421</v>
      </c>
      <c r="D980" s="14" t="s">
        <v>386</v>
      </c>
      <c r="E980" s="14">
        <v>0</v>
      </c>
      <c r="F980" s="19">
        <v>1046</v>
      </c>
    </row>
    <row r="981" spans="2:6" ht="14.4" x14ac:dyDescent="0.3">
      <c r="B981" s="13">
        <v>2539338033</v>
      </c>
      <c r="C981" s="14" t="s">
        <v>421</v>
      </c>
      <c r="D981" s="14" t="s">
        <v>387</v>
      </c>
      <c r="E981" s="14">
        <v>1</v>
      </c>
      <c r="F981" s="19">
        <v>892</v>
      </c>
    </row>
    <row r="982" spans="2:6" ht="14.4" x14ac:dyDescent="0.3">
      <c r="B982" s="13">
        <v>2539338033</v>
      </c>
      <c r="C982" s="14" t="s">
        <v>421</v>
      </c>
      <c r="D982" s="14" t="s">
        <v>391</v>
      </c>
      <c r="E982" s="14">
        <v>1</v>
      </c>
      <c r="F982" s="19">
        <v>892</v>
      </c>
    </row>
    <row r="983" spans="2:6" ht="14.4" x14ac:dyDescent="0.3">
      <c r="B983" s="13">
        <v>2068540702</v>
      </c>
      <c r="C983" s="14" t="s">
        <v>421</v>
      </c>
      <c r="D983" s="14" t="s">
        <v>393</v>
      </c>
      <c r="E983" s="14">
        <v>0</v>
      </c>
      <c r="F983" s="19">
        <v>859</v>
      </c>
    </row>
    <row r="984" spans="2:6" ht="14.4" x14ac:dyDescent="0.3">
      <c r="B984" s="13">
        <v>3609490675</v>
      </c>
      <c r="C984" s="14" t="s">
        <v>421</v>
      </c>
      <c r="D984" s="14" t="s">
        <v>393</v>
      </c>
      <c r="E984" s="14">
        <v>0</v>
      </c>
      <c r="F984" s="19">
        <v>854</v>
      </c>
    </row>
    <row r="985" spans="2:6" ht="14.4" x14ac:dyDescent="0.3">
      <c r="B985" s="13">
        <v>4805926172</v>
      </c>
      <c r="C985" s="14" t="s">
        <v>421</v>
      </c>
      <c r="D985" s="14" t="s">
        <v>393</v>
      </c>
      <c r="E985" s="14">
        <v>0</v>
      </c>
      <c r="F985" s="19">
        <v>841</v>
      </c>
    </row>
    <row r="986" spans="2:6" ht="14.4" x14ac:dyDescent="0.3">
      <c r="B986" s="13">
        <v>4805926172</v>
      </c>
      <c r="C986" s="14" t="s">
        <v>421</v>
      </c>
      <c r="D986" s="14" t="s">
        <v>386</v>
      </c>
      <c r="E986" s="14">
        <v>0</v>
      </c>
      <c r="F986" s="19">
        <v>841</v>
      </c>
    </row>
    <row r="987" spans="2:6" ht="14.4" x14ac:dyDescent="0.3">
      <c r="B987" s="13">
        <v>4805420205</v>
      </c>
      <c r="C987" s="14" t="s">
        <v>421</v>
      </c>
      <c r="D987" s="14" t="s">
        <v>393</v>
      </c>
      <c r="E987" s="14">
        <v>0</v>
      </c>
      <c r="F987" s="19">
        <v>835</v>
      </c>
    </row>
    <row r="988" spans="2:6" ht="14.4" x14ac:dyDescent="0.3">
      <c r="B988" s="13">
        <v>4068823869</v>
      </c>
      <c r="C988" s="14" t="s">
        <v>421</v>
      </c>
      <c r="D988" s="14" t="s">
        <v>389</v>
      </c>
      <c r="E988" s="14">
        <v>0</v>
      </c>
      <c r="F988" s="19">
        <v>590</v>
      </c>
    </row>
    <row r="989" spans="2:6" ht="14.4" x14ac:dyDescent="0.3">
      <c r="B989" s="13">
        <v>4068823869</v>
      </c>
      <c r="C989" s="14" t="s">
        <v>421</v>
      </c>
      <c r="D989" s="14" t="s">
        <v>393</v>
      </c>
      <c r="E989" s="14">
        <v>0</v>
      </c>
      <c r="F989" s="19">
        <v>590</v>
      </c>
    </row>
    <row r="990" spans="2:6" ht="14.4" x14ac:dyDescent="0.3">
      <c r="B990" s="13">
        <v>4068823869</v>
      </c>
      <c r="C990" s="14" t="s">
        <v>421</v>
      </c>
      <c r="D990" s="14" t="s">
        <v>386</v>
      </c>
      <c r="E990" s="14">
        <v>0</v>
      </c>
      <c r="F990" s="19">
        <v>590</v>
      </c>
    </row>
    <row r="991" spans="2:6" ht="14.4" x14ac:dyDescent="0.3">
      <c r="B991" s="13">
        <v>4805924027</v>
      </c>
      <c r="C991" s="14" t="s">
        <v>421</v>
      </c>
      <c r="D991" s="14" t="s">
        <v>393</v>
      </c>
      <c r="E991" s="14">
        <v>0</v>
      </c>
      <c r="F991" s="19">
        <v>431</v>
      </c>
    </row>
    <row r="992" spans="2:6" ht="14.4" x14ac:dyDescent="0.3">
      <c r="B992" s="13">
        <v>4805924027</v>
      </c>
      <c r="C992" s="14" t="s">
        <v>421</v>
      </c>
      <c r="D992" s="14" t="s">
        <v>386</v>
      </c>
      <c r="E992" s="14">
        <v>0</v>
      </c>
      <c r="F992" s="19">
        <v>431</v>
      </c>
    </row>
    <row r="993" spans="2:6" ht="14.4" x14ac:dyDescent="0.3">
      <c r="B993" s="13">
        <v>3609491564</v>
      </c>
      <c r="C993" s="14" t="s">
        <v>421</v>
      </c>
      <c r="D993" s="14" t="s">
        <v>393</v>
      </c>
      <c r="E993" s="14">
        <v>0</v>
      </c>
      <c r="F993" s="19">
        <v>279</v>
      </c>
    </row>
    <row r="994" spans="2:6" ht="14.4" x14ac:dyDescent="0.3">
      <c r="B994" s="13">
        <v>3035199449</v>
      </c>
      <c r="C994" s="14" t="s">
        <v>421</v>
      </c>
      <c r="D994" s="14" t="s">
        <v>393</v>
      </c>
      <c r="E994" s="14">
        <v>0</v>
      </c>
      <c r="F994" s="19">
        <v>241</v>
      </c>
    </row>
    <row r="995" spans="2:6" ht="14.4" x14ac:dyDescent="0.3">
      <c r="B995" s="13">
        <v>5054227033</v>
      </c>
      <c r="C995" s="14" t="s">
        <v>422</v>
      </c>
      <c r="D995" s="14" t="s">
        <v>391</v>
      </c>
      <c r="E995" s="14">
        <v>0</v>
      </c>
      <c r="F995" s="19">
        <v>351</v>
      </c>
    </row>
    <row r="996" spans="2:6" ht="14.4" x14ac:dyDescent="0.3">
      <c r="B996" s="13">
        <v>5209951263</v>
      </c>
      <c r="C996" s="14" t="s">
        <v>423</v>
      </c>
      <c r="D996" s="14" t="s">
        <v>387</v>
      </c>
      <c r="E996" s="14">
        <v>1</v>
      </c>
      <c r="F996" s="19">
        <v>1228</v>
      </c>
    </row>
    <row r="997" spans="2:6" ht="14.4" x14ac:dyDescent="0.3">
      <c r="B997" s="13">
        <v>5209951263</v>
      </c>
      <c r="C997" s="14" t="s">
        <v>423</v>
      </c>
      <c r="D997" s="14" t="s">
        <v>391</v>
      </c>
      <c r="E997" s="14">
        <v>1</v>
      </c>
      <c r="F997" s="19">
        <v>1228</v>
      </c>
    </row>
    <row r="998" spans="2:6" ht="14.4" x14ac:dyDescent="0.3">
      <c r="B998" s="13">
        <v>5209949289</v>
      </c>
      <c r="C998" s="14" t="s">
        <v>423</v>
      </c>
      <c r="D998" s="14" t="s">
        <v>389</v>
      </c>
      <c r="E998" s="14">
        <v>0</v>
      </c>
      <c r="F998" s="19">
        <v>664</v>
      </c>
    </row>
    <row r="999" spans="2:6" ht="14.4" x14ac:dyDescent="0.3">
      <c r="B999" s="13">
        <v>5098633597</v>
      </c>
      <c r="C999" s="14" t="s">
        <v>423</v>
      </c>
      <c r="D999" s="14" t="s">
        <v>387</v>
      </c>
      <c r="E999" s="14">
        <v>0</v>
      </c>
      <c r="F999" s="19">
        <v>661</v>
      </c>
    </row>
    <row r="1000" spans="2:6" ht="14.4" x14ac:dyDescent="0.3">
      <c r="B1000" s="13">
        <v>5034344579</v>
      </c>
      <c r="C1000" s="14" t="s">
        <v>423</v>
      </c>
      <c r="D1000" s="14" t="s">
        <v>391</v>
      </c>
      <c r="E1000" s="14">
        <v>0</v>
      </c>
      <c r="F1000" s="19">
        <v>560</v>
      </c>
    </row>
    <row r="1001" spans="2:6" ht="14.4" x14ac:dyDescent="0.3">
      <c r="B1001" s="13">
        <v>4805926726</v>
      </c>
      <c r="C1001" s="14" t="s">
        <v>423</v>
      </c>
      <c r="D1001" s="14" t="s">
        <v>387</v>
      </c>
      <c r="E1001" s="14">
        <v>0</v>
      </c>
      <c r="F1001" s="19">
        <v>430</v>
      </c>
    </row>
    <row r="1002" spans="2:6" ht="14.4" x14ac:dyDescent="0.3">
      <c r="B1002" s="13">
        <v>4805926726</v>
      </c>
      <c r="C1002" s="14" t="s">
        <v>423</v>
      </c>
      <c r="D1002" s="14" t="s">
        <v>391</v>
      </c>
      <c r="E1002" s="14">
        <v>0</v>
      </c>
      <c r="F1002" s="19">
        <v>430</v>
      </c>
    </row>
    <row r="1003" spans="2:6" ht="14.4" x14ac:dyDescent="0.3">
      <c r="B1003" s="13">
        <v>2086148920</v>
      </c>
      <c r="C1003" s="14" t="s">
        <v>423</v>
      </c>
      <c r="D1003" s="14" t="s">
        <v>389</v>
      </c>
      <c r="E1003" s="14">
        <v>0</v>
      </c>
      <c r="F1003" s="19">
        <v>382</v>
      </c>
    </row>
    <row r="1004" spans="2:6" ht="14.4" x14ac:dyDescent="0.3">
      <c r="B1004" s="13">
        <v>5055133858</v>
      </c>
      <c r="C1004" s="14" t="s">
        <v>423</v>
      </c>
      <c r="D1004" s="14" t="s">
        <v>387</v>
      </c>
      <c r="E1004" s="14">
        <v>0</v>
      </c>
      <c r="F1004" s="19">
        <v>362</v>
      </c>
    </row>
    <row r="1005" spans="2:6" ht="14.4" x14ac:dyDescent="0.3">
      <c r="B1005" s="13">
        <v>5055133858</v>
      </c>
      <c r="C1005" s="14" t="s">
        <v>423</v>
      </c>
      <c r="D1005" s="14" t="s">
        <v>391</v>
      </c>
      <c r="E1005" s="14">
        <v>0</v>
      </c>
      <c r="F1005" s="19">
        <v>362</v>
      </c>
    </row>
    <row r="1006" spans="2:6" ht="14.4" x14ac:dyDescent="0.3">
      <c r="B1006" s="13">
        <v>4068825103</v>
      </c>
      <c r="C1006" s="14" t="s">
        <v>423</v>
      </c>
      <c r="D1006" s="14" t="s">
        <v>391</v>
      </c>
      <c r="E1006" s="14">
        <v>0</v>
      </c>
      <c r="F1006" s="19">
        <v>241</v>
      </c>
    </row>
    <row r="1007" spans="2:6" ht="14.4" x14ac:dyDescent="0.3">
      <c r="B1007" s="13">
        <v>6025894151</v>
      </c>
      <c r="C1007" s="14" t="s">
        <v>424</v>
      </c>
      <c r="D1007" s="14" t="s">
        <v>393</v>
      </c>
      <c r="E1007" s="14">
        <v>0</v>
      </c>
      <c r="F1007" s="19">
        <v>629</v>
      </c>
    </row>
    <row r="1008" spans="2:6" ht="14.4" x14ac:dyDescent="0.3">
      <c r="B1008" s="13">
        <v>3605637388</v>
      </c>
      <c r="C1008" s="14" t="s">
        <v>424</v>
      </c>
      <c r="D1008" s="14" t="s">
        <v>393</v>
      </c>
      <c r="E1008" s="14">
        <v>0</v>
      </c>
      <c r="F1008" s="19">
        <v>594</v>
      </c>
    </row>
    <row r="1009" spans="2:6" ht="14.4" x14ac:dyDescent="0.3">
      <c r="B1009" s="13">
        <v>5033221289</v>
      </c>
      <c r="C1009" s="14" t="s">
        <v>424</v>
      </c>
      <c r="D1009" s="14" t="s">
        <v>393</v>
      </c>
      <c r="E1009" s="14">
        <v>0</v>
      </c>
      <c r="F1009" s="19">
        <v>449</v>
      </c>
    </row>
    <row r="1010" spans="2:6" ht="14.4" x14ac:dyDescent="0.3">
      <c r="B1010" s="13">
        <v>4256646747</v>
      </c>
      <c r="C1010" s="14" t="s">
        <v>424</v>
      </c>
      <c r="D1010" s="14" t="s">
        <v>393</v>
      </c>
      <c r="E1010" s="14">
        <v>0</v>
      </c>
      <c r="F1010" s="19">
        <v>421</v>
      </c>
    </row>
    <row r="1011" spans="2:6" ht="14.4" x14ac:dyDescent="0.3">
      <c r="B1011" s="13">
        <v>5209952296</v>
      </c>
      <c r="C1011" s="14" t="s">
        <v>424</v>
      </c>
      <c r="D1011" s="14" t="s">
        <v>393</v>
      </c>
      <c r="E1011" s="14">
        <v>0</v>
      </c>
      <c r="F1011" s="19">
        <v>342</v>
      </c>
    </row>
    <row r="1012" spans="2:6" ht="14.4" x14ac:dyDescent="0.3">
      <c r="B1012" s="13">
        <v>6025898997</v>
      </c>
      <c r="C1012" s="14" t="s">
        <v>424</v>
      </c>
      <c r="D1012" s="14" t="s">
        <v>393</v>
      </c>
      <c r="E1012" s="14">
        <v>0</v>
      </c>
      <c r="F1012" s="19">
        <v>328</v>
      </c>
    </row>
    <row r="1013" spans="2:6" ht="14.4" x14ac:dyDescent="0.3">
      <c r="B1013" s="13">
        <v>5034346918</v>
      </c>
      <c r="C1013" s="14" t="s">
        <v>424</v>
      </c>
      <c r="D1013" s="14" t="s">
        <v>393</v>
      </c>
      <c r="E1013" s="14">
        <v>0</v>
      </c>
      <c r="F1013" s="19">
        <v>319</v>
      </c>
    </row>
    <row r="1014" spans="2:6" ht="14.4" x14ac:dyDescent="0.3">
      <c r="B1014" s="13">
        <v>5418829490</v>
      </c>
      <c r="C1014" s="14" t="s">
        <v>424</v>
      </c>
      <c r="D1014" s="14" t="s">
        <v>393</v>
      </c>
      <c r="E1014" s="14">
        <v>0</v>
      </c>
      <c r="F1014" s="19">
        <v>288</v>
      </c>
    </row>
    <row r="1015" spans="2:6" ht="14.4" x14ac:dyDescent="0.3">
      <c r="B1015" s="13">
        <v>2068542018</v>
      </c>
      <c r="C1015" s="14" t="s">
        <v>424</v>
      </c>
      <c r="D1015" s="14" t="s">
        <v>393</v>
      </c>
      <c r="E1015" s="14">
        <v>0</v>
      </c>
      <c r="F1015" s="19">
        <v>245</v>
      </c>
    </row>
    <row r="1016" spans="2:6" ht="14.4" x14ac:dyDescent="0.3">
      <c r="B1016" s="13">
        <v>6024724022</v>
      </c>
      <c r="C1016" s="14" t="s">
        <v>424</v>
      </c>
      <c r="D1016" s="14" t="s">
        <v>393</v>
      </c>
      <c r="E1016" s="14">
        <v>0</v>
      </c>
      <c r="F1016" s="19">
        <v>221</v>
      </c>
    </row>
    <row r="1017" spans="2:6" ht="14.4" x14ac:dyDescent="0.3">
      <c r="B1017" s="13">
        <v>6027084776</v>
      </c>
      <c r="C1017" s="14" t="s">
        <v>424</v>
      </c>
      <c r="D1017" s="14" t="s">
        <v>393</v>
      </c>
      <c r="E1017" s="14">
        <v>0</v>
      </c>
      <c r="F1017" s="19">
        <v>202</v>
      </c>
    </row>
    <row r="1018" spans="2:6" ht="14.4" x14ac:dyDescent="0.3">
      <c r="B1018" s="13">
        <v>2539343106</v>
      </c>
      <c r="C1018" s="14" t="s">
        <v>424</v>
      </c>
      <c r="D1018" s="14" t="s">
        <v>393</v>
      </c>
      <c r="E1018" s="14">
        <v>0</v>
      </c>
      <c r="F1018" s="19">
        <v>201</v>
      </c>
    </row>
    <row r="1019" spans="2:6" ht="14.4" x14ac:dyDescent="0.3">
      <c r="B1019" s="13">
        <v>6026852103</v>
      </c>
      <c r="C1019" s="14" t="s">
        <v>424</v>
      </c>
      <c r="D1019" s="14" t="s">
        <v>393</v>
      </c>
      <c r="E1019" s="14">
        <v>0</v>
      </c>
      <c r="F1019" s="19">
        <v>191</v>
      </c>
    </row>
    <row r="1020" spans="2:6" ht="14.4" x14ac:dyDescent="0.3">
      <c r="B1020" s="13">
        <v>5203229133</v>
      </c>
      <c r="C1020" s="14" t="s">
        <v>424</v>
      </c>
      <c r="D1020" s="14" t="s">
        <v>393</v>
      </c>
      <c r="E1020" s="14">
        <v>0</v>
      </c>
      <c r="F1020" s="19">
        <v>184</v>
      </c>
    </row>
    <row r="1021" spans="2:6" ht="14.4" x14ac:dyDescent="0.3">
      <c r="B1021" s="13">
        <v>5203229132</v>
      </c>
      <c r="C1021" s="14" t="s">
        <v>424</v>
      </c>
      <c r="D1021" s="14" t="s">
        <v>393</v>
      </c>
      <c r="E1021" s="14">
        <v>0</v>
      </c>
      <c r="F1021" s="19">
        <v>183</v>
      </c>
    </row>
    <row r="1022" spans="2:6" ht="14.4" x14ac:dyDescent="0.3">
      <c r="B1022" s="13">
        <v>4252563867</v>
      </c>
      <c r="C1022" s="14" t="s">
        <v>425</v>
      </c>
      <c r="D1022" s="14" t="s">
        <v>393</v>
      </c>
      <c r="E1022" s="14">
        <v>1</v>
      </c>
      <c r="F1022" s="19">
        <v>495</v>
      </c>
    </row>
    <row r="1023" spans="2:6" ht="14.4" x14ac:dyDescent="0.3">
      <c r="B1023" s="13">
        <v>5209949193</v>
      </c>
      <c r="C1023" s="14" t="s">
        <v>425</v>
      </c>
      <c r="D1023" s="14" t="s">
        <v>388</v>
      </c>
      <c r="E1023" s="14">
        <v>1</v>
      </c>
      <c r="F1023" s="19">
        <v>454</v>
      </c>
    </row>
    <row r="1024" spans="2:6" ht="14.4" x14ac:dyDescent="0.3">
      <c r="B1024" s="13">
        <v>5417425532</v>
      </c>
      <c r="C1024" s="14" t="s">
        <v>425</v>
      </c>
      <c r="D1024" s="14" t="s">
        <v>388</v>
      </c>
      <c r="E1024" s="14">
        <v>1</v>
      </c>
      <c r="F1024" s="19">
        <v>417</v>
      </c>
    </row>
    <row r="1025" spans="2:6" ht="14.4" x14ac:dyDescent="0.3">
      <c r="B1025" s="13">
        <v>4805926121</v>
      </c>
      <c r="C1025" s="14" t="s">
        <v>425</v>
      </c>
      <c r="D1025" s="14" t="s">
        <v>389</v>
      </c>
      <c r="E1025" s="14">
        <v>1</v>
      </c>
      <c r="F1025" s="19">
        <v>381</v>
      </c>
    </row>
    <row r="1026" spans="2:6" ht="14.4" x14ac:dyDescent="0.3">
      <c r="B1026" s="13">
        <v>5209949317</v>
      </c>
      <c r="C1026" s="14" t="s">
        <v>425</v>
      </c>
      <c r="D1026" s="14" t="s">
        <v>393</v>
      </c>
      <c r="E1026" s="14">
        <v>0</v>
      </c>
      <c r="F1026" s="19">
        <v>358</v>
      </c>
    </row>
    <row r="1027" spans="2:6" ht="14.4" x14ac:dyDescent="0.3">
      <c r="B1027" s="13">
        <v>2539336943</v>
      </c>
      <c r="C1027" s="14" t="s">
        <v>425</v>
      </c>
      <c r="D1027" s="14" t="s">
        <v>393</v>
      </c>
      <c r="E1027" s="14">
        <v>1</v>
      </c>
      <c r="F1027" s="19">
        <v>350</v>
      </c>
    </row>
    <row r="1028" spans="2:6" ht="14.4" x14ac:dyDescent="0.3">
      <c r="B1028" s="13">
        <v>4805925276</v>
      </c>
      <c r="C1028" s="14" t="s">
        <v>425</v>
      </c>
      <c r="D1028" s="14" t="s">
        <v>388</v>
      </c>
      <c r="E1028" s="14">
        <v>1</v>
      </c>
      <c r="F1028" s="19">
        <v>347</v>
      </c>
    </row>
    <row r="1029" spans="2:6" ht="14.4" x14ac:dyDescent="0.3">
      <c r="B1029" s="13">
        <v>2063834401</v>
      </c>
      <c r="C1029" s="14" t="s">
        <v>425</v>
      </c>
      <c r="D1029" s="14" t="s">
        <v>388</v>
      </c>
      <c r="E1029" s="14">
        <v>1</v>
      </c>
      <c r="F1029" s="19">
        <v>337</v>
      </c>
    </row>
    <row r="1030" spans="2:6" ht="14.4" x14ac:dyDescent="0.3">
      <c r="B1030" s="13">
        <v>4805418927</v>
      </c>
      <c r="C1030" s="14" t="s">
        <v>425</v>
      </c>
      <c r="D1030" s="14" t="s">
        <v>388</v>
      </c>
      <c r="E1030" s="14">
        <v>1</v>
      </c>
      <c r="F1030" s="19">
        <v>310</v>
      </c>
    </row>
    <row r="1031" spans="2:6" ht="14.4" x14ac:dyDescent="0.3">
      <c r="B1031" s="13">
        <v>3605638487</v>
      </c>
      <c r="C1031" s="14" t="s">
        <v>425</v>
      </c>
      <c r="D1031" s="14" t="s">
        <v>388</v>
      </c>
      <c r="E1031" s="14">
        <v>1</v>
      </c>
      <c r="F1031" s="19">
        <v>291</v>
      </c>
    </row>
    <row r="1032" spans="2:6" ht="14.4" x14ac:dyDescent="0.3">
      <c r="B1032" s="13">
        <v>6025775192</v>
      </c>
      <c r="C1032" s="14" t="s">
        <v>425</v>
      </c>
      <c r="D1032" s="14" t="s">
        <v>393</v>
      </c>
      <c r="E1032" s="14">
        <v>1</v>
      </c>
      <c r="F1032" s="19">
        <v>244</v>
      </c>
    </row>
    <row r="1033" spans="2:6" ht="14.4" x14ac:dyDescent="0.3">
      <c r="B1033" s="13">
        <v>6025775192</v>
      </c>
      <c r="C1033" s="14" t="s">
        <v>425</v>
      </c>
      <c r="D1033" s="14" t="s">
        <v>388</v>
      </c>
      <c r="E1033" s="14">
        <v>1</v>
      </c>
      <c r="F1033" s="19">
        <v>244</v>
      </c>
    </row>
    <row r="1034" spans="2:6" ht="14.4" x14ac:dyDescent="0.3">
      <c r="B1034" s="13">
        <v>5033223063</v>
      </c>
      <c r="C1034" s="14" t="s">
        <v>425</v>
      </c>
      <c r="D1034" s="14" t="s">
        <v>388</v>
      </c>
      <c r="E1034" s="14">
        <v>1</v>
      </c>
      <c r="F1034" s="19">
        <v>217</v>
      </c>
    </row>
    <row r="1035" spans="2:6" ht="14.4" x14ac:dyDescent="0.3">
      <c r="B1035" s="13">
        <v>5040023936</v>
      </c>
      <c r="C1035" s="14" t="s">
        <v>425</v>
      </c>
      <c r="D1035" s="14" t="s">
        <v>388</v>
      </c>
      <c r="E1035" s="14">
        <v>1</v>
      </c>
      <c r="F1035" s="19">
        <v>160</v>
      </c>
    </row>
    <row r="1036" spans="2:6" ht="14.4" x14ac:dyDescent="0.3">
      <c r="B1036" s="13">
        <v>5209950551</v>
      </c>
      <c r="C1036" s="14" t="s">
        <v>426</v>
      </c>
      <c r="D1036" s="14" t="s">
        <v>387</v>
      </c>
      <c r="E1036" s="14">
        <v>0</v>
      </c>
      <c r="F1036" s="19">
        <v>1667</v>
      </c>
    </row>
    <row r="1037" spans="2:6" ht="14.4" x14ac:dyDescent="0.3">
      <c r="B1037" s="13">
        <v>5209950551</v>
      </c>
      <c r="C1037" s="14" t="s">
        <v>426</v>
      </c>
      <c r="D1037" s="14" t="s">
        <v>391</v>
      </c>
      <c r="E1037" s="14">
        <v>1</v>
      </c>
      <c r="F1037" s="19">
        <v>1667</v>
      </c>
    </row>
    <row r="1038" spans="2:6" ht="14.4" x14ac:dyDescent="0.3">
      <c r="B1038" s="13">
        <v>5209950551</v>
      </c>
      <c r="C1038" s="14" t="s">
        <v>426</v>
      </c>
      <c r="D1038" s="14" t="s">
        <v>393</v>
      </c>
      <c r="E1038" s="14">
        <v>0</v>
      </c>
      <c r="F1038" s="19">
        <v>1667</v>
      </c>
    </row>
    <row r="1039" spans="2:6" ht="14.4" x14ac:dyDescent="0.3">
      <c r="B1039" s="13">
        <v>5209950551</v>
      </c>
      <c r="C1039" s="14" t="s">
        <v>426</v>
      </c>
      <c r="D1039" s="14" t="s">
        <v>386</v>
      </c>
      <c r="E1039" s="14">
        <v>0</v>
      </c>
      <c r="F1039" s="19">
        <v>1667</v>
      </c>
    </row>
    <row r="1040" spans="2:6" ht="14.4" x14ac:dyDescent="0.3">
      <c r="B1040" s="13">
        <v>4065624088</v>
      </c>
      <c r="C1040" s="14" t="s">
        <v>426</v>
      </c>
      <c r="D1040" s="14" t="s">
        <v>387</v>
      </c>
      <c r="E1040" s="14">
        <v>0</v>
      </c>
      <c r="F1040" s="19">
        <v>1294</v>
      </c>
    </row>
    <row r="1041" spans="2:6" ht="14.4" x14ac:dyDescent="0.3">
      <c r="B1041" s="13">
        <v>4065624088</v>
      </c>
      <c r="C1041" s="14" t="s">
        <v>426</v>
      </c>
      <c r="D1041" s="14" t="s">
        <v>391</v>
      </c>
      <c r="E1041" s="14">
        <v>0</v>
      </c>
      <c r="F1041" s="19">
        <v>1294</v>
      </c>
    </row>
    <row r="1042" spans="2:6" ht="14.4" x14ac:dyDescent="0.3">
      <c r="B1042" s="13">
        <v>4065624088</v>
      </c>
      <c r="C1042" s="14" t="s">
        <v>426</v>
      </c>
      <c r="D1042" s="14" t="s">
        <v>396</v>
      </c>
      <c r="E1042" s="14">
        <v>0</v>
      </c>
      <c r="F1042" s="19">
        <v>1294</v>
      </c>
    </row>
    <row r="1043" spans="2:6" ht="14.4" x14ac:dyDescent="0.3">
      <c r="B1043" s="13">
        <v>4065624088</v>
      </c>
      <c r="C1043" s="14" t="s">
        <v>426</v>
      </c>
      <c r="D1043" s="14" t="s">
        <v>393</v>
      </c>
      <c r="E1043" s="14">
        <v>0</v>
      </c>
      <c r="F1043" s="19">
        <v>1294</v>
      </c>
    </row>
    <row r="1044" spans="2:6" ht="14.4" x14ac:dyDescent="0.3">
      <c r="B1044" s="13">
        <v>4065624088</v>
      </c>
      <c r="C1044" s="14" t="s">
        <v>426</v>
      </c>
      <c r="D1044" s="14" t="s">
        <v>386</v>
      </c>
      <c r="E1044" s="14">
        <v>0</v>
      </c>
      <c r="F1044" s="19">
        <v>1294</v>
      </c>
    </row>
    <row r="1045" spans="2:6" ht="14.4" x14ac:dyDescent="0.3">
      <c r="B1045" s="13">
        <v>5054227757</v>
      </c>
      <c r="C1045" s="14" t="s">
        <v>426</v>
      </c>
      <c r="D1045" s="14" t="s">
        <v>387</v>
      </c>
      <c r="E1045" s="14">
        <v>0</v>
      </c>
      <c r="F1045" s="19">
        <v>1116</v>
      </c>
    </row>
    <row r="1046" spans="2:6" ht="14.4" x14ac:dyDescent="0.3">
      <c r="B1046" s="13">
        <v>5054227757</v>
      </c>
      <c r="C1046" s="14" t="s">
        <v>426</v>
      </c>
      <c r="D1046" s="14" t="s">
        <v>391</v>
      </c>
      <c r="E1046" s="14">
        <v>0</v>
      </c>
      <c r="F1046" s="19">
        <v>1116</v>
      </c>
    </row>
    <row r="1047" spans="2:6" ht="14.4" x14ac:dyDescent="0.3">
      <c r="B1047" s="13">
        <v>5054227757</v>
      </c>
      <c r="C1047" s="14" t="s">
        <v>426</v>
      </c>
      <c r="D1047" s="14" t="s">
        <v>393</v>
      </c>
      <c r="E1047" s="14">
        <v>0</v>
      </c>
      <c r="F1047" s="19">
        <v>1116</v>
      </c>
    </row>
    <row r="1048" spans="2:6" ht="14.4" x14ac:dyDescent="0.3">
      <c r="B1048" s="13">
        <v>5054227582</v>
      </c>
      <c r="C1048" s="14" t="s">
        <v>426</v>
      </c>
      <c r="D1048" s="14" t="s">
        <v>387</v>
      </c>
      <c r="E1048" s="14">
        <v>0</v>
      </c>
      <c r="F1048" s="19">
        <v>931</v>
      </c>
    </row>
    <row r="1049" spans="2:6" ht="14.4" x14ac:dyDescent="0.3">
      <c r="B1049" s="13">
        <v>5054227582</v>
      </c>
      <c r="C1049" s="14" t="s">
        <v>426</v>
      </c>
      <c r="D1049" s="14" t="s">
        <v>391</v>
      </c>
      <c r="E1049" s="14">
        <v>0</v>
      </c>
      <c r="F1049" s="19">
        <v>931</v>
      </c>
    </row>
    <row r="1050" spans="2:6" ht="14.4" x14ac:dyDescent="0.3">
      <c r="B1050" s="13">
        <v>5054227582</v>
      </c>
      <c r="C1050" s="14" t="s">
        <v>426</v>
      </c>
      <c r="D1050" s="14" t="s">
        <v>396</v>
      </c>
      <c r="E1050" s="14">
        <v>0</v>
      </c>
      <c r="F1050" s="19">
        <v>931</v>
      </c>
    </row>
    <row r="1051" spans="2:6" ht="14.4" x14ac:dyDescent="0.3">
      <c r="B1051" s="13">
        <v>5054227582</v>
      </c>
      <c r="C1051" s="14" t="s">
        <v>426</v>
      </c>
      <c r="D1051" s="14" t="s">
        <v>393</v>
      </c>
      <c r="E1051" s="14">
        <v>0</v>
      </c>
      <c r="F1051" s="19">
        <v>931</v>
      </c>
    </row>
    <row r="1052" spans="2:6" ht="14.4" x14ac:dyDescent="0.3">
      <c r="B1052" s="13">
        <v>5054227582</v>
      </c>
      <c r="C1052" s="14" t="s">
        <v>426</v>
      </c>
      <c r="D1052" s="14" t="s">
        <v>386</v>
      </c>
      <c r="E1052" s="14">
        <v>0</v>
      </c>
      <c r="F1052" s="19">
        <v>931</v>
      </c>
    </row>
    <row r="1053" spans="2:6" ht="14.4" x14ac:dyDescent="0.3">
      <c r="B1053" s="13">
        <v>2085842929</v>
      </c>
      <c r="C1053" s="14" t="s">
        <v>426</v>
      </c>
      <c r="D1053" s="14" t="s">
        <v>387</v>
      </c>
      <c r="E1053" s="14">
        <v>0</v>
      </c>
      <c r="F1053" s="19">
        <v>852</v>
      </c>
    </row>
    <row r="1054" spans="2:6" ht="14.4" x14ac:dyDescent="0.3">
      <c r="B1054" s="13">
        <v>2085842929</v>
      </c>
      <c r="C1054" s="14" t="s">
        <v>426</v>
      </c>
      <c r="D1054" s="14" t="s">
        <v>391</v>
      </c>
      <c r="E1054" s="14">
        <v>0</v>
      </c>
      <c r="F1054" s="19">
        <v>852</v>
      </c>
    </row>
    <row r="1055" spans="2:6" ht="14.4" x14ac:dyDescent="0.3">
      <c r="B1055" s="13">
        <v>2085842929</v>
      </c>
      <c r="C1055" s="14" t="s">
        <v>426</v>
      </c>
      <c r="D1055" s="14" t="s">
        <v>396</v>
      </c>
      <c r="E1055" s="14">
        <v>0</v>
      </c>
      <c r="F1055" s="19">
        <v>852</v>
      </c>
    </row>
    <row r="1056" spans="2:6" ht="14.4" x14ac:dyDescent="0.3">
      <c r="B1056" s="13">
        <v>2069538529</v>
      </c>
      <c r="C1056" s="14" t="s">
        <v>426</v>
      </c>
      <c r="D1056" s="14" t="s">
        <v>391</v>
      </c>
      <c r="E1056" s="14">
        <v>0</v>
      </c>
      <c r="F1056" s="19">
        <v>742</v>
      </c>
    </row>
    <row r="1057" spans="2:6" ht="14.4" x14ac:dyDescent="0.3">
      <c r="B1057" s="13">
        <v>2069538529</v>
      </c>
      <c r="C1057" s="14" t="s">
        <v>426</v>
      </c>
      <c r="D1057" s="14" t="s">
        <v>396</v>
      </c>
      <c r="E1057" s="14">
        <v>0</v>
      </c>
      <c r="F1057" s="19">
        <v>742</v>
      </c>
    </row>
    <row r="1058" spans="2:6" ht="14.4" x14ac:dyDescent="0.3">
      <c r="B1058" s="13">
        <v>2069538529</v>
      </c>
      <c r="C1058" s="14" t="s">
        <v>426</v>
      </c>
      <c r="D1058" s="14" t="s">
        <v>386</v>
      </c>
      <c r="E1058" s="14">
        <v>0</v>
      </c>
      <c r="F1058" s="19">
        <v>742</v>
      </c>
    </row>
    <row r="1059" spans="2:6" ht="14.4" x14ac:dyDescent="0.3">
      <c r="B1059" s="13">
        <v>3034502846</v>
      </c>
      <c r="C1059" s="14" t="s">
        <v>426</v>
      </c>
      <c r="D1059" s="14" t="s">
        <v>387</v>
      </c>
      <c r="E1059" s="14">
        <v>0</v>
      </c>
      <c r="F1059" s="19">
        <v>739</v>
      </c>
    </row>
    <row r="1060" spans="2:6" ht="14.4" x14ac:dyDescent="0.3">
      <c r="B1060" s="13">
        <v>3034502846</v>
      </c>
      <c r="C1060" s="14" t="s">
        <v>426</v>
      </c>
      <c r="D1060" s="14" t="s">
        <v>391</v>
      </c>
      <c r="E1060" s="14">
        <v>0</v>
      </c>
      <c r="F1060" s="19">
        <v>739</v>
      </c>
    </row>
    <row r="1061" spans="2:6" ht="14.4" x14ac:dyDescent="0.3">
      <c r="B1061" s="13">
        <v>3034502846</v>
      </c>
      <c r="C1061" s="14" t="s">
        <v>426</v>
      </c>
      <c r="D1061" s="14" t="s">
        <v>396</v>
      </c>
      <c r="E1061" s="14">
        <v>0</v>
      </c>
      <c r="F1061" s="19">
        <v>739</v>
      </c>
    </row>
    <row r="1062" spans="2:6" ht="14.4" x14ac:dyDescent="0.3">
      <c r="B1062" s="13">
        <v>3034502846</v>
      </c>
      <c r="C1062" s="14" t="s">
        <v>426</v>
      </c>
      <c r="D1062" s="14" t="s">
        <v>393</v>
      </c>
      <c r="E1062" s="14">
        <v>0</v>
      </c>
      <c r="F1062" s="19">
        <v>739</v>
      </c>
    </row>
    <row r="1063" spans="2:6" ht="14.4" x14ac:dyDescent="0.3">
      <c r="B1063" s="13">
        <v>4805923893</v>
      </c>
      <c r="C1063" s="14" t="s">
        <v>426</v>
      </c>
      <c r="D1063" s="14" t="s">
        <v>387</v>
      </c>
      <c r="E1063" s="14">
        <v>0</v>
      </c>
      <c r="F1063" s="19">
        <v>733</v>
      </c>
    </row>
    <row r="1064" spans="2:6" ht="14.4" x14ac:dyDescent="0.3">
      <c r="B1064" s="13">
        <v>4805923893</v>
      </c>
      <c r="C1064" s="14" t="s">
        <v>426</v>
      </c>
      <c r="D1064" s="14" t="s">
        <v>391</v>
      </c>
      <c r="E1064" s="14">
        <v>0</v>
      </c>
      <c r="F1064" s="19">
        <v>733</v>
      </c>
    </row>
    <row r="1065" spans="2:6" ht="14.4" x14ac:dyDescent="0.3">
      <c r="B1065" s="13">
        <v>4805923893</v>
      </c>
      <c r="C1065" s="14" t="s">
        <v>426</v>
      </c>
      <c r="D1065" s="14" t="s">
        <v>393</v>
      </c>
      <c r="E1065" s="14">
        <v>0</v>
      </c>
      <c r="F1065" s="19">
        <v>733</v>
      </c>
    </row>
    <row r="1066" spans="2:6" ht="14.4" x14ac:dyDescent="0.3">
      <c r="B1066" s="13">
        <v>6024727084</v>
      </c>
      <c r="C1066" s="14" t="s">
        <v>426</v>
      </c>
      <c r="D1066" s="14" t="s">
        <v>391</v>
      </c>
      <c r="E1066" s="14">
        <v>0</v>
      </c>
      <c r="F1066" s="19">
        <v>628</v>
      </c>
    </row>
    <row r="1067" spans="2:6" ht="14.4" x14ac:dyDescent="0.3">
      <c r="B1067" s="13">
        <v>6024727084</v>
      </c>
      <c r="C1067" s="14" t="s">
        <v>426</v>
      </c>
      <c r="D1067" s="14" t="s">
        <v>396</v>
      </c>
      <c r="E1067" s="14">
        <v>0</v>
      </c>
      <c r="F1067" s="19">
        <v>628</v>
      </c>
    </row>
    <row r="1068" spans="2:6" ht="14.4" x14ac:dyDescent="0.3">
      <c r="B1068" s="13">
        <v>6024727084</v>
      </c>
      <c r="C1068" s="14" t="s">
        <v>426</v>
      </c>
      <c r="D1068" s="14" t="s">
        <v>393</v>
      </c>
      <c r="E1068" s="14">
        <v>0</v>
      </c>
      <c r="F1068" s="19">
        <v>628</v>
      </c>
    </row>
    <row r="1069" spans="2:6" ht="14.4" x14ac:dyDescent="0.3">
      <c r="B1069" s="13">
        <v>6024727084</v>
      </c>
      <c r="C1069" s="14" t="s">
        <v>426</v>
      </c>
      <c r="D1069" s="14" t="s">
        <v>386</v>
      </c>
      <c r="E1069" s="14">
        <v>0</v>
      </c>
      <c r="F1069" s="19">
        <v>628</v>
      </c>
    </row>
    <row r="1070" spans="2:6" ht="14.4" x14ac:dyDescent="0.3">
      <c r="B1070" s="13">
        <v>4805927640</v>
      </c>
      <c r="C1070" s="14" t="s">
        <v>426</v>
      </c>
      <c r="D1070" s="14" t="s">
        <v>387</v>
      </c>
      <c r="E1070" s="14">
        <v>0</v>
      </c>
      <c r="F1070" s="19">
        <v>606</v>
      </c>
    </row>
    <row r="1071" spans="2:6" ht="14.4" x14ac:dyDescent="0.3">
      <c r="B1071" s="13">
        <v>4805927640</v>
      </c>
      <c r="C1071" s="14" t="s">
        <v>426</v>
      </c>
      <c r="D1071" s="14" t="s">
        <v>391</v>
      </c>
      <c r="E1071" s="14">
        <v>0</v>
      </c>
      <c r="F1071" s="19">
        <v>606</v>
      </c>
    </row>
    <row r="1072" spans="2:6" ht="14.4" x14ac:dyDescent="0.3">
      <c r="B1072" s="13">
        <v>4805927640</v>
      </c>
      <c r="C1072" s="14" t="s">
        <v>426</v>
      </c>
      <c r="D1072" s="14" t="s">
        <v>393</v>
      </c>
      <c r="E1072" s="14">
        <v>0</v>
      </c>
      <c r="F1072" s="19">
        <v>606</v>
      </c>
    </row>
    <row r="1073" spans="2:6" ht="14.4" x14ac:dyDescent="0.3">
      <c r="B1073" s="13">
        <v>4805927640</v>
      </c>
      <c r="C1073" s="14" t="s">
        <v>426</v>
      </c>
      <c r="D1073" s="14" t="s">
        <v>388</v>
      </c>
      <c r="E1073" s="14">
        <v>0</v>
      </c>
      <c r="F1073" s="19">
        <v>606</v>
      </c>
    </row>
    <row r="1074" spans="2:6" ht="14.4" x14ac:dyDescent="0.3">
      <c r="B1074" s="13">
        <v>2534441481</v>
      </c>
      <c r="C1074" s="14" t="s">
        <v>426</v>
      </c>
      <c r="D1074" s="14" t="s">
        <v>396</v>
      </c>
      <c r="E1074" s="14">
        <v>0</v>
      </c>
      <c r="F1074" s="19">
        <v>527</v>
      </c>
    </row>
    <row r="1075" spans="2:6" ht="14.4" x14ac:dyDescent="0.3">
      <c r="B1075" s="13">
        <v>2534441481</v>
      </c>
      <c r="C1075" s="14" t="s">
        <v>426</v>
      </c>
      <c r="D1075" s="14" t="s">
        <v>386</v>
      </c>
      <c r="E1075" s="14">
        <v>1</v>
      </c>
      <c r="F1075" s="19">
        <v>527</v>
      </c>
    </row>
    <row r="1076" spans="2:6" ht="14.4" x14ac:dyDescent="0.3">
      <c r="B1076" s="13">
        <v>4806127797</v>
      </c>
      <c r="C1076" s="14" t="s">
        <v>426</v>
      </c>
      <c r="D1076" s="14" t="s">
        <v>393</v>
      </c>
      <c r="E1076" s="14">
        <v>0</v>
      </c>
      <c r="F1076" s="19">
        <v>474</v>
      </c>
    </row>
    <row r="1077" spans="2:6" ht="14.4" x14ac:dyDescent="0.3">
      <c r="B1077" s="13">
        <v>4806127797</v>
      </c>
      <c r="C1077" s="14" t="s">
        <v>426</v>
      </c>
      <c r="D1077" s="14" t="s">
        <v>386</v>
      </c>
      <c r="E1077" s="14">
        <v>1</v>
      </c>
      <c r="F1077" s="19">
        <v>474</v>
      </c>
    </row>
    <row r="1078" spans="2:6" ht="14.4" x14ac:dyDescent="0.3">
      <c r="B1078" s="13">
        <v>2068541338</v>
      </c>
      <c r="C1078" s="14" t="s">
        <v>426</v>
      </c>
      <c r="D1078" s="14" t="s">
        <v>387</v>
      </c>
      <c r="E1078" s="14">
        <v>0</v>
      </c>
      <c r="F1078" s="19">
        <v>453</v>
      </c>
    </row>
    <row r="1079" spans="2:6" ht="14.4" x14ac:dyDescent="0.3">
      <c r="B1079" s="13">
        <v>2068541338</v>
      </c>
      <c r="C1079" s="14" t="s">
        <v>426</v>
      </c>
      <c r="D1079" s="14" t="s">
        <v>391</v>
      </c>
      <c r="E1079" s="14">
        <v>0</v>
      </c>
      <c r="F1079" s="19">
        <v>453</v>
      </c>
    </row>
    <row r="1080" spans="2:6" ht="14.4" x14ac:dyDescent="0.3">
      <c r="B1080" s="13">
        <v>2068541338</v>
      </c>
      <c r="C1080" s="14" t="s">
        <v>426</v>
      </c>
      <c r="D1080" s="14" t="s">
        <v>386</v>
      </c>
      <c r="E1080" s="14">
        <v>0</v>
      </c>
      <c r="F1080" s="19">
        <v>453</v>
      </c>
    </row>
    <row r="1081" spans="2:6" ht="14.4" x14ac:dyDescent="0.3">
      <c r="B1081" s="13">
        <v>5418830449</v>
      </c>
      <c r="C1081" s="14" t="s">
        <v>426</v>
      </c>
      <c r="D1081" s="14" t="s">
        <v>391</v>
      </c>
      <c r="E1081" s="14">
        <v>0</v>
      </c>
      <c r="F1081" s="19">
        <v>453</v>
      </c>
    </row>
    <row r="1082" spans="2:6" ht="14.4" x14ac:dyDescent="0.3">
      <c r="B1082" s="13">
        <v>5418830449</v>
      </c>
      <c r="C1082" s="14" t="s">
        <v>426</v>
      </c>
      <c r="D1082" s="14" t="s">
        <v>393</v>
      </c>
      <c r="E1082" s="14">
        <v>0</v>
      </c>
      <c r="F1082" s="19">
        <v>453</v>
      </c>
    </row>
    <row r="1083" spans="2:6" ht="14.4" x14ac:dyDescent="0.3">
      <c r="B1083" s="13">
        <v>5418830449</v>
      </c>
      <c r="C1083" s="14" t="s">
        <v>426</v>
      </c>
      <c r="D1083" s="14" t="s">
        <v>386</v>
      </c>
      <c r="E1083" s="14">
        <v>0</v>
      </c>
      <c r="F1083" s="19">
        <v>453</v>
      </c>
    </row>
    <row r="1084" spans="2:6" ht="14.4" x14ac:dyDescent="0.3">
      <c r="B1084" s="13">
        <v>4802642904</v>
      </c>
      <c r="C1084" s="14" t="s">
        <v>426</v>
      </c>
      <c r="D1084" s="14" t="s">
        <v>387</v>
      </c>
      <c r="E1084" s="14">
        <v>0</v>
      </c>
      <c r="F1084" s="19">
        <v>414</v>
      </c>
    </row>
    <row r="1085" spans="2:6" ht="14.4" x14ac:dyDescent="0.3">
      <c r="B1085" s="13">
        <v>4802642904</v>
      </c>
      <c r="C1085" s="14" t="s">
        <v>426</v>
      </c>
      <c r="D1085" s="14" t="s">
        <v>391</v>
      </c>
      <c r="E1085" s="14">
        <v>0</v>
      </c>
      <c r="F1085" s="19">
        <v>414</v>
      </c>
    </row>
    <row r="1086" spans="2:6" ht="14.4" x14ac:dyDescent="0.3">
      <c r="B1086" s="13">
        <v>5040023875</v>
      </c>
      <c r="C1086" s="14" t="s">
        <v>426</v>
      </c>
      <c r="D1086" s="14" t="s">
        <v>387</v>
      </c>
      <c r="E1086" s="14">
        <v>0</v>
      </c>
      <c r="F1086" s="19">
        <v>342</v>
      </c>
    </row>
    <row r="1087" spans="2:6" ht="14.4" x14ac:dyDescent="0.3">
      <c r="B1087" s="13">
        <v>5040023875</v>
      </c>
      <c r="C1087" s="14" t="s">
        <v>426</v>
      </c>
      <c r="D1087" s="14" t="s">
        <v>391</v>
      </c>
      <c r="E1087" s="14">
        <v>0</v>
      </c>
      <c r="F1087" s="19">
        <v>342</v>
      </c>
    </row>
    <row r="1088" spans="2:6" ht="14.4" x14ac:dyDescent="0.3">
      <c r="B1088" s="13">
        <v>5040023875</v>
      </c>
      <c r="C1088" s="14" t="s">
        <v>426</v>
      </c>
      <c r="D1088" s="14" t="s">
        <v>389</v>
      </c>
      <c r="E1088" s="14">
        <v>0</v>
      </c>
      <c r="F1088" s="19">
        <v>342</v>
      </c>
    </row>
    <row r="1089" spans="2:6" ht="14.4" x14ac:dyDescent="0.3">
      <c r="B1089" s="13">
        <v>5040023875</v>
      </c>
      <c r="C1089" s="14" t="s">
        <v>426</v>
      </c>
      <c r="D1089" s="14" t="s">
        <v>396</v>
      </c>
      <c r="E1089" s="14">
        <v>0</v>
      </c>
      <c r="F1089" s="19">
        <v>342</v>
      </c>
    </row>
    <row r="1090" spans="2:6" ht="14.4" x14ac:dyDescent="0.3">
      <c r="B1090" s="13">
        <v>5080028862</v>
      </c>
      <c r="C1090" s="14" t="s">
        <v>426</v>
      </c>
      <c r="D1090" s="14" t="s">
        <v>396</v>
      </c>
      <c r="E1090" s="14">
        <v>0</v>
      </c>
      <c r="F1090" s="19">
        <v>322</v>
      </c>
    </row>
    <row r="1091" spans="2:6" ht="14.4" x14ac:dyDescent="0.3">
      <c r="B1091" s="13">
        <v>4805927143</v>
      </c>
      <c r="C1091" s="14" t="s">
        <v>427</v>
      </c>
      <c r="D1091" s="14" t="s">
        <v>391</v>
      </c>
      <c r="E1091" s="14">
        <v>0</v>
      </c>
      <c r="F1091" s="19">
        <v>794</v>
      </c>
    </row>
    <row r="1092" spans="2:6" ht="14.4" x14ac:dyDescent="0.3">
      <c r="B1092" s="13">
        <v>5054227916</v>
      </c>
      <c r="C1092" s="14" t="s">
        <v>427</v>
      </c>
      <c r="D1092" s="14" t="s">
        <v>391</v>
      </c>
      <c r="E1092" s="14">
        <v>0</v>
      </c>
      <c r="F1092" s="19">
        <v>753</v>
      </c>
    </row>
    <row r="1093" spans="2:6" ht="14.4" x14ac:dyDescent="0.3">
      <c r="B1093" s="13">
        <v>5054227916</v>
      </c>
      <c r="C1093" s="14" t="s">
        <v>427</v>
      </c>
      <c r="D1093" s="14" t="s">
        <v>389</v>
      </c>
      <c r="E1093" s="14">
        <v>0</v>
      </c>
      <c r="F1093" s="19">
        <v>753</v>
      </c>
    </row>
    <row r="1094" spans="2:6" ht="14.4" x14ac:dyDescent="0.3">
      <c r="B1094" s="13">
        <v>5054227916</v>
      </c>
      <c r="C1094" s="14" t="s">
        <v>427</v>
      </c>
      <c r="D1094" s="14" t="s">
        <v>388</v>
      </c>
      <c r="E1094" s="14">
        <v>0</v>
      </c>
      <c r="F1094" s="19">
        <v>753</v>
      </c>
    </row>
    <row r="1095" spans="2:6" ht="14.4" x14ac:dyDescent="0.3">
      <c r="B1095" s="13">
        <v>5054227916</v>
      </c>
      <c r="C1095" s="14" t="s">
        <v>427</v>
      </c>
      <c r="D1095" s="14" t="s">
        <v>386</v>
      </c>
      <c r="E1095" s="14">
        <v>0</v>
      </c>
      <c r="F1095" s="19">
        <v>753</v>
      </c>
    </row>
    <row r="1096" spans="2:6" ht="14.4" x14ac:dyDescent="0.3">
      <c r="B1096" s="13">
        <v>5040024445</v>
      </c>
      <c r="C1096" s="14" t="s">
        <v>427</v>
      </c>
      <c r="D1096" s="14" t="s">
        <v>393</v>
      </c>
      <c r="E1096" s="14">
        <v>0</v>
      </c>
      <c r="F1096" s="19">
        <v>752</v>
      </c>
    </row>
    <row r="1097" spans="2:6" ht="14.4" x14ac:dyDescent="0.3">
      <c r="B1097" s="13">
        <v>5040024445</v>
      </c>
      <c r="C1097" s="14" t="s">
        <v>427</v>
      </c>
      <c r="D1097" s="14" t="s">
        <v>388</v>
      </c>
      <c r="E1097" s="14">
        <v>0</v>
      </c>
      <c r="F1097" s="19">
        <v>752</v>
      </c>
    </row>
    <row r="1098" spans="2:6" ht="14.4" x14ac:dyDescent="0.3">
      <c r="B1098" s="13">
        <v>4805926336</v>
      </c>
      <c r="C1098" s="14" t="s">
        <v>427</v>
      </c>
      <c r="D1098" s="14" t="s">
        <v>391</v>
      </c>
      <c r="E1098" s="14">
        <v>0</v>
      </c>
      <c r="F1098" s="19">
        <v>677</v>
      </c>
    </row>
    <row r="1099" spans="2:6" ht="14.4" x14ac:dyDescent="0.3">
      <c r="B1099" s="13">
        <v>5203229107</v>
      </c>
      <c r="C1099" s="14" t="s">
        <v>427</v>
      </c>
      <c r="D1099" s="14" t="s">
        <v>387</v>
      </c>
      <c r="E1099" s="14">
        <v>1</v>
      </c>
      <c r="F1099" s="19">
        <v>632</v>
      </c>
    </row>
    <row r="1100" spans="2:6" ht="14.4" x14ac:dyDescent="0.3">
      <c r="B1100" s="13">
        <v>5203229107</v>
      </c>
      <c r="C1100" s="14" t="s">
        <v>427</v>
      </c>
      <c r="D1100" s="14" t="s">
        <v>386</v>
      </c>
      <c r="E1100" s="14">
        <v>1</v>
      </c>
      <c r="F1100" s="19">
        <v>632</v>
      </c>
    </row>
    <row r="1101" spans="2:6" ht="14.4" x14ac:dyDescent="0.3">
      <c r="B1101" s="13">
        <v>5038971883</v>
      </c>
      <c r="C1101" s="14" t="s">
        <v>427</v>
      </c>
      <c r="D1101" s="14" t="s">
        <v>389</v>
      </c>
      <c r="E1101" s="14">
        <v>0</v>
      </c>
      <c r="F1101" s="19">
        <v>613</v>
      </c>
    </row>
    <row r="1102" spans="2:6" ht="14.4" x14ac:dyDescent="0.3">
      <c r="B1102" s="13">
        <v>6023141231</v>
      </c>
      <c r="C1102" s="14" t="s">
        <v>427</v>
      </c>
      <c r="D1102" s="14" t="s">
        <v>387</v>
      </c>
      <c r="E1102" s="14">
        <v>0</v>
      </c>
      <c r="F1102" s="19">
        <v>432</v>
      </c>
    </row>
    <row r="1103" spans="2:6" ht="14.4" x14ac:dyDescent="0.3">
      <c r="B1103" s="13">
        <v>6023141231</v>
      </c>
      <c r="C1103" s="14" t="s">
        <v>427</v>
      </c>
      <c r="D1103" s="14" t="s">
        <v>386</v>
      </c>
      <c r="E1103" s="14">
        <v>0</v>
      </c>
      <c r="F1103" s="19">
        <v>432</v>
      </c>
    </row>
    <row r="1104" spans="2:6" ht="14.4" x14ac:dyDescent="0.3">
      <c r="B1104" s="13">
        <v>5097142252</v>
      </c>
      <c r="C1104" s="14" t="s">
        <v>427</v>
      </c>
      <c r="D1104" s="14" t="s">
        <v>391</v>
      </c>
      <c r="E1104" s="14">
        <v>0</v>
      </c>
      <c r="F1104" s="19">
        <v>403</v>
      </c>
    </row>
    <row r="1105" spans="2:6" ht="14.4" x14ac:dyDescent="0.3">
      <c r="B1105" s="13">
        <v>5097142252</v>
      </c>
      <c r="C1105" s="14" t="s">
        <v>427</v>
      </c>
      <c r="D1105" s="14" t="s">
        <v>386</v>
      </c>
      <c r="E1105" s="14">
        <v>0</v>
      </c>
      <c r="F1105" s="19">
        <v>403</v>
      </c>
    </row>
    <row r="1106" spans="2:6" ht="14.4" x14ac:dyDescent="0.3">
      <c r="B1106" s="13">
        <v>5204324263</v>
      </c>
      <c r="C1106" s="14" t="s">
        <v>427</v>
      </c>
      <c r="D1106" s="14" t="s">
        <v>387</v>
      </c>
      <c r="E1106" s="14">
        <v>0</v>
      </c>
      <c r="F1106" s="19">
        <v>350</v>
      </c>
    </row>
    <row r="1107" spans="2:6" ht="14.4" x14ac:dyDescent="0.3">
      <c r="B1107" s="13">
        <v>5204324263</v>
      </c>
      <c r="C1107" s="14" t="s">
        <v>427</v>
      </c>
      <c r="D1107" s="14" t="s">
        <v>391</v>
      </c>
      <c r="E1107" s="14">
        <v>1</v>
      </c>
      <c r="F1107" s="19">
        <v>350</v>
      </c>
    </row>
    <row r="1108" spans="2:6" ht="14.4" x14ac:dyDescent="0.3">
      <c r="B1108" s="13">
        <v>5204324263</v>
      </c>
      <c r="C1108" s="14" t="s">
        <v>427</v>
      </c>
      <c r="D1108" s="14" t="s">
        <v>386</v>
      </c>
      <c r="E1108" s="14">
        <v>0</v>
      </c>
      <c r="F1108" s="19">
        <v>350</v>
      </c>
    </row>
    <row r="1109" spans="2:6" ht="14.4" x14ac:dyDescent="0.3">
      <c r="B1109" s="13">
        <v>6025781096</v>
      </c>
      <c r="C1109" s="14" t="s">
        <v>427</v>
      </c>
      <c r="D1109" s="14" t="s">
        <v>396</v>
      </c>
      <c r="E1109" s="14">
        <v>0</v>
      </c>
      <c r="F1109" s="19">
        <v>249</v>
      </c>
    </row>
    <row r="1110" spans="2:6" ht="14.4" x14ac:dyDescent="0.3">
      <c r="B1110" s="13">
        <v>6025781096</v>
      </c>
      <c r="C1110" s="14" t="s">
        <v>427</v>
      </c>
      <c r="D1110" s="14" t="s">
        <v>386</v>
      </c>
      <c r="E1110" s="14">
        <v>0</v>
      </c>
      <c r="F1110" s="19">
        <v>249</v>
      </c>
    </row>
    <row r="1111" spans="2:6" ht="14.4" x14ac:dyDescent="0.3">
      <c r="B1111" s="13">
        <v>6024726593</v>
      </c>
      <c r="C1111" s="14" t="s">
        <v>427</v>
      </c>
      <c r="D1111" s="14" t="s">
        <v>396</v>
      </c>
      <c r="E1111" s="14">
        <v>0</v>
      </c>
      <c r="F1111" s="19">
        <v>228</v>
      </c>
    </row>
    <row r="1112" spans="2:6" ht="14.4" x14ac:dyDescent="0.3">
      <c r="B1112" s="13">
        <v>6024726593</v>
      </c>
      <c r="C1112" s="14" t="s">
        <v>427</v>
      </c>
      <c r="D1112" s="14" t="s">
        <v>393</v>
      </c>
      <c r="E1112" s="14">
        <v>0</v>
      </c>
      <c r="F1112" s="19">
        <v>228</v>
      </c>
    </row>
    <row r="1113" spans="2:6" ht="14.4" x14ac:dyDescent="0.3">
      <c r="B1113" s="13">
        <v>6024726593</v>
      </c>
      <c r="C1113" s="14" t="s">
        <v>427</v>
      </c>
      <c r="D1113" s="14" t="s">
        <v>386</v>
      </c>
      <c r="E1113" s="14">
        <v>0</v>
      </c>
      <c r="F1113" s="19">
        <v>228</v>
      </c>
    </row>
    <row r="1114" spans="2:6" ht="14.4" x14ac:dyDescent="0.3">
      <c r="B1114" s="13">
        <v>6024724876</v>
      </c>
      <c r="C1114" s="14" t="s">
        <v>427</v>
      </c>
      <c r="D1114" s="14" t="s">
        <v>391</v>
      </c>
      <c r="E1114" s="14">
        <v>0</v>
      </c>
      <c r="F1114" s="19">
        <v>141</v>
      </c>
    </row>
    <row r="1115" spans="2:6" ht="14.4" x14ac:dyDescent="0.3">
      <c r="B1115" s="13">
        <v>6024157292</v>
      </c>
      <c r="C1115" s="14" t="s">
        <v>427</v>
      </c>
      <c r="D1115" s="14" t="s">
        <v>391</v>
      </c>
      <c r="E1115" s="14">
        <v>0</v>
      </c>
      <c r="F1115" s="19">
        <v>83</v>
      </c>
    </row>
    <row r="1116" spans="2:6" ht="14.4" x14ac:dyDescent="0.3">
      <c r="B1116" s="13">
        <v>4802642844</v>
      </c>
      <c r="C1116" s="14" t="s">
        <v>427</v>
      </c>
      <c r="D1116" s="14" t="s">
        <v>389</v>
      </c>
      <c r="E1116" s="14">
        <v>0</v>
      </c>
      <c r="F1116" s="19">
        <v>54</v>
      </c>
    </row>
    <row r="1117" spans="2:6" ht="14.4" x14ac:dyDescent="0.3">
      <c r="B1117" s="13">
        <v>5097141554</v>
      </c>
      <c r="C1117" s="14" t="s">
        <v>427</v>
      </c>
      <c r="D1117" s="14" t="s">
        <v>391</v>
      </c>
      <c r="E1117" s="14">
        <v>0</v>
      </c>
      <c r="F1117" s="19">
        <v>54</v>
      </c>
    </row>
    <row r="1118" spans="2:6" ht="14.4" x14ac:dyDescent="0.3">
      <c r="B1118" s="13">
        <v>3035999697</v>
      </c>
      <c r="C1118" s="14" t="s">
        <v>427</v>
      </c>
      <c r="D1118" s="14" t="s">
        <v>391</v>
      </c>
      <c r="E1118" s="14">
        <v>0</v>
      </c>
      <c r="F1118" s="19">
        <v>51</v>
      </c>
    </row>
    <row r="1119" spans="2:6" ht="14.4" x14ac:dyDescent="0.3">
      <c r="B1119" s="13">
        <v>5097136151</v>
      </c>
      <c r="C1119" s="14" t="s">
        <v>428</v>
      </c>
      <c r="D1119" s="14" t="s">
        <v>387</v>
      </c>
      <c r="E1119" s="14">
        <v>0</v>
      </c>
      <c r="F1119" s="19">
        <v>915</v>
      </c>
    </row>
    <row r="1120" spans="2:6" ht="14.4" x14ac:dyDescent="0.3">
      <c r="B1120" s="13">
        <v>5097136151</v>
      </c>
      <c r="C1120" s="14" t="s">
        <v>428</v>
      </c>
      <c r="D1120" s="14" t="s">
        <v>391</v>
      </c>
      <c r="E1120" s="14">
        <v>0</v>
      </c>
      <c r="F1120" s="19">
        <v>915</v>
      </c>
    </row>
    <row r="1121" spans="2:6" ht="14.4" x14ac:dyDescent="0.3">
      <c r="B1121" s="13">
        <v>4805927169</v>
      </c>
      <c r="C1121" s="14" t="s">
        <v>428</v>
      </c>
      <c r="D1121" s="14" t="s">
        <v>387</v>
      </c>
      <c r="E1121" s="14">
        <v>0</v>
      </c>
      <c r="F1121" s="19">
        <v>881</v>
      </c>
    </row>
    <row r="1122" spans="2:6" ht="14.4" x14ac:dyDescent="0.3">
      <c r="B1122" s="13">
        <v>4805927169</v>
      </c>
      <c r="C1122" s="14" t="s">
        <v>428</v>
      </c>
      <c r="D1122" s="14" t="s">
        <v>391</v>
      </c>
      <c r="E1122" s="14">
        <v>0</v>
      </c>
      <c r="F1122" s="19">
        <v>881</v>
      </c>
    </row>
    <row r="1123" spans="2:6" ht="14.4" x14ac:dyDescent="0.3">
      <c r="B1123" s="13">
        <v>4805927169</v>
      </c>
      <c r="C1123" s="14" t="s">
        <v>428</v>
      </c>
      <c r="D1123" s="14" t="s">
        <v>388</v>
      </c>
      <c r="E1123" s="14">
        <v>0</v>
      </c>
      <c r="F1123" s="19">
        <v>881</v>
      </c>
    </row>
    <row r="1124" spans="2:6" ht="14.4" x14ac:dyDescent="0.3">
      <c r="B1124" s="13">
        <v>3203035153</v>
      </c>
      <c r="C1124" s="14" t="s">
        <v>428</v>
      </c>
      <c r="D1124" s="14" t="s">
        <v>387</v>
      </c>
      <c r="E1124" s="14">
        <v>0</v>
      </c>
      <c r="F1124" s="19">
        <v>829</v>
      </c>
    </row>
    <row r="1125" spans="2:6" ht="14.4" x14ac:dyDescent="0.3">
      <c r="B1125" s="13">
        <v>3203035153</v>
      </c>
      <c r="C1125" s="14" t="s">
        <v>428</v>
      </c>
      <c r="D1125" s="14" t="s">
        <v>391</v>
      </c>
      <c r="E1125" s="14">
        <v>0</v>
      </c>
      <c r="F1125" s="19">
        <v>829</v>
      </c>
    </row>
    <row r="1126" spans="2:6" ht="14.4" x14ac:dyDescent="0.3">
      <c r="B1126" s="13">
        <v>3203035153</v>
      </c>
      <c r="C1126" s="14" t="s">
        <v>428</v>
      </c>
      <c r="D1126" s="14" t="s">
        <v>388</v>
      </c>
      <c r="E1126" s="14">
        <v>0</v>
      </c>
      <c r="F1126" s="19">
        <v>829</v>
      </c>
    </row>
    <row r="1127" spans="2:6" ht="14.4" x14ac:dyDescent="0.3">
      <c r="B1127" s="13">
        <v>5054227839</v>
      </c>
      <c r="C1127" s="14" t="s">
        <v>428</v>
      </c>
      <c r="D1127" s="14" t="s">
        <v>387</v>
      </c>
      <c r="E1127" s="14">
        <v>0</v>
      </c>
      <c r="F1127" s="19">
        <v>724</v>
      </c>
    </row>
    <row r="1128" spans="2:6" ht="14.4" x14ac:dyDescent="0.3">
      <c r="B1128" s="13">
        <v>5054227839</v>
      </c>
      <c r="C1128" s="14" t="s">
        <v>428</v>
      </c>
      <c r="D1128" s="14" t="s">
        <v>391</v>
      </c>
      <c r="E1128" s="14">
        <v>0</v>
      </c>
      <c r="F1128" s="19">
        <v>724</v>
      </c>
    </row>
    <row r="1129" spans="2:6" ht="14.4" x14ac:dyDescent="0.3">
      <c r="B1129" s="13">
        <v>5054227839</v>
      </c>
      <c r="C1129" s="14" t="s">
        <v>428</v>
      </c>
      <c r="D1129" s="14" t="s">
        <v>393</v>
      </c>
      <c r="E1129" s="14">
        <v>0</v>
      </c>
      <c r="F1129" s="19">
        <v>724</v>
      </c>
    </row>
    <row r="1130" spans="2:6" ht="14.4" x14ac:dyDescent="0.3">
      <c r="B1130" s="13">
        <v>5209952660</v>
      </c>
      <c r="C1130" s="14" t="s">
        <v>428</v>
      </c>
      <c r="D1130" s="14" t="s">
        <v>387</v>
      </c>
      <c r="E1130" s="14">
        <v>0</v>
      </c>
      <c r="F1130" s="19">
        <v>630</v>
      </c>
    </row>
    <row r="1131" spans="2:6" ht="14.4" x14ac:dyDescent="0.3">
      <c r="B1131" s="13">
        <v>5209952660</v>
      </c>
      <c r="C1131" s="14" t="s">
        <v>428</v>
      </c>
      <c r="D1131" s="14" t="s">
        <v>391</v>
      </c>
      <c r="E1131" s="14">
        <v>0</v>
      </c>
      <c r="F1131" s="19">
        <v>630</v>
      </c>
    </row>
    <row r="1132" spans="2:6" ht="14.4" x14ac:dyDescent="0.3">
      <c r="B1132" s="13">
        <v>5209952660</v>
      </c>
      <c r="C1132" s="14" t="s">
        <v>428</v>
      </c>
      <c r="D1132" s="14" t="s">
        <v>393</v>
      </c>
      <c r="E1132" s="14">
        <v>0</v>
      </c>
      <c r="F1132" s="19">
        <v>630</v>
      </c>
    </row>
    <row r="1133" spans="2:6" ht="14.4" x14ac:dyDescent="0.3">
      <c r="B1133" s="13">
        <v>5097138562</v>
      </c>
      <c r="C1133" s="14" t="s">
        <v>428</v>
      </c>
      <c r="D1133" s="14" t="s">
        <v>391</v>
      </c>
      <c r="E1133" s="14">
        <v>0</v>
      </c>
      <c r="F1133" s="19">
        <v>600</v>
      </c>
    </row>
    <row r="1134" spans="2:6" ht="14.4" x14ac:dyDescent="0.3">
      <c r="B1134" s="13">
        <v>5097138562</v>
      </c>
      <c r="C1134" s="14" t="s">
        <v>428</v>
      </c>
      <c r="D1134" s="14" t="s">
        <v>393</v>
      </c>
      <c r="E1134" s="14">
        <v>0</v>
      </c>
      <c r="F1134" s="19">
        <v>600</v>
      </c>
    </row>
    <row r="1135" spans="2:6" ht="14.4" x14ac:dyDescent="0.3">
      <c r="B1135" s="13">
        <v>5054228579</v>
      </c>
      <c r="C1135" s="14" t="s">
        <v>428</v>
      </c>
      <c r="D1135" s="14" t="s">
        <v>387</v>
      </c>
      <c r="E1135" s="14">
        <v>0</v>
      </c>
      <c r="F1135" s="19">
        <v>576</v>
      </c>
    </row>
    <row r="1136" spans="2:6" ht="14.4" x14ac:dyDescent="0.3">
      <c r="B1136" s="13">
        <v>5054228579</v>
      </c>
      <c r="C1136" s="14" t="s">
        <v>428</v>
      </c>
      <c r="D1136" s="14" t="s">
        <v>391</v>
      </c>
      <c r="E1136" s="14">
        <v>0</v>
      </c>
      <c r="F1136" s="19">
        <v>576</v>
      </c>
    </row>
    <row r="1137" spans="2:6" ht="14.4" x14ac:dyDescent="0.3">
      <c r="B1137" s="13">
        <v>5054228579</v>
      </c>
      <c r="C1137" s="14" t="s">
        <v>428</v>
      </c>
      <c r="D1137" s="14" t="s">
        <v>393</v>
      </c>
      <c r="E1137" s="14">
        <v>0</v>
      </c>
      <c r="F1137" s="19">
        <v>576</v>
      </c>
    </row>
    <row r="1138" spans="2:6" ht="14.4" x14ac:dyDescent="0.3">
      <c r="B1138" s="13">
        <v>6025178515</v>
      </c>
      <c r="C1138" s="14" t="s">
        <v>428</v>
      </c>
      <c r="D1138" s="14" t="s">
        <v>391</v>
      </c>
      <c r="E1138" s="14">
        <v>0</v>
      </c>
      <c r="F1138" s="19">
        <v>467</v>
      </c>
    </row>
    <row r="1139" spans="2:6" ht="14.4" x14ac:dyDescent="0.3">
      <c r="B1139" s="13">
        <v>6025178515</v>
      </c>
      <c r="C1139" s="14" t="s">
        <v>428</v>
      </c>
      <c r="D1139" s="14" t="s">
        <v>393</v>
      </c>
      <c r="E1139" s="14">
        <v>0</v>
      </c>
      <c r="F1139" s="19">
        <v>467</v>
      </c>
    </row>
    <row r="1140" spans="2:6" ht="14.4" x14ac:dyDescent="0.3">
      <c r="B1140" s="13">
        <v>2538434768</v>
      </c>
      <c r="C1140" s="14" t="s">
        <v>428</v>
      </c>
      <c r="D1140" s="14" t="s">
        <v>387</v>
      </c>
      <c r="E1140" s="14">
        <v>0</v>
      </c>
      <c r="F1140" s="19">
        <v>441</v>
      </c>
    </row>
    <row r="1141" spans="2:6" ht="14.4" x14ac:dyDescent="0.3">
      <c r="B1141" s="13">
        <v>2538434768</v>
      </c>
      <c r="C1141" s="14" t="s">
        <v>428</v>
      </c>
      <c r="D1141" s="14" t="s">
        <v>391</v>
      </c>
      <c r="E1141" s="14">
        <v>0</v>
      </c>
      <c r="F1141" s="19">
        <v>441</v>
      </c>
    </row>
    <row r="1142" spans="2:6" ht="14.4" x14ac:dyDescent="0.3">
      <c r="B1142" s="13">
        <v>2538434768</v>
      </c>
      <c r="C1142" s="14" t="s">
        <v>428</v>
      </c>
      <c r="D1142" s="14" t="s">
        <v>393</v>
      </c>
      <c r="E1142" s="14">
        <v>0</v>
      </c>
      <c r="F1142" s="19">
        <v>441</v>
      </c>
    </row>
    <row r="1143" spans="2:6" ht="14.4" x14ac:dyDescent="0.3">
      <c r="B1143" s="13">
        <v>5054228747</v>
      </c>
      <c r="C1143" s="14" t="s">
        <v>428</v>
      </c>
      <c r="D1143" s="14" t="s">
        <v>387</v>
      </c>
      <c r="E1143" s="14">
        <v>0</v>
      </c>
      <c r="F1143" s="19">
        <v>414</v>
      </c>
    </row>
    <row r="1144" spans="2:6" ht="14.4" x14ac:dyDescent="0.3">
      <c r="B1144" s="13">
        <v>5054228747</v>
      </c>
      <c r="C1144" s="14" t="s">
        <v>428</v>
      </c>
      <c r="D1144" s="14" t="s">
        <v>391</v>
      </c>
      <c r="E1144" s="14">
        <v>0</v>
      </c>
      <c r="F1144" s="19">
        <v>414</v>
      </c>
    </row>
    <row r="1145" spans="2:6" ht="14.4" x14ac:dyDescent="0.3">
      <c r="B1145" s="13">
        <v>5054228747</v>
      </c>
      <c r="C1145" s="14" t="s">
        <v>428</v>
      </c>
      <c r="D1145" s="14" t="s">
        <v>393</v>
      </c>
      <c r="E1145" s="14">
        <v>0</v>
      </c>
      <c r="F1145" s="19">
        <v>414</v>
      </c>
    </row>
    <row r="1146" spans="2:6" ht="14.4" x14ac:dyDescent="0.3">
      <c r="B1146" s="13">
        <v>2068537512</v>
      </c>
      <c r="C1146" s="14" t="s">
        <v>428</v>
      </c>
      <c r="D1146" s="14" t="s">
        <v>391</v>
      </c>
      <c r="E1146" s="14">
        <v>0</v>
      </c>
      <c r="F1146" s="19">
        <v>367</v>
      </c>
    </row>
    <row r="1147" spans="2:6" ht="14.4" x14ac:dyDescent="0.3">
      <c r="B1147" s="13">
        <v>2068537512</v>
      </c>
      <c r="C1147" s="14" t="s">
        <v>428</v>
      </c>
      <c r="D1147" s="14" t="s">
        <v>393</v>
      </c>
      <c r="E1147" s="14">
        <v>0</v>
      </c>
      <c r="F1147" s="19">
        <v>367</v>
      </c>
    </row>
    <row r="1148" spans="2:6" ht="14.4" x14ac:dyDescent="0.3">
      <c r="B1148" s="13">
        <v>6025870872</v>
      </c>
      <c r="C1148" s="14" t="s">
        <v>428</v>
      </c>
      <c r="D1148" s="14" t="s">
        <v>387</v>
      </c>
      <c r="E1148" s="14">
        <v>0</v>
      </c>
      <c r="F1148" s="19">
        <v>361</v>
      </c>
    </row>
    <row r="1149" spans="2:6" ht="14.4" x14ac:dyDescent="0.3">
      <c r="B1149" s="13">
        <v>6025870872</v>
      </c>
      <c r="C1149" s="14" t="s">
        <v>428</v>
      </c>
      <c r="D1149" s="14" t="s">
        <v>391</v>
      </c>
      <c r="E1149" s="14">
        <v>0</v>
      </c>
      <c r="F1149" s="19">
        <v>361</v>
      </c>
    </row>
    <row r="1150" spans="2:6" ht="14.4" x14ac:dyDescent="0.3">
      <c r="B1150" s="13">
        <v>6025870872</v>
      </c>
      <c r="C1150" s="14" t="s">
        <v>428</v>
      </c>
      <c r="D1150" s="14" t="s">
        <v>393</v>
      </c>
      <c r="E1150" s="14">
        <v>0</v>
      </c>
      <c r="F1150" s="19">
        <v>361</v>
      </c>
    </row>
    <row r="1151" spans="2:6" ht="14.4" x14ac:dyDescent="0.3">
      <c r="B1151" s="13">
        <v>6025870872</v>
      </c>
      <c r="C1151" s="14" t="s">
        <v>428</v>
      </c>
      <c r="D1151" s="14" t="s">
        <v>386</v>
      </c>
      <c r="E1151" s="14">
        <v>0</v>
      </c>
      <c r="F1151" s="19">
        <v>361</v>
      </c>
    </row>
    <row r="1152" spans="2:6" ht="14.4" x14ac:dyDescent="0.3">
      <c r="B1152" s="13">
        <v>3032701938</v>
      </c>
      <c r="C1152" s="14" t="s">
        <v>428</v>
      </c>
      <c r="D1152" s="14" t="s">
        <v>391</v>
      </c>
      <c r="E1152" s="14">
        <v>0</v>
      </c>
      <c r="F1152" s="19">
        <v>360</v>
      </c>
    </row>
    <row r="1153" spans="2:6" ht="14.4" x14ac:dyDescent="0.3">
      <c r="B1153" s="13">
        <v>3032701938</v>
      </c>
      <c r="C1153" s="14" t="s">
        <v>428</v>
      </c>
      <c r="D1153" s="14" t="s">
        <v>393</v>
      </c>
      <c r="E1153" s="14">
        <v>0</v>
      </c>
      <c r="F1153" s="19">
        <v>360</v>
      </c>
    </row>
    <row r="1154" spans="2:6" ht="14.4" x14ac:dyDescent="0.3">
      <c r="B1154" s="13">
        <v>5204324664</v>
      </c>
      <c r="C1154" s="14" t="s">
        <v>428</v>
      </c>
      <c r="D1154" s="14" t="s">
        <v>387</v>
      </c>
      <c r="E1154" s="14">
        <v>0</v>
      </c>
      <c r="F1154" s="19">
        <v>326</v>
      </c>
    </row>
    <row r="1155" spans="2:6" ht="14.4" x14ac:dyDescent="0.3">
      <c r="B1155" s="13">
        <v>5204324664</v>
      </c>
      <c r="C1155" s="14" t="s">
        <v>428</v>
      </c>
      <c r="D1155" s="14" t="s">
        <v>391</v>
      </c>
      <c r="E1155" s="14">
        <v>0</v>
      </c>
      <c r="F1155" s="19">
        <v>326</v>
      </c>
    </row>
    <row r="1156" spans="2:6" ht="14.4" x14ac:dyDescent="0.3">
      <c r="B1156" s="13">
        <v>5204324664</v>
      </c>
      <c r="C1156" s="14" t="s">
        <v>428</v>
      </c>
      <c r="D1156" s="14" t="s">
        <v>393</v>
      </c>
      <c r="E1156" s="14">
        <v>0</v>
      </c>
      <c r="F1156" s="19">
        <v>326</v>
      </c>
    </row>
    <row r="1157" spans="2:6" ht="14.4" x14ac:dyDescent="0.3">
      <c r="B1157" s="13">
        <v>5054229662</v>
      </c>
      <c r="C1157" s="14" t="s">
        <v>428</v>
      </c>
      <c r="D1157" s="14" t="s">
        <v>387</v>
      </c>
      <c r="E1157" s="14">
        <v>0</v>
      </c>
      <c r="F1157" s="19">
        <v>260</v>
      </c>
    </row>
    <row r="1158" spans="2:6" ht="14.4" x14ac:dyDescent="0.3">
      <c r="B1158" s="13">
        <v>5054229662</v>
      </c>
      <c r="C1158" s="14" t="s">
        <v>428</v>
      </c>
      <c r="D1158" s="14" t="s">
        <v>391</v>
      </c>
      <c r="E1158" s="14">
        <v>0</v>
      </c>
      <c r="F1158" s="19">
        <v>260</v>
      </c>
    </row>
    <row r="1159" spans="2:6" ht="14.4" x14ac:dyDescent="0.3">
      <c r="B1159" s="13">
        <v>5054229662</v>
      </c>
      <c r="C1159" s="14" t="s">
        <v>428</v>
      </c>
      <c r="D1159" s="14" t="s">
        <v>393</v>
      </c>
      <c r="E1159" s="14">
        <v>0</v>
      </c>
      <c r="F1159" s="19">
        <v>260</v>
      </c>
    </row>
    <row r="1160" spans="2:6" ht="14.4" x14ac:dyDescent="0.3">
      <c r="B1160" s="13">
        <v>5208831179</v>
      </c>
      <c r="C1160" s="14" t="s">
        <v>428</v>
      </c>
      <c r="D1160" s="14" t="s">
        <v>387</v>
      </c>
      <c r="E1160" s="14">
        <v>0</v>
      </c>
      <c r="F1160" s="19">
        <v>253</v>
      </c>
    </row>
    <row r="1161" spans="2:6" ht="14.4" x14ac:dyDescent="0.3">
      <c r="B1161" s="13">
        <v>5208831179</v>
      </c>
      <c r="C1161" s="14" t="s">
        <v>428</v>
      </c>
      <c r="D1161" s="14" t="s">
        <v>391</v>
      </c>
      <c r="E1161" s="14">
        <v>0</v>
      </c>
      <c r="F1161" s="19">
        <v>253</v>
      </c>
    </row>
    <row r="1162" spans="2:6" ht="14.4" x14ac:dyDescent="0.3">
      <c r="B1162" s="13">
        <v>5208831179</v>
      </c>
      <c r="C1162" s="14" t="s">
        <v>428</v>
      </c>
      <c r="D1162" s="14" t="s">
        <v>388</v>
      </c>
      <c r="E1162" s="14">
        <v>0</v>
      </c>
      <c r="F1162" s="19">
        <v>253</v>
      </c>
    </row>
    <row r="1163" spans="2:6" ht="14.4" x14ac:dyDescent="0.3">
      <c r="B1163" s="13">
        <v>2083923668</v>
      </c>
      <c r="C1163" s="14" t="s">
        <v>428</v>
      </c>
      <c r="D1163" s="14" t="s">
        <v>387</v>
      </c>
      <c r="E1163" s="14">
        <v>0</v>
      </c>
      <c r="F1163" s="19">
        <v>250</v>
      </c>
    </row>
    <row r="1164" spans="2:6" ht="14.4" x14ac:dyDescent="0.3">
      <c r="B1164" s="13">
        <v>2083923668</v>
      </c>
      <c r="C1164" s="14" t="s">
        <v>428</v>
      </c>
      <c r="D1164" s="14" t="s">
        <v>391</v>
      </c>
      <c r="E1164" s="14">
        <v>0</v>
      </c>
      <c r="F1164" s="19">
        <v>250</v>
      </c>
    </row>
    <row r="1165" spans="2:6" ht="14.4" x14ac:dyDescent="0.3">
      <c r="B1165" s="13">
        <v>2083923668</v>
      </c>
      <c r="C1165" s="14" t="s">
        <v>428</v>
      </c>
      <c r="D1165" s="14" t="s">
        <v>393</v>
      </c>
      <c r="E1165" s="14">
        <v>0</v>
      </c>
      <c r="F1165" s="19">
        <v>250</v>
      </c>
    </row>
    <row r="1166" spans="2:6" ht="14.4" x14ac:dyDescent="0.3">
      <c r="B1166" s="13">
        <v>6024154743</v>
      </c>
      <c r="C1166" s="14" t="s">
        <v>428</v>
      </c>
      <c r="D1166" s="14" t="s">
        <v>391</v>
      </c>
      <c r="E1166" s="14">
        <v>0</v>
      </c>
      <c r="F1166" s="19">
        <v>248</v>
      </c>
    </row>
    <row r="1167" spans="2:6" ht="14.4" x14ac:dyDescent="0.3">
      <c r="B1167" s="13">
        <v>4806124487</v>
      </c>
      <c r="C1167" s="14" t="s">
        <v>428</v>
      </c>
      <c r="D1167" s="14" t="s">
        <v>391</v>
      </c>
      <c r="E1167" s="14">
        <v>0</v>
      </c>
      <c r="F1167" s="19">
        <v>223</v>
      </c>
    </row>
    <row r="1168" spans="2:6" ht="14.4" x14ac:dyDescent="0.3">
      <c r="B1168" s="13">
        <v>4806124487</v>
      </c>
      <c r="C1168" s="14" t="s">
        <v>428</v>
      </c>
      <c r="D1168" s="14" t="s">
        <v>393</v>
      </c>
      <c r="E1168" s="14">
        <v>0</v>
      </c>
      <c r="F1168" s="19">
        <v>223</v>
      </c>
    </row>
    <row r="1169" spans="2:6" ht="14.4" x14ac:dyDescent="0.3">
      <c r="B1169" s="13">
        <v>5054226163</v>
      </c>
      <c r="C1169" s="14" t="s">
        <v>428</v>
      </c>
      <c r="D1169" s="14" t="s">
        <v>391</v>
      </c>
      <c r="E1169" s="14">
        <v>0</v>
      </c>
      <c r="F1169" s="19">
        <v>194</v>
      </c>
    </row>
    <row r="1170" spans="2:6" ht="14.4" x14ac:dyDescent="0.3">
      <c r="B1170" s="13">
        <v>5054226163</v>
      </c>
      <c r="C1170" s="14" t="s">
        <v>428</v>
      </c>
      <c r="D1170" s="14" t="s">
        <v>393</v>
      </c>
      <c r="E1170" s="14">
        <v>0</v>
      </c>
      <c r="F1170" s="19">
        <v>194</v>
      </c>
    </row>
    <row r="1171" spans="2:6" ht="14.4" x14ac:dyDescent="0.3">
      <c r="B1171" s="13">
        <v>5054227934</v>
      </c>
      <c r="C1171" s="14" t="s">
        <v>428</v>
      </c>
      <c r="D1171" s="14" t="s">
        <v>391</v>
      </c>
      <c r="E1171" s="14">
        <v>0</v>
      </c>
      <c r="F1171" s="19">
        <v>163</v>
      </c>
    </row>
    <row r="1172" spans="2:6" ht="14.4" x14ac:dyDescent="0.3">
      <c r="B1172" s="13">
        <v>5054227934</v>
      </c>
      <c r="C1172" s="14" t="s">
        <v>428</v>
      </c>
      <c r="D1172" s="14" t="s">
        <v>393</v>
      </c>
      <c r="E1172" s="14">
        <v>0</v>
      </c>
      <c r="F1172" s="19">
        <v>163</v>
      </c>
    </row>
    <row r="1173" spans="2:6" ht="14.4" x14ac:dyDescent="0.3">
      <c r="B1173" s="13">
        <v>5054227934</v>
      </c>
      <c r="C1173" s="14" t="s">
        <v>428</v>
      </c>
      <c r="D1173" s="14" t="s">
        <v>388</v>
      </c>
      <c r="E1173" s="14">
        <v>0</v>
      </c>
      <c r="F1173" s="19">
        <v>163</v>
      </c>
    </row>
    <row r="1174" spans="2:6" ht="14.4" x14ac:dyDescent="0.3">
      <c r="B1174" s="13">
        <v>3609491316</v>
      </c>
      <c r="C1174" s="14" t="s">
        <v>428</v>
      </c>
      <c r="D1174" s="14" t="s">
        <v>387</v>
      </c>
      <c r="E1174" s="14">
        <v>0</v>
      </c>
      <c r="F1174" s="19">
        <v>156</v>
      </c>
    </row>
    <row r="1175" spans="2:6" ht="14.4" x14ac:dyDescent="0.3">
      <c r="B1175" s="13">
        <v>3609491316</v>
      </c>
      <c r="C1175" s="14" t="s">
        <v>428</v>
      </c>
      <c r="D1175" s="14" t="s">
        <v>391</v>
      </c>
      <c r="E1175" s="14">
        <v>0</v>
      </c>
      <c r="F1175" s="19">
        <v>156</v>
      </c>
    </row>
    <row r="1176" spans="2:6" ht="14.4" x14ac:dyDescent="0.3">
      <c r="B1176" s="13">
        <v>3609491316</v>
      </c>
      <c r="C1176" s="14" t="s">
        <v>428</v>
      </c>
      <c r="D1176" s="14" t="s">
        <v>393</v>
      </c>
      <c r="E1176" s="14">
        <v>0</v>
      </c>
      <c r="F1176" s="19">
        <v>156</v>
      </c>
    </row>
    <row r="1177" spans="2:6" ht="14.4" x14ac:dyDescent="0.3">
      <c r="B1177" s="13">
        <v>4805928770</v>
      </c>
      <c r="C1177" s="14" t="s">
        <v>428</v>
      </c>
      <c r="D1177" s="14" t="s">
        <v>387</v>
      </c>
      <c r="E1177" s="14">
        <v>0</v>
      </c>
      <c r="F1177" s="19">
        <v>95</v>
      </c>
    </row>
    <row r="1178" spans="2:6" ht="14.4" x14ac:dyDescent="0.3">
      <c r="B1178" s="13">
        <v>4805928770</v>
      </c>
      <c r="C1178" s="14" t="s">
        <v>428</v>
      </c>
      <c r="D1178" s="14" t="s">
        <v>391</v>
      </c>
      <c r="E1178" s="14">
        <v>0</v>
      </c>
      <c r="F1178" s="19">
        <v>95</v>
      </c>
    </row>
    <row r="1179" spans="2:6" ht="14.4" x14ac:dyDescent="0.3">
      <c r="B1179" s="13">
        <v>4805928770</v>
      </c>
      <c r="C1179" s="14" t="s">
        <v>428</v>
      </c>
      <c r="D1179" s="14" t="s">
        <v>393</v>
      </c>
      <c r="E1179" s="14">
        <v>0</v>
      </c>
      <c r="F1179" s="19">
        <v>95</v>
      </c>
    </row>
    <row r="1180" spans="2:6" ht="14.4" x14ac:dyDescent="0.3">
      <c r="B1180" s="13">
        <v>6023139045</v>
      </c>
      <c r="C1180" s="14" t="s">
        <v>429</v>
      </c>
      <c r="D1180" s="14" t="s">
        <v>389</v>
      </c>
      <c r="E1180" s="14">
        <v>0</v>
      </c>
      <c r="F1180" s="19">
        <v>2084</v>
      </c>
    </row>
    <row r="1181" spans="2:6" ht="14.4" x14ac:dyDescent="0.3">
      <c r="B1181" s="13">
        <v>5054227054</v>
      </c>
      <c r="C1181" s="14" t="s">
        <v>429</v>
      </c>
      <c r="D1181" s="14" t="s">
        <v>393</v>
      </c>
      <c r="E1181" s="14">
        <v>0</v>
      </c>
      <c r="F1181" s="19">
        <v>2063</v>
      </c>
    </row>
    <row r="1182" spans="2:6" ht="14.4" x14ac:dyDescent="0.3">
      <c r="B1182" s="13">
        <v>4805926659</v>
      </c>
      <c r="C1182" s="14" t="s">
        <v>429</v>
      </c>
      <c r="D1182" s="14" t="s">
        <v>387</v>
      </c>
      <c r="E1182" s="14">
        <v>0</v>
      </c>
      <c r="F1182" s="19">
        <v>1679</v>
      </c>
    </row>
    <row r="1183" spans="2:6" ht="14.4" x14ac:dyDescent="0.3">
      <c r="B1183" s="13">
        <v>4805926659</v>
      </c>
      <c r="C1183" s="14" t="s">
        <v>429</v>
      </c>
      <c r="D1183" s="14" t="s">
        <v>393</v>
      </c>
      <c r="E1183" s="14">
        <v>0</v>
      </c>
      <c r="F1183" s="19">
        <v>1679</v>
      </c>
    </row>
    <row r="1184" spans="2:6" ht="14.4" x14ac:dyDescent="0.3">
      <c r="B1184" s="13">
        <v>4805926659</v>
      </c>
      <c r="C1184" s="14" t="s">
        <v>429</v>
      </c>
      <c r="D1184" s="14" t="s">
        <v>393</v>
      </c>
      <c r="E1184" s="14">
        <v>0</v>
      </c>
      <c r="F1184" s="19">
        <v>1679</v>
      </c>
    </row>
    <row r="1185" spans="2:6" ht="14.4" x14ac:dyDescent="0.3">
      <c r="B1185" s="13">
        <v>5055123469</v>
      </c>
      <c r="C1185" s="14" t="s">
        <v>429</v>
      </c>
      <c r="D1185" s="14" t="s">
        <v>387</v>
      </c>
      <c r="E1185" s="14">
        <v>0</v>
      </c>
      <c r="F1185" s="19">
        <v>1491</v>
      </c>
    </row>
    <row r="1186" spans="2:6" ht="14.4" x14ac:dyDescent="0.3">
      <c r="B1186" s="13">
        <v>5055123469</v>
      </c>
      <c r="C1186" s="14" t="s">
        <v>429</v>
      </c>
      <c r="D1186" s="14" t="s">
        <v>393</v>
      </c>
      <c r="E1186" s="14">
        <v>0</v>
      </c>
      <c r="F1186" s="19">
        <v>1491</v>
      </c>
    </row>
    <row r="1187" spans="2:6" ht="14.4" x14ac:dyDescent="0.3">
      <c r="B1187" s="13">
        <v>2086144293</v>
      </c>
      <c r="C1187" s="14" t="s">
        <v>429</v>
      </c>
      <c r="D1187" s="14" t="s">
        <v>393</v>
      </c>
      <c r="E1187" s="14">
        <v>1</v>
      </c>
      <c r="F1187" s="19">
        <v>1350</v>
      </c>
    </row>
    <row r="1188" spans="2:6" ht="14.4" x14ac:dyDescent="0.3">
      <c r="B1188" s="13">
        <v>3604635419</v>
      </c>
      <c r="C1188" s="14" t="s">
        <v>429</v>
      </c>
      <c r="D1188" s="14" t="s">
        <v>387</v>
      </c>
      <c r="E1188" s="14">
        <v>0</v>
      </c>
      <c r="F1188" s="19">
        <v>1193</v>
      </c>
    </row>
    <row r="1189" spans="2:6" ht="14.4" x14ac:dyDescent="0.3">
      <c r="B1189" s="13">
        <v>3604635419</v>
      </c>
      <c r="C1189" s="14" t="s">
        <v>429</v>
      </c>
      <c r="D1189" s="14" t="s">
        <v>393</v>
      </c>
      <c r="E1189" s="14">
        <v>0</v>
      </c>
      <c r="F1189" s="19">
        <v>1193</v>
      </c>
    </row>
    <row r="1190" spans="2:6" ht="14.4" x14ac:dyDescent="0.3">
      <c r="B1190" s="13">
        <v>5097141449</v>
      </c>
      <c r="C1190" s="14" t="s">
        <v>429</v>
      </c>
      <c r="D1190" s="14" t="s">
        <v>387</v>
      </c>
      <c r="E1190" s="14">
        <v>1</v>
      </c>
      <c r="F1190" s="19">
        <v>1145</v>
      </c>
    </row>
    <row r="1191" spans="2:6" ht="14.4" x14ac:dyDescent="0.3">
      <c r="B1191" s="13">
        <v>4806129660</v>
      </c>
      <c r="C1191" s="14" t="s">
        <v>429</v>
      </c>
      <c r="D1191" s="14" t="s">
        <v>389</v>
      </c>
      <c r="E1191" s="14">
        <v>0</v>
      </c>
      <c r="F1191" s="19">
        <v>1110</v>
      </c>
    </row>
    <row r="1192" spans="2:6" ht="14.4" x14ac:dyDescent="0.3">
      <c r="B1192" s="13">
        <v>3607342835</v>
      </c>
      <c r="C1192" s="14" t="s">
        <v>429</v>
      </c>
      <c r="D1192" s="14" t="s">
        <v>386</v>
      </c>
      <c r="E1192" s="14">
        <v>1</v>
      </c>
      <c r="F1192" s="19">
        <v>1102</v>
      </c>
    </row>
    <row r="1193" spans="2:6" ht="14.4" x14ac:dyDescent="0.3">
      <c r="B1193" s="13">
        <v>5204633837</v>
      </c>
      <c r="C1193" s="14" t="s">
        <v>429</v>
      </c>
      <c r="D1193" s="14" t="s">
        <v>393</v>
      </c>
      <c r="E1193" s="14">
        <v>0</v>
      </c>
      <c r="F1193" s="19">
        <v>1071</v>
      </c>
    </row>
    <row r="1194" spans="2:6" ht="14.4" x14ac:dyDescent="0.3">
      <c r="B1194" s="13">
        <v>4806123655</v>
      </c>
      <c r="C1194" s="14" t="s">
        <v>429</v>
      </c>
      <c r="D1194" s="14" t="s">
        <v>387</v>
      </c>
      <c r="E1194" s="14">
        <v>0</v>
      </c>
      <c r="F1194" s="19">
        <v>1043</v>
      </c>
    </row>
    <row r="1195" spans="2:6" ht="14.4" x14ac:dyDescent="0.3">
      <c r="B1195" s="13">
        <v>4806123655</v>
      </c>
      <c r="C1195" s="14" t="s">
        <v>429</v>
      </c>
      <c r="D1195" s="14" t="s">
        <v>393</v>
      </c>
      <c r="E1195" s="14">
        <v>0</v>
      </c>
      <c r="F1195" s="19">
        <v>1043</v>
      </c>
    </row>
    <row r="1196" spans="2:6" ht="14.4" x14ac:dyDescent="0.3">
      <c r="B1196" s="13">
        <v>4805926630</v>
      </c>
      <c r="C1196" s="14" t="s">
        <v>429</v>
      </c>
      <c r="D1196" s="14" t="s">
        <v>387</v>
      </c>
      <c r="E1196" s="14">
        <v>1</v>
      </c>
      <c r="F1196" s="19">
        <v>1008</v>
      </c>
    </row>
    <row r="1197" spans="2:6" ht="14.4" x14ac:dyDescent="0.3">
      <c r="B1197" s="13">
        <v>4805926630</v>
      </c>
      <c r="C1197" s="14" t="s">
        <v>429</v>
      </c>
      <c r="D1197" s="14" t="s">
        <v>393</v>
      </c>
      <c r="E1197" s="14">
        <v>0</v>
      </c>
      <c r="F1197" s="19">
        <v>1008</v>
      </c>
    </row>
    <row r="1198" spans="2:6" ht="14.4" x14ac:dyDescent="0.3">
      <c r="B1198" s="13">
        <v>4069324150</v>
      </c>
      <c r="C1198" s="14" t="s">
        <v>429</v>
      </c>
      <c r="D1198" s="14" t="s">
        <v>387</v>
      </c>
      <c r="E1198" s="14">
        <v>1</v>
      </c>
      <c r="F1198" s="19">
        <v>1006</v>
      </c>
    </row>
    <row r="1199" spans="2:6" ht="14.4" x14ac:dyDescent="0.3">
      <c r="B1199" s="13">
        <v>4069324150</v>
      </c>
      <c r="C1199" s="14" t="s">
        <v>429</v>
      </c>
      <c r="D1199" s="14" t="s">
        <v>393</v>
      </c>
      <c r="E1199" s="14">
        <v>0</v>
      </c>
      <c r="F1199" s="19">
        <v>1006</v>
      </c>
    </row>
    <row r="1200" spans="2:6" ht="14.4" x14ac:dyDescent="0.3">
      <c r="B1200" s="13">
        <v>5204328054</v>
      </c>
      <c r="C1200" s="14" t="s">
        <v>429</v>
      </c>
      <c r="D1200" s="14" t="s">
        <v>387</v>
      </c>
      <c r="E1200" s="14">
        <v>0</v>
      </c>
      <c r="F1200" s="19">
        <v>994</v>
      </c>
    </row>
    <row r="1201" spans="2:6" ht="14.4" x14ac:dyDescent="0.3">
      <c r="B1201" s="13">
        <v>5204328054</v>
      </c>
      <c r="C1201" s="14" t="s">
        <v>429</v>
      </c>
      <c r="D1201" s="14" t="s">
        <v>393</v>
      </c>
      <c r="E1201" s="14">
        <v>0</v>
      </c>
      <c r="F1201" s="19">
        <v>994</v>
      </c>
    </row>
    <row r="1202" spans="2:6" ht="14.4" x14ac:dyDescent="0.3">
      <c r="B1202" s="13">
        <v>2539340540</v>
      </c>
      <c r="C1202" s="14" t="s">
        <v>429</v>
      </c>
      <c r="D1202" s="14" t="s">
        <v>391</v>
      </c>
      <c r="E1202" s="14">
        <v>1</v>
      </c>
      <c r="F1202" s="19">
        <v>980</v>
      </c>
    </row>
    <row r="1203" spans="2:6" ht="14.4" x14ac:dyDescent="0.3">
      <c r="B1203" s="13">
        <v>2539340540</v>
      </c>
      <c r="C1203" s="14" t="s">
        <v>429</v>
      </c>
      <c r="D1203" s="14" t="s">
        <v>389</v>
      </c>
      <c r="E1203" s="14">
        <v>0</v>
      </c>
      <c r="F1203" s="19">
        <v>980</v>
      </c>
    </row>
    <row r="1204" spans="2:6" ht="14.4" x14ac:dyDescent="0.3">
      <c r="B1204" s="13">
        <v>2539340540</v>
      </c>
      <c r="C1204" s="14" t="s">
        <v>429</v>
      </c>
      <c r="D1204" s="14" t="s">
        <v>393</v>
      </c>
      <c r="E1204" s="14">
        <v>0</v>
      </c>
      <c r="F1204" s="19">
        <v>980</v>
      </c>
    </row>
    <row r="1205" spans="2:6" ht="14.4" x14ac:dyDescent="0.3">
      <c r="B1205" s="13">
        <v>4256647076</v>
      </c>
      <c r="C1205" s="14" t="s">
        <v>429</v>
      </c>
      <c r="D1205" s="14" t="s">
        <v>387</v>
      </c>
      <c r="E1205" s="14">
        <v>0</v>
      </c>
      <c r="F1205" s="19">
        <v>972</v>
      </c>
    </row>
    <row r="1206" spans="2:6" ht="14.4" x14ac:dyDescent="0.3">
      <c r="B1206" s="13">
        <v>4256647076</v>
      </c>
      <c r="C1206" s="14" t="s">
        <v>429</v>
      </c>
      <c r="D1206" s="14" t="s">
        <v>393</v>
      </c>
      <c r="E1206" s="14">
        <v>0</v>
      </c>
      <c r="F1206" s="19">
        <v>972</v>
      </c>
    </row>
    <row r="1207" spans="2:6" ht="14.4" x14ac:dyDescent="0.3">
      <c r="B1207" s="13">
        <v>4256647076</v>
      </c>
      <c r="C1207" s="14" t="s">
        <v>429</v>
      </c>
      <c r="D1207" s="14" t="s">
        <v>386</v>
      </c>
      <c r="E1207" s="14">
        <v>0</v>
      </c>
      <c r="F1207" s="19">
        <v>972</v>
      </c>
    </row>
    <row r="1208" spans="2:6" ht="14.4" x14ac:dyDescent="0.3">
      <c r="B1208" s="13">
        <v>4805923487</v>
      </c>
      <c r="C1208" s="14" t="s">
        <v>429</v>
      </c>
      <c r="D1208" s="14" t="s">
        <v>393</v>
      </c>
      <c r="E1208" s="14">
        <v>1</v>
      </c>
      <c r="F1208" s="19">
        <v>941</v>
      </c>
    </row>
    <row r="1209" spans="2:6" ht="14.4" x14ac:dyDescent="0.3">
      <c r="B1209" s="13">
        <v>5097141554</v>
      </c>
      <c r="C1209" s="14" t="s">
        <v>429</v>
      </c>
      <c r="D1209" s="14" t="s">
        <v>391</v>
      </c>
      <c r="E1209" s="14">
        <v>0</v>
      </c>
      <c r="F1209" s="19">
        <v>908</v>
      </c>
    </row>
    <row r="1210" spans="2:6" ht="14.4" x14ac:dyDescent="0.3">
      <c r="B1210" s="13">
        <v>5097141554</v>
      </c>
      <c r="C1210" s="14" t="s">
        <v>429</v>
      </c>
      <c r="D1210" s="14" t="s">
        <v>393</v>
      </c>
      <c r="E1210" s="14">
        <v>0</v>
      </c>
      <c r="F1210" s="19">
        <v>908</v>
      </c>
    </row>
    <row r="1211" spans="2:6" ht="14.4" x14ac:dyDescent="0.3">
      <c r="B1211" s="13">
        <v>3607340390</v>
      </c>
      <c r="C1211" s="14" t="s">
        <v>429</v>
      </c>
      <c r="D1211" s="14" t="s">
        <v>387</v>
      </c>
      <c r="E1211" s="14">
        <v>1</v>
      </c>
      <c r="F1211" s="19">
        <v>846</v>
      </c>
    </row>
    <row r="1212" spans="2:6" ht="14.4" x14ac:dyDescent="0.3">
      <c r="B1212" s="13">
        <v>3607340390</v>
      </c>
      <c r="C1212" s="14" t="s">
        <v>429</v>
      </c>
      <c r="D1212" s="14" t="s">
        <v>393</v>
      </c>
      <c r="E1212" s="14">
        <v>1</v>
      </c>
      <c r="F1212" s="19">
        <v>846</v>
      </c>
    </row>
    <row r="1213" spans="2:6" ht="14.4" x14ac:dyDescent="0.3">
      <c r="B1213" s="13">
        <v>4805924951</v>
      </c>
      <c r="C1213" s="14" t="s">
        <v>429</v>
      </c>
      <c r="D1213" s="14" t="s">
        <v>386</v>
      </c>
      <c r="E1213" s="14">
        <v>1</v>
      </c>
      <c r="F1213" s="19">
        <v>834</v>
      </c>
    </row>
    <row r="1214" spans="2:6" ht="14.4" x14ac:dyDescent="0.3">
      <c r="B1214" s="13">
        <v>4802639675</v>
      </c>
      <c r="C1214" s="14" t="s">
        <v>429</v>
      </c>
      <c r="D1214" s="14" t="s">
        <v>393</v>
      </c>
      <c r="E1214" s="14">
        <v>0</v>
      </c>
      <c r="F1214" s="19">
        <v>827</v>
      </c>
    </row>
    <row r="1215" spans="2:6" ht="14.4" x14ac:dyDescent="0.3">
      <c r="B1215" s="13">
        <v>4065625196</v>
      </c>
      <c r="C1215" s="14" t="s">
        <v>429</v>
      </c>
      <c r="D1215" s="14" t="s">
        <v>393</v>
      </c>
      <c r="E1215" s="14">
        <v>0</v>
      </c>
      <c r="F1215" s="19">
        <v>822</v>
      </c>
    </row>
    <row r="1216" spans="2:6" ht="14.4" x14ac:dyDescent="0.3">
      <c r="B1216" s="13">
        <v>2069539144</v>
      </c>
      <c r="C1216" s="14" t="s">
        <v>429</v>
      </c>
      <c r="D1216" s="14" t="s">
        <v>391</v>
      </c>
      <c r="E1216" s="14">
        <v>1</v>
      </c>
      <c r="F1216" s="19">
        <v>821</v>
      </c>
    </row>
    <row r="1217" spans="2:6" ht="14.4" x14ac:dyDescent="0.3">
      <c r="B1217" s="13">
        <v>2069539144</v>
      </c>
      <c r="C1217" s="14" t="s">
        <v>429</v>
      </c>
      <c r="D1217" s="14" t="s">
        <v>393</v>
      </c>
      <c r="E1217" s="14">
        <v>0</v>
      </c>
      <c r="F1217" s="19">
        <v>821</v>
      </c>
    </row>
    <row r="1218" spans="2:6" ht="14.4" x14ac:dyDescent="0.3">
      <c r="B1218" s="13">
        <v>4807323728</v>
      </c>
      <c r="C1218" s="14" t="s">
        <v>429</v>
      </c>
      <c r="D1218" s="14" t="s">
        <v>393</v>
      </c>
      <c r="E1218" s="14">
        <v>0</v>
      </c>
      <c r="F1218" s="19">
        <v>818</v>
      </c>
    </row>
    <row r="1219" spans="2:6" ht="14.4" x14ac:dyDescent="0.3">
      <c r="B1219" s="13">
        <v>3609490000</v>
      </c>
      <c r="C1219" s="14" t="s">
        <v>429</v>
      </c>
      <c r="D1219" s="14" t="s">
        <v>387</v>
      </c>
      <c r="E1219" s="14">
        <v>1</v>
      </c>
      <c r="F1219" s="19">
        <v>773</v>
      </c>
    </row>
    <row r="1220" spans="2:6" ht="14.4" x14ac:dyDescent="0.3">
      <c r="B1220" s="13">
        <v>3609490000</v>
      </c>
      <c r="C1220" s="14" t="s">
        <v>429</v>
      </c>
      <c r="D1220" s="14" t="s">
        <v>393</v>
      </c>
      <c r="E1220" s="14">
        <v>1</v>
      </c>
      <c r="F1220" s="19">
        <v>773</v>
      </c>
    </row>
    <row r="1221" spans="2:6" ht="14.4" x14ac:dyDescent="0.3">
      <c r="B1221" s="13">
        <v>5040024389</v>
      </c>
      <c r="C1221" s="14" t="s">
        <v>429</v>
      </c>
      <c r="D1221" s="14" t="s">
        <v>387</v>
      </c>
      <c r="E1221" s="14">
        <v>1</v>
      </c>
      <c r="F1221" s="19">
        <v>762</v>
      </c>
    </row>
    <row r="1222" spans="2:6" ht="14.4" x14ac:dyDescent="0.3">
      <c r="B1222" s="13">
        <v>5040024389</v>
      </c>
      <c r="C1222" s="14" t="s">
        <v>429</v>
      </c>
      <c r="D1222" s="14" t="s">
        <v>393</v>
      </c>
      <c r="E1222" s="14">
        <v>1</v>
      </c>
      <c r="F1222" s="19">
        <v>762</v>
      </c>
    </row>
    <row r="1223" spans="2:6" ht="14.4" x14ac:dyDescent="0.3">
      <c r="B1223" s="13">
        <v>4806123679</v>
      </c>
      <c r="C1223" s="14" t="s">
        <v>429</v>
      </c>
      <c r="D1223" s="14" t="s">
        <v>393</v>
      </c>
      <c r="E1223" s="14">
        <v>0</v>
      </c>
      <c r="F1223" s="19">
        <v>725</v>
      </c>
    </row>
    <row r="1224" spans="2:6" ht="14.4" x14ac:dyDescent="0.3">
      <c r="B1224" s="13">
        <v>4806128052</v>
      </c>
      <c r="C1224" s="14" t="s">
        <v>429</v>
      </c>
      <c r="D1224" s="14" t="s">
        <v>387</v>
      </c>
      <c r="E1224" s="14">
        <v>0</v>
      </c>
      <c r="F1224" s="19">
        <v>721</v>
      </c>
    </row>
    <row r="1225" spans="2:6" ht="14.4" x14ac:dyDescent="0.3">
      <c r="B1225" s="13">
        <v>4806128052</v>
      </c>
      <c r="C1225" s="14" t="s">
        <v>429</v>
      </c>
      <c r="D1225" s="14" t="s">
        <v>393</v>
      </c>
      <c r="E1225" s="14">
        <v>0</v>
      </c>
      <c r="F1225" s="19">
        <v>721</v>
      </c>
    </row>
    <row r="1226" spans="2:6" ht="14.4" x14ac:dyDescent="0.3">
      <c r="B1226" s="13">
        <v>2065637723</v>
      </c>
      <c r="C1226" s="14" t="s">
        <v>429</v>
      </c>
      <c r="D1226" s="14" t="s">
        <v>389</v>
      </c>
      <c r="E1226" s="14">
        <v>1</v>
      </c>
      <c r="F1226" s="19">
        <v>708</v>
      </c>
    </row>
    <row r="1227" spans="2:6" ht="14.4" x14ac:dyDescent="0.3">
      <c r="B1227" s="13">
        <v>2065637723</v>
      </c>
      <c r="C1227" s="14" t="s">
        <v>429</v>
      </c>
      <c r="D1227" s="14" t="s">
        <v>393</v>
      </c>
      <c r="E1227" s="14">
        <v>1</v>
      </c>
      <c r="F1227" s="19">
        <v>708</v>
      </c>
    </row>
    <row r="1228" spans="2:6" ht="14.4" x14ac:dyDescent="0.3">
      <c r="B1228" s="13">
        <v>2069536030</v>
      </c>
      <c r="C1228" s="14" t="s">
        <v>429</v>
      </c>
      <c r="D1228" s="14" t="s">
        <v>387</v>
      </c>
      <c r="E1228" s="14">
        <v>1</v>
      </c>
      <c r="F1228" s="19">
        <v>626</v>
      </c>
    </row>
    <row r="1229" spans="2:6" ht="14.4" x14ac:dyDescent="0.3">
      <c r="B1229" s="13">
        <v>2069536030</v>
      </c>
      <c r="C1229" s="14" t="s">
        <v>429</v>
      </c>
      <c r="D1229" s="14" t="s">
        <v>393</v>
      </c>
      <c r="E1229" s="14">
        <v>0</v>
      </c>
      <c r="F1229" s="19">
        <v>626</v>
      </c>
    </row>
    <row r="1230" spans="2:6" ht="14.4" x14ac:dyDescent="0.3">
      <c r="B1230" s="13">
        <v>4065625411</v>
      </c>
      <c r="C1230" s="14" t="s">
        <v>429</v>
      </c>
      <c r="D1230" s="14" t="s">
        <v>387</v>
      </c>
      <c r="E1230" s="14">
        <v>1</v>
      </c>
      <c r="F1230" s="19">
        <v>622</v>
      </c>
    </row>
    <row r="1231" spans="2:6" ht="14.4" x14ac:dyDescent="0.3">
      <c r="B1231" s="13">
        <v>4065625411</v>
      </c>
      <c r="C1231" s="14" t="s">
        <v>429</v>
      </c>
      <c r="D1231" s="14" t="s">
        <v>393</v>
      </c>
      <c r="E1231" s="14">
        <v>0</v>
      </c>
      <c r="F1231" s="19">
        <v>622</v>
      </c>
    </row>
    <row r="1232" spans="2:6" ht="14.4" x14ac:dyDescent="0.3">
      <c r="B1232" s="13">
        <v>3203037925</v>
      </c>
      <c r="C1232" s="14" t="s">
        <v>429</v>
      </c>
      <c r="D1232" s="14" t="s">
        <v>387</v>
      </c>
      <c r="E1232" s="14">
        <v>0</v>
      </c>
      <c r="F1232" s="19">
        <v>591</v>
      </c>
    </row>
    <row r="1233" spans="2:6" ht="14.4" x14ac:dyDescent="0.3">
      <c r="B1233" s="13">
        <v>3203037925</v>
      </c>
      <c r="C1233" s="14" t="s">
        <v>429</v>
      </c>
      <c r="D1233" s="14" t="s">
        <v>393</v>
      </c>
      <c r="E1233" s="14">
        <v>0</v>
      </c>
      <c r="F1233" s="19">
        <v>591</v>
      </c>
    </row>
    <row r="1234" spans="2:6" ht="14.4" x14ac:dyDescent="0.3">
      <c r="B1234" s="13">
        <v>4065623784</v>
      </c>
      <c r="C1234" s="14" t="s">
        <v>429</v>
      </c>
      <c r="D1234" s="14" t="s">
        <v>393</v>
      </c>
      <c r="E1234" s="14">
        <v>0</v>
      </c>
      <c r="F1234" s="19">
        <v>583</v>
      </c>
    </row>
    <row r="1235" spans="2:6" ht="14.4" x14ac:dyDescent="0.3">
      <c r="B1235" s="13">
        <v>4065623784</v>
      </c>
      <c r="C1235" s="14" t="s">
        <v>429</v>
      </c>
      <c r="D1235" s="14" t="s">
        <v>386</v>
      </c>
      <c r="E1235" s="14">
        <v>0</v>
      </c>
      <c r="F1235" s="19">
        <v>583</v>
      </c>
    </row>
    <row r="1236" spans="2:6" ht="14.4" x14ac:dyDescent="0.3">
      <c r="B1236" s="13">
        <v>6024727322</v>
      </c>
      <c r="C1236" s="14" t="s">
        <v>429</v>
      </c>
      <c r="D1236" s="14" t="s">
        <v>389</v>
      </c>
      <c r="E1236" s="14">
        <v>1</v>
      </c>
      <c r="F1236" s="19">
        <v>582</v>
      </c>
    </row>
    <row r="1237" spans="2:6" ht="14.4" x14ac:dyDescent="0.3">
      <c r="B1237" s="13">
        <v>5097141621</v>
      </c>
      <c r="C1237" s="14" t="s">
        <v>429</v>
      </c>
      <c r="D1237" s="14" t="s">
        <v>387</v>
      </c>
      <c r="E1237" s="14">
        <v>0</v>
      </c>
      <c r="F1237" s="19">
        <v>579</v>
      </c>
    </row>
    <row r="1238" spans="2:6" ht="14.4" x14ac:dyDescent="0.3">
      <c r="B1238" s="13">
        <v>5097141621</v>
      </c>
      <c r="C1238" s="14" t="s">
        <v>429</v>
      </c>
      <c r="D1238" s="14" t="s">
        <v>393</v>
      </c>
      <c r="E1238" s="14">
        <v>0</v>
      </c>
      <c r="F1238" s="19">
        <v>579</v>
      </c>
    </row>
    <row r="1239" spans="2:6" ht="14.4" x14ac:dyDescent="0.3">
      <c r="B1239" s="13">
        <v>2085842887</v>
      </c>
      <c r="C1239" s="14" t="s">
        <v>429</v>
      </c>
      <c r="D1239" s="14" t="s">
        <v>393</v>
      </c>
      <c r="E1239" s="14">
        <v>0</v>
      </c>
      <c r="F1239" s="19">
        <v>551</v>
      </c>
    </row>
    <row r="1240" spans="2:6" ht="14.4" x14ac:dyDescent="0.3">
      <c r="B1240" s="13">
        <v>4807324406</v>
      </c>
      <c r="C1240" s="14" t="s">
        <v>429</v>
      </c>
      <c r="D1240" s="14" t="s">
        <v>387</v>
      </c>
      <c r="E1240" s="14">
        <v>0</v>
      </c>
      <c r="F1240" s="19">
        <v>534</v>
      </c>
    </row>
    <row r="1241" spans="2:6" ht="14.4" x14ac:dyDescent="0.3">
      <c r="B1241" s="13">
        <v>4807324406</v>
      </c>
      <c r="C1241" s="14" t="s">
        <v>429</v>
      </c>
      <c r="D1241" s="14" t="s">
        <v>386</v>
      </c>
      <c r="E1241" s="14">
        <v>0</v>
      </c>
      <c r="F1241" s="19">
        <v>534</v>
      </c>
    </row>
    <row r="1242" spans="2:6" ht="14.4" x14ac:dyDescent="0.3">
      <c r="B1242" s="13">
        <v>4066734581</v>
      </c>
      <c r="C1242" s="14" t="s">
        <v>429</v>
      </c>
      <c r="D1242" s="14" t="s">
        <v>387</v>
      </c>
      <c r="E1242" s="14">
        <v>0</v>
      </c>
      <c r="F1242" s="19">
        <v>530</v>
      </c>
    </row>
    <row r="1243" spans="2:6" ht="14.4" x14ac:dyDescent="0.3">
      <c r="B1243" s="13">
        <v>4066734581</v>
      </c>
      <c r="C1243" s="14" t="s">
        <v>429</v>
      </c>
      <c r="D1243" s="14" t="s">
        <v>393</v>
      </c>
      <c r="E1243" s="14">
        <v>0</v>
      </c>
      <c r="F1243" s="19">
        <v>530</v>
      </c>
    </row>
    <row r="1244" spans="2:6" ht="14.4" x14ac:dyDescent="0.3">
      <c r="B1244" s="13">
        <v>4807329718</v>
      </c>
      <c r="C1244" s="14" t="s">
        <v>429</v>
      </c>
      <c r="D1244" s="14" t="s">
        <v>387</v>
      </c>
      <c r="E1244" s="14">
        <v>0</v>
      </c>
      <c r="F1244" s="19">
        <v>507</v>
      </c>
    </row>
    <row r="1245" spans="2:6" ht="14.4" x14ac:dyDescent="0.3">
      <c r="B1245" s="13">
        <v>4807329718</v>
      </c>
      <c r="C1245" s="14" t="s">
        <v>429</v>
      </c>
      <c r="D1245" s="14" t="s">
        <v>391</v>
      </c>
      <c r="E1245" s="14">
        <v>0</v>
      </c>
      <c r="F1245" s="19">
        <v>507</v>
      </c>
    </row>
    <row r="1246" spans="2:6" ht="14.4" x14ac:dyDescent="0.3">
      <c r="B1246" s="13">
        <v>4807329718</v>
      </c>
      <c r="C1246" s="14" t="s">
        <v>429</v>
      </c>
      <c r="D1246" s="14" t="s">
        <v>393</v>
      </c>
      <c r="E1246" s="14">
        <v>0</v>
      </c>
      <c r="F1246" s="19">
        <v>507</v>
      </c>
    </row>
    <row r="1247" spans="2:6" ht="14.4" x14ac:dyDescent="0.3">
      <c r="B1247" s="13">
        <v>4807329718</v>
      </c>
      <c r="C1247" s="14" t="s">
        <v>429</v>
      </c>
      <c r="D1247" s="14" t="s">
        <v>388</v>
      </c>
      <c r="E1247" s="14">
        <v>0</v>
      </c>
      <c r="F1247" s="19">
        <v>507</v>
      </c>
    </row>
    <row r="1248" spans="2:6" ht="14.4" x14ac:dyDescent="0.3">
      <c r="B1248" s="13">
        <v>5209948837</v>
      </c>
      <c r="C1248" s="14" t="s">
        <v>429</v>
      </c>
      <c r="D1248" s="14" t="s">
        <v>393</v>
      </c>
      <c r="E1248" s="14">
        <v>0</v>
      </c>
      <c r="F1248" s="19">
        <v>504</v>
      </c>
    </row>
    <row r="1249" spans="2:6" ht="14.4" x14ac:dyDescent="0.3">
      <c r="B1249" s="13">
        <v>5209948837</v>
      </c>
      <c r="C1249" s="14" t="s">
        <v>429</v>
      </c>
      <c r="D1249" s="14" t="s">
        <v>386</v>
      </c>
      <c r="E1249" s="14">
        <v>0</v>
      </c>
      <c r="F1249" s="19">
        <v>504</v>
      </c>
    </row>
    <row r="1250" spans="2:6" ht="14.4" x14ac:dyDescent="0.3">
      <c r="B1250" s="13">
        <v>5203228831</v>
      </c>
      <c r="C1250" s="14" t="s">
        <v>429</v>
      </c>
      <c r="D1250" s="14" t="s">
        <v>387</v>
      </c>
      <c r="E1250" s="14">
        <v>1</v>
      </c>
      <c r="F1250" s="19">
        <v>488</v>
      </c>
    </row>
    <row r="1251" spans="2:6" ht="14.4" x14ac:dyDescent="0.3">
      <c r="B1251" s="13">
        <v>5203228831</v>
      </c>
      <c r="C1251" s="14" t="s">
        <v>429</v>
      </c>
      <c r="D1251" s="14" t="s">
        <v>393</v>
      </c>
      <c r="E1251" s="14">
        <v>0</v>
      </c>
      <c r="F1251" s="19">
        <v>488</v>
      </c>
    </row>
    <row r="1252" spans="2:6" ht="14.4" x14ac:dyDescent="0.3">
      <c r="B1252" s="13">
        <v>6024726499</v>
      </c>
      <c r="C1252" s="14" t="s">
        <v>429</v>
      </c>
      <c r="D1252" s="14" t="s">
        <v>393</v>
      </c>
      <c r="E1252" s="14">
        <v>0</v>
      </c>
      <c r="F1252" s="19">
        <v>488</v>
      </c>
    </row>
    <row r="1253" spans="2:6" ht="14.4" x14ac:dyDescent="0.3">
      <c r="B1253" s="13">
        <v>2069534895</v>
      </c>
      <c r="C1253" s="14" t="s">
        <v>429</v>
      </c>
      <c r="D1253" s="14" t="s">
        <v>393</v>
      </c>
      <c r="E1253" s="14">
        <v>0</v>
      </c>
      <c r="F1253" s="19">
        <v>484</v>
      </c>
    </row>
    <row r="1254" spans="2:6" ht="14.4" x14ac:dyDescent="0.3">
      <c r="B1254" s="13">
        <v>2069541981</v>
      </c>
      <c r="C1254" s="14" t="s">
        <v>429</v>
      </c>
      <c r="D1254" s="14" t="s">
        <v>387</v>
      </c>
      <c r="E1254" s="14">
        <v>0</v>
      </c>
      <c r="F1254" s="19">
        <v>482</v>
      </c>
    </row>
    <row r="1255" spans="2:6" ht="14.4" x14ac:dyDescent="0.3">
      <c r="B1255" s="13">
        <v>2069541981</v>
      </c>
      <c r="C1255" s="14" t="s">
        <v>429</v>
      </c>
      <c r="D1255" s="14" t="s">
        <v>393</v>
      </c>
      <c r="E1255" s="14">
        <v>1</v>
      </c>
      <c r="F1255" s="19">
        <v>482</v>
      </c>
    </row>
    <row r="1256" spans="2:6" ht="14.4" x14ac:dyDescent="0.3">
      <c r="B1256" s="13">
        <v>4064224605</v>
      </c>
      <c r="C1256" s="14" t="s">
        <v>429</v>
      </c>
      <c r="D1256" s="14" t="s">
        <v>387</v>
      </c>
      <c r="E1256" s="14">
        <v>0</v>
      </c>
      <c r="F1256" s="19">
        <v>481</v>
      </c>
    </row>
    <row r="1257" spans="2:6" ht="14.4" x14ac:dyDescent="0.3">
      <c r="B1257" s="13">
        <v>4064224605</v>
      </c>
      <c r="C1257" s="14" t="s">
        <v>429</v>
      </c>
      <c r="D1257" s="14" t="s">
        <v>393</v>
      </c>
      <c r="E1257" s="14">
        <v>0</v>
      </c>
      <c r="F1257" s="19">
        <v>481</v>
      </c>
    </row>
    <row r="1258" spans="2:6" ht="14.4" x14ac:dyDescent="0.3">
      <c r="B1258" s="13">
        <v>4805925781</v>
      </c>
      <c r="C1258" s="14" t="s">
        <v>429</v>
      </c>
      <c r="D1258" s="14" t="s">
        <v>387</v>
      </c>
      <c r="E1258" s="14">
        <v>0</v>
      </c>
      <c r="F1258" s="19">
        <v>480</v>
      </c>
    </row>
    <row r="1259" spans="2:6" ht="14.4" x14ac:dyDescent="0.3">
      <c r="B1259" s="13">
        <v>4805925781</v>
      </c>
      <c r="C1259" s="14" t="s">
        <v>429</v>
      </c>
      <c r="D1259" s="14" t="s">
        <v>393</v>
      </c>
      <c r="E1259" s="14">
        <v>0</v>
      </c>
      <c r="F1259" s="19">
        <v>480</v>
      </c>
    </row>
    <row r="1260" spans="2:6" ht="14.4" x14ac:dyDescent="0.3">
      <c r="B1260" s="13">
        <v>2539340690</v>
      </c>
      <c r="C1260" s="14" t="s">
        <v>429</v>
      </c>
      <c r="D1260" s="14" t="s">
        <v>393</v>
      </c>
      <c r="E1260" s="14">
        <v>1</v>
      </c>
      <c r="F1260" s="19">
        <v>471</v>
      </c>
    </row>
    <row r="1261" spans="2:6" ht="14.4" x14ac:dyDescent="0.3">
      <c r="B1261" s="13">
        <v>4805927033</v>
      </c>
      <c r="C1261" s="14" t="s">
        <v>429</v>
      </c>
      <c r="D1261" s="14" t="s">
        <v>387</v>
      </c>
      <c r="E1261" s="14">
        <v>0</v>
      </c>
      <c r="F1261" s="19">
        <v>469</v>
      </c>
    </row>
    <row r="1262" spans="2:6" ht="14.4" x14ac:dyDescent="0.3">
      <c r="B1262" s="13">
        <v>4805927033</v>
      </c>
      <c r="C1262" s="14" t="s">
        <v>429</v>
      </c>
      <c r="D1262" s="14" t="s">
        <v>393</v>
      </c>
      <c r="E1262" s="14">
        <v>1</v>
      </c>
      <c r="F1262" s="19">
        <v>469</v>
      </c>
    </row>
    <row r="1263" spans="2:6" ht="14.4" x14ac:dyDescent="0.3">
      <c r="B1263" s="13">
        <v>2069540592</v>
      </c>
      <c r="C1263" s="14" t="s">
        <v>429</v>
      </c>
      <c r="D1263" s="14" t="s">
        <v>393</v>
      </c>
      <c r="E1263" s="14">
        <v>0</v>
      </c>
      <c r="F1263" s="19">
        <v>462</v>
      </c>
    </row>
    <row r="1264" spans="2:6" ht="14.4" x14ac:dyDescent="0.3">
      <c r="B1264" s="13">
        <v>5054225380</v>
      </c>
      <c r="C1264" s="14" t="s">
        <v>429</v>
      </c>
      <c r="D1264" s="14" t="s">
        <v>391</v>
      </c>
      <c r="E1264" s="14">
        <v>0</v>
      </c>
      <c r="F1264" s="19">
        <v>457</v>
      </c>
    </row>
    <row r="1265" spans="2:6" ht="14.4" x14ac:dyDescent="0.3">
      <c r="B1265" s="13">
        <v>5054225380</v>
      </c>
      <c r="C1265" s="14" t="s">
        <v>429</v>
      </c>
      <c r="D1265" s="14" t="s">
        <v>393</v>
      </c>
      <c r="E1265" s="14">
        <v>0</v>
      </c>
      <c r="F1265" s="19">
        <v>457</v>
      </c>
    </row>
    <row r="1266" spans="2:6" ht="14.4" x14ac:dyDescent="0.3">
      <c r="B1266" s="13">
        <v>5054225380</v>
      </c>
      <c r="C1266" s="14" t="s">
        <v>429</v>
      </c>
      <c r="D1266" s="14" t="s">
        <v>386</v>
      </c>
      <c r="E1266" s="14">
        <v>0</v>
      </c>
      <c r="F1266" s="19">
        <v>457</v>
      </c>
    </row>
    <row r="1267" spans="2:6" ht="14.4" x14ac:dyDescent="0.3">
      <c r="B1267" s="13">
        <v>6026846688</v>
      </c>
      <c r="C1267" s="14" t="s">
        <v>429</v>
      </c>
      <c r="D1267" s="14" t="s">
        <v>393</v>
      </c>
      <c r="E1267" s="14">
        <v>0</v>
      </c>
      <c r="F1267" s="19">
        <v>457</v>
      </c>
    </row>
    <row r="1268" spans="2:6" ht="14.4" x14ac:dyDescent="0.3">
      <c r="B1268" s="13">
        <v>4805924092</v>
      </c>
      <c r="C1268" s="14" t="s">
        <v>429</v>
      </c>
      <c r="D1268" s="14" t="s">
        <v>389</v>
      </c>
      <c r="E1268" s="14">
        <v>1</v>
      </c>
      <c r="F1268" s="19">
        <v>454</v>
      </c>
    </row>
    <row r="1269" spans="2:6" ht="14.4" x14ac:dyDescent="0.3">
      <c r="B1269" s="13">
        <v>4805924092</v>
      </c>
      <c r="C1269" s="14" t="s">
        <v>429</v>
      </c>
      <c r="D1269" s="14" t="s">
        <v>388</v>
      </c>
      <c r="E1269" s="14">
        <v>1</v>
      </c>
      <c r="F1269" s="19">
        <v>454</v>
      </c>
    </row>
    <row r="1270" spans="2:6" ht="14.4" x14ac:dyDescent="0.3">
      <c r="B1270" s="13">
        <v>4806127883</v>
      </c>
      <c r="C1270" s="14" t="s">
        <v>429</v>
      </c>
      <c r="D1270" s="14" t="s">
        <v>387</v>
      </c>
      <c r="E1270" s="14">
        <v>0</v>
      </c>
      <c r="F1270" s="19">
        <v>452</v>
      </c>
    </row>
    <row r="1271" spans="2:6" ht="14.4" x14ac:dyDescent="0.3">
      <c r="B1271" s="13">
        <v>4806127883</v>
      </c>
      <c r="C1271" s="14" t="s">
        <v>429</v>
      </c>
      <c r="D1271" s="14" t="s">
        <v>393</v>
      </c>
      <c r="E1271" s="14">
        <v>0</v>
      </c>
      <c r="F1271" s="19">
        <v>452</v>
      </c>
    </row>
    <row r="1272" spans="2:6" ht="14.4" x14ac:dyDescent="0.3">
      <c r="B1272" s="13">
        <v>2534443162</v>
      </c>
      <c r="C1272" s="14" t="s">
        <v>429</v>
      </c>
      <c r="D1272" s="14" t="s">
        <v>393</v>
      </c>
      <c r="E1272" s="14">
        <v>0</v>
      </c>
      <c r="F1272" s="19">
        <v>442</v>
      </c>
    </row>
    <row r="1273" spans="2:6" ht="14.4" x14ac:dyDescent="0.3">
      <c r="B1273" s="13">
        <v>2534443162</v>
      </c>
      <c r="C1273" s="14" t="s">
        <v>429</v>
      </c>
      <c r="D1273" s="14" t="s">
        <v>386</v>
      </c>
      <c r="E1273" s="14">
        <v>0</v>
      </c>
      <c r="F1273" s="19">
        <v>442</v>
      </c>
    </row>
    <row r="1274" spans="2:6" ht="14.4" x14ac:dyDescent="0.3">
      <c r="B1274" s="13">
        <v>5040024464</v>
      </c>
      <c r="C1274" s="14" t="s">
        <v>429</v>
      </c>
      <c r="D1274" s="14" t="s">
        <v>391</v>
      </c>
      <c r="E1274" s="14">
        <v>0</v>
      </c>
      <c r="F1274" s="19">
        <v>440</v>
      </c>
    </row>
    <row r="1275" spans="2:6" ht="14.4" x14ac:dyDescent="0.3">
      <c r="B1275" s="13">
        <v>5040024464</v>
      </c>
      <c r="C1275" s="14" t="s">
        <v>429</v>
      </c>
      <c r="D1275" s="14" t="s">
        <v>393</v>
      </c>
      <c r="E1275" s="14">
        <v>0</v>
      </c>
      <c r="F1275" s="19">
        <v>440</v>
      </c>
    </row>
    <row r="1276" spans="2:6" ht="14.4" x14ac:dyDescent="0.3">
      <c r="B1276" s="13">
        <v>5034341886</v>
      </c>
      <c r="C1276" s="14" t="s">
        <v>429</v>
      </c>
      <c r="D1276" s="14" t="s">
        <v>387</v>
      </c>
      <c r="E1276" s="14">
        <v>0</v>
      </c>
      <c r="F1276" s="19">
        <v>439</v>
      </c>
    </row>
    <row r="1277" spans="2:6" ht="14.4" x14ac:dyDescent="0.3">
      <c r="B1277" s="13">
        <v>5034341886</v>
      </c>
      <c r="C1277" s="14" t="s">
        <v>429</v>
      </c>
      <c r="D1277" s="14" t="s">
        <v>393</v>
      </c>
      <c r="E1277" s="14">
        <v>0</v>
      </c>
      <c r="F1277" s="19">
        <v>439</v>
      </c>
    </row>
    <row r="1278" spans="2:6" ht="14.4" x14ac:dyDescent="0.3">
      <c r="B1278" s="13">
        <v>5054230452</v>
      </c>
      <c r="C1278" s="14" t="s">
        <v>429</v>
      </c>
      <c r="D1278" s="14" t="s">
        <v>387</v>
      </c>
      <c r="E1278" s="14">
        <v>0</v>
      </c>
      <c r="F1278" s="19">
        <v>422</v>
      </c>
    </row>
    <row r="1279" spans="2:6" ht="14.4" x14ac:dyDescent="0.3">
      <c r="B1279" s="13">
        <v>5054230452</v>
      </c>
      <c r="C1279" s="14" t="s">
        <v>429</v>
      </c>
      <c r="D1279" s="14" t="s">
        <v>393</v>
      </c>
      <c r="E1279" s="14">
        <v>0</v>
      </c>
      <c r="F1279" s="19">
        <v>422</v>
      </c>
    </row>
    <row r="1280" spans="2:6" ht="14.4" x14ac:dyDescent="0.3">
      <c r="B1280" s="13">
        <v>2069539167</v>
      </c>
      <c r="C1280" s="14" t="s">
        <v>429</v>
      </c>
      <c r="D1280" s="14" t="s">
        <v>391</v>
      </c>
      <c r="E1280" s="14">
        <v>0</v>
      </c>
      <c r="F1280" s="19">
        <v>420</v>
      </c>
    </row>
    <row r="1281" spans="2:6" ht="14.4" x14ac:dyDescent="0.3">
      <c r="B1281" s="13">
        <v>2069539167</v>
      </c>
      <c r="C1281" s="14" t="s">
        <v>429</v>
      </c>
      <c r="D1281" s="14" t="s">
        <v>393</v>
      </c>
      <c r="E1281" s="14">
        <v>0</v>
      </c>
      <c r="F1281" s="19">
        <v>420</v>
      </c>
    </row>
    <row r="1282" spans="2:6" ht="14.4" x14ac:dyDescent="0.3">
      <c r="B1282" s="13">
        <v>2069539167</v>
      </c>
      <c r="C1282" s="14" t="s">
        <v>429</v>
      </c>
      <c r="D1282" s="14" t="s">
        <v>386</v>
      </c>
      <c r="E1282" s="14">
        <v>0</v>
      </c>
      <c r="F1282" s="19">
        <v>420</v>
      </c>
    </row>
    <row r="1283" spans="2:6" ht="14.4" x14ac:dyDescent="0.3">
      <c r="B1283" s="13">
        <v>4805924424</v>
      </c>
      <c r="C1283" s="14" t="s">
        <v>429</v>
      </c>
      <c r="D1283" s="14" t="s">
        <v>393</v>
      </c>
      <c r="E1283" s="14">
        <v>0</v>
      </c>
      <c r="F1283" s="19">
        <v>417</v>
      </c>
    </row>
    <row r="1284" spans="2:6" ht="14.4" x14ac:dyDescent="0.3">
      <c r="B1284" s="13">
        <v>4805924424</v>
      </c>
      <c r="C1284" s="14" t="s">
        <v>429</v>
      </c>
      <c r="D1284" s="14" t="s">
        <v>386</v>
      </c>
      <c r="E1284" s="14">
        <v>0</v>
      </c>
      <c r="F1284" s="19">
        <v>417</v>
      </c>
    </row>
    <row r="1285" spans="2:6" ht="14.4" x14ac:dyDescent="0.3">
      <c r="B1285" s="13">
        <v>2085841610</v>
      </c>
      <c r="C1285" s="14" t="s">
        <v>429</v>
      </c>
      <c r="D1285" s="14" t="s">
        <v>393</v>
      </c>
      <c r="E1285" s="14">
        <v>1</v>
      </c>
      <c r="F1285" s="19">
        <v>412</v>
      </c>
    </row>
    <row r="1286" spans="2:6" ht="14.4" x14ac:dyDescent="0.3">
      <c r="B1286" s="13">
        <v>5054226246</v>
      </c>
      <c r="C1286" s="14" t="s">
        <v>429</v>
      </c>
      <c r="D1286" s="14" t="s">
        <v>387</v>
      </c>
      <c r="E1286" s="14">
        <v>0</v>
      </c>
      <c r="F1286" s="19">
        <v>411</v>
      </c>
    </row>
    <row r="1287" spans="2:6" ht="14.4" x14ac:dyDescent="0.3">
      <c r="B1287" s="13">
        <v>5054226246</v>
      </c>
      <c r="C1287" s="14" t="s">
        <v>429</v>
      </c>
      <c r="D1287" s="14" t="s">
        <v>393</v>
      </c>
      <c r="E1287" s="14">
        <v>0</v>
      </c>
      <c r="F1287" s="19">
        <v>411</v>
      </c>
    </row>
    <row r="1288" spans="2:6" ht="14.4" x14ac:dyDescent="0.3">
      <c r="B1288" s="13">
        <v>2539340134</v>
      </c>
      <c r="C1288" s="14" t="s">
        <v>429</v>
      </c>
      <c r="D1288" s="14" t="s">
        <v>393</v>
      </c>
      <c r="E1288" s="14">
        <v>0</v>
      </c>
      <c r="F1288" s="19">
        <v>410</v>
      </c>
    </row>
    <row r="1289" spans="2:6" ht="14.4" x14ac:dyDescent="0.3">
      <c r="B1289" s="13">
        <v>2534443105</v>
      </c>
      <c r="C1289" s="14" t="s">
        <v>429</v>
      </c>
      <c r="D1289" s="14" t="s">
        <v>389</v>
      </c>
      <c r="E1289" s="14">
        <v>1</v>
      </c>
      <c r="F1289" s="19">
        <v>405</v>
      </c>
    </row>
    <row r="1290" spans="2:6" ht="14.4" x14ac:dyDescent="0.3">
      <c r="B1290" s="13">
        <v>2534443105</v>
      </c>
      <c r="C1290" s="14" t="s">
        <v>429</v>
      </c>
      <c r="D1290" s="14" t="s">
        <v>393</v>
      </c>
      <c r="E1290" s="14">
        <v>1</v>
      </c>
      <c r="F1290" s="19">
        <v>405</v>
      </c>
    </row>
    <row r="1291" spans="2:6" ht="14.4" x14ac:dyDescent="0.3">
      <c r="B1291" s="13">
        <v>4806127580</v>
      </c>
      <c r="C1291" s="14" t="s">
        <v>429</v>
      </c>
      <c r="D1291" s="14" t="s">
        <v>391</v>
      </c>
      <c r="E1291" s="14">
        <v>0</v>
      </c>
      <c r="F1291" s="19">
        <v>405</v>
      </c>
    </row>
    <row r="1292" spans="2:6" ht="14.4" x14ac:dyDescent="0.3">
      <c r="B1292" s="13">
        <v>5034348501</v>
      </c>
      <c r="C1292" s="14" t="s">
        <v>429</v>
      </c>
      <c r="D1292" s="14" t="s">
        <v>391</v>
      </c>
      <c r="E1292" s="14">
        <v>0</v>
      </c>
      <c r="F1292" s="19">
        <v>402</v>
      </c>
    </row>
    <row r="1293" spans="2:6" ht="14.4" x14ac:dyDescent="0.3">
      <c r="B1293" s="13">
        <v>5034348501</v>
      </c>
      <c r="C1293" s="14" t="s">
        <v>429</v>
      </c>
      <c r="D1293" s="14" t="s">
        <v>393</v>
      </c>
      <c r="E1293" s="14">
        <v>1</v>
      </c>
      <c r="F1293" s="19">
        <v>402</v>
      </c>
    </row>
    <row r="1294" spans="2:6" ht="14.4" x14ac:dyDescent="0.3">
      <c r="B1294" s="13">
        <v>2539343175</v>
      </c>
      <c r="C1294" s="14" t="s">
        <v>429</v>
      </c>
      <c r="D1294" s="14" t="s">
        <v>387</v>
      </c>
      <c r="E1294" s="14">
        <v>1</v>
      </c>
      <c r="F1294" s="19">
        <v>397</v>
      </c>
    </row>
    <row r="1295" spans="2:6" ht="14.4" x14ac:dyDescent="0.3">
      <c r="B1295" s="13">
        <v>2539343175</v>
      </c>
      <c r="C1295" s="14" t="s">
        <v>429</v>
      </c>
      <c r="D1295" s="14" t="s">
        <v>393</v>
      </c>
      <c r="E1295" s="14">
        <v>1</v>
      </c>
      <c r="F1295" s="19">
        <v>397</v>
      </c>
    </row>
    <row r="1296" spans="2:6" ht="14.4" x14ac:dyDescent="0.3">
      <c r="B1296" s="13">
        <v>2539335129</v>
      </c>
      <c r="C1296" s="14" t="s">
        <v>429</v>
      </c>
      <c r="D1296" s="14" t="s">
        <v>391</v>
      </c>
      <c r="E1296" s="14">
        <v>0</v>
      </c>
      <c r="F1296" s="19">
        <v>382</v>
      </c>
    </row>
    <row r="1297" spans="2:6" ht="14.4" x14ac:dyDescent="0.3">
      <c r="B1297" s="13">
        <v>2539335129</v>
      </c>
      <c r="C1297" s="14" t="s">
        <v>429</v>
      </c>
      <c r="D1297" s="14" t="s">
        <v>393</v>
      </c>
      <c r="E1297" s="14">
        <v>0</v>
      </c>
      <c r="F1297" s="19">
        <v>382</v>
      </c>
    </row>
    <row r="1298" spans="2:6" ht="14.4" x14ac:dyDescent="0.3">
      <c r="B1298" s="13">
        <v>3604634068</v>
      </c>
      <c r="C1298" s="14" t="s">
        <v>429</v>
      </c>
      <c r="D1298" s="14" t="s">
        <v>389</v>
      </c>
      <c r="E1298" s="14">
        <v>0</v>
      </c>
      <c r="F1298" s="19">
        <v>382</v>
      </c>
    </row>
    <row r="1299" spans="2:6" ht="14.4" x14ac:dyDescent="0.3">
      <c r="B1299" s="13">
        <v>3604634068</v>
      </c>
      <c r="C1299" s="14" t="s">
        <v>429</v>
      </c>
      <c r="D1299" s="14" t="s">
        <v>393</v>
      </c>
      <c r="E1299" s="14">
        <v>0</v>
      </c>
      <c r="F1299" s="19">
        <v>382</v>
      </c>
    </row>
    <row r="1300" spans="2:6" ht="14.4" x14ac:dyDescent="0.3">
      <c r="B1300" s="13">
        <v>5039025679</v>
      </c>
      <c r="C1300" s="14" t="s">
        <v>429</v>
      </c>
      <c r="D1300" s="14" t="s">
        <v>393</v>
      </c>
      <c r="E1300" s="14">
        <v>0</v>
      </c>
      <c r="F1300" s="19">
        <v>377</v>
      </c>
    </row>
    <row r="1301" spans="2:6" ht="14.4" x14ac:dyDescent="0.3">
      <c r="B1301" s="13">
        <v>5039025679</v>
      </c>
      <c r="C1301" s="14" t="s">
        <v>429</v>
      </c>
      <c r="D1301" s="14" t="s">
        <v>386</v>
      </c>
      <c r="E1301" s="14">
        <v>1</v>
      </c>
      <c r="F1301" s="19">
        <v>377</v>
      </c>
    </row>
    <row r="1302" spans="2:6" ht="14.4" x14ac:dyDescent="0.3">
      <c r="B1302" s="13">
        <v>6024155854</v>
      </c>
      <c r="C1302" s="14" t="s">
        <v>429</v>
      </c>
      <c r="D1302" s="14" t="s">
        <v>391</v>
      </c>
      <c r="E1302" s="14">
        <v>0</v>
      </c>
      <c r="F1302" s="19">
        <v>376</v>
      </c>
    </row>
    <row r="1303" spans="2:6" ht="14.4" x14ac:dyDescent="0.3">
      <c r="B1303" s="13">
        <v>6024155854</v>
      </c>
      <c r="C1303" s="14" t="s">
        <v>429</v>
      </c>
      <c r="D1303" s="14" t="s">
        <v>393</v>
      </c>
      <c r="E1303" s="14">
        <v>0</v>
      </c>
      <c r="F1303" s="19">
        <v>376</v>
      </c>
    </row>
    <row r="1304" spans="2:6" ht="14.4" x14ac:dyDescent="0.3">
      <c r="B1304" s="13">
        <v>6025855895</v>
      </c>
      <c r="C1304" s="14" t="s">
        <v>429</v>
      </c>
      <c r="D1304" s="14" t="s">
        <v>387</v>
      </c>
      <c r="E1304" s="14">
        <v>0</v>
      </c>
      <c r="F1304" s="19">
        <v>370</v>
      </c>
    </row>
    <row r="1305" spans="2:6" ht="14.4" x14ac:dyDescent="0.3">
      <c r="B1305" s="13">
        <v>6025855895</v>
      </c>
      <c r="C1305" s="14" t="s">
        <v>429</v>
      </c>
      <c r="D1305" s="14" t="s">
        <v>393</v>
      </c>
      <c r="E1305" s="14">
        <v>1</v>
      </c>
      <c r="F1305" s="19">
        <v>370</v>
      </c>
    </row>
    <row r="1306" spans="2:6" ht="14.4" x14ac:dyDescent="0.3">
      <c r="B1306" s="13">
        <v>5039139147</v>
      </c>
      <c r="C1306" s="14" t="s">
        <v>429</v>
      </c>
      <c r="D1306" s="14" t="s">
        <v>387</v>
      </c>
      <c r="E1306" s="14">
        <v>0</v>
      </c>
      <c r="F1306" s="19">
        <v>366</v>
      </c>
    </row>
    <row r="1307" spans="2:6" ht="14.4" x14ac:dyDescent="0.3">
      <c r="B1307" s="13">
        <v>5039139147</v>
      </c>
      <c r="C1307" s="14" t="s">
        <v>429</v>
      </c>
      <c r="D1307" s="14" t="s">
        <v>393</v>
      </c>
      <c r="E1307" s="14">
        <v>0</v>
      </c>
      <c r="F1307" s="19">
        <v>366</v>
      </c>
    </row>
    <row r="1308" spans="2:6" ht="14.4" x14ac:dyDescent="0.3">
      <c r="B1308" s="13">
        <v>4805731936</v>
      </c>
      <c r="C1308" s="14" t="s">
        <v>429</v>
      </c>
      <c r="D1308" s="14" t="s">
        <v>393</v>
      </c>
      <c r="E1308" s="14">
        <v>0</v>
      </c>
      <c r="F1308" s="19">
        <v>354</v>
      </c>
    </row>
    <row r="1309" spans="2:6" ht="14.4" x14ac:dyDescent="0.3">
      <c r="B1309" s="13">
        <v>2534443010</v>
      </c>
      <c r="C1309" s="14" t="s">
        <v>429</v>
      </c>
      <c r="D1309" s="14" t="s">
        <v>393</v>
      </c>
      <c r="E1309" s="14">
        <v>0</v>
      </c>
      <c r="F1309" s="19">
        <v>352</v>
      </c>
    </row>
    <row r="1310" spans="2:6" ht="14.4" x14ac:dyDescent="0.3">
      <c r="B1310" s="13">
        <v>6027083543</v>
      </c>
      <c r="C1310" s="14" t="s">
        <v>429</v>
      </c>
      <c r="D1310" s="14" t="s">
        <v>387</v>
      </c>
      <c r="E1310" s="14">
        <v>0</v>
      </c>
      <c r="F1310" s="19">
        <v>345</v>
      </c>
    </row>
    <row r="1311" spans="2:6" ht="14.4" x14ac:dyDescent="0.3">
      <c r="B1311" s="13">
        <v>6027083543</v>
      </c>
      <c r="C1311" s="14" t="s">
        <v>429</v>
      </c>
      <c r="D1311" s="14" t="s">
        <v>393</v>
      </c>
      <c r="E1311" s="14">
        <v>0</v>
      </c>
      <c r="F1311" s="19">
        <v>345</v>
      </c>
    </row>
    <row r="1312" spans="2:6" ht="14.4" x14ac:dyDescent="0.3">
      <c r="B1312" s="13">
        <v>6024727260</v>
      </c>
      <c r="C1312" s="14" t="s">
        <v>429</v>
      </c>
      <c r="D1312" s="14" t="s">
        <v>387</v>
      </c>
      <c r="E1312" s="14">
        <v>0</v>
      </c>
      <c r="F1312" s="19">
        <v>328</v>
      </c>
    </row>
    <row r="1313" spans="2:6" ht="14.4" x14ac:dyDescent="0.3">
      <c r="B1313" s="13">
        <v>6024727260</v>
      </c>
      <c r="C1313" s="14" t="s">
        <v>429</v>
      </c>
      <c r="D1313" s="14" t="s">
        <v>393</v>
      </c>
      <c r="E1313" s="14">
        <v>0</v>
      </c>
      <c r="F1313" s="19">
        <v>328</v>
      </c>
    </row>
    <row r="1314" spans="2:6" ht="14.4" x14ac:dyDescent="0.3">
      <c r="B1314" s="13">
        <v>5097141412</v>
      </c>
      <c r="C1314" s="14" t="s">
        <v>429</v>
      </c>
      <c r="D1314" s="14" t="s">
        <v>387</v>
      </c>
      <c r="E1314" s="14">
        <v>0</v>
      </c>
      <c r="F1314" s="19">
        <v>325</v>
      </c>
    </row>
    <row r="1315" spans="2:6" ht="14.4" x14ac:dyDescent="0.3">
      <c r="B1315" s="13">
        <v>5097141412</v>
      </c>
      <c r="C1315" s="14" t="s">
        <v>429</v>
      </c>
      <c r="D1315" s="14" t="s">
        <v>396</v>
      </c>
      <c r="E1315" s="14">
        <v>1</v>
      </c>
      <c r="F1315" s="19">
        <v>325</v>
      </c>
    </row>
    <row r="1316" spans="2:6" ht="14.4" x14ac:dyDescent="0.3">
      <c r="B1316" s="13">
        <v>5097141412</v>
      </c>
      <c r="C1316" s="14" t="s">
        <v>429</v>
      </c>
      <c r="D1316" s="14" t="s">
        <v>393</v>
      </c>
      <c r="E1316" s="14">
        <v>0</v>
      </c>
      <c r="F1316" s="19">
        <v>325</v>
      </c>
    </row>
    <row r="1317" spans="2:6" ht="14.4" x14ac:dyDescent="0.3">
      <c r="B1317" s="13">
        <v>5033215838</v>
      </c>
      <c r="C1317" s="14" t="s">
        <v>429</v>
      </c>
      <c r="D1317" s="14" t="s">
        <v>393</v>
      </c>
      <c r="E1317" s="14">
        <v>0</v>
      </c>
      <c r="F1317" s="19">
        <v>322</v>
      </c>
    </row>
    <row r="1318" spans="2:6" ht="14.4" x14ac:dyDescent="0.3">
      <c r="B1318" s="13">
        <v>5033215838</v>
      </c>
      <c r="C1318" s="14" t="s">
        <v>429</v>
      </c>
      <c r="D1318" s="14" t="s">
        <v>388</v>
      </c>
      <c r="E1318" s="14">
        <v>0</v>
      </c>
      <c r="F1318" s="19">
        <v>322</v>
      </c>
    </row>
    <row r="1319" spans="2:6" ht="14.4" x14ac:dyDescent="0.3">
      <c r="B1319" s="13">
        <v>2539340577</v>
      </c>
      <c r="C1319" s="14" t="s">
        <v>429</v>
      </c>
      <c r="D1319" s="14" t="s">
        <v>387</v>
      </c>
      <c r="E1319" s="14">
        <v>0</v>
      </c>
      <c r="F1319" s="19">
        <v>321</v>
      </c>
    </row>
    <row r="1320" spans="2:6" ht="14.4" x14ac:dyDescent="0.3">
      <c r="B1320" s="13">
        <v>2539340577</v>
      </c>
      <c r="C1320" s="14" t="s">
        <v>429</v>
      </c>
      <c r="D1320" s="14" t="s">
        <v>393</v>
      </c>
      <c r="E1320" s="14">
        <v>0</v>
      </c>
      <c r="F1320" s="19">
        <v>321</v>
      </c>
    </row>
    <row r="1321" spans="2:6" ht="14.4" x14ac:dyDescent="0.3">
      <c r="B1321" s="13">
        <v>5209950243</v>
      </c>
      <c r="C1321" s="14" t="s">
        <v>429</v>
      </c>
      <c r="D1321" s="14" t="s">
        <v>391</v>
      </c>
      <c r="E1321" s="14">
        <v>0</v>
      </c>
      <c r="F1321" s="19">
        <v>316</v>
      </c>
    </row>
    <row r="1322" spans="2:6" ht="14.4" x14ac:dyDescent="0.3">
      <c r="B1322" s="13">
        <v>5209950243</v>
      </c>
      <c r="C1322" s="14" t="s">
        <v>429</v>
      </c>
      <c r="D1322" s="14" t="s">
        <v>393</v>
      </c>
      <c r="E1322" s="14">
        <v>0</v>
      </c>
      <c r="F1322" s="19">
        <v>316</v>
      </c>
    </row>
    <row r="1323" spans="2:6" ht="14.4" x14ac:dyDescent="0.3">
      <c r="B1323" s="13">
        <v>4805926817</v>
      </c>
      <c r="C1323" s="14" t="s">
        <v>429</v>
      </c>
      <c r="D1323" s="14" t="s">
        <v>391</v>
      </c>
      <c r="E1323" s="14">
        <v>0</v>
      </c>
      <c r="F1323" s="19">
        <v>314</v>
      </c>
    </row>
    <row r="1324" spans="2:6" ht="14.4" x14ac:dyDescent="0.3">
      <c r="B1324" s="13">
        <v>4805926817</v>
      </c>
      <c r="C1324" s="14" t="s">
        <v>429</v>
      </c>
      <c r="D1324" s="14" t="s">
        <v>393</v>
      </c>
      <c r="E1324" s="14">
        <v>0</v>
      </c>
      <c r="F1324" s="19">
        <v>314</v>
      </c>
    </row>
    <row r="1325" spans="2:6" ht="14.4" x14ac:dyDescent="0.3">
      <c r="B1325" s="13">
        <v>6024727147</v>
      </c>
      <c r="C1325" s="14" t="s">
        <v>429</v>
      </c>
      <c r="D1325" s="14" t="s">
        <v>389</v>
      </c>
      <c r="E1325" s="14">
        <v>0</v>
      </c>
      <c r="F1325" s="19">
        <v>313</v>
      </c>
    </row>
    <row r="1326" spans="2:6" ht="14.4" x14ac:dyDescent="0.3">
      <c r="B1326" s="13">
        <v>6024727147</v>
      </c>
      <c r="C1326" s="14" t="s">
        <v>429</v>
      </c>
      <c r="D1326" s="14" t="s">
        <v>393</v>
      </c>
      <c r="E1326" s="14">
        <v>0</v>
      </c>
      <c r="F1326" s="19">
        <v>313</v>
      </c>
    </row>
    <row r="1327" spans="2:6" ht="14.4" x14ac:dyDescent="0.3">
      <c r="B1327" s="13">
        <v>2069540812</v>
      </c>
      <c r="C1327" s="14" t="s">
        <v>429</v>
      </c>
      <c r="D1327" s="14" t="s">
        <v>387</v>
      </c>
      <c r="E1327" s="14">
        <v>0</v>
      </c>
      <c r="F1327" s="19">
        <v>302</v>
      </c>
    </row>
    <row r="1328" spans="2:6" ht="14.4" x14ac:dyDescent="0.3">
      <c r="B1328" s="13">
        <v>2069540812</v>
      </c>
      <c r="C1328" s="14" t="s">
        <v>429</v>
      </c>
      <c r="D1328" s="14" t="s">
        <v>393</v>
      </c>
      <c r="E1328" s="14">
        <v>0</v>
      </c>
      <c r="F1328" s="19">
        <v>302</v>
      </c>
    </row>
    <row r="1329" spans="2:6" ht="14.4" x14ac:dyDescent="0.3">
      <c r="B1329" s="13">
        <v>6024725656</v>
      </c>
      <c r="C1329" s="14" t="s">
        <v>429</v>
      </c>
      <c r="D1329" s="14" t="s">
        <v>387</v>
      </c>
      <c r="E1329" s="14">
        <v>0</v>
      </c>
      <c r="F1329" s="19">
        <v>300</v>
      </c>
    </row>
    <row r="1330" spans="2:6" ht="14.4" x14ac:dyDescent="0.3">
      <c r="B1330" s="13">
        <v>6024725656</v>
      </c>
      <c r="C1330" s="14" t="s">
        <v>429</v>
      </c>
      <c r="D1330" s="14" t="s">
        <v>393</v>
      </c>
      <c r="E1330" s="14">
        <v>0</v>
      </c>
      <c r="F1330" s="19">
        <v>300</v>
      </c>
    </row>
    <row r="1331" spans="2:6" ht="14.4" x14ac:dyDescent="0.3">
      <c r="B1331" s="13">
        <v>3035995656</v>
      </c>
      <c r="C1331" s="14" t="s">
        <v>429</v>
      </c>
      <c r="D1331" s="14" t="s">
        <v>387</v>
      </c>
      <c r="E1331" s="14">
        <v>0</v>
      </c>
      <c r="F1331" s="19">
        <v>299</v>
      </c>
    </row>
    <row r="1332" spans="2:6" ht="14.4" x14ac:dyDescent="0.3">
      <c r="B1332" s="13">
        <v>3035995656</v>
      </c>
      <c r="C1332" s="14" t="s">
        <v>429</v>
      </c>
      <c r="D1332" s="14" t="s">
        <v>393</v>
      </c>
      <c r="E1332" s="14">
        <v>1</v>
      </c>
      <c r="F1332" s="19">
        <v>299</v>
      </c>
    </row>
    <row r="1333" spans="2:6" ht="14.4" x14ac:dyDescent="0.3">
      <c r="B1333" s="13">
        <v>2069535194</v>
      </c>
      <c r="C1333" s="14" t="s">
        <v>429</v>
      </c>
      <c r="D1333" s="14" t="s">
        <v>387</v>
      </c>
      <c r="E1333" s="14">
        <v>0</v>
      </c>
      <c r="F1333" s="19">
        <v>298</v>
      </c>
    </row>
    <row r="1334" spans="2:6" ht="14.4" x14ac:dyDescent="0.3">
      <c r="B1334" s="13">
        <v>2069535194</v>
      </c>
      <c r="C1334" s="14" t="s">
        <v>429</v>
      </c>
      <c r="D1334" s="14" t="s">
        <v>393</v>
      </c>
      <c r="E1334" s="14">
        <v>1</v>
      </c>
      <c r="F1334" s="19">
        <v>298</v>
      </c>
    </row>
    <row r="1335" spans="2:6" ht="14.4" x14ac:dyDescent="0.3">
      <c r="B1335" s="13">
        <v>5054225346</v>
      </c>
      <c r="C1335" s="14" t="s">
        <v>429</v>
      </c>
      <c r="D1335" s="14" t="s">
        <v>387</v>
      </c>
      <c r="E1335" s="14">
        <v>0</v>
      </c>
      <c r="F1335" s="19">
        <v>288</v>
      </c>
    </row>
    <row r="1336" spans="2:6" ht="14.4" x14ac:dyDescent="0.3">
      <c r="B1336" s="13">
        <v>5054225346</v>
      </c>
      <c r="C1336" s="14" t="s">
        <v>429</v>
      </c>
      <c r="D1336" s="14" t="s">
        <v>393</v>
      </c>
      <c r="E1336" s="14">
        <v>0</v>
      </c>
      <c r="F1336" s="19">
        <v>288</v>
      </c>
    </row>
    <row r="1337" spans="2:6" ht="14.4" x14ac:dyDescent="0.3">
      <c r="B1337" s="13">
        <v>2065140026</v>
      </c>
      <c r="C1337" s="14" t="s">
        <v>429</v>
      </c>
      <c r="D1337" s="14" t="s">
        <v>393</v>
      </c>
      <c r="E1337" s="14">
        <v>0</v>
      </c>
      <c r="F1337" s="19">
        <v>275</v>
      </c>
    </row>
    <row r="1338" spans="2:6" ht="14.4" x14ac:dyDescent="0.3">
      <c r="B1338" s="13">
        <v>4805924727</v>
      </c>
      <c r="C1338" s="14" t="s">
        <v>429</v>
      </c>
      <c r="D1338" s="14" t="s">
        <v>393</v>
      </c>
      <c r="E1338" s="14">
        <v>0</v>
      </c>
      <c r="F1338" s="19">
        <v>270</v>
      </c>
    </row>
    <row r="1339" spans="2:6" ht="14.4" x14ac:dyDescent="0.3">
      <c r="B1339" s="13">
        <v>4805928443</v>
      </c>
      <c r="C1339" s="14" t="s">
        <v>429</v>
      </c>
      <c r="D1339" s="14" t="s">
        <v>393</v>
      </c>
      <c r="E1339" s="14">
        <v>0</v>
      </c>
      <c r="F1339" s="19">
        <v>267</v>
      </c>
    </row>
    <row r="1340" spans="2:6" ht="14.4" x14ac:dyDescent="0.3">
      <c r="B1340" s="13">
        <v>5039133534</v>
      </c>
      <c r="C1340" s="14" t="s">
        <v>429</v>
      </c>
      <c r="D1340" s="14" t="s">
        <v>393</v>
      </c>
      <c r="E1340" s="14">
        <v>1</v>
      </c>
      <c r="F1340" s="19">
        <v>264</v>
      </c>
    </row>
    <row r="1341" spans="2:6" ht="14.4" x14ac:dyDescent="0.3">
      <c r="B1341" s="13">
        <v>5203228937</v>
      </c>
      <c r="C1341" s="14" t="s">
        <v>429</v>
      </c>
      <c r="D1341" s="14" t="s">
        <v>387</v>
      </c>
      <c r="E1341" s="14">
        <v>0</v>
      </c>
      <c r="F1341" s="19">
        <v>264</v>
      </c>
    </row>
    <row r="1342" spans="2:6" ht="14.4" x14ac:dyDescent="0.3">
      <c r="B1342" s="13">
        <v>5203228937</v>
      </c>
      <c r="C1342" s="14" t="s">
        <v>429</v>
      </c>
      <c r="D1342" s="14" t="s">
        <v>393</v>
      </c>
      <c r="E1342" s="14">
        <v>0</v>
      </c>
      <c r="F1342" s="19">
        <v>264</v>
      </c>
    </row>
    <row r="1343" spans="2:6" ht="14.4" x14ac:dyDescent="0.3">
      <c r="B1343" s="13">
        <v>6024729619</v>
      </c>
      <c r="C1343" s="14" t="s">
        <v>429</v>
      </c>
      <c r="D1343" s="14" t="s">
        <v>391</v>
      </c>
      <c r="E1343" s="14">
        <v>0</v>
      </c>
      <c r="F1343" s="19">
        <v>263</v>
      </c>
    </row>
    <row r="1344" spans="2:6" ht="14.4" x14ac:dyDescent="0.3">
      <c r="B1344" s="13">
        <v>6024729619</v>
      </c>
      <c r="C1344" s="14" t="s">
        <v>429</v>
      </c>
      <c r="D1344" s="14" t="s">
        <v>393</v>
      </c>
      <c r="E1344" s="14">
        <v>0</v>
      </c>
      <c r="F1344" s="19">
        <v>263</v>
      </c>
    </row>
    <row r="1345" spans="2:6" ht="14.4" x14ac:dyDescent="0.3">
      <c r="B1345" s="13">
        <v>4806128180</v>
      </c>
      <c r="C1345" s="14" t="s">
        <v>429</v>
      </c>
      <c r="D1345" s="14" t="s">
        <v>391</v>
      </c>
      <c r="E1345" s="14">
        <v>0</v>
      </c>
      <c r="F1345" s="19">
        <v>261</v>
      </c>
    </row>
    <row r="1346" spans="2:6" ht="14.4" x14ac:dyDescent="0.3">
      <c r="B1346" s="13">
        <v>4806128180</v>
      </c>
      <c r="C1346" s="14" t="s">
        <v>429</v>
      </c>
      <c r="D1346" s="14" t="s">
        <v>393</v>
      </c>
      <c r="E1346" s="14">
        <v>0</v>
      </c>
      <c r="F1346" s="19">
        <v>261</v>
      </c>
    </row>
    <row r="1347" spans="2:6" ht="14.4" x14ac:dyDescent="0.3">
      <c r="B1347" s="13">
        <v>6026833357</v>
      </c>
      <c r="C1347" s="14" t="s">
        <v>429</v>
      </c>
      <c r="D1347" s="14" t="s">
        <v>389</v>
      </c>
      <c r="E1347" s="14">
        <v>1</v>
      </c>
      <c r="F1347" s="19">
        <v>247</v>
      </c>
    </row>
    <row r="1348" spans="2:6" ht="14.4" x14ac:dyDescent="0.3">
      <c r="B1348" s="13">
        <v>6026833357</v>
      </c>
      <c r="C1348" s="14" t="s">
        <v>429</v>
      </c>
      <c r="D1348" s="14" t="s">
        <v>389</v>
      </c>
      <c r="E1348" s="14">
        <v>1</v>
      </c>
      <c r="F1348" s="19">
        <v>247</v>
      </c>
    </row>
    <row r="1349" spans="2:6" ht="14.4" x14ac:dyDescent="0.3">
      <c r="B1349" s="13">
        <v>6026833357</v>
      </c>
      <c r="C1349" s="14" t="s">
        <v>429</v>
      </c>
      <c r="D1349" s="14" t="s">
        <v>393</v>
      </c>
      <c r="E1349" s="14">
        <v>1</v>
      </c>
      <c r="F1349" s="19">
        <v>247</v>
      </c>
    </row>
    <row r="1350" spans="2:6" ht="14.4" x14ac:dyDescent="0.3">
      <c r="B1350" s="13">
        <v>6026833357</v>
      </c>
      <c r="C1350" s="14" t="s">
        <v>429</v>
      </c>
      <c r="D1350" s="14" t="s">
        <v>393</v>
      </c>
      <c r="E1350" s="14">
        <v>1</v>
      </c>
      <c r="F1350" s="19">
        <v>247</v>
      </c>
    </row>
    <row r="1351" spans="2:6" ht="14.4" x14ac:dyDescent="0.3">
      <c r="B1351" s="13">
        <v>4807326694</v>
      </c>
      <c r="C1351" s="14" t="s">
        <v>429</v>
      </c>
      <c r="D1351" s="14" t="s">
        <v>393</v>
      </c>
      <c r="E1351" s="14">
        <v>0</v>
      </c>
      <c r="F1351" s="19">
        <v>245</v>
      </c>
    </row>
    <row r="1352" spans="2:6" ht="14.4" x14ac:dyDescent="0.3">
      <c r="B1352" s="13">
        <v>6024726568</v>
      </c>
      <c r="C1352" s="14" t="s">
        <v>429</v>
      </c>
      <c r="D1352" s="14" t="s">
        <v>387</v>
      </c>
      <c r="E1352" s="14">
        <v>0</v>
      </c>
      <c r="F1352" s="19">
        <v>241</v>
      </c>
    </row>
    <row r="1353" spans="2:6" ht="14.4" x14ac:dyDescent="0.3">
      <c r="B1353" s="13">
        <v>6024726568</v>
      </c>
      <c r="C1353" s="14" t="s">
        <v>429</v>
      </c>
      <c r="D1353" s="14" t="s">
        <v>389</v>
      </c>
      <c r="E1353" s="14">
        <v>0</v>
      </c>
      <c r="F1353" s="19">
        <v>241</v>
      </c>
    </row>
    <row r="1354" spans="2:6" ht="14.4" x14ac:dyDescent="0.3">
      <c r="B1354" s="13">
        <v>6024726568</v>
      </c>
      <c r="C1354" s="14" t="s">
        <v>429</v>
      </c>
      <c r="D1354" s="14" t="s">
        <v>393</v>
      </c>
      <c r="E1354" s="14">
        <v>0</v>
      </c>
      <c r="F1354" s="19">
        <v>241</v>
      </c>
    </row>
    <row r="1355" spans="2:6" ht="14.4" x14ac:dyDescent="0.3">
      <c r="B1355" s="13">
        <v>5097141379</v>
      </c>
      <c r="C1355" s="14" t="s">
        <v>429</v>
      </c>
      <c r="D1355" s="14" t="s">
        <v>393</v>
      </c>
      <c r="E1355" s="14">
        <v>0</v>
      </c>
      <c r="F1355" s="19">
        <v>240</v>
      </c>
    </row>
    <row r="1356" spans="2:6" ht="14.4" x14ac:dyDescent="0.3">
      <c r="B1356" s="13">
        <v>2086144316</v>
      </c>
      <c r="C1356" s="14" t="s">
        <v>429</v>
      </c>
      <c r="D1356" s="14" t="s">
        <v>393</v>
      </c>
      <c r="E1356" s="14">
        <v>1</v>
      </c>
      <c r="F1356" s="19">
        <v>230</v>
      </c>
    </row>
    <row r="1357" spans="2:6" ht="14.4" x14ac:dyDescent="0.3">
      <c r="B1357" s="13">
        <v>4807327951</v>
      </c>
      <c r="C1357" s="14" t="s">
        <v>429</v>
      </c>
      <c r="D1357" s="14" t="s">
        <v>393</v>
      </c>
      <c r="E1357" s="14">
        <v>0</v>
      </c>
      <c r="F1357" s="19">
        <v>227</v>
      </c>
    </row>
    <row r="1358" spans="2:6" ht="14.4" x14ac:dyDescent="0.3">
      <c r="B1358" s="13">
        <v>2086143520</v>
      </c>
      <c r="C1358" s="14" t="s">
        <v>429</v>
      </c>
      <c r="D1358" s="14" t="s">
        <v>387</v>
      </c>
      <c r="E1358" s="14">
        <v>0</v>
      </c>
      <c r="F1358" s="19">
        <v>219</v>
      </c>
    </row>
    <row r="1359" spans="2:6" ht="14.4" x14ac:dyDescent="0.3">
      <c r="B1359" s="13">
        <v>2086143520</v>
      </c>
      <c r="C1359" s="14" t="s">
        <v>429</v>
      </c>
      <c r="D1359" s="14" t="s">
        <v>393</v>
      </c>
      <c r="E1359" s="14">
        <v>0</v>
      </c>
      <c r="F1359" s="19">
        <v>219</v>
      </c>
    </row>
    <row r="1360" spans="2:6" ht="14.4" x14ac:dyDescent="0.3">
      <c r="B1360" s="13">
        <v>6025781049</v>
      </c>
      <c r="C1360" s="14" t="s">
        <v>429</v>
      </c>
      <c r="D1360" s="14" t="s">
        <v>393</v>
      </c>
      <c r="E1360" s="14">
        <v>0</v>
      </c>
      <c r="F1360" s="19">
        <v>203</v>
      </c>
    </row>
    <row r="1361" spans="2:6" ht="14.4" x14ac:dyDescent="0.3">
      <c r="B1361" s="13">
        <v>6026830730</v>
      </c>
      <c r="C1361" s="14" t="s">
        <v>429</v>
      </c>
      <c r="D1361" s="14" t="s">
        <v>393</v>
      </c>
      <c r="E1361" s="14">
        <v>0</v>
      </c>
      <c r="F1361" s="19">
        <v>199</v>
      </c>
    </row>
    <row r="1362" spans="2:6" ht="14.4" x14ac:dyDescent="0.3">
      <c r="B1362" s="13">
        <v>2085843162</v>
      </c>
      <c r="C1362" s="14" t="s">
        <v>429</v>
      </c>
      <c r="D1362" s="14" t="s">
        <v>387</v>
      </c>
      <c r="E1362" s="14">
        <v>0</v>
      </c>
      <c r="F1362" s="19">
        <v>197</v>
      </c>
    </row>
    <row r="1363" spans="2:6" ht="14.4" x14ac:dyDescent="0.3">
      <c r="B1363" s="13">
        <v>2085843162</v>
      </c>
      <c r="C1363" s="14" t="s">
        <v>429</v>
      </c>
      <c r="D1363" s="14" t="s">
        <v>393</v>
      </c>
      <c r="E1363" s="14">
        <v>0</v>
      </c>
      <c r="F1363" s="19">
        <v>197</v>
      </c>
    </row>
    <row r="1364" spans="2:6" ht="14.4" x14ac:dyDescent="0.3">
      <c r="B1364" s="13">
        <v>4805926973</v>
      </c>
      <c r="C1364" s="14" t="s">
        <v>429</v>
      </c>
      <c r="D1364" s="14" t="s">
        <v>387</v>
      </c>
      <c r="E1364" s="14">
        <v>0</v>
      </c>
      <c r="F1364" s="19">
        <v>193</v>
      </c>
    </row>
    <row r="1365" spans="2:6" ht="14.4" x14ac:dyDescent="0.3">
      <c r="B1365" s="13">
        <v>4805926973</v>
      </c>
      <c r="C1365" s="14" t="s">
        <v>429</v>
      </c>
      <c r="D1365" s="14" t="s">
        <v>393</v>
      </c>
      <c r="E1365" s="14">
        <v>0</v>
      </c>
      <c r="F1365" s="19">
        <v>193</v>
      </c>
    </row>
    <row r="1366" spans="2:6" ht="14.4" x14ac:dyDescent="0.3">
      <c r="B1366" s="13">
        <v>5034345138</v>
      </c>
      <c r="C1366" s="14" t="s">
        <v>429</v>
      </c>
      <c r="D1366" s="14" t="s">
        <v>396</v>
      </c>
      <c r="E1366" s="14">
        <v>0</v>
      </c>
      <c r="F1366" s="19">
        <v>193</v>
      </c>
    </row>
    <row r="1367" spans="2:6" ht="14.4" x14ac:dyDescent="0.3">
      <c r="B1367" s="13">
        <v>5034345138</v>
      </c>
      <c r="C1367" s="14" t="s">
        <v>429</v>
      </c>
      <c r="D1367" s="14" t="s">
        <v>393</v>
      </c>
      <c r="E1367" s="14">
        <v>0</v>
      </c>
      <c r="F1367" s="19">
        <v>193</v>
      </c>
    </row>
    <row r="1368" spans="2:6" ht="14.4" x14ac:dyDescent="0.3">
      <c r="B1368" s="13">
        <v>3032693528</v>
      </c>
      <c r="C1368" s="14" t="s">
        <v>429</v>
      </c>
      <c r="D1368" s="14" t="s">
        <v>393</v>
      </c>
      <c r="E1368" s="14">
        <v>0</v>
      </c>
      <c r="F1368" s="19">
        <v>190</v>
      </c>
    </row>
    <row r="1369" spans="2:6" ht="14.4" x14ac:dyDescent="0.3">
      <c r="B1369" s="13">
        <v>5204140357</v>
      </c>
      <c r="C1369" s="14" t="s">
        <v>429</v>
      </c>
      <c r="D1369" s="14" t="s">
        <v>393</v>
      </c>
      <c r="E1369" s="14">
        <v>0</v>
      </c>
      <c r="F1369" s="19">
        <v>190</v>
      </c>
    </row>
    <row r="1370" spans="2:6" ht="14.4" x14ac:dyDescent="0.3">
      <c r="B1370" s="13">
        <v>4805925230</v>
      </c>
      <c r="C1370" s="14" t="s">
        <v>429</v>
      </c>
      <c r="D1370" s="14" t="s">
        <v>393</v>
      </c>
      <c r="E1370" s="14">
        <v>1</v>
      </c>
      <c r="F1370" s="19">
        <v>176</v>
      </c>
    </row>
    <row r="1371" spans="2:6" ht="14.4" x14ac:dyDescent="0.3">
      <c r="B1371" s="13">
        <v>3606223648</v>
      </c>
      <c r="C1371" s="14" t="s">
        <v>429</v>
      </c>
      <c r="D1371" s="14" t="s">
        <v>393</v>
      </c>
      <c r="E1371" s="14">
        <v>0</v>
      </c>
      <c r="F1371" s="19">
        <v>172</v>
      </c>
    </row>
    <row r="1372" spans="2:6" ht="14.4" x14ac:dyDescent="0.3">
      <c r="B1372" s="13">
        <v>3039588387</v>
      </c>
      <c r="C1372" s="14" t="s">
        <v>429</v>
      </c>
      <c r="D1372" s="14" t="s">
        <v>387</v>
      </c>
      <c r="E1372" s="14">
        <v>0</v>
      </c>
      <c r="F1372" s="19">
        <v>170</v>
      </c>
    </row>
    <row r="1373" spans="2:6" ht="14.4" x14ac:dyDescent="0.3">
      <c r="B1373" s="13">
        <v>3039588387</v>
      </c>
      <c r="C1373" s="14" t="s">
        <v>429</v>
      </c>
      <c r="D1373" s="14" t="s">
        <v>393</v>
      </c>
      <c r="E1373" s="14">
        <v>0</v>
      </c>
      <c r="F1373" s="19">
        <v>170</v>
      </c>
    </row>
    <row r="1374" spans="2:6" ht="14.4" x14ac:dyDescent="0.3">
      <c r="B1374" s="13">
        <v>3072334169</v>
      </c>
      <c r="C1374" s="14" t="s">
        <v>429</v>
      </c>
      <c r="D1374" s="14" t="s">
        <v>391</v>
      </c>
      <c r="E1374" s="14">
        <v>0</v>
      </c>
      <c r="F1374" s="19">
        <v>164</v>
      </c>
    </row>
    <row r="1375" spans="2:6" ht="14.4" x14ac:dyDescent="0.3">
      <c r="B1375" s="13">
        <v>3072334169</v>
      </c>
      <c r="C1375" s="14" t="s">
        <v>429</v>
      </c>
      <c r="D1375" s="14" t="s">
        <v>389</v>
      </c>
      <c r="E1375" s="14">
        <v>0</v>
      </c>
      <c r="F1375" s="19">
        <v>164</v>
      </c>
    </row>
    <row r="1376" spans="2:6" ht="14.4" x14ac:dyDescent="0.3">
      <c r="B1376" s="13">
        <v>3072334169</v>
      </c>
      <c r="C1376" s="14" t="s">
        <v>429</v>
      </c>
      <c r="D1376" s="14" t="s">
        <v>393</v>
      </c>
      <c r="E1376" s="14">
        <v>0</v>
      </c>
      <c r="F1376" s="19">
        <v>164</v>
      </c>
    </row>
    <row r="1377" spans="2:6" ht="14.4" x14ac:dyDescent="0.3">
      <c r="B1377" s="13">
        <v>3072334169</v>
      </c>
      <c r="C1377" s="14" t="s">
        <v>429</v>
      </c>
      <c r="D1377" s="14" t="s">
        <v>388</v>
      </c>
      <c r="E1377" s="14">
        <v>0</v>
      </c>
      <c r="F1377" s="19">
        <v>164</v>
      </c>
    </row>
    <row r="1378" spans="2:6" ht="14.4" x14ac:dyDescent="0.3">
      <c r="B1378" s="13">
        <v>5204328085</v>
      </c>
      <c r="C1378" s="14" t="s">
        <v>429</v>
      </c>
      <c r="D1378" s="14" t="s">
        <v>387</v>
      </c>
      <c r="E1378" s="14">
        <v>0</v>
      </c>
      <c r="F1378" s="19">
        <v>160</v>
      </c>
    </row>
    <row r="1379" spans="2:6" ht="14.4" x14ac:dyDescent="0.3">
      <c r="B1379" s="13">
        <v>5204328085</v>
      </c>
      <c r="C1379" s="14" t="s">
        <v>429</v>
      </c>
      <c r="D1379" s="14" t="s">
        <v>389</v>
      </c>
      <c r="E1379" s="14">
        <v>0</v>
      </c>
      <c r="F1379" s="19">
        <v>160</v>
      </c>
    </row>
    <row r="1380" spans="2:6" ht="14.4" x14ac:dyDescent="0.3">
      <c r="B1380" s="13">
        <v>5204328085</v>
      </c>
      <c r="C1380" s="14" t="s">
        <v>429</v>
      </c>
      <c r="D1380" s="14" t="s">
        <v>393</v>
      </c>
      <c r="E1380" s="14">
        <v>0</v>
      </c>
      <c r="F1380" s="19">
        <v>160</v>
      </c>
    </row>
    <row r="1381" spans="2:6" ht="14.4" x14ac:dyDescent="0.3">
      <c r="B1381" s="13">
        <v>3203034345</v>
      </c>
      <c r="C1381" s="14" t="s">
        <v>429</v>
      </c>
      <c r="D1381" s="14" t="s">
        <v>387</v>
      </c>
      <c r="E1381" s="14">
        <v>0</v>
      </c>
      <c r="F1381" s="19">
        <v>159</v>
      </c>
    </row>
    <row r="1382" spans="2:6" ht="14.4" x14ac:dyDescent="0.3">
      <c r="B1382" s="13">
        <v>3203034345</v>
      </c>
      <c r="C1382" s="14" t="s">
        <v>429</v>
      </c>
      <c r="D1382" s="14" t="s">
        <v>393</v>
      </c>
      <c r="E1382" s="14">
        <v>0</v>
      </c>
      <c r="F1382" s="19">
        <v>159</v>
      </c>
    </row>
    <row r="1383" spans="2:6" ht="14.4" x14ac:dyDescent="0.3">
      <c r="B1383" s="13">
        <v>5039133762</v>
      </c>
      <c r="C1383" s="14" t="s">
        <v>429</v>
      </c>
      <c r="D1383" s="14" t="s">
        <v>391</v>
      </c>
      <c r="E1383" s="14">
        <v>0</v>
      </c>
      <c r="F1383" s="19">
        <v>159</v>
      </c>
    </row>
    <row r="1384" spans="2:6" ht="14.4" x14ac:dyDescent="0.3">
      <c r="B1384" s="13">
        <v>5039133762</v>
      </c>
      <c r="C1384" s="14" t="s">
        <v>429</v>
      </c>
      <c r="D1384" s="14" t="s">
        <v>393</v>
      </c>
      <c r="E1384" s="14">
        <v>0</v>
      </c>
      <c r="F1384" s="19">
        <v>159</v>
      </c>
    </row>
    <row r="1385" spans="2:6" ht="14.4" x14ac:dyDescent="0.3">
      <c r="B1385" s="13">
        <v>3072335794</v>
      </c>
      <c r="C1385" s="14" t="s">
        <v>429</v>
      </c>
      <c r="D1385" s="14" t="s">
        <v>391</v>
      </c>
      <c r="E1385" s="14">
        <v>0</v>
      </c>
      <c r="F1385" s="19">
        <v>157</v>
      </c>
    </row>
    <row r="1386" spans="2:6" ht="14.4" x14ac:dyDescent="0.3">
      <c r="B1386" s="13">
        <v>3072335794</v>
      </c>
      <c r="C1386" s="14" t="s">
        <v>429</v>
      </c>
      <c r="D1386" s="14" t="s">
        <v>393</v>
      </c>
      <c r="E1386" s="14">
        <v>0</v>
      </c>
      <c r="F1386" s="19">
        <v>157</v>
      </c>
    </row>
    <row r="1387" spans="2:6" ht="14.4" x14ac:dyDescent="0.3">
      <c r="B1387" s="13">
        <v>2085842384</v>
      </c>
      <c r="C1387" s="14" t="s">
        <v>429</v>
      </c>
      <c r="D1387" s="14" t="s">
        <v>393</v>
      </c>
      <c r="E1387" s="14">
        <v>0</v>
      </c>
      <c r="F1387" s="19">
        <v>156</v>
      </c>
    </row>
    <row r="1388" spans="2:6" ht="14.4" x14ac:dyDescent="0.3">
      <c r="B1388" s="13">
        <v>5097140195</v>
      </c>
      <c r="C1388" s="14" t="s">
        <v>429</v>
      </c>
      <c r="D1388" s="14" t="s">
        <v>387</v>
      </c>
      <c r="E1388" s="14">
        <v>0</v>
      </c>
      <c r="F1388" s="19">
        <v>154</v>
      </c>
    </row>
    <row r="1389" spans="2:6" ht="14.4" x14ac:dyDescent="0.3">
      <c r="B1389" s="13">
        <v>5097140195</v>
      </c>
      <c r="C1389" s="14" t="s">
        <v>429</v>
      </c>
      <c r="D1389" s="14" t="s">
        <v>393</v>
      </c>
      <c r="E1389" s="14">
        <v>0</v>
      </c>
      <c r="F1389" s="19">
        <v>154</v>
      </c>
    </row>
    <row r="1390" spans="2:6" ht="14.4" x14ac:dyDescent="0.3">
      <c r="B1390" s="13">
        <v>4805926370</v>
      </c>
      <c r="C1390" s="14" t="s">
        <v>429</v>
      </c>
      <c r="D1390" s="14" t="s">
        <v>393</v>
      </c>
      <c r="E1390" s="14">
        <v>1</v>
      </c>
      <c r="F1390" s="19">
        <v>150</v>
      </c>
    </row>
    <row r="1391" spans="2:6" ht="14.4" x14ac:dyDescent="0.3">
      <c r="B1391" s="13">
        <v>5040024112</v>
      </c>
      <c r="C1391" s="14" t="s">
        <v>429</v>
      </c>
      <c r="D1391" s="14" t="s">
        <v>389</v>
      </c>
      <c r="E1391" s="14">
        <v>0</v>
      </c>
      <c r="F1391" s="19">
        <v>150</v>
      </c>
    </row>
    <row r="1392" spans="2:6" ht="14.4" x14ac:dyDescent="0.3">
      <c r="B1392" s="13">
        <v>5040024112</v>
      </c>
      <c r="C1392" s="14" t="s">
        <v>429</v>
      </c>
      <c r="D1392" s="14" t="s">
        <v>393</v>
      </c>
      <c r="E1392" s="14">
        <v>0</v>
      </c>
      <c r="F1392" s="19">
        <v>150</v>
      </c>
    </row>
    <row r="1393" spans="2:6" ht="14.4" x14ac:dyDescent="0.3">
      <c r="B1393" s="13">
        <v>5080029167</v>
      </c>
      <c r="C1393" s="14" t="s">
        <v>429</v>
      </c>
      <c r="D1393" s="14" t="s">
        <v>393</v>
      </c>
      <c r="E1393" s="14">
        <v>0</v>
      </c>
      <c r="F1393" s="19">
        <v>143</v>
      </c>
    </row>
    <row r="1394" spans="2:6" ht="14.4" x14ac:dyDescent="0.3">
      <c r="B1394" s="13">
        <v>2086148551</v>
      </c>
      <c r="C1394" s="14" t="s">
        <v>429</v>
      </c>
      <c r="D1394" s="14" t="s">
        <v>393</v>
      </c>
      <c r="E1394" s="14">
        <v>0</v>
      </c>
      <c r="F1394" s="19">
        <v>140</v>
      </c>
    </row>
    <row r="1395" spans="2:6" ht="14.4" x14ac:dyDescent="0.3">
      <c r="B1395" s="13">
        <v>2536530137</v>
      </c>
      <c r="C1395" s="14" t="s">
        <v>429</v>
      </c>
      <c r="D1395" s="14" t="s">
        <v>387</v>
      </c>
      <c r="E1395" s="14">
        <v>0</v>
      </c>
      <c r="F1395" s="19">
        <v>123</v>
      </c>
    </row>
    <row r="1396" spans="2:6" ht="14.4" x14ac:dyDescent="0.3">
      <c r="B1396" s="13">
        <v>2536530137</v>
      </c>
      <c r="C1396" s="14" t="s">
        <v>429</v>
      </c>
      <c r="D1396" s="14" t="s">
        <v>393</v>
      </c>
      <c r="E1396" s="14">
        <v>0</v>
      </c>
      <c r="F1396" s="19">
        <v>123</v>
      </c>
    </row>
    <row r="1397" spans="2:6" ht="14.4" x14ac:dyDescent="0.3">
      <c r="B1397" s="13">
        <v>2069542173</v>
      </c>
      <c r="C1397" s="14" t="s">
        <v>429</v>
      </c>
      <c r="D1397" s="14" t="s">
        <v>387</v>
      </c>
      <c r="E1397" s="14">
        <v>0</v>
      </c>
      <c r="F1397" s="19">
        <v>120</v>
      </c>
    </row>
    <row r="1398" spans="2:6" ht="14.4" x14ac:dyDescent="0.3">
      <c r="B1398" s="13">
        <v>2085841866</v>
      </c>
      <c r="C1398" s="14" t="s">
        <v>429</v>
      </c>
      <c r="D1398" s="14" t="s">
        <v>393</v>
      </c>
      <c r="E1398" s="14">
        <v>0</v>
      </c>
      <c r="F1398" s="19">
        <v>112</v>
      </c>
    </row>
    <row r="1399" spans="2:6" ht="14.4" x14ac:dyDescent="0.3">
      <c r="B1399" s="13">
        <v>4256643797</v>
      </c>
      <c r="C1399" s="14" t="s">
        <v>429</v>
      </c>
      <c r="D1399" s="14" t="s">
        <v>393</v>
      </c>
      <c r="E1399" s="14">
        <v>0</v>
      </c>
      <c r="F1399" s="19">
        <v>111</v>
      </c>
    </row>
    <row r="1400" spans="2:6" ht="14.4" x14ac:dyDescent="0.3">
      <c r="B1400" s="13">
        <v>4805926808</v>
      </c>
      <c r="C1400" s="14" t="s">
        <v>429</v>
      </c>
      <c r="D1400" s="14" t="s">
        <v>393</v>
      </c>
      <c r="E1400" s="14">
        <v>0</v>
      </c>
      <c r="F1400" s="19">
        <v>77</v>
      </c>
    </row>
    <row r="1401" spans="2:6" ht="14.4" x14ac:dyDescent="0.3">
      <c r="B1401" s="13">
        <v>5203223992</v>
      </c>
      <c r="C1401" s="14" t="s">
        <v>429</v>
      </c>
      <c r="D1401" s="14" t="s">
        <v>387</v>
      </c>
      <c r="E1401" s="14">
        <v>0</v>
      </c>
      <c r="F1401" s="19">
        <v>69</v>
      </c>
    </row>
    <row r="1402" spans="2:6" ht="14.4" x14ac:dyDescent="0.3">
      <c r="B1402" s="13">
        <v>5203223992</v>
      </c>
      <c r="C1402" s="14" t="s">
        <v>429</v>
      </c>
      <c r="D1402" s="14" t="s">
        <v>393</v>
      </c>
      <c r="E1402" s="14">
        <v>0</v>
      </c>
      <c r="F1402" s="19">
        <v>69</v>
      </c>
    </row>
    <row r="1403" spans="2:6" ht="14.4" x14ac:dyDescent="0.3">
      <c r="B1403" s="13">
        <v>5204327575</v>
      </c>
      <c r="C1403" s="14" t="s">
        <v>430</v>
      </c>
      <c r="D1403" s="14" t="s">
        <v>393</v>
      </c>
      <c r="E1403" s="14">
        <v>1</v>
      </c>
      <c r="F1403" s="19">
        <v>1615</v>
      </c>
    </row>
    <row r="1404" spans="2:6" ht="14.4" x14ac:dyDescent="0.3">
      <c r="B1404" s="13">
        <v>5209952694</v>
      </c>
      <c r="C1404" s="14" t="s">
        <v>430</v>
      </c>
      <c r="D1404" s="14" t="s">
        <v>393</v>
      </c>
      <c r="E1404" s="14">
        <v>0</v>
      </c>
      <c r="F1404" s="19">
        <v>1266</v>
      </c>
    </row>
    <row r="1405" spans="2:6" ht="14.4" x14ac:dyDescent="0.3">
      <c r="B1405" s="13">
        <v>5054225439</v>
      </c>
      <c r="C1405" s="14" t="s">
        <v>430</v>
      </c>
      <c r="D1405" s="14" t="s">
        <v>393</v>
      </c>
      <c r="E1405" s="14">
        <v>0</v>
      </c>
      <c r="F1405" s="19">
        <v>803</v>
      </c>
    </row>
    <row r="1406" spans="2:6" ht="14.4" x14ac:dyDescent="0.3">
      <c r="B1406" s="13">
        <v>2539336566</v>
      </c>
      <c r="C1406" s="14" t="s">
        <v>431</v>
      </c>
      <c r="D1406" s="14" t="s">
        <v>396</v>
      </c>
      <c r="E1406" s="14">
        <v>0</v>
      </c>
      <c r="F1406" s="19">
        <v>767</v>
      </c>
    </row>
    <row r="1407" spans="2:6" ht="14.4" x14ac:dyDescent="0.3">
      <c r="B1407" s="13">
        <v>3605637094</v>
      </c>
      <c r="C1407" s="14" t="s">
        <v>432</v>
      </c>
      <c r="D1407" s="14" t="s">
        <v>393</v>
      </c>
      <c r="E1407" s="14">
        <v>0</v>
      </c>
      <c r="F1407" s="19">
        <v>3082</v>
      </c>
    </row>
    <row r="1408" spans="2:6" ht="14.4" x14ac:dyDescent="0.3">
      <c r="B1408" s="13">
        <v>6024157549</v>
      </c>
      <c r="C1408" s="14" t="s">
        <v>432</v>
      </c>
      <c r="D1408" s="14" t="s">
        <v>389</v>
      </c>
      <c r="E1408" s="14">
        <v>1</v>
      </c>
      <c r="F1408" s="19">
        <v>1148</v>
      </c>
    </row>
    <row r="1409" spans="2:6" ht="14.4" x14ac:dyDescent="0.3">
      <c r="B1409" s="13">
        <v>4806129428</v>
      </c>
      <c r="C1409" s="14" t="s">
        <v>432</v>
      </c>
      <c r="D1409" s="14" t="s">
        <v>386</v>
      </c>
      <c r="E1409" s="14">
        <v>0</v>
      </c>
      <c r="F1409" s="19">
        <v>988</v>
      </c>
    </row>
    <row r="1410" spans="2:6" ht="14.4" x14ac:dyDescent="0.3">
      <c r="B1410" s="13">
        <v>2539336785</v>
      </c>
      <c r="C1410" s="14" t="s">
        <v>432</v>
      </c>
      <c r="D1410" s="14" t="s">
        <v>393</v>
      </c>
      <c r="E1410" s="14">
        <v>0</v>
      </c>
      <c r="F1410" s="19">
        <v>944</v>
      </c>
    </row>
    <row r="1411" spans="2:6" ht="14.4" x14ac:dyDescent="0.3">
      <c r="B1411" s="13">
        <v>5209948391</v>
      </c>
      <c r="C1411" s="14" t="s">
        <v>432</v>
      </c>
      <c r="D1411" s="14" t="s">
        <v>387</v>
      </c>
      <c r="E1411" s="14">
        <v>1</v>
      </c>
      <c r="F1411" s="19">
        <v>733</v>
      </c>
    </row>
    <row r="1412" spans="2:6" ht="14.4" x14ac:dyDescent="0.3">
      <c r="B1412" s="13">
        <v>5209948391</v>
      </c>
      <c r="C1412" s="14" t="s">
        <v>432</v>
      </c>
      <c r="D1412" s="14" t="s">
        <v>393</v>
      </c>
      <c r="E1412" s="14">
        <v>0</v>
      </c>
      <c r="F1412" s="19">
        <v>733</v>
      </c>
    </row>
    <row r="1413" spans="2:6" ht="14.4" x14ac:dyDescent="0.3">
      <c r="B1413" s="13">
        <v>5209948391</v>
      </c>
      <c r="C1413" s="14" t="s">
        <v>432</v>
      </c>
      <c r="D1413" s="14" t="s">
        <v>388</v>
      </c>
      <c r="E1413" s="14">
        <v>0</v>
      </c>
      <c r="F1413" s="19">
        <v>733</v>
      </c>
    </row>
    <row r="1414" spans="2:6" ht="14.4" x14ac:dyDescent="0.3">
      <c r="B1414" s="13">
        <v>2069533984</v>
      </c>
      <c r="C1414" s="14" t="s">
        <v>432</v>
      </c>
      <c r="D1414" s="14" t="s">
        <v>393</v>
      </c>
      <c r="E1414" s="14">
        <v>0</v>
      </c>
      <c r="F1414" s="19">
        <v>376</v>
      </c>
    </row>
    <row r="1415" spans="2:6" ht="14.4" x14ac:dyDescent="0.3">
      <c r="B1415" s="13">
        <v>2069533984</v>
      </c>
      <c r="C1415" s="14" t="s">
        <v>432</v>
      </c>
      <c r="D1415" s="14" t="s">
        <v>386</v>
      </c>
      <c r="E1415" s="14">
        <v>0</v>
      </c>
      <c r="F1415" s="19">
        <v>376</v>
      </c>
    </row>
    <row r="1416" spans="2:6" ht="14.4" x14ac:dyDescent="0.3">
      <c r="B1416" s="13">
        <v>5097141951</v>
      </c>
      <c r="C1416" s="14" t="s">
        <v>432</v>
      </c>
      <c r="D1416" s="14" t="s">
        <v>393</v>
      </c>
      <c r="E1416" s="14">
        <v>0</v>
      </c>
      <c r="F1416" s="19">
        <v>357</v>
      </c>
    </row>
    <row r="1417" spans="2:6" ht="14.4" x14ac:dyDescent="0.3">
      <c r="B1417" s="13">
        <v>5209949620</v>
      </c>
      <c r="C1417" s="14" t="s">
        <v>432</v>
      </c>
      <c r="D1417" s="14" t="s">
        <v>393</v>
      </c>
      <c r="E1417" s="14">
        <v>0</v>
      </c>
      <c r="F1417" s="19">
        <v>324</v>
      </c>
    </row>
    <row r="1418" spans="2:6" ht="14.4" x14ac:dyDescent="0.3">
      <c r="B1418" s="13">
        <v>4065626474</v>
      </c>
      <c r="C1418" s="14" t="s">
        <v>432</v>
      </c>
      <c r="D1418" s="14" t="s">
        <v>393</v>
      </c>
      <c r="E1418" s="14">
        <v>0</v>
      </c>
      <c r="F1418" s="19">
        <v>323</v>
      </c>
    </row>
    <row r="1419" spans="2:6" ht="14.4" x14ac:dyDescent="0.3">
      <c r="B1419" s="13">
        <v>4065626474</v>
      </c>
      <c r="C1419" s="14" t="s">
        <v>432</v>
      </c>
      <c r="D1419" s="14" t="s">
        <v>386</v>
      </c>
      <c r="E1419" s="14">
        <v>0</v>
      </c>
      <c r="F1419" s="19">
        <v>323</v>
      </c>
    </row>
    <row r="1420" spans="2:6" ht="14.4" x14ac:dyDescent="0.3">
      <c r="B1420" s="13">
        <v>5034350854</v>
      </c>
      <c r="C1420" s="14" t="s">
        <v>432</v>
      </c>
      <c r="D1420" s="14" t="s">
        <v>393</v>
      </c>
      <c r="E1420" s="14">
        <v>0</v>
      </c>
      <c r="F1420" s="19">
        <v>237</v>
      </c>
    </row>
    <row r="1421" spans="2:6" ht="14.4" x14ac:dyDescent="0.3">
      <c r="B1421" s="13">
        <v>5040024748</v>
      </c>
      <c r="C1421" s="14" t="s">
        <v>432</v>
      </c>
      <c r="D1421" s="14" t="s">
        <v>393</v>
      </c>
      <c r="E1421" s="14">
        <v>0</v>
      </c>
      <c r="F1421" s="19">
        <v>218</v>
      </c>
    </row>
    <row r="1422" spans="2:6" ht="14.4" x14ac:dyDescent="0.3">
      <c r="B1422" s="13">
        <v>3034500106</v>
      </c>
      <c r="C1422" s="14" t="s">
        <v>432</v>
      </c>
      <c r="D1422" s="14" t="s">
        <v>391</v>
      </c>
      <c r="E1422" s="14">
        <v>0</v>
      </c>
      <c r="F1422" s="19">
        <v>192</v>
      </c>
    </row>
    <row r="1423" spans="2:6" ht="14.4" x14ac:dyDescent="0.3">
      <c r="B1423" s="13">
        <v>3034500106</v>
      </c>
      <c r="C1423" s="14" t="s">
        <v>432</v>
      </c>
      <c r="D1423" s="14" t="s">
        <v>396</v>
      </c>
      <c r="E1423" s="14">
        <v>0</v>
      </c>
      <c r="F1423" s="19">
        <v>192</v>
      </c>
    </row>
    <row r="1424" spans="2:6" ht="14.4" x14ac:dyDescent="0.3">
      <c r="B1424" s="13">
        <v>5209948361</v>
      </c>
      <c r="C1424" s="14" t="s">
        <v>432</v>
      </c>
      <c r="D1424" s="14" t="s">
        <v>386</v>
      </c>
      <c r="E1424" s="14">
        <v>0</v>
      </c>
      <c r="F1424" s="19">
        <v>170</v>
      </c>
    </row>
    <row r="1425" spans="2:6" ht="14.4" x14ac:dyDescent="0.3">
      <c r="B1425" s="13">
        <v>4805928068</v>
      </c>
      <c r="C1425" s="14" t="s">
        <v>432</v>
      </c>
      <c r="D1425" s="14" t="s">
        <v>393</v>
      </c>
      <c r="E1425" s="14">
        <v>0</v>
      </c>
      <c r="F1425" s="19">
        <v>149</v>
      </c>
    </row>
    <row r="1426" spans="2:6" ht="14.4" x14ac:dyDescent="0.3">
      <c r="B1426" s="13">
        <v>6025897031</v>
      </c>
      <c r="C1426" s="14" t="s">
        <v>432</v>
      </c>
      <c r="D1426" s="14" t="s">
        <v>386</v>
      </c>
      <c r="E1426" s="14">
        <v>0</v>
      </c>
      <c r="F1426" s="19">
        <v>139</v>
      </c>
    </row>
    <row r="1427" spans="2:6" ht="14.4" x14ac:dyDescent="0.3">
      <c r="B1427" s="13">
        <v>5208829555</v>
      </c>
      <c r="C1427" s="14" t="s">
        <v>432</v>
      </c>
      <c r="D1427" s="14" t="s">
        <v>393</v>
      </c>
      <c r="E1427" s="14">
        <v>1</v>
      </c>
      <c r="F1427" s="19">
        <v>121</v>
      </c>
    </row>
    <row r="1428" spans="2:6" ht="14.4" x14ac:dyDescent="0.3">
      <c r="B1428" s="13">
        <v>2065636669</v>
      </c>
      <c r="C1428" s="14" t="s">
        <v>432</v>
      </c>
      <c r="D1428" s="14" t="s">
        <v>393</v>
      </c>
      <c r="E1428" s="14">
        <v>0</v>
      </c>
      <c r="F1428" s="19">
        <v>101</v>
      </c>
    </row>
    <row r="1429" spans="2:6" ht="14.4" x14ac:dyDescent="0.3">
      <c r="B1429" s="13">
        <v>5054224187</v>
      </c>
      <c r="C1429" s="14" t="s">
        <v>432</v>
      </c>
      <c r="D1429" s="14" t="s">
        <v>386</v>
      </c>
      <c r="E1429" s="14">
        <v>0</v>
      </c>
      <c r="F1429" s="19">
        <v>96</v>
      </c>
    </row>
    <row r="1430" spans="2:6" ht="14.4" x14ac:dyDescent="0.3">
      <c r="B1430" s="13">
        <v>6025896742</v>
      </c>
      <c r="C1430" s="14" t="s">
        <v>432</v>
      </c>
      <c r="D1430" s="14" t="s">
        <v>386</v>
      </c>
      <c r="E1430" s="14">
        <v>0</v>
      </c>
      <c r="F1430" s="19">
        <v>77</v>
      </c>
    </row>
    <row r="1431" spans="2:6" ht="14.4" x14ac:dyDescent="0.3">
      <c r="B1431" s="13">
        <v>2539337414</v>
      </c>
      <c r="C1431" s="14" t="s">
        <v>432</v>
      </c>
      <c r="D1431" s="14" t="s">
        <v>391</v>
      </c>
      <c r="E1431" s="14">
        <v>0</v>
      </c>
      <c r="F1431" s="19">
        <v>58</v>
      </c>
    </row>
    <row r="1432" spans="2:6" ht="14.4" x14ac:dyDescent="0.3">
      <c r="B1432" s="13">
        <v>3609493444</v>
      </c>
      <c r="C1432" s="14" t="s">
        <v>432</v>
      </c>
      <c r="D1432" s="14" t="s">
        <v>393</v>
      </c>
      <c r="E1432" s="14">
        <v>0</v>
      </c>
      <c r="F1432" s="19">
        <v>58</v>
      </c>
    </row>
    <row r="1433" spans="2:6" ht="14.4" x14ac:dyDescent="0.3">
      <c r="B1433" s="13">
        <v>5209951404</v>
      </c>
      <c r="C1433" s="14" t="s">
        <v>432</v>
      </c>
      <c r="D1433" s="14" t="s">
        <v>386</v>
      </c>
      <c r="E1433" s="14">
        <v>0</v>
      </c>
      <c r="F1433" s="19">
        <v>58</v>
      </c>
    </row>
    <row r="1434" spans="2:6" ht="14.4" x14ac:dyDescent="0.3">
      <c r="B1434" s="13">
        <v>6025897901</v>
      </c>
      <c r="C1434" s="14" t="s">
        <v>432</v>
      </c>
      <c r="D1434" s="14" t="s">
        <v>386</v>
      </c>
      <c r="E1434" s="14">
        <v>0</v>
      </c>
      <c r="F1434" s="19">
        <v>58</v>
      </c>
    </row>
    <row r="1435" spans="2:6" ht="14.4" x14ac:dyDescent="0.3">
      <c r="B1435" s="13">
        <v>2085841351</v>
      </c>
      <c r="C1435" s="14" t="s">
        <v>432</v>
      </c>
      <c r="D1435" s="14" t="s">
        <v>386</v>
      </c>
      <c r="E1435" s="14">
        <v>0</v>
      </c>
      <c r="F1435" s="19">
        <v>49</v>
      </c>
    </row>
    <row r="1436" spans="2:6" ht="14.4" x14ac:dyDescent="0.3">
      <c r="B1436" s="13">
        <v>2064911465</v>
      </c>
      <c r="C1436" s="14" t="s">
        <v>432</v>
      </c>
      <c r="D1436" s="14" t="s">
        <v>386</v>
      </c>
      <c r="E1436" s="14">
        <v>0</v>
      </c>
      <c r="F1436" s="19">
        <v>12</v>
      </c>
    </row>
    <row r="1437" spans="2:6" ht="14.4" x14ac:dyDescent="0.3">
      <c r="B1437" s="13">
        <v>3604633889</v>
      </c>
      <c r="C1437" s="14" t="s">
        <v>433</v>
      </c>
      <c r="D1437" s="14" t="s">
        <v>387</v>
      </c>
      <c r="E1437" s="14">
        <v>0</v>
      </c>
      <c r="F1437" s="19">
        <v>1715</v>
      </c>
    </row>
    <row r="1438" spans="2:6" ht="14.4" x14ac:dyDescent="0.3">
      <c r="B1438" s="13">
        <v>3604633889</v>
      </c>
      <c r="C1438" s="14" t="s">
        <v>433</v>
      </c>
      <c r="D1438" s="14" t="s">
        <v>391</v>
      </c>
      <c r="E1438" s="14">
        <v>0</v>
      </c>
      <c r="F1438" s="19">
        <v>1715</v>
      </c>
    </row>
    <row r="1439" spans="2:6" ht="14.4" x14ac:dyDescent="0.3">
      <c r="B1439" s="13">
        <v>3604633889</v>
      </c>
      <c r="C1439" s="14" t="s">
        <v>433</v>
      </c>
      <c r="D1439" s="14" t="s">
        <v>386</v>
      </c>
      <c r="E1439" s="14">
        <v>0</v>
      </c>
      <c r="F1439" s="19">
        <v>1715</v>
      </c>
    </row>
    <row r="1440" spans="2:6" ht="14.4" x14ac:dyDescent="0.3">
      <c r="B1440" s="13">
        <v>4256645294</v>
      </c>
      <c r="C1440" s="14" t="s">
        <v>433</v>
      </c>
      <c r="D1440" s="14" t="s">
        <v>386</v>
      </c>
      <c r="E1440" s="14">
        <v>1</v>
      </c>
      <c r="F1440" s="19">
        <v>1675</v>
      </c>
    </row>
    <row r="1441" spans="2:6" ht="14.4" x14ac:dyDescent="0.3">
      <c r="B1441" s="13">
        <v>3072334290</v>
      </c>
      <c r="C1441" s="14" t="s">
        <v>433</v>
      </c>
      <c r="D1441" s="14" t="s">
        <v>387</v>
      </c>
      <c r="E1441" s="14">
        <v>0</v>
      </c>
      <c r="F1441" s="19">
        <v>1174</v>
      </c>
    </row>
    <row r="1442" spans="2:6" ht="14.4" x14ac:dyDescent="0.3">
      <c r="B1442" s="13">
        <v>3072334290</v>
      </c>
      <c r="C1442" s="14" t="s">
        <v>433</v>
      </c>
      <c r="D1442" s="14" t="s">
        <v>391</v>
      </c>
      <c r="E1442" s="14">
        <v>0</v>
      </c>
      <c r="F1442" s="19">
        <v>1174</v>
      </c>
    </row>
    <row r="1443" spans="2:6" ht="14.4" x14ac:dyDescent="0.3">
      <c r="B1443" s="13">
        <v>3072334290</v>
      </c>
      <c r="C1443" s="14" t="s">
        <v>433</v>
      </c>
      <c r="D1443" s="14" t="s">
        <v>386</v>
      </c>
      <c r="E1443" s="14">
        <v>0</v>
      </c>
      <c r="F1443" s="19">
        <v>1174</v>
      </c>
    </row>
    <row r="1444" spans="2:6" ht="14.4" x14ac:dyDescent="0.3">
      <c r="B1444" s="13">
        <v>4805924978</v>
      </c>
      <c r="C1444" s="14" t="s">
        <v>433</v>
      </c>
      <c r="D1444" s="14" t="s">
        <v>387</v>
      </c>
      <c r="E1444" s="14">
        <v>0</v>
      </c>
      <c r="F1444" s="19">
        <v>1149</v>
      </c>
    </row>
    <row r="1445" spans="2:6" ht="14.4" x14ac:dyDescent="0.3">
      <c r="B1445" s="13">
        <v>4805924978</v>
      </c>
      <c r="C1445" s="14" t="s">
        <v>433</v>
      </c>
      <c r="D1445" s="14" t="s">
        <v>386</v>
      </c>
      <c r="E1445" s="14">
        <v>0</v>
      </c>
      <c r="F1445" s="19">
        <v>1149</v>
      </c>
    </row>
    <row r="1446" spans="2:6" ht="14.4" x14ac:dyDescent="0.3">
      <c r="B1446" s="13">
        <v>3609489264</v>
      </c>
      <c r="C1446" s="14" t="s">
        <v>433</v>
      </c>
      <c r="D1446" s="14" t="s">
        <v>393</v>
      </c>
      <c r="E1446" s="14">
        <v>0</v>
      </c>
      <c r="F1446" s="19">
        <v>1040</v>
      </c>
    </row>
    <row r="1447" spans="2:6" ht="14.4" x14ac:dyDescent="0.3">
      <c r="B1447" s="13">
        <v>5209951600</v>
      </c>
      <c r="C1447" s="14" t="s">
        <v>433</v>
      </c>
      <c r="D1447" s="14" t="s">
        <v>393</v>
      </c>
      <c r="E1447" s="14">
        <v>0</v>
      </c>
      <c r="F1447" s="19">
        <v>875</v>
      </c>
    </row>
    <row r="1448" spans="2:6" ht="14.4" x14ac:dyDescent="0.3">
      <c r="B1448" s="13">
        <v>5209951600</v>
      </c>
      <c r="C1448" s="14" t="s">
        <v>433</v>
      </c>
      <c r="D1448" s="14" t="s">
        <v>386</v>
      </c>
      <c r="E1448" s="14">
        <v>0</v>
      </c>
      <c r="F1448" s="19">
        <v>875</v>
      </c>
    </row>
    <row r="1449" spans="2:6" ht="14.4" x14ac:dyDescent="0.3">
      <c r="B1449" s="13">
        <v>2533098006</v>
      </c>
      <c r="C1449" s="14" t="s">
        <v>433</v>
      </c>
      <c r="D1449" s="14" t="s">
        <v>387</v>
      </c>
      <c r="E1449" s="14">
        <v>0</v>
      </c>
      <c r="F1449" s="19">
        <v>864</v>
      </c>
    </row>
    <row r="1450" spans="2:6" ht="14.4" x14ac:dyDescent="0.3">
      <c r="B1450" s="13">
        <v>2533098006</v>
      </c>
      <c r="C1450" s="14" t="s">
        <v>433</v>
      </c>
      <c r="D1450" s="14" t="s">
        <v>386</v>
      </c>
      <c r="E1450" s="14">
        <v>0</v>
      </c>
      <c r="F1450" s="19">
        <v>864</v>
      </c>
    </row>
    <row r="1451" spans="2:6" ht="14.4" x14ac:dyDescent="0.3">
      <c r="B1451" s="13">
        <v>3072336845</v>
      </c>
      <c r="C1451" s="14" t="s">
        <v>433</v>
      </c>
      <c r="D1451" s="14" t="s">
        <v>387</v>
      </c>
      <c r="E1451" s="14">
        <v>0</v>
      </c>
      <c r="F1451" s="19">
        <v>834</v>
      </c>
    </row>
    <row r="1452" spans="2:6" ht="14.4" x14ac:dyDescent="0.3">
      <c r="B1452" s="13">
        <v>3072336845</v>
      </c>
      <c r="C1452" s="14" t="s">
        <v>433</v>
      </c>
      <c r="D1452" s="14" t="s">
        <v>391</v>
      </c>
      <c r="E1452" s="14">
        <v>0</v>
      </c>
      <c r="F1452" s="19">
        <v>834</v>
      </c>
    </row>
    <row r="1453" spans="2:6" ht="14.4" x14ac:dyDescent="0.3">
      <c r="B1453" s="13">
        <v>3072336845</v>
      </c>
      <c r="C1453" s="14" t="s">
        <v>433</v>
      </c>
      <c r="D1453" s="14" t="s">
        <v>386</v>
      </c>
      <c r="E1453" s="14">
        <v>0</v>
      </c>
      <c r="F1453" s="19">
        <v>834</v>
      </c>
    </row>
    <row r="1454" spans="2:6" ht="14.4" x14ac:dyDescent="0.3">
      <c r="B1454" s="13">
        <v>4256648651</v>
      </c>
      <c r="C1454" s="14" t="s">
        <v>433</v>
      </c>
      <c r="D1454" s="14" t="s">
        <v>387</v>
      </c>
      <c r="E1454" s="14">
        <v>0</v>
      </c>
      <c r="F1454" s="19">
        <v>732</v>
      </c>
    </row>
    <row r="1455" spans="2:6" ht="14.4" x14ac:dyDescent="0.3">
      <c r="B1455" s="13">
        <v>4256648651</v>
      </c>
      <c r="C1455" s="14" t="s">
        <v>433</v>
      </c>
      <c r="D1455" s="14" t="s">
        <v>391</v>
      </c>
      <c r="E1455" s="14">
        <v>0</v>
      </c>
      <c r="F1455" s="19">
        <v>732</v>
      </c>
    </row>
    <row r="1456" spans="2:6" ht="14.4" x14ac:dyDescent="0.3">
      <c r="B1456" s="13">
        <v>4256648651</v>
      </c>
      <c r="C1456" s="14" t="s">
        <v>433</v>
      </c>
      <c r="D1456" s="14" t="s">
        <v>396</v>
      </c>
      <c r="E1456" s="14">
        <v>0</v>
      </c>
      <c r="F1456" s="19">
        <v>732</v>
      </c>
    </row>
    <row r="1457" spans="2:6" ht="14.4" x14ac:dyDescent="0.3">
      <c r="B1457" s="13">
        <v>4256648651</v>
      </c>
      <c r="C1457" s="14" t="s">
        <v>433</v>
      </c>
      <c r="D1457" s="14" t="s">
        <v>393</v>
      </c>
      <c r="E1457" s="14">
        <v>0</v>
      </c>
      <c r="F1457" s="19">
        <v>732</v>
      </c>
    </row>
    <row r="1458" spans="2:6" ht="14.4" x14ac:dyDescent="0.3">
      <c r="B1458" s="13">
        <v>4256648651</v>
      </c>
      <c r="C1458" s="14" t="s">
        <v>433</v>
      </c>
      <c r="D1458" s="14" t="s">
        <v>386</v>
      </c>
      <c r="E1458" s="14">
        <v>0</v>
      </c>
      <c r="F1458" s="19">
        <v>732</v>
      </c>
    </row>
    <row r="1459" spans="2:6" ht="14.4" x14ac:dyDescent="0.3">
      <c r="B1459" s="13">
        <v>4805928266</v>
      </c>
      <c r="C1459" s="14" t="s">
        <v>433</v>
      </c>
      <c r="D1459" s="14" t="s">
        <v>387</v>
      </c>
      <c r="E1459" s="14">
        <v>0</v>
      </c>
      <c r="F1459" s="19">
        <v>712</v>
      </c>
    </row>
    <row r="1460" spans="2:6" ht="14.4" x14ac:dyDescent="0.3">
      <c r="B1460" s="13">
        <v>4805928266</v>
      </c>
      <c r="C1460" s="14" t="s">
        <v>433</v>
      </c>
      <c r="D1460" s="14" t="s">
        <v>391</v>
      </c>
      <c r="E1460" s="14">
        <v>0</v>
      </c>
      <c r="F1460" s="19">
        <v>712</v>
      </c>
    </row>
    <row r="1461" spans="2:6" ht="14.4" x14ac:dyDescent="0.3">
      <c r="B1461" s="13">
        <v>4805928266</v>
      </c>
      <c r="C1461" s="14" t="s">
        <v>433</v>
      </c>
      <c r="D1461" s="14" t="s">
        <v>386</v>
      </c>
      <c r="E1461" s="14">
        <v>1</v>
      </c>
      <c r="F1461" s="19">
        <v>712</v>
      </c>
    </row>
    <row r="1462" spans="2:6" ht="14.4" x14ac:dyDescent="0.3">
      <c r="B1462" s="13">
        <v>5204328239</v>
      </c>
      <c r="C1462" s="14" t="s">
        <v>433</v>
      </c>
      <c r="D1462" s="14" t="s">
        <v>387</v>
      </c>
      <c r="E1462" s="14">
        <v>0</v>
      </c>
      <c r="F1462" s="19">
        <v>651</v>
      </c>
    </row>
    <row r="1463" spans="2:6" ht="14.4" x14ac:dyDescent="0.3">
      <c r="B1463" s="13">
        <v>5204328239</v>
      </c>
      <c r="C1463" s="14" t="s">
        <v>433</v>
      </c>
      <c r="D1463" s="14" t="s">
        <v>393</v>
      </c>
      <c r="E1463" s="14">
        <v>0</v>
      </c>
      <c r="F1463" s="19">
        <v>651</v>
      </c>
    </row>
    <row r="1464" spans="2:6" ht="14.4" x14ac:dyDescent="0.3">
      <c r="B1464" s="13">
        <v>5204328239</v>
      </c>
      <c r="C1464" s="14" t="s">
        <v>433</v>
      </c>
      <c r="D1464" s="14" t="s">
        <v>386</v>
      </c>
      <c r="E1464" s="14">
        <v>0</v>
      </c>
      <c r="F1464" s="19">
        <v>651</v>
      </c>
    </row>
    <row r="1465" spans="2:6" ht="14.4" x14ac:dyDescent="0.3">
      <c r="B1465" s="13">
        <v>3604635627</v>
      </c>
      <c r="C1465" s="14" t="s">
        <v>433</v>
      </c>
      <c r="D1465" s="14" t="s">
        <v>387</v>
      </c>
      <c r="E1465" s="14">
        <v>0</v>
      </c>
      <c r="F1465" s="19">
        <v>646</v>
      </c>
    </row>
    <row r="1466" spans="2:6" ht="14.4" x14ac:dyDescent="0.3">
      <c r="B1466" s="13">
        <v>3604635627</v>
      </c>
      <c r="C1466" s="14" t="s">
        <v>433</v>
      </c>
      <c r="D1466" s="14" t="s">
        <v>391</v>
      </c>
      <c r="E1466" s="14">
        <v>0</v>
      </c>
      <c r="F1466" s="19">
        <v>646</v>
      </c>
    </row>
    <row r="1467" spans="2:6" ht="14.4" x14ac:dyDescent="0.3">
      <c r="B1467" s="13">
        <v>3604635627</v>
      </c>
      <c r="C1467" s="14" t="s">
        <v>433</v>
      </c>
      <c r="D1467" s="14" t="s">
        <v>386</v>
      </c>
      <c r="E1467" s="14">
        <v>0</v>
      </c>
      <c r="F1467" s="19">
        <v>646</v>
      </c>
    </row>
    <row r="1468" spans="2:6" ht="14.4" x14ac:dyDescent="0.3">
      <c r="B1468" s="13">
        <v>2532342287</v>
      </c>
      <c r="C1468" s="14" t="s">
        <v>433</v>
      </c>
      <c r="D1468" s="14" t="s">
        <v>387</v>
      </c>
      <c r="E1468" s="14">
        <v>0</v>
      </c>
      <c r="F1468" s="19">
        <v>598</v>
      </c>
    </row>
    <row r="1469" spans="2:6" ht="14.4" x14ac:dyDescent="0.3">
      <c r="B1469" s="13">
        <v>2532342287</v>
      </c>
      <c r="C1469" s="14" t="s">
        <v>433</v>
      </c>
      <c r="D1469" s="14" t="s">
        <v>386</v>
      </c>
      <c r="E1469" s="14">
        <v>0</v>
      </c>
      <c r="F1469" s="19">
        <v>598</v>
      </c>
    </row>
    <row r="1470" spans="2:6" ht="14.4" x14ac:dyDescent="0.3">
      <c r="B1470" s="13">
        <v>5054226919</v>
      </c>
      <c r="C1470" s="14" t="s">
        <v>433</v>
      </c>
      <c r="D1470" s="14" t="s">
        <v>386</v>
      </c>
      <c r="E1470" s="14">
        <v>0</v>
      </c>
      <c r="F1470" s="19">
        <v>565</v>
      </c>
    </row>
    <row r="1471" spans="2:6" ht="14.4" x14ac:dyDescent="0.3">
      <c r="B1471" s="13">
        <v>4805927646</v>
      </c>
      <c r="C1471" s="14" t="s">
        <v>433</v>
      </c>
      <c r="D1471" s="14" t="s">
        <v>387</v>
      </c>
      <c r="E1471" s="14">
        <v>0</v>
      </c>
      <c r="F1471" s="19">
        <v>524</v>
      </c>
    </row>
    <row r="1472" spans="2:6" ht="14.4" x14ac:dyDescent="0.3">
      <c r="B1472" s="13">
        <v>4805927646</v>
      </c>
      <c r="C1472" s="14" t="s">
        <v>433</v>
      </c>
      <c r="D1472" s="14" t="s">
        <v>396</v>
      </c>
      <c r="E1472" s="14">
        <v>0</v>
      </c>
      <c r="F1472" s="19">
        <v>524</v>
      </c>
    </row>
    <row r="1473" spans="2:6" ht="14.4" x14ac:dyDescent="0.3">
      <c r="B1473" s="13">
        <v>4805927646</v>
      </c>
      <c r="C1473" s="14" t="s">
        <v>433</v>
      </c>
      <c r="D1473" s="14" t="s">
        <v>386</v>
      </c>
      <c r="E1473" s="14">
        <v>0</v>
      </c>
      <c r="F1473" s="19">
        <v>524</v>
      </c>
    </row>
    <row r="1474" spans="2:6" ht="14.4" x14ac:dyDescent="0.3">
      <c r="B1474" s="13">
        <v>3035200948</v>
      </c>
      <c r="C1474" s="14" t="s">
        <v>433</v>
      </c>
      <c r="D1474" s="14" t="s">
        <v>386</v>
      </c>
      <c r="E1474" s="14">
        <v>0</v>
      </c>
      <c r="F1474" s="19">
        <v>522</v>
      </c>
    </row>
    <row r="1475" spans="2:6" ht="14.4" x14ac:dyDescent="0.3">
      <c r="B1475" s="13">
        <v>3603620806</v>
      </c>
      <c r="C1475" s="14" t="s">
        <v>433</v>
      </c>
      <c r="D1475" s="14" t="s">
        <v>396</v>
      </c>
      <c r="E1475" s="14">
        <v>1</v>
      </c>
      <c r="F1475" s="19">
        <v>493</v>
      </c>
    </row>
    <row r="1476" spans="2:6" ht="14.4" x14ac:dyDescent="0.3">
      <c r="B1476" s="13">
        <v>3603620806</v>
      </c>
      <c r="C1476" s="14" t="s">
        <v>433</v>
      </c>
      <c r="D1476" s="14" t="s">
        <v>386</v>
      </c>
      <c r="E1476" s="14">
        <v>0</v>
      </c>
      <c r="F1476" s="19">
        <v>493</v>
      </c>
    </row>
    <row r="1477" spans="2:6" ht="14.4" x14ac:dyDescent="0.3">
      <c r="B1477" s="13">
        <v>3039584380</v>
      </c>
      <c r="C1477" s="14" t="s">
        <v>433</v>
      </c>
      <c r="D1477" s="14" t="s">
        <v>387</v>
      </c>
      <c r="E1477" s="14">
        <v>0</v>
      </c>
      <c r="F1477" s="19">
        <v>400</v>
      </c>
    </row>
    <row r="1478" spans="2:6" ht="14.4" x14ac:dyDescent="0.3">
      <c r="B1478" s="13">
        <v>3039584380</v>
      </c>
      <c r="C1478" s="14" t="s">
        <v>433</v>
      </c>
      <c r="D1478" s="14" t="s">
        <v>391</v>
      </c>
      <c r="E1478" s="14">
        <v>0</v>
      </c>
      <c r="F1478" s="19">
        <v>400</v>
      </c>
    </row>
    <row r="1479" spans="2:6" ht="14.4" x14ac:dyDescent="0.3">
      <c r="B1479" s="13">
        <v>3039584380</v>
      </c>
      <c r="C1479" s="14" t="s">
        <v>433</v>
      </c>
      <c r="D1479" s="14" t="s">
        <v>386</v>
      </c>
      <c r="E1479" s="14">
        <v>0</v>
      </c>
      <c r="F1479" s="19">
        <v>400</v>
      </c>
    </row>
    <row r="1480" spans="2:6" ht="14.4" x14ac:dyDescent="0.3">
      <c r="B1480" s="13">
        <v>4256647216</v>
      </c>
      <c r="C1480" s="14" t="s">
        <v>433</v>
      </c>
      <c r="D1480" s="14" t="s">
        <v>391</v>
      </c>
      <c r="E1480" s="14">
        <v>0</v>
      </c>
      <c r="F1480" s="19">
        <v>373</v>
      </c>
    </row>
    <row r="1481" spans="2:6" ht="14.4" x14ac:dyDescent="0.3">
      <c r="B1481" s="13">
        <v>4256647216</v>
      </c>
      <c r="C1481" s="14" t="s">
        <v>433</v>
      </c>
      <c r="D1481" s="14" t="s">
        <v>386</v>
      </c>
      <c r="E1481" s="14">
        <v>0</v>
      </c>
      <c r="F1481" s="19">
        <v>373</v>
      </c>
    </row>
    <row r="1482" spans="2:6" ht="14.4" x14ac:dyDescent="0.3">
      <c r="B1482" s="13">
        <v>5054227362</v>
      </c>
      <c r="C1482" s="14" t="s">
        <v>433</v>
      </c>
      <c r="D1482" s="14" t="s">
        <v>387</v>
      </c>
      <c r="E1482" s="14">
        <v>0</v>
      </c>
      <c r="F1482" s="19">
        <v>267</v>
      </c>
    </row>
    <row r="1483" spans="2:6" ht="14.4" x14ac:dyDescent="0.3">
      <c r="B1483" s="13">
        <v>5054227362</v>
      </c>
      <c r="C1483" s="14" t="s">
        <v>433</v>
      </c>
      <c r="D1483" s="14" t="s">
        <v>391</v>
      </c>
      <c r="E1483" s="14">
        <v>0</v>
      </c>
      <c r="F1483" s="19">
        <v>267</v>
      </c>
    </row>
    <row r="1484" spans="2:6" ht="14.4" x14ac:dyDescent="0.3">
      <c r="B1484" s="13">
        <v>5209948247</v>
      </c>
      <c r="C1484" s="14" t="s">
        <v>433</v>
      </c>
      <c r="D1484" s="14" t="s">
        <v>386</v>
      </c>
      <c r="E1484" s="14">
        <v>0</v>
      </c>
      <c r="F1484" s="19">
        <v>263</v>
      </c>
    </row>
    <row r="1485" spans="2:6" ht="14.4" x14ac:dyDescent="0.3">
      <c r="B1485" s="13">
        <v>4252569098</v>
      </c>
      <c r="C1485" s="14" t="s">
        <v>433</v>
      </c>
      <c r="D1485" s="14" t="s">
        <v>387</v>
      </c>
      <c r="E1485" s="14">
        <v>0</v>
      </c>
      <c r="F1485" s="19">
        <v>259</v>
      </c>
    </row>
    <row r="1486" spans="2:6" ht="14.4" x14ac:dyDescent="0.3">
      <c r="B1486" s="13">
        <v>4252569098</v>
      </c>
      <c r="C1486" s="14" t="s">
        <v>433</v>
      </c>
      <c r="D1486" s="14" t="s">
        <v>391</v>
      </c>
      <c r="E1486" s="14">
        <v>0</v>
      </c>
      <c r="F1486" s="19">
        <v>259</v>
      </c>
    </row>
    <row r="1487" spans="2:6" ht="14.4" x14ac:dyDescent="0.3">
      <c r="B1487" s="13">
        <v>5097138537</v>
      </c>
      <c r="C1487" s="14" t="s">
        <v>433</v>
      </c>
      <c r="D1487" s="14" t="s">
        <v>387</v>
      </c>
      <c r="E1487" s="14">
        <v>0</v>
      </c>
      <c r="F1487" s="19">
        <v>177</v>
      </c>
    </row>
    <row r="1488" spans="2:6" ht="14.4" x14ac:dyDescent="0.3">
      <c r="B1488" s="13">
        <v>5097138537</v>
      </c>
      <c r="C1488" s="14" t="s">
        <v>433</v>
      </c>
      <c r="D1488" s="14" t="s">
        <v>391</v>
      </c>
      <c r="E1488" s="14">
        <v>0</v>
      </c>
      <c r="F1488" s="19">
        <v>177</v>
      </c>
    </row>
    <row r="1489" spans="2:6" ht="14.4" x14ac:dyDescent="0.3">
      <c r="B1489" s="13">
        <v>4807325065</v>
      </c>
      <c r="C1489" s="14" t="s">
        <v>433</v>
      </c>
      <c r="D1489" s="14" t="s">
        <v>387</v>
      </c>
      <c r="E1489" s="14">
        <v>0</v>
      </c>
      <c r="F1489" s="19">
        <v>143</v>
      </c>
    </row>
    <row r="1490" spans="2:6" ht="14.4" x14ac:dyDescent="0.3">
      <c r="B1490" s="13">
        <v>4807325065</v>
      </c>
      <c r="C1490" s="14" t="s">
        <v>433</v>
      </c>
      <c r="D1490" s="14" t="s">
        <v>391</v>
      </c>
      <c r="E1490" s="14">
        <v>0</v>
      </c>
      <c r="F1490" s="19">
        <v>143</v>
      </c>
    </row>
    <row r="1491" spans="2:6" ht="14.4" x14ac:dyDescent="0.3">
      <c r="B1491" s="13">
        <v>4807325065</v>
      </c>
      <c r="C1491" s="14" t="s">
        <v>433</v>
      </c>
      <c r="D1491" s="14" t="s">
        <v>386</v>
      </c>
      <c r="E1491" s="14">
        <v>0</v>
      </c>
      <c r="F1491" s="19">
        <v>143</v>
      </c>
    </row>
    <row r="1492" spans="2:6" ht="14.4" x14ac:dyDescent="0.3">
      <c r="B1492" s="13">
        <v>3607340779</v>
      </c>
      <c r="C1492" s="14" t="s">
        <v>433</v>
      </c>
      <c r="D1492" s="14" t="s">
        <v>387</v>
      </c>
      <c r="E1492" s="14">
        <v>0</v>
      </c>
      <c r="F1492" s="19">
        <v>135</v>
      </c>
    </row>
    <row r="1493" spans="2:6" ht="14.4" x14ac:dyDescent="0.3">
      <c r="B1493" s="13">
        <v>3607340779</v>
      </c>
      <c r="C1493" s="14" t="s">
        <v>433</v>
      </c>
      <c r="D1493" s="14" t="s">
        <v>391</v>
      </c>
      <c r="E1493" s="14">
        <v>0</v>
      </c>
      <c r="F1493" s="19">
        <v>135</v>
      </c>
    </row>
    <row r="1494" spans="2:6" ht="14.4" x14ac:dyDescent="0.3">
      <c r="B1494" s="13">
        <v>3607340779</v>
      </c>
      <c r="C1494" s="14" t="s">
        <v>433</v>
      </c>
      <c r="D1494" s="14" t="s">
        <v>386</v>
      </c>
      <c r="E1494" s="14">
        <v>0</v>
      </c>
      <c r="F1494" s="19">
        <v>135</v>
      </c>
    </row>
    <row r="1495" spans="2:6" ht="14.4" x14ac:dyDescent="0.3">
      <c r="B1495" s="13">
        <v>5209951378</v>
      </c>
      <c r="C1495" s="14" t="s">
        <v>434</v>
      </c>
      <c r="D1495" s="14" t="s">
        <v>387</v>
      </c>
      <c r="E1495" s="14">
        <v>0</v>
      </c>
      <c r="F1495" s="19">
        <v>976</v>
      </c>
    </row>
    <row r="1496" spans="2:6" ht="14.4" x14ac:dyDescent="0.3">
      <c r="B1496" s="13">
        <v>5209951378</v>
      </c>
      <c r="C1496" s="14" t="s">
        <v>434</v>
      </c>
      <c r="D1496" s="14" t="s">
        <v>391</v>
      </c>
      <c r="E1496" s="14">
        <v>0</v>
      </c>
      <c r="F1496" s="19">
        <v>976</v>
      </c>
    </row>
    <row r="1497" spans="2:6" ht="14.4" x14ac:dyDescent="0.3">
      <c r="B1497" s="13">
        <v>5417426002</v>
      </c>
      <c r="C1497" s="14" t="s">
        <v>434</v>
      </c>
      <c r="D1497" s="14" t="s">
        <v>387</v>
      </c>
      <c r="E1497" s="14">
        <v>1</v>
      </c>
      <c r="F1497" s="19">
        <v>786</v>
      </c>
    </row>
    <row r="1498" spans="2:6" ht="14.4" x14ac:dyDescent="0.3">
      <c r="B1498" s="13">
        <v>5417426002</v>
      </c>
      <c r="C1498" s="14" t="s">
        <v>434</v>
      </c>
      <c r="D1498" s="14" t="s">
        <v>391</v>
      </c>
      <c r="E1498" s="14">
        <v>1</v>
      </c>
      <c r="F1498" s="19">
        <v>786</v>
      </c>
    </row>
    <row r="1499" spans="2:6" ht="14.4" x14ac:dyDescent="0.3">
      <c r="B1499" s="13">
        <v>2086144438</v>
      </c>
      <c r="C1499" s="14" t="s">
        <v>434</v>
      </c>
      <c r="D1499" s="14" t="s">
        <v>387</v>
      </c>
      <c r="E1499" s="14">
        <v>0</v>
      </c>
      <c r="F1499" s="19">
        <v>584</v>
      </c>
    </row>
    <row r="1500" spans="2:6" ht="14.4" x14ac:dyDescent="0.3">
      <c r="B1500" s="13">
        <v>2086144438</v>
      </c>
      <c r="C1500" s="14" t="s">
        <v>434</v>
      </c>
      <c r="D1500" s="14" t="s">
        <v>391</v>
      </c>
      <c r="E1500" s="14">
        <v>0</v>
      </c>
      <c r="F1500" s="19">
        <v>584</v>
      </c>
    </row>
    <row r="1501" spans="2:6" ht="14.4" x14ac:dyDescent="0.3">
      <c r="B1501" s="13">
        <v>2086144438</v>
      </c>
      <c r="C1501" s="14" t="s">
        <v>434</v>
      </c>
      <c r="D1501" s="14" t="s">
        <v>388</v>
      </c>
      <c r="E1501" s="14">
        <v>0</v>
      </c>
      <c r="F1501" s="19">
        <v>584</v>
      </c>
    </row>
    <row r="1502" spans="2:6" ht="14.4" x14ac:dyDescent="0.3">
      <c r="B1502" s="13">
        <v>5055133876</v>
      </c>
      <c r="C1502" s="14" t="s">
        <v>434</v>
      </c>
      <c r="D1502" s="14" t="s">
        <v>387</v>
      </c>
      <c r="E1502" s="14">
        <v>0</v>
      </c>
      <c r="F1502" s="19">
        <v>569</v>
      </c>
    </row>
    <row r="1503" spans="2:6" ht="14.4" x14ac:dyDescent="0.3">
      <c r="B1503" s="13">
        <v>5055133876</v>
      </c>
      <c r="C1503" s="14" t="s">
        <v>434</v>
      </c>
      <c r="D1503" s="14" t="s">
        <v>391</v>
      </c>
      <c r="E1503" s="14">
        <v>0</v>
      </c>
      <c r="F1503" s="19">
        <v>569</v>
      </c>
    </row>
    <row r="1504" spans="2:6" ht="14.4" x14ac:dyDescent="0.3">
      <c r="B1504" s="13">
        <v>2086323604</v>
      </c>
      <c r="C1504" s="14" t="s">
        <v>434</v>
      </c>
      <c r="D1504" s="14" t="s">
        <v>387</v>
      </c>
      <c r="E1504" s="14">
        <v>0</v>
      </c>
      <c r="F1504" s="19">
        <v>543</v>
      </c>
    </row>
    <row r="1505" spans="2:6" ht="14.4" x14ac:dyDescent="0.3">
      <c r="B1505" s="13">
        <v>2086323604</v>
      </c>
      <c r="C1505" s="14" t="s">
        <v>434</v>
      </c>
      <c r="D1505" s="14" t="s">
        <v>391</v>
      </c>
      <c r="E1505" s="14">
        <v>0</v>
      </c>
      <c r="F1505" s="19">
        <v>543</v>
      </c>
    </row>
    <row r="1506" spans="2:6" ht="14.4" x14ac:dyDescent="0.3">
      <c r="B1506" s="13">
        <v>2086323604</v>
      </c>
      <c r="C1506" s="14" t="s">
        <v>434</v>
      </c>
      <c r="D1506" s="14" t="s">
        <v>388</v>
      </c>
      <c r="E1506" s="14">
        <v>0</v>
      </c>
      <c r="F1506" s="19">
        <v>543</v>
      </c>
    </row>
    <row r="1507" spans="2:6" ht="14.4" x14ac:dyDescent="0.3">
      <c r="B1507" s="13">
        <v>5039133600</v>
      </c>
      <c r="C1507" s="14" t="s">
        <v>434</v>
      </c>
      <c r="D1507" s="14" t="s">
        <v>387</v>
      </c>
      <c r="E1507" s="14">
        <v>0</v>
      </c>
      <c r="F1507" s="19">
        <v>515</v>
      </c>
    </row>
    <row r="1508" spans="2:6" ht="14.4" x14ac:dyDescent="0.3">
      <c r="B1508" s="13">
        <v>5039133600</v>
      </c>
      <c r="C1508" s="14" t="s">
        <v>434</v>
      </c>
      <c r="D1508" s="14" t="s">
        <v>391</v>
      </c>
      <c r="E1508" s="14">
        <v>0</v>
      </c>
      <c r="F1508" s="19">
        <v>515</v>
      </c>
    </row>
    <row r="1509" spans="2:6" ht="14.4" x14ac:dyDescent="0.3">
      <c r="B1509" s="13">
        <v>4256647177</v>
      </c>
      <c r="C1509" s="14" t="s">
        <v>434</v>
      </c>
      <c r="D1509" s="14" t="s">
        <v>391</v>
      </c>
      <c r="E1509" s="14">
        <v>0</v>
      </c>
      <c r="F1509" s="19">
        <v>505</v>
      </c>
    </row>
    <row r="1510" spans="2:6" ht="14.4" x14ac:dyDescent="0.3">
      <c r="B1510" s="13">
        <v>2539336836</v>
      </c>
      <c r="C1510" s="14" t="s">
        <v>434</v>
      </c>
      <c r="D1510" s="14" t="s">
        <v>391</v>
      </c>
      <c r="E1510" s="14">
        <v>0</v>
      </c>
      <c r="F1510" s="19">
        <v>446</v>
      </c>
    </row>
    <row r="1511" spans="2:6" ht="14.4" x14ac:dyDescent="0.3">
      <c r="B1511" s="13">
        <v>2539336836</v>
      </c>
      <c r="C1511" s="14" t="s">
        <v>434</v>
      </c>
      <c r="D1511" s="14" t="s">
        <v>386</v>
      </c>
      <c r="E1511" s="14">
        <v>1</v>
      </c>
      <c r="F1511" s="19">
        <v>446</v>
      </c>
    </row>
    <row r="1512" spans="2:6" ht="14.4" x14ac:dyDescent="0.3">
      <c r="B1512" s="13">
        <v>5209951688</v>
      </c>
      <c r="C1512" s="14" t="s">
        <v>434</v>
      </c>
      <c r="D1512" s="14" t="s">
        <v>391</v>
      </c>
      <c r="E1512" s="14">
        <v>0</v>
      </c>
      <c r="F1512" s="19">
        <v>343</v>
      </c>
    </row>
    <row r="1513" spans="2:6" ht="14.4" x14ac:dyDescent="0.3">
      <c r="B1513" s="13">
        <v>5204324217</v>
      </c>
      <c r="C1513" s="14" t="s">
        <v>434</v>
      </c>
      <c r="D1513" s="14" t="s">
        <v>391</v>
      </c>
      <c r="E1513" s="14">
        <v>0</v>
      </c>
      <c r="F1513" s="19">
        <v>324</v>
      </c>
    </row>
    <row r="1514" spans="2:6" ht="14.4" x14ac:dyDescent="0.3">
      <c r="B1514" s="13">
        <v>4357264874</v>
      </c>
      <c r="C1514" s="14" t="s">
        <v>434</v>
      </c>
      <c r="D1514" s="14" t="s">
        <v>391</v>
      </c>
      <c r="E1514" s="14">
        <v>0</v>
      </c>
      <c r="F1514" s="19">
        <v>320</v>
      </c>
    </row>
    <row r="1515" spans="2:6" ht="14.4" x14ac:dyDescent="0.3">
      <c r="B1515" s="13">
        <v>5054227654</v>
      </c>
      <c r="C1515" s="14" t="s">
        <v>434</v>
      </c>
      <c r="D1515" s="14" t="s">
        <v>387</v>
      </c>
      <c r="E1515" s="14">
        <v>0</v>
      </c>
      <c r="F1515" s="19">
        <v>317</v>
      </c>
    </row>
    <row r="1516" spans="2:6" ht="14.4" x14ac:dyDescent="0.3">
      <c r="B1516" s="13">
        <v>5054227654</v>
      </c>
      <c r="C1516" s="14" t="s">
        <v>434</v>
      </c>
      <c r="D1516" s="14" t="s">
        <v>391</v>
      </c>
      <c r="E1516" s="14">
        <v>0</v>
      </c>
      <c r="F1516" s="19">
        <v>317</v>
      </c>
    </row>
    <row r="1517" spans="2:6" ht="14.4" x14ac:dyDescent="0.3">
      <c r="B1517" s="13">
        <v>5209945454</v>
      </c>
      <c r="C1517" s="14" t="s">
        <v>434</v>
      </c>
      <c r="D1517" s="14" t="s">
        <v>387</v>
      </c>
      <c r="E1517" s="14">
        <v>0</v>
      </c>
      <c r="F1517" s="19">
        <v>302</v>
      </c>
    </row>
    <row r="1518" spans="2:6" ht="14.4" x14ac:dyDescent="0.3">
      <c r="B1518" s="13">
        <v>5209945454</v>
      </c>
      <c r="C1518" s="14" t="s">
        <v>434</v>
      </c>
      <c r="D1518" s="14" t="s">
        <v>391</v>
      </c>
      <c r="E1518" s="14">
        <v>0</v>
      </c>
      <c r="F1518" s="19">
        <v>302</v>
      </c>
    </row>
    <row r="1519" spans="2:6" ht="14.4" x14ac:dyDescent="0.3">
      <c r="B1519" s="13">
        <v>5054226090</v>
      </c>
      <c r="C1519" s="14" t="s">
        <v>434</v>
      </c>
      <c r="D1519" s="14" t="s">
        <v>387</v>
      </c>
      <c r="E1519" s="14">
        <v>0</v>
      </c>
      <c r="F1519" s="19">
        <v>298</v>
      </c>
    </row>
    <row r="1520" spans="2:6" ht="14.4" x14ac:dyDescent="0.3">
      <c r="B1520" s="13">
        <v>5054226090</v>
      </c>
      <c r="C1520" s="14" t="s">
        <v>434</v>
      </c>
      <c r="D1520" s="14" t="s">
        <v>391</v>
      </c>
      <c r="E1520" s="14">
        <v>0</v>
      </c>
      <c r="F1520" s="19">
        <v>298</v>
      </c>
    </row>
    <row r="1521" spans="2:6" ht="14.4" x14ac:dyDescent="0.3">
      <c r="B1521" s="13">
        <v>5054226090</v>
      </c>
      <c r="C1521" s="14" t="s">
        <v>434</v>
      </c>
      <c r="D1521" s="14" t="s">
        <v>388</v>
      </c>
      <c r="E1521" s="14">
        <v>0</v>
      </c>
      <c r="F1521" s="19">
        <v>298</v>
      </c>
    </row>
    <row r="1522" spans="2:6" ht="14.4" x14ac:dyDescent="0.3">
      <c r="B1522" s="13">
        <v>5209946527</v>
      </c>
      <c r="C1522" s="14" t="s">
        <v>434</v>
      </c>
      <c r="D1522" s="14" t="s">
        <v>387</v>
      </c>
      <c r="E1522" s="14">
        <v>0</v>
      </c>
      <c r="F1522" s="19">
        <v>292</v>
      </c>
    </row>
    <row r="1523" spans="2:6" ht="14.4" x14ac:dyDescent="0.3">
      <c r="B1523" s="13">
        <v>5209946527</v>
      </c>
      <c r="C1523" s="14" t="s">
        <v>434</v>
      </c>
      <c r="D1523" s="14" t="s">
        <v>391</v>
      </c>
      <c r="E1523" s="14">
        <v>0</v>
      </c>
      <c r="F1523" s="19">
        <v>292</v>
      </c>
    </row>
    <row r="1524" spans="2:6" ht="14.4" x14ac:dyDescent="0.3">
      <c r="B1524" s="13">
        <v>5039134746</v>
      </c>
      <c r="C1524" s="14" t="s">
        <v>434</v>
      </c>
      <c r="D1524" s="14" t="s">
        <v>387</v>
      </c>
      <c r="E1524" s="14">
        <v>0</v>
      </c>
      <c r="F1524" s="19">
        <v>289</v>
      </c>
    </row>
    <row r="1525" spans="2:6" ht="14.4" x14ac:dyDescent="0.3">
      <c r="B1525" s="13">
        <v>5039134746</v>
      </c>
      <c r="C1525" s="14" t="s">
        <v>434</v>
      </c>
      <c r="D1525" s="14" t="s">
        <v>391</v>
      </c>
      <c r="E1525" s="14">
        <v>0</v>
      </c>
      <c r="F1525" s="19">
        <v>289</v>
      </c>
    </row>
    <row r="1526" spans="2:6" ht="14.4" x14ac:dyDescent="0.3">
      <c r="B1526" s="13">
        <v>6024727196</v>
      </c>
      <c r="C1526" s="14" t="s">
        <v>434</v>
      </c>
      <c r="D1526" s="14" t="s">
        <v>391</v>
      </c>
      <c r="E1526" s="14">
        <v>0</v>
      </c>
      <c r="F1526" s="19">
        <v>283</v>
      </c>
    </row>
    <row r="1527" spans="2:6" ht="14.4" x14ac:dyDescent="0.3">
      <c r="B1527" s="13">
        <v>2065642987</v>
      </c>
      <c r="C1527" s="14" t="s">
        <v>434</v>
      </c>
      <c r="D1527" s="14" t="s">
        <v>387</v>
      </c>
      <c r="E1527" s="14">
        <v>0</v>
      </c>
      <c r="F1527" s="19">
        <v>266</v>
      </c>
    </row>
    <row r="1528" spans="2:6" ht="14.4" x14ac:dyDescent="0.3">
      <c r="B1528" s="13">
        <v>2065642987</v>
      </c>
      <c r="C1528" s="14" t="s">
        <v>434</v>
      </c>
      <c r="D1528" s="14" t="s">
        <v>391</v>
      </c>
      <c r="E1528" s="14">
        <v>0</v>
      </c>
      <c r="F1528" s="19">
        <v>266</v>
      </c>
    </row>
    <row r="1529" spans="2:6" ht="14.4" x14ac:dyDescent="0.3">
      <c r="B1529" s="13">
        <v>2065642987</v>
      </c>
      <c r="C1529" s="14" t="s">
        <v>434</v>
      </c>
      <c r="D1529" s="14" t="s">
        <v>388</v>
      </c>
      <c r="E1529" s="14">
        <v>0</v>
      </c>
      <c r="F1529" s="19">
        <v>266</v>
      </c>
    </row>
    <row r="1530" spans="2:6" ht="14.4" x14ac:dyDescent="0.3">
      <c r="B1530" s="13">
        <v>5080028944</v>
      </c>
      <c r="C1530" s="14" t="s">
        <v>434</v>
      </c>
      <c r="D1530" s="14" t="s">
        <v>387</v>
      </c>
      <c r="E1530" s="14">
        <v>0</v>
      </c>
      <c r="F1530" s="19">
        <v>261</v>
      </c>
    </row>
    <row r="1531" spans="2:6" ht="14.4" x14ac:dyDescent="0.3">
      <c r="B1531" s="13">
        <v>5080028944</v>
      </c>
      <c r="C1531" s="14" t="s">
        <v>434</v>
      </c>
      <c r="D1531" s="14" t="s">
        <v>391</v>
      </c>
      <c r="E1531" s="14">
        <v>0</v>
      </c>
      <c r="F1531" s="19">
        <v>261</v>
      </c>
    </row>
    <row r="1532" spans="2:6" ht="14.4" x14ac:dyDescent="0.3">
      <c r="B1532" s="13">
        <v>3035998359</v>
      </c>
      <c r="C1532" s="14" t="s">
        <v>434</v>
      </c>
      <c r="D1532" s="14" t="s">
        <v>391</v>
      </c>
      <c r="E1532" s="14">
        <v>0</v>
      </c>
      <c r="F1532" s="19">
        <v>260</v>
      </c>
    </row>
    <row r="1533" spans="2:6" ht="14.4" x14ac:dyDescent="0.3">
      <c r="B1533" s="13">
        <v>2069535841</v>
      </c>
      <c r="C1533" s="14" t="s">
        <v>434</v>
      </c>
      <c r="D1533" s="14" t="s">
        <v>387</v>
      </c>
      <c r="E1533" s="14">
        <v>0</v>
      </c>
      <c r="F1533" s="19">
        <v>255</v>
      </c>
    </row>
    <row r="1534" spans="2:6" ht="14.4" x14ac:dyDescent="0.3">
      <c r="B1534" s="13">
        <v>2069535841</v>
      </c>
      <c r="C1534" s="14" t="s">
        <v>434</v>
      </c>
      <c r="D1534" s="14" t="s">
        <v>391</v>
      </c>
      <c r="E1534" s="14">
        <v>0</v>
      </c>
      <c r="F1534" s="19">
        <v>255</v>
      </c>
    </row>
    <row r="1535" spans="2:6" ht="14.4" x14ac:dyDescent="0.3">
      <c r="B1535" s="13">
        <v>4807332512</v>
      </c>
      <c r="C1535" s="14" t="s">
        <v>434</v>
      </c>
      <c r="D1535" s="14" t="s">
        <v>387</v>
      </c>
      <c r="E1535" s="14">
        <v>0</v>
      </c>
      <c r="F1535" s="19">
        <v>251</v>
      </c>
    </row>
    <row r="1536" spans="2:6" ht="14.4" x14ac:dyDescent="0.3">
      <c r="B1536" s="13">
        <v>4807332512</v>
      </c>
      <c r="C1536" s="14" t="s">
        <v>434</v>
      </c>
      <c r="D1536" s="14" t="s">
        <v>391</v>
      </c>
      <c r="E1536" s="14">
        <v>0</v>
      </c>
      <c r="F1536" s="19">
        <v>251</v>
      </c>
    </row>
    <row r="1537" spans="2:6" ht="14.4" x14ac:dyDescent="0.3">
      <c r="B1537" s="13">
        <v>6025777595</v>
      </c>
      <c r="C1537" s="14" t="s">
        <v>434</v>
      </c>
      <c r="D1537" s="14" t="s">
        <v>387</v>
      </c>
      <c r="E1537" s="14">
        <v>0</v>
      </c>
      <c r="F1537" s="19">
        <v>243</v>
      </c>
    </row>
    <row r="1538" spans="2:6" ht="14.4" x14ac:dyDescent="0.3">
      <c r="B1538" s="13">
        <v>6025777595</v>
      </c>
      <c r="C1538" s="14" t="s">
        <v>434</v>
      </c>
      <c r="D1538" s="14" t="s">
        <v>391</v>
      </c>
      <c r="E1538" s="14">
        <v>0</v>
      </c>
      <c r="F1538" s="19">
        <v>243</v>
      </c>
    </row>
    <row r="1539" spans="2:6" ht="14.4" x14ac:dyDescent="0.3">
      <c r="B1539" s="13">
        <v>6025777595</v>
      </c>
      <c r="C1539" s="14" t="s">
        <v>434</v>
      </c>
      <c r="D1539" s="14" t="s">
        <v>388</v>
      </c>
      <c r="E1539" s="14">
        <v>0</v>
      </c>
      <c r="F1539" s="19">
        <v>243</v>
      </c>
    </row>
    <row r="1540" spans="2:6" ht="14.4" x14ac:dyDescent="0.3">
      <c r="B1540" s="13">
        <v>5209950964</v>
      </c>
      <c r="C1540" s="14" t="s">
        <v>434</v>
      </c>
      <c r="D1540" s="14" t="s">
        <v>387</v>
      </c>
      <c r="E1540" s="14">
        <v>0</v>
      </c>
      <c r="F1540" s="19">
        <v>237</v>
      </c>
    </row>
    <row r="1541" spans="2:6" ht="14.4" x14ac:dyDescent="0.3">
      <c r="B1541" s="13">
        <v>5209950964</v>
      </c>
      <c r="C1541" s="14" t="s">
        <v>434</v>
      </c>
      <c r="D1541" s="14" t="s">
        <v>391</v>
      </c>
      <c r="E1541" s="14">
        <v>0</v>
      </c>
      <c r="F1541" s="19">
        <v>237</v>
      </c>
    </row>
    <row r="1542" spans="2:6" ht="14.4" x14ac:dyDescent="0.3">
      <c r="B1542" s="13">
        <v>5209950964</v>
      </c>
      <c r="C1542" s="14" t="s">
        <v>434</v>
      </c>
      <c r="D1542" s="14" t="s">
        <v>388</v>
      </c>
      <c r="E1542" s="14">
        <v>0</v>
      </c>
      <c r="F1542" s="19">
        <v>237</v>
      </c>
    </row>
    <row r="1543" spans="2:6" ht="14.4" x14ac:dyDescent="0.3">
      <c r="B1543" s="13">
        <v>5209948213</v>
      </c>
      <c r="C1543" s="14" t="s">
        <v>434</v>
      </c>
      <c r="D1543" s="14" t="s">
        <v>387</v>
      </c>
      <c r="E1543" s="14">
        <v>0</v>
      </c>
      <c r="F1543" s="19">
        <v>222</v>
      </c>
    </row>
    <row r="1544" spans="2:6" ht="14.4" x14ac:dyDescent="0.3">
      <c r="B1544" s="13">
        <v>5209948213</v>
      </c>
      <c r="C1544" s="14" t="s">
        <v>434</v>
      </c>
      <c r="D1544" s="14" t="s">
        <v>391</v>
      </c>
      <c r="E1544" s="14">
        <v>0</v>
      </c>
      <c r="F1544" s="19">
        <v>222</v>
      </c>
    </row>
    <row r="1545" spans="2:6" ht="14.4" x14ac:dyDescent="0.3">
      <c r="B1545" s="13">
        <v>5418831548</v>
      </c>
      <c r="C1545" s="14" t="s">
        <v>434</v>
      </c>
      <c r="D1545" s="14" t="s">
        <v>391</v>
      </c>
      <c r="E1545" s="14">
        <v>0</v>
      </c>
      <c r="F1545" s="19">
        <v>203</v>
      </c>
    </row>
    <row r="1546" spans="2:6" ht="14.4" x14ac:dyDescent="0.3">
      <c r="B1546" s="13">
        <v>3034496950</v>
      </c>
      <c r="C1546" s="14" t="s">
        <v>434</v>
      </c>
      <c r="D1546" s="14" t="s">
        <v>391</v>
      </c>
      <c r="E1546" s="14">
        <v>0</v>
      </c>
      <c r="F1546" s="19">
        <v>194</v>
      </c>
    </row>
    <row r="1547" spans="2:6" ht="14.4" x14ac:dyDescent="0.3">
      <c r="B1547" s="13">
        <v>4805924870</v>
      </c>
      <c r="C1547" s="14" t="s">
        <v>434</v>
      </c>
      <c r="D1547" s="14" t="s">
        <v>391</v>
      </c>
      <c r="E1547" s="14">
        <v>0</v>
      </c>
      <c r="F1547" s="19">
        <v>184</v>
      </c>
    </row>
    <row r="1548" spans="2:6" ht="14.4" x14ac:dyDescent="0.3">
      <c r="B1548" s="13">
        <v>5054226148</v>
      </c>
      <c r="C1548" s="14" t="s">
        <v>434</v>
      </c>
      <c r="D1548" s="14" t="s">
        <v>391</v>
      </c>
      <c r="E1548" s="14">
        <v>0</v>
      </c>
      <c r="F1548" s="19">
        <v>172</v>
      </c>
    </row>
    <row r="1549" spans="2:6" ht="14.4" x14ac:dyDescent="0.3">
      <c r="B1549" s="13">
        <v>6025883687</v>
      </c>
      <c r="C1549" s="14" t="s">
        <v>434</v>
      </c>
      <c r="D1549" s="14" t="s">
        <v>391</v>
      </c>
      <c r="E1549" s="14">
        <v>0</v>
      </c>
      <c r="F1549" s="19">
        <v>169</v>
      </c>
    </row>
    <row r="1550" spans="2:6" ht="14.4" x14ac:dyDescent="0.3">
      <c r="B1550" s="13">
        <v>5209949091</v>
      </c>
      <c r="C1550" s="14" t="s">
        <v>434</v>
      </c>
      <c r="D1550" s="14" t="s">
        <v>391</v>
      </c>
      <c r="E1550" s="14">
        <v>0</v>
      </c>
      <c r="F1550" s="19">
        <v>158</v>
      </c>
    </row>
    <row r="1551" spans="2:6" ht="14.4" x14ac:dyDescent="0.3">
      <c r="B1551" s="13">
        <v>5209952376</v>
      </c>
      <c r="C1551" s="14" t="s">
        <v>434</v>
      </c>
      <c r="D1551" s="14" t="s">
        <v>391</v>
      </c>
      <c r="E1551" s="14">
        <v>0</v>
      </c>
      <c r="F1551" s="19">
        <v>155</v>
      </c>
    </row>
    <row r="1552" spans="2:6" ht="14.4" x14ac:dyDescent="0.3">
      <c r="B1552" s="13">
        <v>6025901829</v>
      </c>
      <c r="C1552" s="14" t="s">
        <v>434</v>
      </c>
      <c r="D1552" s="14" t="s">
        <v>387</v>
      </c>
      <c r="E1552" s="14">
        <v>0</v>
      </c>
      <c r="F1552" s="19">
        <v>152</v>
      </c>
    </row>
    <row r="1553" spans="2:6" ht="14.4" x14ac:dyDescent="0.3">
      <c r="B1553" s="13">
        <v>6025901829</v>
      </c>
      <c r="C1553" s="14" t="s">
        <v>434</v>
      </c>
      <c r="D1553" s="14" t="s">
        <v>391</v>
      </c>
      <c r="E1553" s="14">
        <v>0</v>
      </c>
      <c r="F1553" s="19">
        <v>152</v>
      </c>
    </row>
    <row r="1554" spans="2:6" ht="14.4" x14ac:dyDescent="0.3">
      <c r="B1554" s="13">
        <v>5054224309</v>
      </c>
      <c r="C1554" s="14" t="s">
        <v>434</v>
      </c>
      <c r="D1554" s="14" t="s">
        <v>387</v>
      </c>
      <c r="E1554" s="14">
        <v>0</v>
      </c>
      <c r="F1554" s="19">
        <v>100</v>
      </c>
    </row>
    <row r="1555" spans="2:6" ht="14.4" x14ac:dyDescent="0.3">
      <c r="B1555" s="13">
        <v>5054224309</v>
      </c>
      <c r="C1555" s="14" t="s">
        <v>434</v>
      </c>
      <c r="D1555" s="14" t="s">
        <v>391</v>
      </c>
      <c r="E1555" s="14">
        <v>0</v>
      </c>
      <c r="F1555" s="19">
        <v>100</v>
      </c>
    </row>
    <row r="1556" spans="2:6" ht="14.4" x14ac:dyDescent="0.3">
      <c r="B1556" s="13">
        <v>5054224309</v>
      </c>
      <c r="C1556" s="14" t="s">
        <v>434</v>
      </c>
      <c r="D1556" s="14" t="s">
        <v>388</v>
      </c>
      <c r="E1556" s="14">
        <v>0</v>
      </c>
      <c r="F1556" s="19">
        <v>100</v>
      </c>
    </row>
    <row r="1557" spans="2:6" ht="14.4" x14ac:dyDescent="0.3">
      <c r="B1557" s="13">
        <v>2068542149</v>
      </c>
      <c r="C1557" s="14" t="s">
        <v>434</v>
      </c>
      <c r="D1557" s="14" t="s">
        <v>391</v>
      </c>
      <c r="E1557" s="14">
        <v>0</v>
      </c>
      <c r="F1557" s="19">
        <v>98</v>
      </c>
    </row>
    <row r="1558" spans="2:6" ht="14.4" x14ac:dyDescent="0.3">
      <c r="B1558" s="13">
        <v>5418830757</v>
      </c>
      <c r="C1558" s="14" t="s">
        <v>434</v>
      </c>
      <c r="D1558" s="14" t="s">
        <v>391</v>
      </c>
      <c r="E1558" s="14">
        <v>0</v>
      </c>
      <c r="F1558" s="19">
        <v>85</v>
      </c>
    </row>
    <row r="1559" spans="2:6" ht="14.4" x14ac:dyDescent="0.3">
      <c r="B1559" s="13">
        <v>2533097548</v>
      </c>
      <c r="C1559" s="14" t="s">
        <v>434</v>
      </c>
      <c r="D1559" s="14" t="s">
        <v>391</v>
      </c>
      <c r="E1559" s="14">
        <v>0</v>
      </c>
      <c r="F1559" s="19">
        <v>77</v>
      </c>
    </row>
    <row r="1560" spans="2:6" ht="14.4" x14ac:dyDescent="0.3">
      <c r="B1560" s="13">
        <v>5039032081</v>
      </c>
      <c r="C1560" s="14" t="s">
        <v>434</v>
      </c>
      <c r="D1560" s="14" t="s">
        <v>387</v>
      </c>
      <c r="E1560" s="14">
        <v>0</v>
      </c>
      <c r="F1560" s="19">
        <v>73</v>
      </c>
    </row>
    <row r="1561" spans="2:6" ht="14.4" x14ac:dyDescent="0.3">
      <c r="B1561" s="13">
        <v>5039032081</v>
      </c>
      <c r="C1561" s="14" t="s">
        <v>434</v>
      </c>
      <c r="D1561" s="14" t="s">
        <v>391</v>
      </c>
      <c r="E1561" s="14">
        <v>0</v>
      </c>
      <c r="F1561" s="19">
        <v>73</v>
      </c>
    </row>
    <row r="1562" spans="2:6" ht="14.4" x14ac:dyDescent="0.3">
      <c r="B1562" s="13">
        <v>5039032081</v>
      </c>
      <c r="C1562" s="14" t="s">
        <v>434</v>
      </c>
      <c r="D1562" s="14" t="s">
        <v>388</v>
      </c>
      <c r="E1562" s="14">
        <v>0</v>
      </c>
      <c r="F1562" s="19">
        <v>73</v>
      </c>
    </row>
    <row r="1563" spans="2:6" ht="14.4" x14ac:dyDescent="0.3">
      <c r="B1563" s="13">
        <v>4807332813</v>
      </c>
      <c r="C1563" s="14" t="s">
        <v>434</v>
      </c>
      <c r="D1563" s="14" t="s">
        <v>387</v>
      </c>
      <c r="E1563" s="14">
        <v>0</v>
      </c>
      <c r="F1563" s="19">
        <v>48</v>
      </c>
    </row>
    <row r="1564" spans="2:6" ht="14.4" x14ac:dyDescent="0.3">
      <c r="B1564" s="13">
        <v>4807332813</v>
      </c>
      <c r="C1564" s="14" t="s">
        <v>434</v>
      </c>
      <c r="D1564" s="14" t="s">
        <v>391</v>
      </c>
      <c r="E1564" s="14">
        <v>0</v>
      </c>
      <c r="F1564" s="19">
        <v>48</v>
      </c>
    </row>
    <row r="1565" spans="2:6" ht="14.4" x14ac:dyDescent="0.3">
      <c r="B1565" s="13">
        <v>3040075863</v>
      </c>
      <c r="C1565" s="14" t="s">
        <v>434</v>
      </c>
      <c r="D1565" s="14" t="s">
        <v>387</v>
      </c>
      <c r="E1565" s="14">
        <v>0</v>
      </c>
      <c r="F1565" s="19">
        <v>41</v>
      </c>
    </row>
    <row r="1566" spans="2:6" ht="14.4" x14ac:dyDescent="0.3">
      <c r="B1566" s="13">
        <v>3040075863</v>
      </c>
      <c r="C1566" s="14" t="s">
        <v>434</v>
      </c>
      <c r="D1566" s="14" t="s">
        <v>391</v>
      </c>
      <c r="E1566" s="14">
        <v>0</v>
      </c>
      <c r="F1566" s="19">
        <v>41</v>
      </c>
    </row>
    <row r="1567" spans="2:6" ht="14.4" x14ac:dyDescent="0.3">
      <c r="B1567" s="13">
        <v>3040075863</v>
      </c>
      <c r="C1567" s="14" t="s">
        <v>434</v>
      </c>
      <c r="D1567" s="14" t="s">
        <v>388</v>
      </c>
      <c r="E1567" s="14">
        <v>0</v>
      </c>
      <c r="F1567" s="19">
        <v>41</v>
      </c>
    </row>
    <row r="1568" spans="2:6" ht="14.4" x14ac:dyDescent="0.3">
      <c r="B1568" s="13">
        <v>5209946416</v>
      </c>
      <c r="C1568" s="14" t="s">
        <v>434</v>
      </c>
      <c r="D1568" s="14" t="s">
        <v>387</v>
      </c>
      <c r="E1568" s="14">
        <v>0</v>
      </c>
      <c r="F1568" s="19">
        <v>38</v>
      </c>
    </row>
    <row r="1569" spans="2:6" ht="14.4" x14ac:dyDescent="0.3">
      <c r="B1569" s="13">
        <v>5209946416</v>
      </c>
      <c r="C1569" s="14" t="s">
        <v>434</v>
      </c>
      <c r="D1569" s="14" t="s">
        <v>391</v>
      </c>
      <c r="E1569" s="14">
        <v>0</v>
      </c>
      <c r="F1569" s="19">
        <v>38</v>
      </c>
    </row>
    <row r="1570" spans="2:6" ht="14.4" x14ac:dyDescent="0.3">
      <c r="B1570" s="13">
        <v>5040024400</v>
      </c>
      <c r="C1570" s="14" t="s">
        <v>434</v>
      </c>
      <c r="D1570" s="14" t="s">
        <v>391</v>
      </c>
      <c r="E1570" s="14">
        <v>0</v>
      </c>
      <c r="F1570" s="19">
        <v>26</v>
      </c>
    </row>
    <row r="1571" spans="2:6" ht="14.4" x14ac:dyDescent="0.3">
      <c r="B1571" s="13">
        <v>3035198696</v>
      </c>
      <c r="C1571" s="14" t="s">
        <v>434</v>
      </c>
      <c r="D1571" s="14" t="s">
        <v>387</v>
      </c>
      <c r="E1571" s="14">
        <v>0</v>
      </c>
      <c r="F1571" s="19">
        <v>19</v>
      </c>
    </row>
    <row r="1572" spans="2:6" ht="14.4" x14ac:dyDescent="0.3">
      <c r="B1572" s="13">
        <v>3035198696</v>
      </c>
      <c r="C1572" s="14" t="s">
        <v>434</v>
      </c>
      <c r="D1572" s="14" t="s">
        <v>391</v>
      </c>
      <c r="E1572" s="14">
        <v>0</v>
      </c>
      <c r="F1572" s="19">
        <v>19</v>
      </c>
    </row>
    <row r="1573" spans="2:6" ht="14.4" x14ac:dyDescent="0.3">
      <c r="B1573" s="13">
        <v>3035198696</v>
      </c>
      <c r="C1573" s="14" t="s">
        <v>434</v>
      </c>
      <c r="D1573" s="14" t="s">
        <v>388</v>
      </c>
      <c r="E1573" s="14">
        <v>0</v>
      </c>
      <c r="F1573" s="19">
        <v>19</v>
      </c>
    </row>
    <row r="1574" spans="2:6" ht="14.4" x14ac:dyDescent="0.3">
      <c r="B1574" s="13">
        <v>4805414376</v>
      </c>
      <c r="C1574" s="14" t="s">
        <v>434</v>
      </c>
      <c r="D1574" s="14" t="s">
        <v>387</v>
      </c>
      <c r="E1574" s="14">
        <v>0</v>
      </c>
      <c r="F1574" s="19">
        <v>18</v>
      </c>
    </row>
    <row r="1575" spans="2:6" ht="14.4" x14ac:dyDescent="0.3">
      <c r="B1575" s="13">
        <v>5054227209</v>
      </c>
      <c r="C1575" s="14" t="s">
        <v>434</v>
      </c>
      <c r="D1575" s="14" t="s">
        <v>391</v>
      </c>
      <c r="E1575" s="14">
        <v>0</v>
      </c>
      <c r="F1575" s="19">
        <v>17</v>
      </c>
    </row>
    <row r="1576" spans="2:6" ht="14.4" x14ac:dyDescent="0.3">
      <c r="B1576" s="13">
        <v>4065625401</v>
      </c>
      <c r="C1576" s="14" t="s">
        <v>435</v>
      </c>
      <c r="D1576" s="14" t="s">
        <v>391</v>
      </c>
      <c r="E1576" s="14">
        <v>0</v>
      </c>
      <c r="F1576" s="19">
        <v>1307</v>
      </c>
    </row>
    <row r="1577" spans="2:6" ht="14.4" x14ac:dyDescent="0.3">
      <c r="B1577" s="13">
        <v>3607342929</v>
      </c>
      <c r="C1577" s="14" t="s">
        <v>435</v>
      </c>
      <c r="D1577" s="14" t="s">
        <v>391</v>
      </c>
      <c r="E1577" s="14">
        <v>0</v>
      </c>
      <c r="F1577" s="19">
        <v>637</v>
      </c>
    </row>
    <row r="1578" spans="2:6" ht="14.4" x14ac:dyDescent="0.3">
      <c r="B1578" s="13">
        <v>5209951706</v>
      </c>
      <c r="C1578" s="14" t="s">
        <v>435</v>
      </c>
      <c r="D1578" s="14" t="s">
        <v>387</v>
      </c>
      <c r="E1578" s="14">
        <v>0</v>
      </c>
      <c r="F1578" s="19">
        <v>380</v>
      </c>
    </row>
    <row r="1579" spans="2:6" ht="14.4" x14ac:dyDescent="0.3">
      <c r="B1579" s="13">
        <v>5209951706</v>
      </c>
      <c r="C1579" s="14" t="s">
        <v>435</v>
      </c>
      <c r="D1579" s="14" t="s">
        <v>391</v>
      </c>
      <c r="E1579" s="14">
        <v>0</v>
      </c>
      <c r="F1579" s="19">
        <v>380</v>
      </c>
    </row>
    <row r="1580" spans="2:6" ht="14.4" x14ac:dyDescent="0.3">
      <c r="B1580" s="13">
        <v>4257924313</v>
      </c>
      <c r="C1580" s="14" t="s">
        <v>435</v>
      </c>
      <c r="D1580" s="14" t="s">
        <v>391</v>
      </c>
      <c r="E1580" s="14">
        <v>0</v>
      </c>
      <c r="F1580" s="19">
        <v>145</v>
      </c>
    </row>
    <row r="1581" spans="2:6" ht="14.4" x14ac:dyDescent="0.3">
      <c r="B1581" s="13">
        <v>4257924313</v>
      </c>
      <c r="C1581" s="14" t="s">
        <v>435</v>
      </c>
      <c r="D1581" s="14" t="s">
        <v>393</v>
      </c>
      <c r="E1581" s="14">
        <v>0</v>
      </c>
      <c r="F1581" s="19">
        <v>145</v>
      </c>
    </row>
    <row r="1582" spans="2:6" ht="14.4" x14ac:dyDescent="0.3">
      <c r="B1582" s="13">
        <v>4257924313</v>
      </c>
      <c r="C1582" s="14" t="s">
        <v>435</v>
      </c>
      <c r="D1582" s="14" t="s">
        <v>386</v>
      </c>
      <c r="E1582" s="14">
        <v>0</v>
      </c>
      <c r="F1582" s="19">
        <v>145</v>
      </c>
    </row>
    <row r="1583" spans="2:6" ht="14.4" x14ac:dyDescent="0.3">
      <c r="B1583" s="13">
        <v>2539338628</v>
      </c>
      <c r="C1583" s="14" t="s">
        <v>435</v>
      </c>
      <c r="D1583" s="14" t="s">
        <v>386</v>
      </c>
      <c r="E1583" s="14">
        <v>0</v>
      </c>
      <c r="F1583" s="19">
        <v>114</v>
      </c>
    </row>
    <row r="1584" spans="2:6" ht="14.4" x14ac:dyDescent="0.3">
      <c r="B1584" s="13">
        <v>4805926528</v>
      </c>
      <c r="C1584" s="14" t="s">
        <v>436</v>
      </c>
      <c r="D1584" s="14" t="s">
        <v>386</v>
      </c>
      <c r="E1584" s="14">
        <v>1</v>
      </c>
      <c r="F1584" s="19">
        <v>574</v>
      </c>
    </row>
    <row r="1585" spans="2:6" ht="14.4" x14ac:dyDescent="0.3">
      <c r="B1585" s="13">
        <v>5054227580</v>
      </c>
      <c r="C1585" s="14" t="s">
        <v>437</v>
      </c>
      <c r="D1585" s="14" t="s">
        <v>396</v>
      </c>
      <c r="E1585" s="14">
        <v>1</v>
      </c>
      <c r="F1585" s="19">
        <v>1841</v>
      </c>
    </row>
    <row r="1586" spans="2:6" ht="14.4" x14ac:dyDescent="0.3">
      <c r="B1586" s="13">
        <v>6024726870</v>
      </c>
      <c r="C1586" s="14" t="s">
        <v>437</v>
      </c>
      <c r="D1586" s="14" t="s">
        <v>396</v>
      </c>
      <c r="E1586" s="14">
        <v>0</v>
      </c>
      <c r="F1586" s="19">
        <v>1641</v>
      </c>
    </row>
    <row r="1587" spans="2:6" ht="14.4" x14ac:dyDescent="0.3">
      <c r="B1587" s="13">
        <v>6024726870</v>
      </c>
      <c r="C1587" s="14" t="s">
        <v>437</v>
      </c>
      <c r="D1587" s="14" t="s">
        <v>393</v>
      </c>
      <c r="E1587" s="14">
        <v>0</v>
      </c>
      <c r="F1587" s="19">
        <v>1641</v>
      </c>
    </row>
    <row r="1588" spans="2:6" ht="14.4" x14ac:dyDescent="0.3">
      <c r="B1588" s="13">
        <v>5039025698</v>
      </c>
      <c r="C1588" s="14" t="s">
        <v>437</v>
      </c>
      <c r="D1588" s="14" t="s">
        <v>386</v>
      </c>
      <c r="E1588" s="14">
        <v>0</v>
      </c>
      <c r="F1588" s="19">
        <v>1305</v>
      </c>
    </row>
    <row r="1589" spans="2:6" ht="14.4" x14ac:dyDescent="0.3">
      <c r="B1589" s="13">
        <v>5055134169</v>
      </c>
      <c r="C1589" s="14" t="s">
        <v>437</v>
      </c>
      <c r="D1589" s="14" t="s">
        <v>387</v>
      </c>
      <c r="E1589" s="14">
        <v>0</v>
      </c>
      <c r="F1589" s="19">
        <v>1282</v>
      </c>
    </row>
    <row r="1590" spans="2:6" ht="14.4" x14ac:dyDescent="0.3">
      <c r="B1590" s="13">
        <v>5055134169</v>
      </c>
      <c r="C1590" s="14" t="s">
        <v>437</v>
      </c>
      <c r="D1590" s="14" t="s">
        <v>396</v>
      </c>
      <c r="E1590" s="14">
        <v>0</v>
      </c>
      <c r="F1590" s="19">
        <v>1282</v>
      </c>
    </row>
    <row r="1591" spans="2:6" ht="14.4" x14ac:dyDescent="0.3">
      <c r="B1591" s="13">
        <v>5054227055</v>
      </c>
      <c r="C1591" s="14" t="s">
        <v>437</v>
      </c>
      <c r="D1591" s="14" t="s">
        <v>396</v>
      </c>
      <c r="E1591" s="14">
        <v>0</v>
      </c>
      <c r="F1591" s="19">
        <v>1270</v>
      </c>
    </row>
    <row r="1592" spans="2:6" ht="14.4" x14ac:dyDescent="0.3">
      <c r="B1592" s="13">
        <v>5054227055</v>
      </c>
      <c r="C1592" s="14" t="s">
        <v>437</v>
      </c>
      <c r="D1592" s="14" t="s">
        <v>393</v>
      </c>
      <c r="E1592" s="14">
        <v>0</v>
      </c>
      <c r="F1592" s="19">
        <v>1270</v>
      </c>
    </row>
    <row r="1593" spans="2:6" ht="14.4" x14ac:dyDescent="0.3">
      <c r="B1593" s="13">
        <v>5097142097</v>
      </c>
      <c r="C1593" s="14" t="s">
        <v>437</v>
      </c>
      <c r="D1593" s="14" t="s">
        <v>396</v>
      </c>
      <c r="E1593" s="14">
        <v>0</v>
      </c>
      <c r="F1593" s="19">
        <v>1230</v>
      </c>
    </row>
    <row r="1594" spans="2:6" ht="14.4" x14ac:dyDescent="0.3">
      <c r="B1594" s="13">
        <v>5097142097</v>
      </c>
      <c r="C1594" s="14" t="s">
        <v>437</v>
      </c>
      <c r="D1594" s="14" t="s">
        <v>393</v>
      </c>
      <c r="E1594" s="14">
        <v>0</v>
      </c>
      <c r="F1594" s="19">
        <v>1230</v>
      </c>
    </row>
    <row r="1595" spans="2:6" ht="14.4" x14ac:dyDescent="0.3">
      <c r="B1595" s="13">
        <v>2539339272</v>
      </c>
      <c r="C1595" s="14" t="s">
        <v>437</v>
      </c>
      <c r="D1595" s="14" t="s">
        <v>391</v>
      </c>
      <c r="E1595" s="14">
        <v>0</v>
      </c>
      <c r="F1595" s="19">
        <v>1167</v>
      </c>
    </row>
    <row r="1596" spans="2:6" ht="14.4" x14ac:dyDescent="0.3">
      <c r="B1596" s="13">
        <v>2063833566</v>
      </c>
      <c r="C1596" s="14" t="s">
        <v>437</v>
      </c>
      <c r="D1596" s="14" t="s">
        <v>396</v>
      </c>
      <c r="E1596" s="14">
        <v>0</v>
      </c>
      <c r="F1596" s="19">
        <v>1153</v>
      </c>
    </row>
    <row r="1597" spans="2:6" ht="14.4" x14ac:dyDescent="0.3">
      <c r="B1597" s="13">
        <v>3072335839</v>
      </c>
      <c r="C1597" s="14" t="s">
        <v>437</v>
      </c>
      <c r="D1597" s="14" t="s">
        <v>393</v>
      </c>
      <c r="E1597" s="14">
        <v>0</v>
      </c>
      <c r="F1597" s="19">
        <v>911</v>
      </c>
    </row>
    <row r="1598" spans="2:6" ht="14.4" x14ac:dyDescent="0.3">
      <c r="B1598" s="13">
        <v>5080026086</v>
      </c>
      <c r="C1598" s="14" t="s">
        <v>437</v>
      </c>
      <c r="D1598" s="14" t="s">
        <v>396</v>
      </c>
      <c r="E1598" s="14">
        <v>0</v>
      </c>
      <c r="F1598" s="19">
        <v>772</v>
      </c>
    </row>
    <row r="1599" spans="2:6" ht="14.4" x14ac:dyDescent="0.3">
      <c r="B1599" s="13">
        <v>3072338493</v>
      </c>
      <c r="C1599" s="14" t="s">
        <v>437</v>
      </c>
      <c r="D1599" s="14" t="s">
        <v>396</v>
      </c>
      <c r="E1599" s="14">
        <v>0</v>
      </c>
      <c r="F1599" s="19">
        <v>749</v>
      </c>
    </row>
    <row r="1600" spans="2:6" ht="14.4" x14ac:dyDescent="0.3">
      <c r="B1600" s="13">
        <v>3072338493</v>
      </c>
      <c r="C1600" s="14" t="s">
        <v>437</v>
      </c>
      <c r="D1600" s="14" t="s">
        <v>393</v>
      </c>
      <c r="E1600" s="14">
        <v>0</v>
      </c>
      <c r="F1600" s="19">
        <v>749</v>
      </c>
    </row>
    <row r="1601" spans="2:6" ht="14.4" x14ac:dyDescent="0.3">
      <c r="B1601" s="13">
        <v>4805422755</v>
      </c>
      <c r="C1601" s="14" t="s">
        <v>437</v>
      </c>
      <c r="D1601" s="14" t="s">
        <v>396</v>
      </c>
      <c r="E1601" s="14">
        <v>0</v>
      </c>
      <c r="F1601" s="19">
        <v>737</v>
      </c>
    </row>
    <row r="1602" spans="2:6" ht="14.4" x14ac:dyDescent="0.3">
      <c r="B1602" s="13">
        <v>4805422755</v>
      </c>
      <c r="C1602" s="14" t="s">
        <v>437</v>
      </c>
      <c r="D1602" s="14" t="s">
        <v>393</v>
      </c>
      <c r="E1602" s="14">
        <v>0</v>
      </c>
      <c r="F1602" s="19">
        <v>737</v>
      </c>
    </row>
    <row r="1603" spans="2:6" ht="14.4" x14ac:dyDescent="0.3">
      <c r="B1603" s="13">
        <v>5054227822</v>
      </c>
      <c r="C1603" s="14" t="s">
        <v>437</v>
      </c>
      <c r="D1603" s="14" t="s">
        <v>393</v>
      </c>
      <c r="E1603" s="14">
        <v>0</v>
      </c>
      <c r="F1603" s="19">
        <v>629</v>
      </c>
    </row>
    <row r="1604" spans="2:6" ht="14.4" x14ac:dyDescent="0.3">
      <c r="B1604" s="13">
        <v>6025902268</v>
      </c>
      <c r="C1604" s="14" t="s">
        <v>437</v>
      </c>
      <c r="D1604" s="14" t="s">
        <v>393</v>
      </c>
      <c r="E1604" s="14">
        <v>0</v>
      </c>
      <c r="F1604" s="19">
        <v>576</v>
      </c>
    </row>
    <row r="1605" spans="2:6" ht="14.4" x14ac:dyDescent="0.3">
      <c r="B1605" s="13">
        <v>6025923301</v>
      </c>
      <c r="C1605" s="14" t="s">
        <v>437</v>
      </c>
      <c r="D1605" s="14" t="s">
        <v>396</v>
      </c>
      <c r="E1605" s="14">
        <v>0</v>
      </c>
      <c r="F1605" s="19">
        <v>445</v>
      </c>
    </row>
    <row r="1606" spans="2:6" ht="14.4" x14ac:dyDescent="0.3">
      <c r="B1606" s="13">
        <v>6025923301</v>
      </c>
      <c r="C1606" s="14" t="s">
        <v>437</v>
      </c>
      <c r="D1606" s="14" t="s">
        <v>386</v>
      </c>
      <c r="E1606" s="14">
        <v>0</v>
      </c>
      <c r="F1606" s="19">
        <v>445</v>
      </c>
    </row>
    <row r="1607" spans="2:6" ht="14.4" x14ac:dyDescent="0.3">
      <c r="B1607" s="13">
        <v>2085836909</v>
      </c>
      <c r="C1607" s="14" t="s">
        <v>438</v>
      </c>
      <c r="D1607" s="14" t="s">
        <v>387</v>
      </c>
      <c r="E1607" s="14">
        <v>0</v>
      </c>
      <c r="F1607" s="19">
        <v>1392</v>
      </c>
    </row>
    <row r="1608" spans="2:6" ht="14.4" x14ac:dyDescent="0.3">
      <c r="B1608" s="13">
        <v>2085836909</v>
      </c>
      <c r="C1608" s="14" t="s">
        <v>438</v>
      </c>
      <c r="D1608" s="14" t="s">
        <v>391</v>
      </c>
      <c r="E1608" s="14">
        <v>0</v>
      </c>
      <c r="F1608" s="19">
        <v>1392</v>
      </c>
    </row>
    <row r="1609" spans="2:6" ht="14.4" x14ac:dyDescent="0.3">
      <c r="B1609" s="13">
        <v>2085836909</v>
      </c>
      <c r="C1609" s="14" t="s">
        <v>438</v>
      </c>
      <c r="D1609" s="14" t="s">
        <v>386</v>
      </c>
      <c r="E1609" s="14">
        <v>0</v>
      </c>
      <c r="F1609" s="19">
        <v>1392</v>
      </c>
    </row>
    <row r="1610" spans="2:6" ht="14.4" x14ac:dyDescent="0.3">
      <c r="B1610" s="13">
        <v>5208823125</v>
      </c>
      <c r="C1610" s="14" t="s">
        <v>438</v>
      </c>
      <c r="D1610" s="14" t="s">
        <v>391</v>
      </c>
      <c r="E1610" s="14">
        <v>1</v>
      </c>
      <c r="F1610" s="19">
        <v>958</v>
      </c>
    </row>
    <row r="1611" spans="2:6" ht="14.4" x14ac:dyDescent="0.3">
      <c r="B1611" s="13">
        <v>5040024039</v>
      </c>
      <c r="C1611" s="14" t="s">
        <v>438</v>
      </c>
      <c r="D1611" s="14" t="s">
        <v>391</v>
      </c>
      <c r="E1611" s="14">
        <v>0</v>
      </c>
      <c r="F1611" s="19">
        <v>894</v>
      </c>
    </row>
    <row r="1612" spans="2:6" ht="14.4" x14ac:dyDescent="0.3">
      <c r="B1612" s="13">
        <v>5040024039</v>
      </c>
      <c r="C1612" s="14" t="s">
        <v>438</v>
      </c>
      <c r="D1612" s="14" t="s">
        <v>386</v>
      </c>
      <c r="E1612" s="14">
        <v>0</v>
      </c>
      <c r="F1612" s="19">
        <v>894</v>
      </c>
    </row>
    <row r="1613" spans="2:6" ht="14.4" x14ac:dyDescent="0.3">
      <c r="B1613" s="13">
        <v>3072337276</v>
      </c>
      <c r="C1613" s="14" t="s">
        <v>438</v>
      </c>
      <c r="D1613" s="14" t="s">
        <v>387</v>
      </c>
      <c r="E1613" s="14">
        <v>0</v>
      </c>
      <c r="F1613" s="19">
        <v>666</v>
      </c>
    </row>
    <row r="1614" spans="2:6" ht="14.4" x14ac:dyDescent="0.3">
      <c r="B1614" s="13">
        <v>3072337276</v>
      </c>
      <c r="C1614" s="14" t="s">
        <v>438</v>
      </c>
      <c r="D1614" s="14" t="s">
        <v>391</v>
      </c>
      <c r="E1614" s="14">
        <v>0</v>
      </c>
      <c r="F1614" s="19">
        <v>666</v>
      </c>
    </row>
    <row r="1615" spans="2:6" ht="14.4" x14ac:dyDescent="0.3">
      <c r="B1615" s="13">
        <v>3072337317</v>
      </c>
      <c r="C1615" s="14" t="s">
        <v>438</v>
      </c>
      <c r="D1615" s="14" t="s">
        <v>391</v>
      </c>
      <c r="E1615" s="14">
        <v>1</v>
      </c>
      <c r="F1615" s="19">
        <v>536</v>
      </c>
    </row>
    <row r="1616" spans="2:6" ht="14.4" x14ac:dyDescent="0.3">
      <c r="B1616" s="13">
        <v>3072337317</v>
      </c>
      <c r="C1616" s="14" t="s">
        <v>438</v>
      </c>
      <c r="D1616" s="14" t="s">
        <v>386</v>
      </c>
      <c r="E1616" s="14">
        <v>0</v>
      </c>
      <c r="F1616" s="19">
        <v>536</v>
      </c>
    </row>
    <row r="1617" spans="2:6" ht="14.4" x14ac:dyDescent="0.3">
      <c r="B1617" s="13">
        <v>4807333205</v>
      </c>
      <c r="C1617" s="14" t="s">
        <v>438</v>
      </c>
      <c r="D1617" s="14" t="s">
        <v>391</v>
      </c>
      <c r="E1617" s="14">
        <v>0</v>
      </c>
      <c r="F1617" s="19">
        <v>524</v>
      </c>
    </row>
    <row r="1618" spans="2:6" ht="14.4" x14ac:dyDescent="0.3">
      <c r="B1618" s="13">
        <v>4807333205</v>
      </c>
      <c r="C1618" s="14" t="s">
        <v>438</v>
      </c>
      <c r="D1618" s="14" t="s">
        <v>393</v>
      </c>
      <c r="E1618" s="14">
        <v>0</v>
      </c>
      <c r="F1618" s="19">
        <v>524</v>
      </c>
    </row>
    <row r="1619" spans="2:6" ht="14.4" x14ac:dyDescent="0.3">
      <c r="B1619" s="13">
        <v>5040023922</v>
      </c>
      <c r="C1619" s="14" t="s">
        <v>438</v>
      </c>
      <c r="D1619" s="14" t="s">
        <v>391</v>
      </c>
      <c r="E1619" s="14">
        <v>0</v>
      </c>
      <c r="F1619" s="19">
        <v>439</v>
      </c>
    </row>
    <row r="1620" spans="2:6" ht="14.4" x14ac:dyDescent="0.3">
      <c r="B1620" s="13">
        <v>5040023922</v>
      </c>
      <c r="C1620" s="14" t="s">
        <v>438</v>
      </c>
      <c r="D1620" s="14" t="s">
        <v>396</v>
      </c>
      <c r="E1620" s="14">
        <v>0</v>
      </c>
      <c r="F1620" s="19">
        <v>439</v>
      </c>
    </row>
    <row r="1621" spans="2:6" ht="14.4" x14ac:dyDescent="0.3">
      <c r="B1621" s="13">
        <v>5040023922</v>
      </c>
      <c r="C1621" s="14" t="s">
        <v>438</v>
      </c>
      <c r="D1621" s="14" t="s">
        <v>386</v>
      </c>
      <c r="E1621" s="14">
        <v>0</v>
      </c>
      <c r="F1621" s="19">
        <v>439</v>
      </c>
    </row>
    <row r="1622" spans="2:6" ht="14.4" x14ac:dyDescent="0.3">
      <c r="B1622" s="13">
        <v>5209946692</v>
      </c>
      <c r="C1622" s="14" t="s">
        <v>438</v>
      </c>
      <c r="D1622" s="14" t="s">
        <v>387</v>
      </c>
      <c r="E1622" s="14">
        <v>0</v>
      </c>
      <c r="F1622" s="19">
        <v>388</v>
      </c>
    </row>
    <row r="1623" spans="2:6" ht="14.4" x14ac:dyDescent="0.3">
      <c r="B1623" s="13">
        <v>5209946692</v>
      </c>
      <c r="C1623" s="14" t="s">
        <v>438</v>
      </c>
      <c r="D1623" s="14" t="s">
        <v>391</v>
      </c>
      <c r="E1623" s="14">
        <v>0</v>
      </c>
      <c r="F1623" s="19">
        <v>388</v>
      </c>
    </row>
    <row r="1624" spans="2:6" ht="14.4" x14ac:dyDescent="0.3">
      <c r="B1624" s="13">
        <v>5209946692</v>
      </c>
      <c r="C1624" s="14" t="s">
        <v>438</v>
      </c>
      <c r="D1624" s="14" t="s">
        <v>393</v>
      </c>
      <c r="E1624" s="14">
        <v>0</v>
      </c>
      <c r="F1624" s="19">
        <v>388</v>
      </c>
    </row>
    <row r="1625" spans="2:6" ht="14.4" x14ac:dyDescent="0.3">
      <c r="B1625" s="13">
        <v>2063838616</v>
      </c>
      <c r="C1625" s="14" t="s">
        <v>438</v>
      </c>
      <c r="D1625" s="14" t="s">
        <v>389</v>
      </c>
      <c r="E1625" s="14">
        <v>1</v>
      </c>
      <c r="F1625" s="19">
        <v>321</v>
      </c>
    </row>
    <row r="1626" spans="2:6" ht="14.4" x14ac:dyDescent="0.3">
      <c r="B1626" s="13">
        <v>2063838616</v>
      </c>
      <c r="C1626" s="14" t="s">
        <v>438</v>
      </c>
      <c r="D1626" s="14" t="s">
        <v>386</v>
      </c>
      <c r="E1626" s="14">
        <v>1</v>
      </c>
      <c r="F1626" s="19">
        <v>321</v>
      </c>
    </row>
    <row r="1627" spans="2:6" ht="14.4" x14ac:dyDescent="0.3">
      <c r="B1627" s="13">
        <v>3203037813</v>
      </c>
      <c r="C1627" s="14" t="s">
        <v>438</v>
      </c>
      <c r="D1627" s="14" t="s">
        <v>387</v>
      </c>
      <c r="E1627" s="14">
        <v>0</v>
      </c>
      <c r="F1627" s="19">
        <v>299</v>
      </c>
    </row>
    <row r="1628" spans="2:6" ht="14.4" x14ac:dyDescent="0.3">
      <c r="B1628" s="13">
        <v>3203037813</v>
      </c>
      <c r="C1628" s="14" t="s">
        <v>438</v>
      </c>
      <c r="D1628" s="14" t="s">
        <v>391</v>
      </c>
      <c r="E1628" s="14">
        <v>0</v>
      </c>
      <c r="F1628" s="19">
        <v>299</v>
      </c>
    </row>
    <row r="1629" spans="2:6" ht="14.4" x14ac:dyDescent="0.3">
      <c r="B1629" s="13">
        <v>3203037813</v>
      </c>
      <c r="C1629" s="14" t="s">
        <v>438</v>
      </c>
      <c r="D1629" s="14" t="s">
        <v>386</v>
      </c>
      <c r="E1629" s="14">
        <v>0</v>
      </c>
      <c r="F1629" s="19">
        <v>299</v>
      </c>
    </row>
    <row r="1630" spans="2:6" ht="14.4" x14ac:dyDescent="0.3">
      <c r="B1630" s="13">
        <v>5209949221</v>
      </c>
      <c r="C1630" s="14" t="s">
        <v>438</v>
      </c>
      <c r="D1630" s="14" t="s">
        <v>391</v>
      </c>
      <c r="E1630" s="14">
        <v>0</v>
      </c>
      <c r="F1630" s="19">
        <v>271</v>
      </c>
    </row>
    <row r="1631" spans="2:6" ht="14.4" x14ac:dyDescent="0.3">
      <c r="B1631" s="13">
        <v>3609485087</v>
      </c>
      <c r="C1631" s="14" t="s">
        <v>438</v>
      </c>
      <c r="D1631" s="14" t="s">
        <v>387</v>
      </c>
      <c r="E1631" s="14">
        <v>0</v>
      </c>
      <c r="F1631" s="19">
        <v>270</v>
      </c>
    </row>
    <row r="1632" spans="2:6" ht="14.4" x14ac:dyDescent="0.3">
      <c r="B1632" s="13">
        <v>3609485087</v>
      </c>
      <c r="C1632" s="14" t="s">
        <v>438</v>
      </c>
      <c r="D1632" s="14" t="s">
        <v>391</v>
      </c>
      <c r="E1632" s="14">
        <v>0</v>
      </c>
      <c r="F1632" s="19">
        <v>270</v>
      </c>
    </row>
    <row r="1633" spans="2:6" ht="14.4" x14ac:dyDescent="0.3">
      <c r="B1633" s="13">
        <v>3609485087</v>
      </c>
      <c r="C1633" s="14" t="s">
        <v>438</v>
      </c>
      <c r="D1633" s="14" t="s">
        <v>389</v>
      </c>
      <c r="E1633" s="14">
        <v>1</v>
      </c>
      <c r="F1633" s="19">
        <v>270</v>
      </c>
    </row>
    <row r="1634" spans="2:6" ht="14.4" x14ac:dyDescent="0.3">
      <c r="B1634" s="13">
        <v>6023141207</v>
      </c>
      <c r="C1634" s="14" t="s">
        <v>438</v>
      </c>
      <c r="D1634" s="14" t="s">
        <v>393</v>
      </c>
      <c r="E1634" s="14">
        <v>0</v>
      </c>
      <c r="F1634" s="19">
        <v>255</v>
      </c>
    </row>
    <row r="1635" spans="2:6" ht="14.4" x14ac:dyDescent="0.3">
      <c r="B1635" s="13">
        <v>4802641683</v>
      </c>
      <c r="C1635" s="14" t="s">
        <v>438</v>
      </c>
      <c r="D1635" s="14" t="s">
        <v>391</v>
      </c>
      <c r="E1635" s="14">
        <v>1</v>
      </c>
      <c r="F1635" s="19">
        <v>251</v>
      </c>
    </row>
    <row r="1636" spans="2:6" ht="14.4" x14ac:dyDescent="0.3">
      <c r="B1636" s="13">
        <v>5097140194</v>
      </c>
      <c r="C1636" s="14" t="s">
        <v>438</v>
      </c>
      <c r="D1636" s="14" t="s">
        <v>391</v>
      </c>
      <c r="E1636" s="14">
        <v>1</v>
      </c>
      <c r="F1636" s="19">
        <v>240</v>
      </c>
    </row>
    <row r="1637" spans="2:6" ht="14.4" x14ac:dyDescent="0.3">
      <c r="B1637" s="13">
        <v>5097140194</v>
      </c>
      <c r="C1637" s="14" t="s">
        <v>438</v>
      </c>
      <c r="D1637" s="14" t="s">
        <v>386</v>
      </c>
      <c r="E1637" s="14">
        <v>0</v>
      </c>
      <c r="F1637" s="19">
        <v>240</v>
      </c>
    </row>
    <row r="1638" spans="2:6" ht="14.4" x14ac:dyDescent="0.3">
      <c r="B1638" s="13">
        <v>5209946971</v>
      </c>
      <c r="C1638" s="14" t="s">
        <v>438</v>
      </c>
      <c r="D1638" s="14" t="s">
        <v>391</v>
      </c>
      <c r="E1638" s="14">
        <v>0</v>
      </c>
      <c r="F1638" s="19">
        <v>239</v>
      </c>
    </row>
    <row r="1639" spans="2:6" ht="14.4" x14ac:dyDescent="0.3">
      <c r="B1639" s="13">
        <v>5209946971</v>
      </c>
      <c r="C1639" s="14" t="s">
        <v>438</v>
      </c>
      <c r="D1639" s="14" t="s">
        <v>389</v>
      </c>
      <c r="E1639" s="14">
        <v>0</v>
      </c>
      <c r="F1639" s="19">
        <v>239</v>
      </c>
    </row>
    <row r="1640" spans="2:6" ht="14.4" x14ac:dyDescent="0.3">
      <c r="B1640" s="13">
        <v>5209946971</v>
      </c>
      <c r="C1640" s="14" t="s">
        <v>438</v>
      </c>
      <c r="D1640" s="14" t="s">
        <v>386</v>
      </c>
      <c r="E1640" s="14">
        <v>0</v>
      </c>
      <c r="F1640" s="19">
        <v>239</v>
      </c>
    </row>
    <row r="1641" spans="2:6" ht="14.4" x14ac:dyDescent="0.3">
      <c r="B1641" s="13">
        <v>4805926862</v>
      </c>
      <c r="C1641" s="14" t="s">
        <v>439</v>
      </c>
      <c r="D1641" s="14" t="s">
        <v>389</v>
      </c>
      <c r="E1641" s="14">
        <v>1</v>
      </c>
      <c r="F1641" s="19">
        <v>1351</v>
      </c>
    </row>
    <row r="1642" spans="2:6" ht="14.4" x14ac:dyDescent="0.3">
      <c r="B1642" s="13">
        <v>5054227730</v>
      </c>
      <c r="C1642" s="14" t="s">
        <v>440</v>
      </c>
      <c r="D1642" s="14" t="s">
        <v>396</v>
      </c>
      <c r="E1642" s="14">
        <v>0</v>
      </c>
      <c r="F1642" s="19">
        <v>1555</v>
      </c>
    </row>
    <row r="1643" spans="2:6" ht="14.4" x14ac:dyDescent="0.3">
      <c r="B1643" s="13">
        <v>5054227730</v>
      </c>
      <c r="C1643" s="14" t="s">
        <v>440</v>
      </c>
      <c r="D1643" s="14" t="s">
        <v>393</v>
      </c>
      <c r="E1643" s="14">
        <v>0</v>
      </c>
      <c r="F1643" s="19">
        <v>1555</v>
      </c>
    </row>
    <row r="1644" spans="2:6" ht="14.4" x14ac:dyDescent="0.3">
      <c r="B1644" s="13">
        <v>6024727472</v>
      </c>
      <c r="C1644" s="14" t="s">
        <v>440</v>
      </c>
      <c r="D1644" s="14" t="s">
        <v>386</v>
      </c>
      <c r="E1644" s="14">
        <v>1</v>
      </c>
      <c r="F1644" s="19">
        <v>1552</v>
      </c>
    </row>
    <row r="1645" spans="2:6" ht="14.4" x14ac:dyDescent="0.3">
      <c r="B1645" s="13">
        <v>5417426043</v>
      </c>
      <c r="C1645" s="14" t="s">
        <v>440</v>
      </c>
      <c r="D1645" s="14" t="s">
        <v>396</v>
      </c>
      <c r="E1645" s="14">
        <v>0</v>
      </c>
      <c r="F1645" s="19">
        <v>1469</v>
      </c>
    </row>
    <row r="1646" spans="2:6" ht="14.4" x14ac:dyDescent="0.3">
      <c r="B1646" s="13">
        <v>5417426043</v>
      </c>
      <c r="C1646" s="14" t="s">
        <v>440</v>
      </c>
      <c r="D1646" s="14" t="s">
        <v>393</v>
      </c>
      <c r="E1646" s="14">
        <v>0</v>
      </c>
      <c r="F1646" s="19">
        <v>1469</v>
      </c>
    </row>
    <row r="1647" spans="2:6" ht="14.4" x14ac:dyDescent="0.3">
      <c r="B1647" s="13">
        <v>2068542104</v>
      </c>
      <c r="C1647" s="14" t="s">
        <v>440</v>
      </c>
      <c r="D1647" s="14" t="s">
        <v>393</v>
      </c>
      <c r="E1647" s="14">
        <v>0</v>
      </c>
      <c r="F1647" s="19">
        <v>1225</v>
      </c>
    </row>
    <row r="1648" spans="2:6" ht="14.4" x14ac:dyDescent="0.3">
      <c r="B1648" s="13">
        <v>2068542104</v>
      </c>
      <c r="C1648" s="14" t="s">
        <v>440</v>
      </c>
      <c r="D1648" s="14" t="s">
        <v>386</v>
      </c>
      <c r="E1648" s="14">
        <v>0</v>
      </c>
      <c r="F1648" s="19">
        <v>1225</v>
      </c>
    </row>
    <row r="1649" spans="2:6" ht="14.4" x14ac:dyDescent="0.3">
      <c r="B1649" s="13">
        <v>3609484101</v>
      </c>
      <c r="C1649" s="14" t="s">
        <v>440</v>
      </c>
      <c r="D1649" s="14" t="s">
        <v>393</v>
      </c>
      <c r="E1649" s="14">
        <v>0</v>
      </c>
      <c r="F1649" s="19">
        <v>1154</v>
      </c>
    </row>
    <row r="1650" spans="2:6" ht="14.4" x14ac:dyDescent="0.3">
      <c r="B1650" s="13">
        <v>5054225848</v>
      </c>
      <c r="C1650" s="14" t="s">
        <v>440</v>
      </c>
      <c r="D1650" s="14" t="s">
        <v>393</v>
      </c>
      <c r="E1650" s="14">
        <v>0</v>
      </c>
      <c r="F1650" s="19">
        <v>1125</v>
      </c>
    </row>
    <row r="1651" spans="2:6" ht="14.4" x14ac:dyDescent="0.3">
      <c r="B1651" s="13">
        <v>5054225848</v>
      </c>
      <c r="C1651" s="14" t="s">
        <v>440</v>
      </c>
      <c r="D1651" s="14" t="s">
        <v>386</v>
      </c>
      <c r="E1651" s="14">
        <v>0</v>
      </c>
      <c r="F1651" s="19">
        <v>1125</v>
      </c>
    </row>
    <row r="1652" spans="2:6" ht="14.4" x14ac:dyDescent="0.3">
      <c r="B1652" s="13">
        <v>5098633564</v>
      </c>
      <c r="C1652" s="14" t="s">
        <v>440</v>
      </c>
      <c r="D1652" s="14" t="s">
        <v>388</v>
      </c>
      <c r="E1652" s="14">
        <v>0</v>
      </c>
      <c r="F1652" s="19">
        <v>958</v>
      </c>
    </row>
    <row r="1653" spans="2:6" ht="14.4" x14ac:dyDescent="0.3">
      <c r="B1653" s="13">
        <v>5418831669</v>
      </c>
      <c r="C1653" s="14" t="s">
        <v>440</v>
      </c>
      <c r="D1653" s="14" t="s">
        <v>393</v>
      </c>
      <c r="E1653" s="14">
        <v>0</v>
      </c>
      <c r="F1653" s="19">
        <v>892</v>
      </c>
    </row>
    <row r="1654" spans="2:6" ht="14.4" x14ac:dyDescent="0.3">
      <c r="B1654" s="13">
        <v>5054226696</v>
      </c>
      <c r="C1654" s="14" t="s">
        <v>440</v>
      </c>
      <c r="D1654" s="14" t="s">
        <v>386</v>
      </c>
      <c r="E1654" s="14">
        <v>0</v>
      </c>
      <c r="F1654" s="19">
        <v>890</v>
      </c>
    </row>
    <row r="1655" spans="2:6" ht="14.4" x14ac:dyDescent="0.3">
      <c r="B1655" s="13">
        <v>6025869646</v>
      </c>
      <c r="C1655" s="14" t="s">
        <v>440</v>
      </c>
      <c r="D1655" s="14" t="s">
        <v>387</v>
      </c>
      <c r="E1655" s="14">
        <v>0</v>
      </c>
      <c r="F1655" s="19">
        <v>826</v>
      </c>
    </row>
    <row r="1656" spans="2:6" ht="14.4" x14ac:dyDescent="0.3">
      <c r="B1656" s="13">
        <v>6025869646</v>
      </c>
      <c r="C1656" s="14" t="s">
        <v>440</v>
      </c>
      <c r="D1656" s="14" t="s">
        <v>386</v>
      </c>
      <c r="E1656" s="14">
        <v>0</v>
      </c>
      <c r="F1656" s="19">
        <v>826</v>
      </c>
    </row>
    <row r="1657" spans="2:6" ht="14.4" x14ac:dyDescent="0.3">
      <c r="B1657" s="13">
        <v>4068823889</v>
      </c>
      <c r="C1657" s="14" t="s">
        <v>440</v>
      </c>
      <c r="D1657" s="14" t="s">
        <v>389</v>
      </c>
      <c r="E1657" s="14">
        <v>0</v>
      </c>
      <c r="F1657" s="19">
        <v>809</v>
      </c>
    </row>
    <row r="1658" spans="2:6" ht="14.4" x14ac:dyDescent="0.3">
      <c r="B1658" s="13">
        <v>4068823889</v>
      </c>
      <c r="C1658" s="14" t="s">
        <v>440</v>
      </c>
      <c r="D1658" s="14" t="s">
        <v>386</v>
      </c>
      <c r="E1658" s="14">
        <v>0</v>
      </c>
      <c r="F1658" s="19">
        <v>809</v>
      </c>
    </row>
    <row r="1659" spans="2:6" ht="14.4" x14ac:dyDescent="0.3">
      <c r="B1659" s="13">
        <v>3609491059</v>
      </c>
      <c r="C1659" s="14" t="s">
        <v>440</v>
      </c>
      <c r="D1659" s="14" t="s">
        <v>386</v>
      </c>
      <c r="E1659" s="14">
        <v>1</v>
      </c>
      <c r="F1659" s="19">
        <v>801</v>
      </c>
    </row>
    <row r="1660" spans="2:6" ht="14.4" x14ac:dyDescent="0.3">
      <c r="B1660" s="13">
        <v>5054227986</v>
      </c>
      <c r="C1660" s="14" t="s">
        <v>440</v>
      </c>
      <c r="D1660" s="14" t="s">
        <v>391</v>
      </c>
      <c r="E1660" s="14">
        <v>0</v>
      </c>
      <c r="F1660" s="19">
        <v>773</v>
      </c>
    </row>
    <row r="1661" spans="2:6" ht="14.4" x14ac:dyDescent="0.3">
      <c r="B1661" s="13">
        <v>3609491774</v>
      </c>
      <c r="C1661" s="14" t="s">
        <v>440</v>
      </c>
      <c r="D1661" s="14" t="s">
        <v>393</v>
      </c>
      <c r="E1661" s="14">
        <v>0</v>
      </c>
      <c r="F1661" s="19">
        <v>723</v>
      </c>
    </row>
    <row r="1662" spans="2:6" ht="14.4" x14ac:dyDescent="0.3">
      <c r="B1662" s="13">
        <v>5054227439</v>
      </c>
      <c r="C1662" s="14" t="s">
        <v>440</v>
      </c>
      <c r="D1662" s="14" t="s">
        <v>396</v>
      </c>
      <c r="E1662" s="14">
        <v>0</v>
      </c>
      <c r="F1662" s="19">
        <v>686</v>
      </c>
    </row>
    <row r="1663" spans="2:6" ht="14.4" x14ac:dyDescent="0.3">
      <c r="B1663" s="13">
        <v>5054227439</v>
      </c>
      <c r="C1663" s="14" t="s">
        <v>440</v>
      </c>
      <c r="D1663" s="14" t="s">
        <v>386</v>
      </c>
      <c r="E1663" s="14">
        <v>0</v>
      </c>
      <c r="F1663" s="19">
        <v>686</v>
      </c>
    </row>
    <row r="1664" spans="2:6" ht="14.4" x14ac:dyDescent="0.3">
      <c r="B1664" s="13">
        <v>6024724897</v>
      </c>
      <c r="C1664" s="14" t="s">
        <v>440</v>
      </c>
      <c r="D1664" s="14" t="s">
        <v>387</v>
      </c>
      <c r="E1664" s="14">
        <v>0</v>
      </c>
      <c r="F1664" s="19">
        <v>652</v>
      </c>
    </row>
    <row r="1665" spans="2:6" ht="14.4" x14ac:dyDescent="0.3">
      <c r="B1665" s="13">
        <v>5054226905</v>
      </c>
      <c r="C1665" s="14" t="s">
        <v>440</v>
      </c>
      <c r="D1665" s="14" t="s">
        <v>386</v>
      </c>
      <c r="E1665" s="14">
        <v>0</v>
      </c>
      <c r="F1665" s="19">
        <v>622</v>
      </c>
    </row>
    <row r="1666" spans="2:6" ht="14.4" x14ac:dyDescent="0.3">
      <c r="B1666" s="13">
        <v>5040024610</v>
      </c>
      <c r="C1666" s="14" t="s">
        <v>440</v>
      </c>
      <c r="D1666" s="14" t="s">
        <v>393</v>
      </c>
      <c r="E1666" s="14">
        <v>0</v>
      </c>
      <c r="F1666" s="19">
        <v>621</v>
      </c>
    </row>
    <row r="1667" spans="2:6" ht="14.4" x14ac:dyDescent="0.3">
      <c r="B1667" s="13">
        <v>2539341883</v>
      </c>
      <c r="C1667" s="14" t="s">
        <v>440</v>
      </c>
      <c r="D1667" s="14" t="s">
        <v>393</v>
      </c>
      <c r="E1667" s="14">
        <v>0</v>
      </c>
      <c r="F1667" s="19">
        <v>612</v>
      </c>
    </row>
    <row r="1668" spans="2:6" ht="14.4" x14ac:dyDescent="0.3">
      <c r="B1668" s="13">
        <v>5055133692</v>
      </c>
      <c r="C1668" s="14" t="s">
        <v>440</v>
      </c>
      <c r="D1668" s="14" t="s">
        <v>387</v>
      </c>
      <c r="E1668" s="14">
        <v>0</v>
      </c>
      <c r="F1668" s="19">
        <v>573</v>
      </c>
    </row>
    <row r="1669" spans="2:6" ht="14.4" x14ac:dyDescent="0.3">
      <c r="B1669" s="13">
        <v>2539341387</v>
      </c>
      <c r="C1669" s="14" t="s">
        <v>440</v>
      </c>
      <c r="D1669" s="14" t="s">
        <v>386</v>
      </c>
      <c r="E1669" s="14">
        <v>0</v>
      </c>
      <c r="F1669" s="19">
        <v>540</v>
      </c>
    </row>
    <row r="1670" spans="2:6" ht="14.4" x14ac:dyDescent="0.3">
      <c r="B1670" s="13">
        <v>4805929626</v>
      </c>
      <c r="C1670" s="14" t="s">
        <v>440</v>
      </c>
      <c r="D1670" s="14" t="s">
        <v>393</v>
      </c>
      <c r="E1670" s="14">
        <v>0</v>
      </c>
      <c r="F1670" s="19">
        <v>538</v>
      </c>
    </row>
    <row r="1671" spans="2:6" ht="14.4" x14ac:dyDescent="0.3">
      <c r="B1671" s="13">
        <v>4805929626</v>
      </c>
      <c r="C1671" s="14" t="s">
        <v>440</v>
      </c>
      <c r="D1671" s="14" t="s">
        <v>386</v>
      </c>
      <c r="E1671" s="14">
        <v>0</v>
      </c>
      <c r="F1671" s="19">
        <v>538</v>
      </c>
    </row>
    <row r="1672" spans="2:6" ht="14.4" x14ac:dyDescent="0.3">
      <c r="B1672" s="13">
        <v>3609490945</v>
      </c>
      <c r="C1672" s="14" t="s">
        <v>440</v>
      </c>
      <c r="D1672" s="14" t="s">
        <v>391</v>
      </c>
      <c r="E1672" s="14">
        <v>0</v>
      </c>
      <c r="F1672" s="19">
        <v>537</v>
      </c>
    </row>
    <row r="1673" spans="2:6" ht="14.4" x14ac:dyDescent="0.3">
      <c r="B1673" s="13">
        <v>2068541021</v>
      </c>
      <c r="C1673" s="14" t="s">
        <v>440</v>
      </c>
      <c r="D1673" s="14" t="s">
        <v>386</v>
      </c>
      <c r="E1673" s="14">
        <v>0</v>
      </c>
      <c r="F1673" s="19">
        <v>528</v>
      </c>
    </row>
    <row r="1674" spans="2:6" ht="14.4" x14ac:dyDescent="0.3">
      <c r="B1674" s="13">
        <v>2065643171</v>
      </c>
      <c r="C1674" s="14" t="s">
        <v>440</v>
      </c>
      <c r="D1674" s="14" t="s">
        <v>393</v>
      </c>
      <c r="E1674" s="14">
        <v>0</v>
      </c>
      <c r="F1674" s="19">
        <v>520</v>
      </c>
    </row>
    <row r="1675" spans="2:6" ht="14.4" x14ac:dyDescent="0.3">
      <c r="B1675" s="13">
        <v>6025910041</v>
      </c>
      <c r="C1675" s="14" t="s">
        <v>440</v>
      </c>
      <c r="D1675" s="14" t="s">
        <v>393</v>
      </c>
      <c r="E1675" s="14">
        <v>0</v>
      </c>
      <c r="F1675" s="19">
        <v>503</v>
      </c>
    </row>
    <row r="1676" spans="2:6" ht="14.4" x14ac:dyDescent="0.3">
      <c r="B1676" s="13">
        <v>5054226365</v>
      </c>
      <c r="C1676" s="14" t="s">
        <v>440</v>
      </c>
      <c r="D1676" s="14" t="s">
        <v>386</v>
      </c>
      <c r="E1676" s="14">
        <v>0</v>
      </c>
      <c r="F1676" s="19">
        <v>468</v>
      </c>
    </row>
    <row r="1677" spans="2:6" ht="14.4" x14ac:dyDescent="0.3">
      <c r="B1677" s="13">
        <v>5054226607</v>
      </c>
      <c r="C1677" s="14" t="s">
        <v>440</v>
      </c>
      <c r="D1677" s="14" t="s">
        <v>391</v>
      </c>
      <c r="E1677" s="14">
        <v>0</v>
      </c>
      <c r="F1677" s="19">
        <v>460</v>
      </c>
    </row>
    <row r="1678" spans="2:6" ht="14.4" x14ac:dyDescent="0.3">
      <c r="B1678" s="13">
        <v>5054226607</v>
      </c>
      <c r="C1678" s="14" t="s">
        <v>440</v>
      </c>
      <c r="D1678" s="14" t="s">
        <v>386</v>
      </c>
      <c r="E1678" s="14">
        <v>0</v>
      </c>
      <c r="F1678" s="19">
        <v>460</v>
      </c>
    </row>
    <row r="1679" spans="2:6" ht="14.4" x14ac:dyDescent="0.3">
      <c r="B1679" s="13">
        <v>5054227030</v>
      </c>
      <c r="C1679" s="14" t="s">
        <v>440</v>
      </c>
      <c r="D1679" s="14" t="s">
        <v>386</v>
      </c>
      <c r="E1679" s="14">
        <v>0</v>
      </c>
      <c r="F1679" s="19">
        <v>458</v>
      </c>
    </row>
    <row r="1680" spans="2:6" ht="14.4" x14ac:dyDescent="0.3">
      <c r="B1680" s="13">
        <v>3609490289</v>
      </c>
      <c r="C1680" s="14" t="s">
        <v>440</v>
      </c>
      <c r="D1680" s="14" t="s">
        <v>391</v>
      </c>
      <c r="E1680" s="14">
        <v>0</v>
      </c>
      <c r="F1680" s="19">
        <v>447</v>
      </c>
    </row>
    <row r="1681" spans="2:6" ht="14.4" x14ac:dyDescent="0.3">
      <c r="B1681" s="13">
        <v>5204137867</v>
      </c>
      <c r="C1681" s="14" t="s">
        <v>440</v>
      </c>
      <c r="D1681" s="14" t="s">
        <v>393</v>
      </c>
      <c r="E1681" s="14">
        <v>0</v>
      </c>
      <c r="F1681" s="19">
        <v>445</v>
      </c>
    </row>
    <row r="1682" spans="2:6" ht="14.4" x14ac:dyDescent="0.3">
      <c r="B1682" s="13">
        <v>2539341532</v>
      </c>
      <c r="C1682" s="14" t="s">
        <v>440</v>
      </c>
      <c r="D1682" s="14" t="s">
        <v>393</v>
      </c>
      <c r="E1682" s="14">
        <v>0</v>
      </c>
      <c r="F1682" s="19">
        <v>431</v>
      </c>
    </row>
    <row r="1683" spans="2:6" ht="14.4" x14ac:dyDescent="0.3">
      <c r="B1683" s="13">
        <v>2539341532</v>
      </c>
      <c r="C1683" s="14" t="s">
        <v>440</v>
      </c>
      <c r="D1683" s="14" t="s">
        <v>386</v>
      </c>
      <c r="E1683" s="14">
        <v>0</v>
      </c>
      <c r="F1683" s="19">
        <v>431</v>
      </c>
    </row>
    <row r="1684" spans="2:6" ht="14.4" x14ac:dyDescent="0.3">
      <c r="B1684" s="13">
        <v>5209950382</v>
      </c>
      <c r="C1684" s="14" t="s">
        <v>440</v>
      </c>
      <c r="D1684" s="14" t="s">
        <v>386</v>
      </c>
      <c r="E1684" s="14">
        <v>0</v>
      </c>
      <c r="F1684" s="19">
        <v>408</v>
      </c>
    </row>
    <row r="1685" spans="2:6" ht="14.4" x14ac:dyDescent="0.3">
      <c r="B1685" s="13">
        <v>4256542351</v>
      </c>
      <c r="C1685" s="14" t="s">
        <v>440</v>
      </c>
      <c r="D1685" s="14" t="s">
        <v>393</v>
      </c>
      <c r="E1685" s="14">
        <v>0</v>
      </c>
      <c r="F1685" s="19">
        <v>407</v>
      </c>
    </row>
    <row r="1686" spans="2:6" ht="14.4" x14ac:dyDescent="0.3">
      <c r="B1686" s="13">
        <v>4256542351</v>
      </c>
      <c r="C1686" s="14" t="s">
        <v>440</v>
      </c>
      <c r="D1686" s="14" t="s">
        <v>386</v>
      </c>
      <c r="E1686" s="14">
        <v>0</v>
      </c>
      <c r="F1686" s="19">
        <v>407</v>
      </c>
    </row>
    <row r="1687" spans="2:6" ht="14.4" x14ac:dyDescent="0.3">
      <c r="B1687" s="13">
        <v>5055133696</v>
      </c>
      <c r="C1687" s="14" t="s">
        <v>440</v>
      </c>
      <c r="D1687" s="14" t="s">
        <v>391</v>
      </c>
      <c r="E1687" s="14">
        <v>0</v>
      </c>
      <c r="F1687" s="19">
        <v>400</v>
      </c>
    </row>
    <row r="1688" spans="2:6" ht="14.4" x14ac:dyDescent="0.3">
      <c r="B1688" s="13">
        <v>5055133696</v>
      </c>
      <c r="C1688" s="14" t="s">
        <v>440</v>
      </c>
      <c r="D1688" s="14" t="s">
        <v>386</v>
      </c>
      <c r="E1688" s="14">
        <v>0</v>
      </c>
      <c r="F1688" s="19">
        <v>400</v>
      </c>
    </row>
    <row r="1689" spans="2:6" ht="14.4" x14ac:dyDescent="0.3">
      <c r="B1689" s="13">
        <v>6025894499</v>
      </c>
      <c r="C1689" s="14" t="s">
        <v>440</v>
      </c>
      <c r="D1689" s="14" t="s">
        <v>386</v>
      </c>
      <c r="E1689" s="14">
        <v>0</v>
      </c>
      <c r="F1689" s="19">
        <v>396</v>
      </c>
    </row>
    <row r="1690" spans="2:6" ht="14.4" x14ac:dyDescent="0.3">
      <c r="B1690" s="13">
        <v>6023139524</v>
      </c>
      <c r="C1690" s="14" t="s">
        <v>440</v>
      </c>
      <c r="D1690" s="14" t="s">
        <v>386</v>
      </c>
      <c r="E1690" s="14">
        <v>0</v>
      </c>
      <c r="F1690" s="19">
        <v>386</v>
      </c>
    </row>
    <row r="1691" spans="2:6" ht="14.4" x14ac:dyDescent="0.3">
      <c r="B1691" s="13">
        <v>5054232300</v>
      </c>
      <c r="C1691" s="14" t="s">
        <v>440</v>
      </c>
      <c r="D1691" s="14" t="s">
        <v>393</v>
      </c>
      <c r="E1691" s="14">
        <v>0</v>
      </c>
      <c r="F1691" s="19">
        <v>374</v>
      </c>
    </row>
    <row r="1692" spans="2:6" ht="14.4" x14ac:dyDescent="0.3">
      <c r="B1692" s="13">
        <v>4805925613</v>
      </c>
      <c r="C1692" s="14" t="s">
        <v>440</v>
      </c>
      <c r="D1692" s="14" t="s">
        <v>393</v>
      </c>
      <c r="E1692" s="14">
        <v>0</v>
      </c>
      <c r="F1692" s="19">
        <v>353</v>
      </c>
    </row>
    <row r="1693" spans="2:6" ht="14.4" x14ac:dyDescent="0.3">
      <c r="B1693" s="13">
        <v>6025779811</v>
      </c>
      <c r="C1693" s="14" t="s">
        <v>440</v>
      </c>
      <c r="D1693" s="14" t="s">
        <v>393</v>
      </c>
      <c r="E1693" s="14">
        <v>0</v>
      </c>
      <c r="F1693" s="19">
        <v>347</v>
      </c>
    </row>
    <row r="1694" spans="2:6" ht="14.4" x14ac:dyDescent="0.3">
      <c r="B1694" s="13">
        <v>5040024174</v>
      </c>
      <c r="C1694" s="14" t="s">
        <v>440</v>
      </c>
      <c r="D1694" s="14" t="s">
        <v>386</v>
      </c>
      <c r="E1694" s="14">
        <v>0</v>
      </c>
      <c r="F1694" s="19">
        <v>327</v>
      </c>
    </row>
    <row r="1695" spans="2:6" ht="14.4" x14ac:dyDescent="0.3">
      <c r="B1695" s="13">
        <v>6025911689</v>
      </c>
      <c r="C1695" s="14" t="s">
        <v>440</v>
      </c>
      <c r="D1695" s="14" t="s">
        <v>386</v>
      </c>
      <c r="E1695" s="14">
        <v>0</v>
      </c>
      <c r="F1695" s="19">
        <v>318</v>
      </c>
    </row>
    <row r="1696" spans="2:6" ht="14.4" x14ac:dyDescent="0.3">
      <c r="B1696" s="13">
        <v>3604534000</v>
      </c>
      <c r="C1696" s="14" t="s">
        <v>440</v>
      </c>
      <c r="D1696" s="14" t="s">
        <v>386</v>
      </c>
      <c r="E1696" s="14">
        <v>0</v>
      </c>
      <c r="F1696" s="19">
        <v>309</v>
      </c>
    </row>
    <row r="1697" spans="2:6" ht="14.4" x14ac:dyDescent="0.3">
      <c r="B1697" s="13">
        <v>2536530094</v>
      </c>
      <c r="C1697" s="14" t="s">
        <v>440</v>
      </c>
      <c r="D1697" s="14" t="s">
        <v>386</v>
      </c>
      <c r="E1697" s="14">
        <v>0</v>
      </c>
      <c r="F1697" s="19">
        <v>308</v>
      </c>
    </row>
    <row r="1698" spans="2:6" ht="14.4" x14ac:dyDescent="0.3">
      <c r="B1698" s="13">
        <v>6025921788</v>
      </c>
      <c r="C1698" s="14" t="s">
        <v>440</v>
      </c>
      <c r="D1698" s="14" t="s">
        <v>386</v>
      </c>
      <c r="E1698" s="14">
        <v>0</v>
      </c>
      <c r="F1698" s="19">
        <v>287</v>
      </c>
    </row>
    <row r="1699" spans="2:6" ht="14.4" x14ac:dyDescent="0.3">
      <c r="B1699" s="13">
        <v>5080028676</v>
      </c>
      <c r="C1699" s="14" t="s">
        <v>440</v>
      </c>
      <c r="D1699" s="14" t="s">
        <v>389</v>
      </c>
      <c r="E1699" s="14">
        <v>0</v>
      </c>
      <c r="F1699" s="19">
        <v>254</v>
      </c>
    </row>
    <row r="1700" spans="2:6" ht="14.4" x14ac:dyDescent="0.3">
      <c r="B1700" s="13">
        <v>4068825128</v>
      </c>
      <c r="C1700" s="14" t="s">
        <v>440</v>
      </c>
      <c r="D1700" s="14" t="s">
        <v>386</v>
      </c>
      <c r="E1700" s="14">
        <v>0</v>
      </c>
      <c r="F1700" s="19">
        <v>225</v>
      </c>
    </row>
    <row r="1701" spans="2:6" ht="14.4" x14ac:dyDescent="0.3">
      <c r="B1701" s="13">
        <v>4256645053</v>
      </c>
      <c r="C1701" s="14" t="s">
        <v>440</v>
      </c>
      <c r="D1701" s="14" t="s">
        <v>396</v>
      </c>
      <c r="E1701" s="14">
        <v>0</v>
      </c>
      <c r="F1701" s="19">
        <v>197</v>
      </c>
    </row>
    <row r="1702" spans="2:6" ht="14.4" x14ac:dyDescent="0.3">
      <c r="B1702" s="13">
        <v>3039584043</v>
      </c>
      <c r="C1702" s="14" t="s">
        <v>440</v>
      </c>
      <c r="D1702" s="14" t="s">
        <v>386</v>
      </c>
      <c r="E1702" s="14">
        <v>0</v>
      </c>
      <c r="F1702" s="19">
        <v>189</v>
      </c>
    </row>
    <row r="1703" spans="2:6" ht="14.4" x14ac:dyDescent="0.3">
      <c r="B1703" s="13">
        <v>5097139998</v>
      </c>
      <c r="C1703" s="14" t="s">
        <v>440</v>
      </c>
      <c r="D1703" s="14" t="s">
        <v>386</v>
      </c>
      <c r="E1703" s="14">
        <v>0</v>
      </c>
      <c r="F1703" s="19">
        <v>132</v>
      </c>
    </row>
    <row r="1704" spans="2:6" ht="14.4" x14ac:dyDescent="0.3">
      <c r="B1704" s="13">
        <v>5039138628</v>
      </c>
      <c r="C1704" s="14" t="s">
        <v>440</v>
      </c>
      <c r="D1704" s="14" t="s">
        <v>391</v>
      </c>
      <c r="E1704" s="14">
        <v>0</v>
      </c>
      <c r="F1704" s="19">
        <v>121</v>
      </c>
    </row>
    <row r="1705" spans="2:6" ht="14.4" x14ac:dyDescent="0.3">
      <c r="B1705" s="13">
        <v>3602623828</v>
      </c>
      <c r="C1705" s="14" t="s">
        <v>440</v>
      </c>
      <c r="D1705" s="14" t="s">
        <v>386</v>
      </c>
      <c r="E1705" s="14">
        <v>0</v>
      </c>
      <c r="F1705" s="19">
        <v>95</v>
      </c>
    </row>
    <row r="1706" spans="2:6" ht="14.4" x14ac:dyDescent="0.3">
      <c r="B1706" s="13">
        <v>4063224284</v>
      </c>
      <c r="C1706" s="14" t="s">
        <v>440</v>
      </c>
      <c r="D1706" s="14" t="s">
        <v>393</v>
      </c>
      <c r="E1706" s="14">
        <v>0</v>
      </c>
      <c r="F1706" s="19">
        <v>77</v>
      </c>
    </row>
    <row r="1707" spans="2:6" ht="14.4" x14ac:dyDescent="0.3">
      <c r="B1707" s="13">
        <v>4805927215</v>
      </c>
      <c r="C1707" s="14" t="s">
        <v>441</v>
      </c>
      <c r="D1707" s="14" t="s">
        <v>387</v>
      </c>
      <c r="E1707" s="14">
        <v>0</v>
      </c>
      <c r="F1707" s="19">
        <v>4542</v>
      </c>
    </row>
    <row r="1708" spans="2:6" ht="14.4" x14ac:dyDescent="0.3">
      <c r="B1708" s="13">
        <v>4805927215</v>
      </c>
      <c r="C1708" s="14" t="s">
        <v>441</v>
      </c>
      <c r="D1708" s="14" t="s">
        <v>391</v>
      </c>
      <c r="E1708" s="14">
        <v>0</v>
      </c>
      <c r="F1708" s="19">
        <v>4542</v>
      </c>
    </row>
    <row r="1709" spans="2:6" ht="14.4" x14ac:dyDescent="0.3">
      <c r="B1709" s="13">
        <v>4805927215</v>
      </c>
      <c r="C1709" s="14" t="s">
        <v>441</v>
      </c>
      <c r="D1709" s="14" t="s">
        <v>389</v>
      </c>
      <c r="E1709" s="14">
        <v>0</v>
      </c>
      <c r="F1709" s="19">
        <v>4542</v>
      </c>
    </row>
    <row r="1710" spans="2:6" ht="14.4" x14ac:dyDescent="0.3">
      <c r="B1710" s="13">
        <v>4805927215</v>
      </c>
      <c r="C1710" s="14" t="s">
        <v>441</v>
      </c>
      <c r="D1710" s="14" t="s">
        <v>396</v>
      </c>
      <c r="E1710" s="14">
        <v>0</v>
      </c>
      <c r="F1710" s="19">
        <v>4542</v>
      </c>
    </row>
    <row r="1711" spans="2:6" ht="14.4" x14ac:dyDescent="0.3">
      <c r="B1711" s="13">
        <v>4805927215</v>
      </c>
      <c r="C1711" s="14" t="s">
        <v>441</v>
      </c>
      <c r="D1711" s="14" t="s">
        <v>393</v>
      </c>
      <c r="E1711" s="14">
        <v>0</v>
      </c>
      <c r="F1711" s="19">
        <v>4542</v>
      </c>
    </row>
    <row r="1712" spans="2:6" ht="14.4" x14ac:dyDescent="0.3">
      <c r="B1712" s="13">
        <v>4805927215</v>
      </c>
      <c r="C1712" s="14" t="s">
        <v>441</v>
      </c>
      <c r="D1712" s="14" t="s">
        <v>388</v>
      </c>
      <c r="E1712" s="14">
        <v>0</v>
      </c>
      <c r="F1712" s="19">
        <v>4542</v>
      </c>
    </row>
    <row r="1713" spans="2:6" ht="14.4" x14ac:dyDescent="0.3">
      <c r="B1713" s="13">
        <v>4805927215</v>
      </c>
      <c r="C1713" s="14" t="s">
        <v>441</v>
      </c>
      <c r="D1713" s="14" t="s">
        <v>386</v>
      </c>
      <c r="E1713" s="14">
        <v>0</v>
      </c>
      <c r="F1713" s="19">
        <v>4542</v>
      </c>
    </row>
    <row r="1714" spans="2:6" ht="14.4" x14ac:dyDescent="0.3">
      <c r="B1714" s="13">
        <v>3609486451</v>
      </c>
      <c r="C1714" s="14" t="s">
        <v>441</v>
      </c>
      <c r="D1714" s="14" t="s">
        <v>387</v>
      </c>
      <c r="E1714" s="14">
        <v>0</v>
      </c>
      <c r="F1714" s="19">
        <v>2358</v>
      </c>
    </row>
    <row r="1715" spans="2:6" ht="14.4" x14ac:dyDescent="0.3">
      <c r="B1715" s="13">
        <v>3609486451</v>
      </c>
      <c r="C1715" s="14" t="s">
        <v>441</v>
      </c>
      <c r="D1715" s="14" t="s">
        <v>391</v>
      </c>
      <c r="E1715" s="14">
        <v>0</v>
      </c>
      <c r="F1715" s="19">
        <v>2358</v>
      </c>
    </row>
    <row r="1716" spans="2:6" ht="14.4" x14ac:dyDescent="0.3">
      <c r="B1716" s="13">
        <v>3609486451</v>
      </c>
      <c r="C1716" s="14" t="s">
        <v>441</v>
      </c>
      <c r="D1716" s="14" t="s">
        <v>389</v>
      </c>
      <c r="E1716" s="14">
        <v>0</v>
      </c>
      <c r="F1716" s="19">
        <v>2358</v>
      </c>
    </row>
    <row r="1717" spans="2:6" ht="14.4" x14ac:dyDescent="0.3">
      <c r="B1717" s="13">
        <v>3609486451</v>
      </c>
      <c r="C1717" s="14" t="s">
        <v>441</v>
      </c>
      <c r="D1717" s="14" t="s">
        <v>396</v>
      </c>
      <c r="E1717" s="14">
        <v>0</v>
      </c>
      <c r="F1717" s="19">
        <v>2358</v>
      </c>
    </row>
    <row r="1718" spans="2:6" ht="14.4" x14ac:dyDescent="0.3">
      <c r="B1718" s="13">
        <v>3609486451</v>
      </c>
      <c r="C1718" s="14" t="s">
        <v>441</v>
      </c>
      <c r="D1718" s="14" t="s">
        <v>393</v>
      </c>
      <c r="E1718" s="14">
        <v>0</v>
      </c>
      <c r="F1718" s="19">
        <v>2358</v>
      </c>
    </row>
    <row r="1719" spans="2:6" ht="14.4" x14ac:dyDescent="0.3">
      <c r="B1719" s="13">
        <v>3609486451</v>
      </c>
      <c r="C1719" s="14" t="s">
        <v>441</v>
      </c>
      <c r="D1719" s="14" t="s">
        <v>388</v>
      </c>
      <c r="E1719" s="14">
        <v>0</v>
      </c>
      <c r="F1719" s="19">
        <v>2358</v>
      </c>
    </row>
    <row r="1720" spans="2:6" ht="14.4" x14ac:dyDescent="0.3">
      <c r="B1720" s="13">
        <v>3609486451</v>
      </c>
      <c r="C1720" s="14" t="s">
        <v>441</v>
      </c>
      <c r="D1720" s="14" t="s">
        <v>386</v>
      </c>
      <c r="E1720" s="14">
        <v>0</v>
      </c>
      <c r="F1720" s="19">
        <v>2358</v>
      </c>
    </row>
    <row r="1721" spans="2:6" ht="14.4" x14ac:dyDescent="0.3">
      <c r="B1721" s="13">
        <v>3604535905</v>
      </c>
      <c r="C1721" s="14" t="s">
        <v>441</v>
      </c>
      <c r="D1721" s="14" t="s">
        <v>387</v>
      </c>
      <c r="E1721" s="14">
        <v>0</v>
      </c>
      <c r="F1721" s="19">
        <v>2289</v>
      </c>
    </row>
    <row r="1722" spans="2:6" ht="14.4" x14ac:dyDescent="0.3">
      <c r="B1722" s="13">
        <v>3604535905</v>
      </c>
      <c r="C1722" s="14" t="s">
        <v>441</v>
      </c>
      <c r="D1722" s="14" t="s">
        <v>391</v>
      </c>
      <c r="E1722" s="14">
        <v>0</v>
      </c>
      <c r="F1722" s="19">
        <v>2289</v>
      </c>
    </row>
    <row r="1723" spans="2:6" ht="14.4" x14ac:dyDescent="0.3">
      <c r="B1723" s="13">
        <v>3604535905</v>
      </c>
      <c r="C1723" s="14" t="s">
        <v>441</v>
      </c>
      <c r="D1723" s="14" t="s">
        <v>389</v>
      </c>
      <c r="E1723" s="14">
        <v>0</v>
      </c>
      <c r="F1723" s="19">
        <v>2289</v>
      </c>
    </row>
    <row r="1724" spans="2:6" ht="14.4" x14ac:dyDescent="0.3">
      <c r="B1724" s="13">
        <v>3604535905</v>
      </c>
      <c r="C1724" s="14" t="s">
        <v>441</v>
      </c>
      <c r="D1724" s="14" t="s">
        <v>396</v>
      </c>
      <c r="E1724" s="14">
        <v>0</v>
      </c>
      <c r="F1724" s="19">
        <v>2289</v>
      </c>
    </row>
    <row r="1725" spans="2:6" ht="14.4" x14ac:dyDescent="0.3">
      <c r="B1725" s="13">
        <v>3604535905</v>
      </c>
      <c r="C1725" s="14" t="s">
        <v>441</v>
      </c>
      <c r="D1725" s="14" t="s">
        <v>393</v>
      </c>
      <c r="E1725" s="14">
        <v>0</v>
      </c>
      <c r="F1725" s="19">
        <v>2289</v>
      </c>
    </row>
    <row r="1726" spans="2:6" ht="14.4" x14ac:dyDescent="0.3">
      <c r="B1726" s="13">
        <v>3604535905</v>
      </c>
      <c r="C1726" s="14" t="s">
        <v>441</v>
      </c>
      <c r="D1726" s="14" t="s">
        <v>388</v>
      </c>
      <c r="E1726" s="14">
        <v>0</v>
      </c>
      <c r="F1726" s="19">
        <v>2289</v>
      </c>
    </row>
    <row r="1727" spans="2:6" ht="14.4" x14ac:dyDescent="0.3">
      <c r="B1727" s="13">
        <v>3604535905</v>
      </c>
      <c r="C1727" s="14" t="s">
        <v>441</v>
      </c>
      <c r="D1727" s="14" t="s">
        <v>386</v>
      </c>
      <c r="E1727" s="14">
        <v>0</v>
      </c>
      <c r="F1727" s="19">
        <v>2289</v>
      </c>
    </row>
    <row r="1728" spans="2:6" ht="14.4" x14ac:dyDescent="0.3">
      <c r="B1728" s="13">
        <v>4064224427</v>
      </c>
      <c r="C1728" s="14" t="s">
        <v>441</v>
      </c>
      <c r="D1728" s="14" t="s">
        <v>387</v>
      </c>
      <c r="E1728" s="14">
        <v>0</v>
      </c>
      <c r="F1728" s="19">
        <v>2110</v>
      </c>
    </row>
    <row r="1729" spans="2:6" ht="14.4" x14ac:dyDescent="0.3">
      <c r="B1729" s="13">
        <v>4064224427</v>
      </c>
      <c r="C1729" s="14" t="s">
        <v>441</v>
      </c>
      <c r="D1729" s="14" t="s">
        <v>391</v>
      </c>
      <c r="E1729" s="14">
        <v>0</v>
      </c>
      <c r="F1729" s="19">
        <v>2110</v>
      </c>
    </row>
    <row r="1730" spans="2:6" ht="14.4" x14ac:dyDescent="0.3">
      <c r="B1730" s="13">
        <v>4064224427</v>
      </c>
      <c r="C1730" s="14" t="s">
        <v>441</v>
      </c>
      <c r="D1730" s="14" t="s">
        <v>389</v>
      </c>
      <c r="E1730" s="14">
        <v>0</v>
      </c>
      <c r="F1730" s="19">
        <v>2110</v>
      </c>
    </row>
    <row r="1731" spans="2:6" ht="14.4" x14ac:dyDescent="0.3">
      <c r="B1731" s="13">
        <v>4064224427</v>
      </c>
      <c r="C1731" s="14" t="s">
        <v>441</v>
      </c>
      <c r="D1731" s="14" t="s">
        <v>396</v>
      </c>
      <c r="E1731" s="14">
        <v>0</v>
      </c>
      <c r="F1731" s="19">
        <v>2110</v>
      </c>
    </row>
    <row r="1732" spans="2:6" ht="14.4" x14ac:dyDescent="0.3">
      <c r="B1732" s="13">
        <v>4064224427</v>
      </c>
      <c r="C1732" s="14" t="s">
        <v>441</v>
      </c>
      <c r="D1732" s="14" t="s">
        <v>393</v>
      </c>
      <c r="E1732" s="14">
        <v>0</v>
      </c>
      <c r="F1732" s="19">
        <v>2110</v>
      </c>
    </row>
    <row r="1733" spans="2:6" ht="14.4" x14ac:dyDescent="0.3">
      <c r="B1733" s="13">
        <v>4064224427</v>
      </c>
      <c r="C1733" s="14" t="s">
        <v>441</v>
      </c>
      <c r="D1733" s="14" t="s">
        <v>388</v>
      </c>
      <c r="E1733" s="14">
        <v>0</v>
      </c>
      <c r="F1733" s="19">
        <v>2110</v>
      </c>
    </row>
    <row r="1734" spans="2:6" ht="14.4" x14ac:dyDescent="0.3">
      <c r="B1734" s="13">
        <v>4064224427</v>
      </c>
      <c r="C1734" s="14" t="s">
        <v>441</v>
      </c>
      <c r="D1734" s="14" t="s">
        <v>386</v>
      </c>
      <c r="E1734" s="14">
        <v>0</v>
      </c>
      <c r="F1734" s="19">
        <v>2110</v>
      </c>
    </row>
    <row r="1735" spans="2:6" ht="14.4" x14ac:dyDescent="0.3">
      <c r="B1735" s="13">
        <v>5204142822</v>
      </c>
      <c r="C1735" s="14" t="s">
        <v>441</v>
      </c>
      <c r="D1735" s="14" t="s">
        <v>387</v>
      </c>
      <c r="E1735" s="14">
        <v>0</v>
      </c>
      <c r="F1735" s="19">
        <v>1381</v>
      </c>
    </row>
    <row r="1736" spans="2:6" ht="14.4" x14ac:dyDescent="0.3">
      <c r="B1736" s="13">
        <v>5204142822</v>
      </c>
      <c r="C1736" s="14" t="s">
        <v>441</v>
      </c>
      <c r="D1736" s="14" t="s">
        <v>391</v>
      </c>
      <c r="E1736" s="14">
        <v>0</v>
      </c>
      <c r="F1736" s="19">
        <v>1381</v>
      </c>
    </row>
    <row r="1737" spans="2:6" ht="14.4" x14ac:dyDescent="0.3">
      <c r="B1737" s="13">
        <v>5204142822</v>
      </c>
      <c r="C1737" s="14" t="s">
        <v>441</v>
      </c>
      <c r="D1737" s="14" t="s">
        <v>389</v>
      </c>
      <c r="E1737" s="14">
        <v>0</v>
      </c>
      <c r="F1737" s="19">
        <v>1381</v>
      </c>
    </row>
    <row r="1738" spans="2:6" ht="14.4" x14ac:dyDescent="0.3">
      <c r="B1738" s="13">
        <v>5204142822</v>
      </c>
      <c r="C1738" s="14" t="s">
        <v>441</v>
      </c>
      <c r="D1738" s="14" t="s">
        <v>396</v>
      </c>
      <c r="E1738" s="14">
        <v>0</v>
      </c>
      <c r="F1738" s="19">
        <v>1381</v>
      </c>
    </row>
    <row r="1739" spans="2:6" ht="14.4" x14ac:dyDescent="0.3">
      <c r="B1739" s="13">
        <v>5204142822</v>
      </c>
      <c r="C1739" s="14" t="s">
        <v>441</v>
      </c>
      <c r="D1739" s="14" t="s">
        <v>393</v>
      </c>
      <c r="E1739" s="14">
        <v>0</v>
      </c>
      <c r="F1739" s="19">
        <v>1381</v>
      </c>
    </row>
    <row r="1740" spans="2:6" ht="14.4" x14ac:dyDescent="0.3">
      <c r="B1740" s="13">
        <v>5204142822</v>
      </c>
      <c r="C1740" s="14" t="s">
        <v>441</v>
      </c>
      <c r="D1740" s="14" t="s">
        <v>388</v>
      </c>
      <c r="E1740" s="14">
        <v>0</v>
      </c>
      <c r="F1740" s="19">
        <v>1381</v>
      </c>
    </row>
    <row r="1741" spans="2:6" ht="14.4" x14ac:dyDescent="0.3">
      <c r="B1741" s="13">
        <v>5204142822</v>
      </c>
      <c r="C1741" s="14" t="s">
        <v>441</v>
      </c>
      <c r="D1741" s="14" t="s">
        <v>386</v>
      </c>
      <c r="E1741" s="14">
        <v>0</v>
      </c>
      <c r="F1741" s="19">
        <v>1381</v>
      </c>
    </row>
    <row r="1742" spans="2:6" ht="14.4" x14ac:dyDescent="0.3">
      <c r="B1742" s="13">
        <v>5204327543</v>
      </c>
      <c r="C1742" s="14" t="s">
        <v>441</v>
      </c>
      <c r="D1742" s="14" t="s">
        <v>387</v>
      </c>
      <c r="E1742" s="14">
        <v>0</v>
      </c>
      <c r="F1742" s="19">
        <v>1225</v>
      </c>
    </row>
    <row r="1743" spans="2:6" ht="14.4" x14ac:dyDescent="0.3">
      <c r="B1743" s="13">
        <v>5204327543</v>
      </c>
      <c r="C1743" s="14" t="s">
        <v>441</v>
      </c>
      <c r="D1743" s="14" t="s">
        <v>391</v>
      </c>
      <c r="E1743" s="14">
        <v>0</v>
      </c>
      <c r="F1743" s="19">
        <v>1225</v>
      </c>
    </row>
    <row r="1744" spans="2:6" ht="14.4" x14ac:dyDescent="0.3">
      <c r="B1744" s="13">
        <v>5204327543</v>
      </c>
      <c r="C1744" s="14" t="s">
        <v>441</v>
      </c>
      <c r="D1744" s="14" t="s">
        <v>389</v>
      </c>
      <c r="E1744" s="14">
        <v>0</v>
      </c>
      <c r="F1744" s="19">
        <v>1225</v>
      </c>
    </row>
    <row r="1745" spans="2:6" ht="14.4" x14ac:dyDescent="0.3">
      <c r="B1745" s="13">
        <v>5204327543</v>
      </c>
      <c r="C1745" s="14" t="s">
        <v>441</v>
      </c>
      <c r="D1745" s="14" t="s">
        <v>396</v>
      </c>
      <c r="E1745" s="14">
        <v>0</v>
      </c>
      <c r="F1745" s="19">
        <v>1225</v>
      </c>
    </row>
    <row r="1746" spans="2:6" ht="14.4" x14ac:dyDescent="0.3">
      <c r="B1746" s="13">
        <v>5204327543</v>
      </c>
      <c r="C1746" s="14" t="s">
        <v>441</v>
      </c>
      <c r="D1746" s="14" t="s">
        <v>393</v>
      </c>
      <c r="E1746" s="14">
        <v>0</v>
      </c>
      <c r="F1746" s="19">
        <v>1225</v>
      </c>
    </row>
    <row r="1747" spans="2:6" ht="14.4" x14ac:dyDescent="0.3">
      <c r="B1747" s="13">
        <v>5204327543</v>
      </c>
      <c r="C1747" s="14" t="s">
        <v>441</v>
      </c>
      <c r="D1747" s="14" t="s">
        <v>388</v>
      </c>
      <c r="E1747" s="14">
        <v>0</v>
      </c>
      <c r="F1747" s="19">
        <v>1225</v>
      </c>
    </row>
    <row r="1748" spans="2:6" ht="14.4" x14ac:dyDescent="0.3">
      <c r="B1748" s="13">
        <v>5204327543</v>
      </c>
      <c r="C1748" s="14" t="s">
        <v>441</v>
      </c>
      <c r="D1748" s="14" t="s">
        <v>386</v>
      </c>
      <c r="E1748" s="14">
        <v>0</v>
      </c>
      <c r="F1748" s="19">
        <v>1225</v>
      </c>
    </row>
    <row r="1749" spans="2:6" ht="14.4" x14ac:dyDescent="0.3">
      <c r="B1749" s="13">
        <v>5039135307</v>
      </c>
      <c r="C1749" s="14" t="s">
        <v>441</v>
      </c>
      <c r="D1749" s="14" t="s">
        <v>387</v>
      </c>
      <c r="E1749" s="14">
        <v>0</v>
      </c>
      <c r="F1749" s="19">
        <v>1129</v>
      </c>
    </row>
    <row r="1750" spans="2:6" ht="14.4" x14ac:dyDescent="0.3">
      <c r="B1750" s="13">
        <v>5039135307</v>
      </c>
      <c r="C1750" s="14" t="s">
        <v>441</v>
      </c>
      <c r="D1750" s="14" t="s">
        <v>391</v>
      </c>
      <c r="E1750" s="14">
        <v>0</v>
      </c>
      <c r="F1750" s="19">
        <v>1129</v>
      </c>
    </row>
    <row r="1751" spans="2:6" ht="14.4" x14ac:dyDescent="0.3">
      <c r="B1751" s="13">
        <v>5039135307</v>
      </c>
      <c r="C1751" s="14" t="s">
        <v>441</v>
      </c>
      <c r="D1751" s="14" t="s">
        <v>389</v>
      </c>
      <c r="E1751" s="14">
        <v>0</v>
      </c>
      <c r="F1751" s="19">
        <v>1129</v>
      </c>
    </row>
    <row r="1752" spans="2:6" ht="14.4" x14ac:dyDescent="0.3">
      <c r="B1752" s="13">
        <v>5039135307</v>
      </c>
      <c r="C1752" s="14" t="s">
        <v>441</v>
      </c>
      <c r="D1752" s="14" t="s">
        <v>396</v>
      </c>
      <c r="E1752" s="14">
        <v>0</v>
      </c>
      <c r="F1752" s="19">
        <v>1129</v>
      </c>
    </row>
    <row r="1753" spans="2:6" ht="14.4" x14ac:dyDescent="0.3">
      <c r="B1753" s="13">
        <v>5039135307</v>
      </c>
      <c r="C1753" s="14" t="s">
        <v>441</v>
      </c>
      <c r="D1753" s="14" t="s">
        <v>393</v>
      </c>
      <c r="E1753" s="14">
        <v>0</v>
      </c>
      <c r="F1753" s="19">
        <v>1129</v>
      </c>
    </row>
    <row r="1754" spans="2:6" ht="14.4" x14ac:dyDescent="0.3">
      <c r="B1754" s="13">
        <v>5039135307</v>
      </c>
      <c r="C1754" s="14" t="s">
        <v>441</v>
      </c>
      <c r="D1754" s="14" t="s">
        <v>388</v>
      </c>
      <c r="E1754" s="14">
        <v>0</v>
      </c>
      <c r="F1754" s="19">
        <v>1129</v>
      </c>
    </row>
    <row r="1755" spans="2:6" ht="14.4" x14ac:dyDescent="0.3">
      <c r="B1755" s="13">
        <v>5039135307</v>
      </c>
      <c r="C1755" s="14" t="s">
        <v>441</v>
      </c>
      <c r="D1755" s="14" t="s">
        <v>386</v>
      </c>
      <c r="E1755" s="14">
        <v>0</v>
      </c>
      <c r="F1755" s="19">
        <v>1129</v>
      </c>
    </row>
    <row r="1756" spans="2:6" ht="14.4" x14ac:dyDescent="0.3">
      <c r="B1756" s="13">
        <v>3037871480</v>
      </c>
      <c r="C1756" s="14" t="s">
        <v>441</v>
      </c>
      <c r="D1756" s="14" t="s">
        <v>393</v>
      </c>
      <c r="E1756" s="14">
        <v>0</v>
      </c>
      <c r="F1756" s="19">
        <v>1081</v>
      </c>
    </row>
    <row r="1757" spans="2:6" ht="14.4" x14ac:dyDescent="0.3">
      <c r="B1757" s="13">
        <v>3037871480</v>
      </c>
      <c r="C1757" s="14" t="s">
        <v>441</v>
      </c>
      <c r="D1757" s="14" t="s">
        <v>388</v>
      </c>
      <c r="E1757" s="14">
        <v>0</v>
      </c>
      <c r="F1757" s="19">
        <v>1081</v>
      </c>
    </row>
    <row r="1758" spans="2:6" ht="14.4" x14ac:dyDescent="0.3">
      <c r="B1758" s="13">
        <v>3037871480</v>
      </c>
      <c r="C1758" s="14" t="s">
        <v>441</v>
      </c>
      <c r="D1758" s="14" t="s">
        <v>386</v>
      </c>
      <c r="E1758" s="14">
        <v>0</v>
      </c>
      <c r="F1758" s="19">
        <v>1081</v>
      </c>
    </row>
    <row r="1759" spans="2:6" ht="14.4" x14ac:dyDescent="0.3">
      <c r="B1759" s="13">
        <v>5209946103</v>
      </c>
      <c r="C1759" s="14" t="s">
        <v>441</v>
      </c>
      <c r="D1759" s="14" t="s">
        <v>387</v>
      </c>
      <c r="E1759" s="14">
        <v>0</v>
      </c>
      <c r="F1759" s="19">
        <v>979</v>
      </c>
    </row>
    <row r="1760" spans="2:6" ht="14.4" x14ac:dyDescent="0.3">
      <c r="B1760" s="13">
        <v>5209946103</v>
      </c>
      <c r="C1760" s="14" t="s">
        <v>441</v>
      </c>
      <c r="D1760" s="14" t="s">
        <v>391</v>
      </c>
      <c r="E1760" s="14">
        <v>0</v>
      </c>
      <c r="F1760" s="19">
        <v>979</v>
      </c>
    </row>
    <row r="1761" spans="2:6" ht="14.4" x14ac:dyDescent="0.3">
      <c r="B1761" s="13">
        <v>5209946103</v>
      </c>
      <c r="C1761" s="14" t="s">
        <v>441</v>
      </c>
      <c r="D1761" s="14" t="s">
        <v>389</v>
      </c>
      <c r="E1761" s="14">
        <v>0</v>
      </c>
      <c r="F1761" s="19">
        <v>979</v>
      </c>
    </row>
    <row r="1762" spans="2:6" ht="14.4" x14ac:dyDescent="0.3">
      <c r="B1762" s="13">
        <v>5209946103</v>
      </c>
      <c r="C1762" s="14" t="s">
        <v>441</v>
      </c>
      <c r="D1762" s="14" t="s">
        <v>393</v>
      </c>
      <c r="E1762" s="14">
        <v>0</v>
      </c>
      <c r="F1762" s="19">
        <v>979</v>
      </c>
    </row>
    <row r="1763" spans="2:6" ht="14.4" x14ac:dyDescent="0.3">
      <c r="B1763" s="13">
        <v>5209946103</v>
      </c>
      <c r="C1763" s="14" t="s">
        <v>441</v>
      </c>
      <c r="D1763" s="14" t="s">
        <v>388</v>
      </c>
      <c r="E1763" s="14">
        <v>0</v>
      </c>
      <c r="F1763" s="19">
        <v>979</v>
      </c>
    </row>
    <row r="1764" spans="2:6" ht="14.4" x14ac:dyDescent="0.3">
      <c r="B1764" s="13">
        <v>5209946103</v>
      </c>
      <c r="C1764" s="14" t="s">
        <v>441</v>
      </c>
      <c r="D1764" s="14" t="s">
        <v>386</v>
      </c>
      <c r="E1764" s="14">
        <v>0</v>
      </c>
      <c r="F1764" s="19">
        <v>979</v>
      </c>
    </row>
    <row r="1765" spans="2:6" ht="14.4" x14ac:dyDescent="0.3">
      <c r="B1765" s="13">
        <v>5208820132</v>
      </c>
      <c r="C1765" s="14" t="s">
        <v>441</v>
      </c>
      <c r="D1765" s="14" t="s">
        <v>387</v>
      </c>
      <c r="E1765" s="14">
        <v>0</v>
      </c>
      <c r="F1765" s="19">
        <v>974</v>
      </c>
    </row>
    <row r="1766" spans="2:6" ht="14.4" x14ac:dyDescent="0.3">
      <c r="B1766" s="13">
        <v>5208820132</v>
      </c>
      <c r="C1766" s="14" t="s">
        <v>441</v>
      </c>
      <c r="D1766" s="14" t="s">
        <v>391</v>
      </c>
      <c r="E1766" s="14">
        <v>0</v>
      </c>
      <c r="F1766" s="19">
        <v>974</v>
      </c>
    </row>
    <row r="1767" spans="2:6" ht="14.4" x14ac:dyDescent="0.3">
      <c r="B1767" s="13">
        <v>5208820132</v>
      </c>
      <c r="C1767" s="14" t="s">
        <v>441</v>
      </c>
      <c r="D1767" s="14" t="s">
        <v>389</v>
      </c>
      <c r="E1767" s="14">
        <v>0</v>
      </c>
      <c r="F1767" s="19">
        <v>974</v>
      </c>
    </row>
    <row r="1768" spans="2:6" ht="14.4" x14ac:dyDescent="0.3">
      <c r="B1768" s="13">
        <v>5208820132</v>
      </c>
      <c r="C1768" s="14" t="s">
        <v>441</v>
      </c>
      <c r="D1768" s="14" t="s">
        <v>396</v>
      </c>
      <c r="E1768" s="14">
        <v>0</v>
      </c>
      <c r="F1768" s="19">
        <v>974</v>
      </c>
    </row>
    <row r="1769" spans="2:6" ht="14.4" x14ac:dyDescent="0.3">
      <c r="B1769" s="13">
        <v>5208820132</v>
      </c>
      <c r="C1769" s="14" t="s">
        <v>441</v>
      </c>
      <c r="D1769" s="14" t="s">
        <v>393</v>
      </c>
      <c r="E1769" s="14">
        <v>0</v>
      </c>
      <c r="F1769" s="19">
        <v>974</v>
      </c>
    </row>
    <row r="1770" spans="2:6" ht="14.4" x14ac:dyDescent="0.3">
      <c r="B1770" s="13">
        <v>5208820132</v>
      </c>
      <c r="C1770" s="14" t="s">
        <v>441</v>
      </c>
      <c r="D1770" s="14" t="s">
        <v>388</v>
      </c>
      <c r="E1770" s="14">
        <v>0</v>
      </c>
      <c r="F1770" s="19">
        <v>974</v>
      </c>
    </row>
    <row r="1771" spans="2:6" ht="14.4" x14ac:dyDescent="0.3">
      <c r="B1771" s="13">
        <v>5208820132</v>
      </c>
      <c r="C1771" s="14" t="s">
        <v>441</v>
      </c>
      <c r="D1771" s="14" t="s">
        <v>386</v>
      </c>
      <c r="E1771" s="14">
        <v>0</v>
      </c>
      <c r="F1771" s="19">
        <v>974</v>
      </c>
    </row>
    <row r="1772" spans="2:6" ht="14.4" x14ac:dyDescent="0.3">
      <c r="B1772" s="13">
        <v>5417425515</v>
      </c>
      <c r="C1772" s="14" t="s">
        <v>441</v>
      </c>
      <c r="D1772" s="14" t="s">
        <v>387</v>
      </c>
      <c r="E1772" s="14">
        <v>0</v>
      </c>
      <c r="F1772" s="19">
        <v>883</v>
      </c>
    </row>
    <row r="1773" spans="2:6" ht="14.4" x14ac:dyDescent="0.3">
      <c r="B1773" s="13">
        <v>5417425515</v>
      </c>
      <c r="C1773" s="14" t="s">
        <v>441</v>
      </c>
      <c r="D1773" s="14" t="s">
        <v>391</v>
      </c>
      <c r="E1773" s="14">
        <v>0</v>
      </c>
      <c r="F1773" s="19">
        <v>883</v>
      </c>
    </row>
    <row r="1774" spans="2:6" ht="14.4" x14ac:dyDescent="0.3">
      <c r="B1774" s="13">
        <v>5417425515</v>
      </c>
      <c r="C1774" s="14" t="s">
        <v>441</v>
      </c>
      <c r="D1774" s="14" t="s">
        <v>389</v>
      </c>
      <c r="E1774" s="14">
        <v>0</v>
      </c>
      <c r="F1774" s="19">
        <v>883</v>
      </c>
    </row>
    <row r="1775" spans="2:6" ht="14.4" x14ac:dyDescent="0.3">
      <c r="B1775" s="13">
        <v>5417425515</v>
      </c>
      <c r="C1775" s="14" t="s">
        <v>441</v>
      </c>
      <c r="D1775" s="14" t="s">
        <v>396</v>
      </c>
      <c r="E1775" s="14">
        <v>1</v>
      </c>
      <c r="F1775" s="19">
        <v>883</v>
      </c>
    </row>
    <row r="1776" spans="2:6" ht="14.4" x14ac:dyDescent="0.3">
      <c r="B1776" s="13">
        <v>5417425515</v>
      </c>
      <c r="C1776" s="14" t="s">
        <v>441</v>
      </c>
      <c r="D1776" s="14" t="s">
        <v>393</v>
      </c>
      <c r="E1776" s="14">
        <v>0</v>
      </c>
      <c r="F1776" s="19">
        <v>883</v>
      </c>
    </row>
    <row r="1777" spans="2:6" ht="14.4" x14ac:dyDescent="0.3">
      <c r="B1777" s="13">
        <v>5417425515</v>
      </c>
      <c r="C1777" s="14" t="s">
        <v>441</v>
      </c>
      <c r="D1777" s="14" t="s">
        <v>388</v>
      </c>
      <c r="E1777" s="14">
        <v>1</v>
      </c>
      <c r="F1777" s="19">
        <v>883</v>
      </c>
    </row>
    <row r="1778" spans="2:6" ht="14.4" x14ac:dyDescent="0.3">
      <c r="B1778" s="13">
        <v>5417425515</v>
      </c>
      <c r="C1778" s="14" t="s">
        <v>441</v>
      </c>
      <c r="D1778" s="14" t="s">
        <v>386</v>
      </c>
      <c r="E1778" s="14">
        <v>0</v>
      </c>
      <c r="F1778" s="19">
        <v>883</v>
      </c>
    </row>
    <row r="1779" spans="2:6" ht="14.4" x14ac:dyDescent="0.3">
      <c r="B1779" s="13">
        <v>4805927386</v>
      </c>
      <c r="C1779" s="14" t="s">
        <v>441</v>
      </c>
      <c r="D1779" s="14" t="s">
        <v>387</v>
      </c>
      <c r="E1779" s="14">
        <v>0</v>
      </c>
      <c r="F1779" s="19">
        <v>875</v>
      </c>
    </row>
    <row r="1780" spans="2:6" ht="14.4" x14ac:dyDescent="0.3">
      <c r="B1780" s="13">
        <v>4805927386</v>
      </c>
      <c r="C1780" s="14" t="s">
        <v>441</v>
      </c>
      <c r="D1780" s="14" t="s">
        <v>391</v>
      </c>
      <c r="E1780" s="14">
        <v>0</v>
      </c>
      <c r="F1780" s="19">
        <v>875</v>
      </c>
    </row>
    <row r="1781" spans="2:6" ht="14.4" x14ac:dyDescent="0.3">
      <c r="B1781" s="13">
        <v>4805927386</v>
      </c>
      <c r="C1781" s="14" t="s">
        <v>441</v>
      </c>
      <c r="D1781" s="14" t="s">
        <v>396</v>
      </c>
      <c r="E1781" s="14">
        <v>0</v>
      </c>
      <c r="F1781" s="19">
        <v>875</v>
      </c>
    </row>
    <row r="1782" spans="2:6" ht="14.4" x14ac:dyDescent="0.3">
      <c r="B1782" s="13">
        <v>4805927386</v>
      </c>
      <c r="C1782" s="14" t="s">
        <v>441</v>
      </c>
      <c r="D1782" s="14" t="s">
        <v>393</v>
      </c>
      <c r="E1782" s="14">
        <v>0</v>
      </c>
      <c r="F1782" s="19">
        <v>875</v>
      </c>
    </row>
    <row r="1783" spans="2:6" ht="14.4" x14ac:dyDescent="0.3">
      <c r="B1783" s="13">
        <v>4805927386</v>
      </c>
      <c r="C1783" s="14" t="s">
        <v>441</v>
      </c>
      <c r="D1783" s="14" t="s">
        <v>388</v>
      </c>
      <c r="E1783" s="14">
        <v>0</v>
      </c>
      <c r="F1783" s="19">
        <v>875</v>
      </c>
    </row>
    <row r="1784" spans="2:6" ht="14.4" x14ac:dyDescent="0.3">
      <c r="B1784" s="13">
        <v>4805927386</v>
      </c>
      <c r="C1784" s="14" t="s">
        <v>441</v>
      </c>
      <c r="D1784" s="14" t="s">
        <v>386</v>
      </c>
      <c r="E1784" s="14">
        <v>0</v>
      </c>
      <c r="F1784" s="19">
        <v>875</v>
      </c>
    </row>
    <row r="1785" spans="2:6" ht="14.4" x14ac:dyDescent="0.3">
      <c r="B1785" s="13">
        <v>3602623485</v>
      </c>
      <c r="C1785" s="14" t="s">
        <v>441</v>
      </c>
      <c r="D1785" s="14" t="s">
        <v>387</v>
      </c>
      <c r="E1785" s="14">
        <v>0</v>
      </c>
      <c r="F1785" s="19">
        <v>861</v>
      </c>
    </row>
    <row r="1786" spans="2:6" ht="14.4" x14ac:dyDescent="0.3">
      <c r="B1786" s="13">
        <v>3602623485</v>
      </c>
      <c r="C1786" s="14" t="s">
        <v>441</v>
      </c>
      <c r="D1786" s="14" t="s">
        <v>391</v>
      </c>
      <c r="E1786" s="14">
        <v>0</v>
      </c>
      <c r="F1786" s="19">
        <v>861</v>
      </c>
    </row>
    <row r="1787" spans="2:6" ht="14.4" x14ac:dyDescent="0.3">
      <c r="B1787" s="13">
        <v>3602623485</v>
      </c>
      <c r="C1787" s="14" t="s">
        <v>441</v>
      </c>
      <c r="D1787" s="14" t="s">
        <v>389</v>
      </c>
      <c r="E1787" s="14">
        <v>0</v>
      </c>
      <c r="F1787" s="19">
        <v>861</v>
      </c>
    </row>
    <row r="1788" spans="2:6" ht="14.4" x14ac:dyDescent="0.3">
      <c r="B1788" s="13">
        <v>3602623485</v>
      </c>
      <c r="C1788" s="14" t="s">
        <v>441</v>
      </c>
      <c r="D1788" s="14" t="s">
        <v>396</v>
      </c>
      <c r="E1788" s="14">
        <v>0</v>
      </c>
      <c r="F1788" s="19">
        <v>861</v>
      </c>
    </row>
    <row r="1789" spans="2:6" ht="14.4" x14ac:dyDescent="0.3">
      <c r="B1789" s="13">
        <v>3602623485</v>
      </c>
      <c r="C1789" s="14" t="s">
        <v>441</v>
      </c>
      <c r="D1789" s="14" t="s">
        <v>393</v>
      </c>
      <c r="E1789" s="14">
        <v>0</v>
      </c>
      <c r="F1789" s="19">
        <v>861</v>
      </c>
    </row>
    <row r="1790" spans="2:6" ht="14.4" x14ac:dyDescent="0.3">
      <c r="B1790" s="13">
        <v>3602623485</v>
      </c>
      <c r="C1790" s="14" t="s">
        <v>441</v>
      </c>
      <c r="D1790" s="14" t="s">
        <v>388</v>
      </c>
      <c r="E1790" s="14">
        <v>0</v>
      </c>
      <c r="F1790" s="19">
        <v>861</v>
      </c>
    </row>
    <row r="1791" spans="2:6" ht="14.4" x14ac:dyDescent="0.3">
      <c r="B1791" s="13">
        <v>3602623485</v>
      </c>
      <c r="C1791" s="14" t="s">
        <v>441</v>
      </c>
      <c r="D1791" s="14" t="s">
        <v>386</v>
      </c>
      <c r="E1791" s="14">
        <v>0</v>
      </c>
      <c r="F1791" s="19">
        <v>861</v>
      </c>
    </row>
    <row r="1792" spans="2:6" ht="14.4" x14ac:dyDescent="0.3">
      <c r="B1792" s="13">
        <v>4805925818</v>
      </c>
      <c r="C1792" s="14" t="s">
        <v>441</v>
      </c>
      <c r="D1792" s="14" t="s">
        <v>387</v>
      </c>
      <c r="E1792" s="14">
        <v>0</v>
      </c>
      <c r="F1792" s="19">
        <v>839</v>
      </c>
    </row>
    <row r="1793" spans="2:6" ht="14.4" x14ac:dyDescent="0.3">
      <c r="B1793" s="13">
        <v>4805925818</v>
      </c>
      <c r="C1793" s="14" t="s">
        <v>441</v>
      </c>
      <c r="D1793" s="14" t="s">
        <v>391</v>
      </c>
      <c r="E1793" s="14">
        <v>0</v>
      </c>
      <c r="F1793" s="19">
        <v>839</v>
      </c>
    </row>
    <row r="1794" spans="2:6" ht="14.4" x14ac:dyDescent="0.3">
      <c r="B1794" s="13">
        <v>4805925818</v>
      </c>
      <c r="C1794" s="14" t="s">
        <v>441</v>
      </c>
      <c r="D1794" s="14" t="s">
        <v>389</v>
      </c>
      <c r="E1794" s="14">
        <v>0</v>
      </c>
      <c r="F1794" s="19">
        <v>839</v>
      </c>
    </row>
    <row r="1795" spans="2:6" ht="14.4" x14ac:dyDescent="0.3">
      <c r="B1795" s="13">
        <v>4805925818</v>
      </c>
      <c r="C1795" s="14" t="s">
        <v>441</v>
      </c>
      <c r="D1795" s="14" t="s">
        <v>396</v>
      </c>
      <c r="E1795" s="14">
        <v>0</v>
      </c>
      <c r="F1795" s="19">
        <v>839</v>
      </c>
    </row>
    <row r="1796" spans="2:6" ht="14.4" x14ac:dyDescent="0.3">
      <c r="B1796" s="13">
        <v>4805925818</v>
      </c>
      <c r="C1796" s="14" t="s">
        <v>441</v>
      </c>
      <c r="D1796" s="14" t="s">
        <v>393</v>
      </c>
      <c r="E1796" s="14">
        <v>0</v>
      </c>
      <c r="F1796" s="19">
        <v>839</v>
      </c>
    </row>
    <row r="1797" spans="2:6" ht="14.4" x14ac:dyDescent="0.3">
      <c r="B1797" s="13">
        <v>4805925818</v>
      </c>
      <c r="C1797" s="14" t="s">
        <v>441</v>
      </c>
      <c r="D1797" s="14" t="s">
        <v>388</v>
      </c>
      <c r="E1797" s="14">
        <v>0</v>
      </c>
      <c r="F1797" s="19">
        <v>839</v>
      </c>
    </row>
    <row r="1798" spans="2:6" ht="14.4" x14ac:dyDescent="0.3">
      <c r="B1798" s="13">
        <v>4805925818</v>
      </c>
      <c r="C1798" s="14" t="s">
        <v>441</v>
      </c>
      <c r="D1798" s="14" t="s">
        <v>386</v>
      </c>
      <c r="E1798" s="14">
        <v>0</v>
      </c>
      <c r="F1798" s="19">
        <v>839</v>
      </c>
    </row>
    <row r="1799" spans="2:6" ht="14.4" x14ac:dyDescent="0.3">
      <c r="B1799" s="13">
        <v>4807332880</v>
      </c>
      <c r="C1799" s="14" t="s">
        <v>441</v>
      </c>
      <c r="D1799" s="14" t="s">
        <v>387</v>
      </c>
      <c r="E1799" s="14">
        <v>0</v>
      </c>
      <c r="F1799" s="19">
        <v>833</v>
      </c>
    </row>
    <row r="1800" spans="2:6" ht="14.4" x14ac:dyDescent="0.3">
      <c r="B1800" s="13">
        <v>4807332880</v>
      </c>
      <c r="C1800" s="14" t="s">
        <v>441</v>
      </c>
      <c r="D1800" s="14" t="s">
        <v>391</v>
      </c>
      <c r="E1800" s="14">
        <v>0</v>
      </c>
      <c r="F1800" s="19">
        <v>833</v>
      </c>
    </row>
    <row r="1801" spans="2:6" ht="14.4" x14ac:dyDescent="0.3">
      <c r="B1801" s="13">
        <v>4807332880</v>
      </c>
      <c r="C1801" s="14" t="s">
        <v>441</v>
      </c>
      <c r="D1801" s="14" t="s">
        <v>396</v>
      </c>
      <c r="E1801" s="14">
        <v>0</v>
      </c>
      <c r="F1801" s="19">
        <v>833</v>
      </c>
    </row>
    <row r="1802" spans="2:6" ht="14.4" x14ac:dyDescent="0.3">
      <c r="B1802" s="13">
        <v>4807332880</v>
      </c>
      <c r="C1802" s="14" t="s">
        <v>441</v>
      </c>
      <c r="D1802" s="14" t="s">
        <v>393</v>
      </c>
      <c r="E1802" s="14">
        <v>0</v>
      </c>
      <c r="F1802" s="19">
        <v>833</v>
      </c>
    </row>
    <row r="1803" spans="2:6" ht="14.4" x14ac:dyDescent="0.3">
      <c r="B1803" s="13">
        <v>4807332880</v>
      </c>
      <c r="C1803" s="14" t="s">
        <v>441</v>
      </c>
      <c r="D1803" s="14" t="s">
        <v>388</v>
      </c>
      <c r="E1803" s="14">
        <v>0</v>
      </c>
      <c r="F1803" s="19">
        <v>833</v>
      </c>
    </row>
    <row r="1804" spans="2:6" ht="14.4" x14ac:dyDescent="0.3">
      <c r="B1804" s="13">
        <v>4807332880</v>
      </c>
      <c r="C1804" s="14" t="s">
        <v>441</v>
      </c>
      <c r="D1804" s="14" t="s">
        <v>386</v>
      </c>
      <c r="E1804" s="14">
        <v>0</v>
      </c>
      <c r="F1804" s="19">
        <v>833</v>
      </c>
    </row>
    <row r="1805" spans="2:6" ht="14.4" x14ac:dyDescent="0.3">
      <c r="B1805" s="13">
        <v>2068538115</v>
      </c>
      <c r="C1805" s="14" t="s">
        <v>441</v>
      </c>
      <c r="D1805" s="14" t="s">
        <v>387</v>
      </c>
      <c r="E1805" s="14">
        <v>0</v>
      </c>
      <c r="F1805" s="19">
        <v>747</v>
      </c>
    </row>
    <row r="1806" spans="2:6" ht="14.4" x14ac:dyDescent="0.3">
      <c r="B1806" s="13">
        <v>2068538115</v>
      </c>
      <c r="C1806" s="14" t="s">
        <v>441</v>
      </c>
      <c r="D1806" s="14" t="s">
        <v>391</v>
      </c>
      <c r="E1806" s="14">
        <v>0</v>
      </c>
      <c r="F1806" s="19">
        <v>747</v>
      </c>
    </row>
    <row r="1807" spans="2:6" ht="14.4" x14ac:dyDescent="0.3">
      <c r="B1807" s="13">
        <v>2068538115</v>
      </c>
      <c r="C1807" s="14" t="s">
        <v>441</v>
      </c>
      <c r="D1807" s="14" t="s">
        <v>396</v>
      </c>
      <c r="E1807" s="14">
        <v>0</v>
      </c>
      <c r="F1807" s="19">
        <v>747</v>
      </c>
    </row>
    <row r="1808" spans="2:6" ht="14.4" x14ac:dyDescent="0.3">
      <c r="B1808" s="13">
        <v>2068538115</v>
      </c>
      <c r="C1808" s="14" t="s">
        <v>441</v>
      </c>
      <c r="D1808" s="14" t="s">
        <v>393</v>
      </c>
      <c r="E1808" s="14">
        <v>0</v>
      </c>
      <c r="F1808" s="19">
        <v>747</v>
      </c>
    </row>
    <row r="1809" spans="2:6" ht="14.4" x14ac:dyDescent="0.3">
      <c r="B1809" s="13">
        <v>2068538115</v>
      </c>
      <c r="C1809" s="14" t="s">
        <v>441</v>
      </c>
      <c r="D1809" s="14" t="s">
        <v>388</v>
      </c>
      <c r="E1809" s="14">
        <v>0</v>
      </c>
      <c r="F1809" s="19">
        <v>747</v>
      </c>
    </row>
    <row r="1810" spans="2:6" ht="14.4" x14ac:dyDescent="0.3">
      <c r="B1810" s="13">
        <v>2068538115</v>
      </c>
      <c r="C1810" s="14" t="s">
        <v>441</v>
      </c>
      <c r="D1810" s="14" t="s">
        <v>386</v>
      </c>
      <c r="E1810" s="14">
        <v>0</v>
      </c>
      <c r="F1810" s="19">
        <v>747</v>
      </c>
    </row>
    <row r="1811" spans="2:6" ht="14.4" x14ac:dyDescent="0.3">
      <c r="B1811" s="13">
        <v>5203228801</v>
      </c>
      <c r="C1811" s="14" t="s">
        <v>441</v>
      </c>
      <c r="D1811" s="14" t="s">
        <v>387</v>
      </c>
      <c r="E1811" s="14">
        <v>0</v>
      </c>
      <c r="F1811" s="19">
        <v>705</v>
      </c>
    </row>
    <row r="1812" spans="2:6" ht="14.4" x14ac:dyDescent="0.3">
      <c r="B1812" s="13">
        <v>5203228801</v>
      </c>
      <c r="C1812" s="14" t="s">
        <v>441</v>
      </c>
      <c r="D1812" s="14" t="s">
        <v>391</v>
      </c>
      <c r="E1812" s="14">
        <v>0</v>
      </c>
      <c r="F1812" s="19">
        <v>705</v>
      </c>
    </row>
    <row r="1813" spans="2:6" ht="14.4" x14ac:dyDescent="0.3">
      <c r="B1813" s="13">
        <v>5203228801</v>
      </c>
      <c r="C1813" s="14" t="s">
        <v>441</v>
      </c>
      <c r="D1813" s="14" t="s">
        <v>389</v>
      </c>
      <c r="E1813" s="14">
        <v>0</v>
      </c>
      <c r="F1813" s="19">
        <v>705</v>
      </c>
    </row>
    <row r="1814" spans="2:6" ht="14.4" x14ac:dyDescent="0.3">
      <c r="B1814" s="13">
        <v>5203228801</v>
      </c>
      <c r="C1814" s="14" t="s">
        <v>441</v>
      </c>
      <c r="D1814" s="14" t="s">
        <v>396</v>
      </c>
      <c r="E1814" s="14">
        <v>0</v>
      </c>
      <c r="F1814" s="19">
        <v>705</v>
      </c>
    </row>
    <row r="1815" spans="2:6" ht="14.4" x14ac:dyDescent="0.3">
      <c r="B1815" s="13">
        <v>5203228801</v>
      </c>
      <c r="C1815" s="14" t="s">
        <v>441</v>
      </c>
      <c r="D1815" s="14" t="s">
        <v>393</v>
      </c>
      <c r="E1815" s="14">
        <v>0</v>
      </c>
      <c r="F1815" s="19">
        <v>705</v>
      </c>
    </row>
    <row r="1816" spans="2:6" ht="14.4" x14ac:dyDescent="0.3">
      <c r="B1816" s="13">
        <v>5203228801</v>
      </c>
      <c r="C1816" s="14" t="s">
        <v>441</v>
      </c>
      <c r="D1816" s="14" t="s">
        <v>388</v>
      </c>
      <c r="E1816" s="14">
        <v>0</v>
      </c>
      <c r="F1816" s="19">
        <v>705</v>
      </c>
    </row>
    <row r="1817" spans="2:6" ht="14.4" x14ac:dyDescent="0.3">
      <c r="B1817" s="13">
        <v>5203228801</v>
      </c>
      <c r="C1817" s="14" t="s">
        <v>441</v>
      </c>
      <c r="D1817" s="14" t="s">
        <v>386</v>
      </c>
      <c r="E1817" s="14">
        <v>0</v>
      </c>
      <c r="F1817" s="19">
        <v>705</v>
      </c>
    </row>
    <row r="1818" spans="2:6" ht="14.4" x14ac:dyDescent="0.3">
      <c r="B1818" s="13">
        <v>3604538559</v>
      </c>
      <c r="C1818" s="14" t="s">
        <v>441</v>
      </c>
      <c r="D1818" s="14" t="s">
        <v>387</v>
      </c>
      <c r="E1818" s="14">
        <v>0</v>
      </c>
      <c r="F1818" s="19">
        <v>684</v>
      </c>
    </row>
    <row r="1819" spans="2:6" ht="14.4" x14ac:dyDescent="0.3">
      <c r="B1819" s="13">
        <v>3604538559</v>
      </c>
      <c r="C1819" s="14" t="s">
        <v>441</v>
      </c>
      <c r="D1819" s="14" t="s">
        <v>391</v>
      </c>
      <c r="E1819" s="14">
        <v>0</v>
      </c>
      <c r="F1819" s="19">
        <v>684</v>
      </c>
    </row>
    <row r="1820" spans="2:6" ht="14.4" x14ac:dyDescent="0.3">
      <c r="B1820" s="13">
        <v>3604538559</v>
      </c>
      <c r="C1820" s="14" t="s">
        <v>441</v>
      </c>
      <c r="D1820" s="14" t="s">
        <v>396</v>
      </c>
      <c r="E1820" s="14">
        <v>0</v>
      </c>
      <c r="F1820" s="19">
        <v>684</v>
      </c>
    </row>
    <row r="1821" spans="2:6" ht="14.4" x14ac:dyDescent="0.3">
      <c r="B1821" s="13">
        <v>3604538559</v>
      </c>
      <c r="C1821" s="14" t="s">
        <v>441</v>
      </c>
      <c r="D1821" s="14" t="s">
        <v>393</v>
      </c>
      <c r="E1821" s="14">
        <v>0</v>
      </c>
      <c r="F1821" s="19">
        <v>684</v>
      </c>
    </row>
    <row r="1822" spans="2:6" ht="14.4" x14ac:dyDescent="0.3">
      <c r="B1822" s="13">
        <v>3604538559</v>
      </c>
      <c r="C1822" s="14" t="s">
        <v>441</v>
      </c>
      <c r="D1822" s="14" t="s">
        <v>388</v>
      </c>
      <c r="E1822" s="14">
        <v>0</v>
      </c>
      <c r="F1822" s="19">
        <v>684</v>
      </c>
    </row>
    <row r="1823" spans="2:6" ht="14.4" x14ac:dyDescent="0.3">
      <c r="B1823" s="13">
        <v>3604538559</v>
      </c>
      <c r="C1823" s="14" t="s">
        <v>441</v>
      </c>
      <c r="D1823" s="14" t="s">
        <v>386</v>
      </c>
      <c r="E1823" s="14">
        <v>0</v>
      </c>
      <c r="F1823" s="19">
        <v>684</v>
      </c>
    </row>
    <row r="1824" spans="2:6" ht="14.4" x14ac:dyDescent="0.3">
      <c r="B1824" s="13">
        <v>5097141296</v>
      </c>
      <c r="C1824" s="14" t="s">
        <v>441</v>
      </c>
      <c r="D1824" s="14" t="s">
        <v>387</v>
      </c>
      <c r="E1824" s="14">
        <v>0</v>
      </c>
      <c r="F1824" s="19">
        <v>673</v>
      </c>
    </row>
    <row r="1825" spans="2:6" ht="14.4" x14ac:dyDescent="0.3">
      <c r="B1825" s="13">
        <v>5097141296</v>
      </c>
      <c r="C1825" s="14" t="s">
        <v>441</v>
      </c>
      <c r="D1825" s="14" t="s">
        <v>391</v>
      </c>
      <c r="E1825" s="14">
        <v>0</v>
      </c>
      <c r="F1825" s="19">
        <v>673</v>
      </c>
    </row>
    <row r="1826" spans="2:6" ht="14.4" x14ac:dyDescent="0.3">
      <c r="B1826" s="13">
        <v>5097141296</v>
      </c>
      <c r="C1826" s="14" t="s">
        <v>441</v>
      </c>
      <c r="D1826" s="14" t="s">
        <v>389</v>
      </c>
      <c r="E1826" s="14">
        <v>0</v>
      </c>
      <c r="F1826" s="19">
        <v>673</v>
      </c>
    </row>
    <row r="1827" spans="2:6" ht="14.4" x14ac:dyDescent="0.3">
      <c r="B1827" s="13">
        <v>5097141296</v>
      </c>
      <c r="C1827" s="14" t="s">
        <v>441</v>
      </c>
      <c r="D1827" s="14" t="s">
        <v>396</v>
      </c>
      <c r="E1827" s="14">
        <v>0</v>
      </c>
      <c r="F1827" s="19">
        <v>673</v>
      </c>
    </row>
    <row r="1828" spans="2:6" ht="14.4" x14ac:dyDescent="0.3">
      <c r="B1828" s="13">
        <v>5097141296</v>
      </c>
      <c r="C1828" s="14" t="s">
        <v>441</v>
      </c>
      <c r="D1828" s="14" t="s">
        <v>393</v>
      </c>
      <c r="E1828" s="14">
        <v>0</v>
      </c>
      <c r="F1828" s="19">
        <v>673</v>
      </c>
    </row>
    <row r="1829" spans="2:6" ht="14.4" x14ac:dyDescent="0.3">
      <c r="B1829" s="13">
        <v>5097141296</v>
      </c>
      <c r="C1829" s="14" t="s">
        <v>441</v>
      </c>
      <c r="D1829" s="14" t="s">
        <v>388</v>
      </c>
      <c r="E1829" s="14">
        <v>0</v>
      </c>
      <c r="F1829" s="19">
        <v>673</v>
      </c>
    </row>
    <row r="1830" spans="2:6" ht="14.4" x14ac:dyDescent="0.3">
      <c r="B1830" s="13">
        <v>5097141296</v>
      </c>
      <c r="C1830" s="14" t="s">
        <v>441</v>
      </c>
      <c r="D1830" s="14" t="s">
        <v>386</v>
      </c>
      <c r="E1830" s="14">
        <v>0</v>
      </c>
      <c r="F1830" s="19">
        <v>673</v>
      </c>
    </row>
    <row r="1831" spans="2:6" ht="14.4" x14ac:dyDescent="0.3">
      <c r="B1831" s="13">
        <v>4805927260</v>
      </c>
      <c r="C1831" s="14" t="s">
        <v>441</v>
      </c>
      <c r="D1831" s="14" t="s">
        <v>387</v>
      </c>
      <c r="E1831" s="14">
        <v>0</v>
      </c>
      <c r="F1831" s="19">
        <v>638</v>
      </c>
    </row>
    <row r="1832" spans="2:6" ht="14.4" x14ac:dyDescent="0.3">
      <c r="B1832" s="13">
        <v>4805927260</v>
      </c>
      <c r="C1832" s="14" t="s">
        <v>441</v>
      </c>
      <c r="D1832" s="14" t="s">
        <v>391</v>
      </c>
      <c r="E1832" s="14">
        <v>0</v>
      </c>
      <c r="F1832" s="19">
        <v>638</v>
      </c>
    </row>
    <row r="1833" spans="2:6" ht="14.4" x14ac:dyDescent="0.3">
      <c r="B1833" s="13">
        <v>4805927260</v>
      </c>
      <c r="C1833" s="14" t="s">
        <v>441</v>
      </c>
      <c r="D1833" s="14" t="s">
        <v>389</v>
      </c>
      <c r="E1833" s="14">
        <v>0</v>
      </c>
      <c r="F1833" s="19">
        <v>638</v>
      </c>
    </row>
    <row r="1834" spans="2:6" ht="14.4" x14ac:dyDescent="0.3">
      <c r="B1834" s="13">
        <v>4805927260</v>
      </c>
      <c r="C1834" s="14" t="s">
        <v>441</v>
      </c>
      <c r="D1834" s="14" t="s">
        <v>396</v>
      </c>
      <c r="E1834" s="14">
        <v>0</v>
      </c>
      <c r="F1834" s="19">
        <v>638</v>
      </c>
    </row>
    <row r="1835" spans="2:6" ht="14.4" x14ac:dyDescent="0.3">
      <c r="B1835" s="13">
        <v>4805927260</v>
      </c>
      <c r="C1835" s="14" t="s">
        <v>441</v>
      </c>
      <c r="D1835" s="14" t="s">
        <v>393</v>
      </c>
      <c r="E1835" s="14">
        <v>0</v>
      </c>
      <c r="F1835" s="19">
        <v>638</v>
      </c>
    </row>
    <row r="1836" spans="2:6" ht="14.4" x14ac:dyDescent="0.3">
      <c r="B1836" s="13">
        <v>4805927260</v>
      </c>
      <c r="C1836" s="14" t="s">
        <v>441</v>
      </c>
      <c r="D1836" s="14" t="s">
        <v>388</v>
      </c>
      <c r="E1836" s="14">
        <v>0</v>
      </c>
      <c r="F1836" s="19">
        <v>638</v>
      </c>
    </row>
    <row r="1837" spans="2:6" ht="14.4" x14ac:dyDescent="0.3">
      <c r="B1837" s="13">
        <v>4805927260</v>
      </c>
      <c r="C1837" s="14" t="s">
        <v>441</v>
      </c>
      <c r="D1837" s="14" t="s">
        <v>386</v>
      </c>
      <c r="E1837" s="14">
        <v>0</v>
      </c>
      <c r="F1837" s="19">
        <v>638</v>
      </c>
    </row>
    <row r="1838" spans="2:6" ht="14.4" x14ac:dyDescent="0.3">
      <c r="B1838" s="13">
        <v>5204633845</v>
      </c>
      <c r="C1838" s="14" t="s">
        <v>441</v>
      </c>
      <c r="D1838" s="14" t="s">
        <v>387</v>
      </c>
      <c r="E1838" s="14">
        <v>0</v>
      </c>
      <c r="F1838" s="19">
        <v>628</v>
      </c>
    </row>
    <row r="1839" spans="2:6" ht="14.4" x14ac:dyDescent="0.3">
      <c r="B1839" s="13">
        <v>5204633845</v>
      </c>
      <c r="C1839" s="14" t="s">
        <v>441</v>
      </c>
      <c r="D1839" s="14" t="s">
        <v>391</v>
      </c>
      <c r="E1839" s="14">
        <v>0</v>
      </c>
      <c r="F1839" s="19">
        <v>628</v>
      </c>
    </row>
    <row r="1840" spans="2:6" ht="14.4" x14ac:dyDescent="0.3">
      <c r="B1840" s="13">
        <v>5204633845</v>
      </c>
      <c r="C1840" s="14" t="s">
        <v>441</v>
      </c>
      <c r="D1840" s="14" t="s">
        <v>389</v>
      </c>
      <c r="E1840" s="14">
        <v>0</v>
      </c>
      <c r="F1840" s="19">
        <v>628</v>
      </c>
    </row>
    <row r="1841" spans="2:6" ht="14.4" x14ac:dyDescent="0.3">
      <c r="B1841" s="13">
        <v>5204633845</v>
      </c>
      <c r="C1841" s="14" t="s">
        <v>441</v>
      </c>
      <c r="D1841" s="14" t="s">
        <v>396</v>
      </c>
      <c r="E1841" s="14">
        <v>0</v>
      </c>
      <c r="F1841" s="19">
        <v>628</v>
      </c>
    </row>
    <row r="1842" spans="2:6" ht="14.4" x14ac:dyDescent="0.3">
      <c r="B1842" s="13">
        <v>5204633845</v>
      </c>
      <c r="C1842" s="14" t="s">
        <v>441</v>
      </c>
      <c r="D1842" s="14" t="s">
        <v>393</v>
      </c>
      <c r="E1842" s="14">
        <v>0</v>
      </c>
      <c r="F1842" s="19">
        <v>628</v>
      </c>
    </row>
    <row r="1843" spans="2:6" ht="14.4" x14ac:dyDescent="0.3">
      <c r="B1843" s="13">
        <v>5204633845</v>
      </c>
      <c r="C1843" s="14" t="s">
        <v>441</v>
      </c>
      <c r="D1843" s="14" t="s">
        <v>388</v>
      </c>
      <c r="E1843" s="14">
        <v>0</v>
      </c>
      <c r="F1843" s="19">
        <v>628</v>
      </c>
    </row>
    <row r="1844" spans="2:6" ht="14.4" x14ac:dyDescent="0.3">
      <c r="B1844" s="13">
        <v>5204633845</v>
      </c>
      <c r="C1844" s="14" t="s">
        <v>441</v>
      </c>
      <c r="D1844" s="14" t="s">
        <v>386</v>
      </c>
      <c r="E1844" s="14">
        <v>0</v>
      </c>
      <c r="F1844" s="19">
        <v>628</v>
      </c>
    </row>
    <row r="1845" spans="2:6" ht="14.4" x14ac:dyDescent="0.3">
      <c r="B1845" s="13">
        <v>4065625032</v>
      </c>
      <c r="C1845" s="14" t="s">
        <v>441</v>
      </c>
      <c r="D1845" s="14" t="s">
        <v>387</v>
      </c>
      <c r="E1845" s="14">
        <v>0</v>
      </c>
      <c r="F1845" s="19">
        <v>536</v>
      </c>
    </row>
    <row r="1846" spans="2:6" ht="14.4" x14ac:dyDescent="0.3">
      <c r="B1846" s="13">
        <v>4065625032</v>
      </c>
      <c r="C1846" s="14" t="s">
        <v>441</v>
      </c>
      <c r="D1846" s="14" t="s">
        <v>391</v>
      </c>
      <c r="E1846" s="14">
        <v>0</v>
      </c>
      <c r="F1846" s="19">
        <v>536</v>
      </c>
    </row>
    <row r="1847" spans="2:6" ht="14.4" x14ac:dyDescent="0.3">
      <c r="B1847" s="13">
        <v>4065625032</v>
      </c>
      <c r="C1847" s="14" t="s">
        <v>441</v>
      </c>
      <c r="D1847" s="14" t="s">
        <v>389</v>
      </c>
      <c r="E1847" s="14">
        <v>0</v>
      </c>
      <c r="F1847" s="19">
        <v>536</v>
      </c>
    </row>
    <row r="1848" spans="2:6" ht="14.4" x14ac:dyDescent="0.3">
      <c r="B1848" s="13">
        <v>4065625032</v>
      </c>
      <c r="C1848" s="14" t="s">
        <v>441</v>
      </c>
      <c r="D1848" s="14" t="s">
        <v>396</v>
      </c>
      <c r="E1848" s="14">
        <v>0</v>
      </c>
      <c r="F1848" s="19">
        <v>536</v>
      </c>
    </row>
    <row r="1849" spans="2:6" ht="14.4" x14ac:dyDescent="0.3">
      <c r="B1849" s="13">
        <v>4065625032</v>
      </c>
      <c r="C1849" s="14" t="s">
        <v>441</v>
      </c>
      <c r="D1849" s="14" t="s">
        <v>393</v>
      </c>
      <c r="E1849" s="14">
        <v>0</v>
      </c>
      <c r="F1849" s="19">
        <v>536</v>
      </c>
    </row>
    <row r="1850" spans="2:6" ht="14.4" x14ac:dyDescent="0.3">
      <c r="B1850" s="13">
        <v>4065625032</v>
      </c>
      <c r="C1850" s="14" t="s">
        <v>441</v>
      </c>
      <c r="D1850" s="14" t="s">
        <v>388</v>
      </c>
      <c r="E1850" s="14">
        <v>0</v>
      </c>
      <c r="F1850" s="19">
        <v>536</v>
      </c>
    </row>
    <row r="1851" spans="2:6" ht="14.4" x14ac:dyDescent="0.3">
      <c r="B1851" s="13">
        <v>4065625032</v>
      </c>
      <c r="C1851" s="14" t="s">
        <v>441</v>
      </c>
      <c r="D1851" s="14" t="s">
        <v>386</v>
      </c>
      <c r="E1851" s="14">
        <v>0</v>
      </c>
      <c r="F1851" s="19">
        <v>536</v>
      </c>
    </row>
    <row r="1852" spans="2:6" ht="14.4" x14ac:dyDescent="0.3">
      <c r="B1852" s="13">
        <v>5097140167</v>
      </c>
      <c r="C1852" s="14" t="s">
        <v>441</v>
      </c>
      <c r="D1852" s="14" t="s">
        <v>387</v>
      </c>
      <c r="E1852" s="14">
        <v>0</v>
      </c>
      <c r="F1852" s="19">
        <v>445</v>
      </c>
    </row>
    <row r="1853" spans="2:6" ht="14.4" x14ac:dyDescent="0.3">
      <c r="B1853" s="13">
        <v>5097140167</v>
      </c>
      <c r="C1853" s="14" t="s">
        <v>441</v>
      </c>
      <c r="D1853" s="14" t="s">
        <v>391</v>
      </c>
      <c r="E1853" s="14">
        <v>0</v>
      </c>
      <c r="F1853" s="19">
        <v>445</v>
      </c>
    </row>
    <row r="1854" spans="2:6" ht="14.4" x14ac:dyDescent="0.3">
      <c r="B1854" s="13">
        <v>5097140167</v>
      </c>
      <c r="C1854" s="14" t="s">
        <v>441</v>
      </c>
      <c r="D1854" s="14" t="s">
        <v>389</v>
      </c>
      <c r="E1854" s="14">
        <v>0</v>
      </c>
      <c r="F1854" s="19">
        <v>445</v>
      </c>
    </row>
    <row r="1855" spans="2:6" ht="14.4" x14ac:dyDescent="0.3">
      <c r="B1855" s="13">
        <v>5097140167</v>
      </c>
      <c r="C1855" s="14" t="s">
        <v>441</v>
      </c>
      <c r="D1855" s="14" t="s">
        <v>396</v>
      </c>
      <c r="E1855" s="14">
        <v>0</v>
      </c>
      <c r="F1855" s="19">
        <v>445</v>
      </c>
    </row>
    <row r="1856" spans="2:6" ht="14.4" x14ac:dyDescent="0.3">
      <c r="B1856" s="13">
        <v>5097140167</v>
      </c>
      <c r="C1856" s="14" t="s">
        <v>441</v>
      </c>
      <c r="D1856" s="14" t="s">
        <v>393</v>
      </c>
      <c r="E1856" s="14">
        <v>0</v>
      </c>
      <c r="F1856" s="19">
        <v>445</v>
      </c>
    </row>
    <row r="1857" spans="2:6" ht="14.4" x14ac:dyDescent="0.3">
      <c r="B1857" s="13">
        <v>5097140167</v>
      </c>
      <c r="C1857" s="14" t="s">
        <v>441</v>
      </c>
      <c r="D1857" s="14" t="s">
        <v>388</v>
      </c>
      <c r="E1857" s="14">
        <v>0</v>
      </c>
      <c r="F1857" s="19">
        <v>445</v>
      </c>
    </row>
    <row r="1858" spans="2:6" ht="14.4" x14ac:dyDescent="0.3">
      <c r="B1858" s="13">
        <v>5097140167</v>
      </c>
      <c r="C1858" s="14" t="s">
        <v>441</v>
      </c>
      <c r="D1858" s="14" t="s">
        <v>386</v>
      </c>
      <c r="E1858" s="14">
        <v>0</v>
      </c>
      <c r="F1858" s="19">
        <v>445</v>
      </c>
    </row>
    <row r="1859" spans="2:6" ht="14.4" x14ac:dyDescent="0.3">
      <c r="B1859" s="13">
        <v>2539338828</v>
      </c>
      <c r="C1859" s="14" t="s">
        <v>441</v>
      </c>
      <c r="D1859" s="14" t="s">
        <v>387</v>
      </c>
      <c r="E1859" s="14">
        <v>0</v>
      </c>
      <c r="F1859" s="19">
        <v>365</v>
      </c>
    </row>
    <row r="1860" spans="2:6" ht="14.4" x14ac:dyDescent="0.3">
      <c r="B1860" s="13">
        <v>2539338828</v>
      </c>
      <c r="C1860" s="14" t="s">
        <v>441</v>
      </c>
      <c r="D1860" s="14" t="s">
        <v>391</v>
      </c>
      <c r="E1860" s="14">
        <v>0</v>
      </c>
      <c r="F1860" s="19">
        <v>365</v>
      </c>
    </row>
    <row r="1861" spans="2:6" ht="14.4" x14ac:dyDescent="0.3">
      <c r="B1861" s="13">
        <v>2539338828</v>
      </c>
      <c r="C1861" s="14" t="s">
        <v>441</v>
      </c>
      <c r="D1861" s="14" t="s">
        <v>389</v>
      </c>
      <c r="E1861" s="14">
        <v>0</v>
      </c>
      <c r="F1861" s="19">
        <v>365</v>
      </c>
    </row>
    <row r="1862" spans="2:6" ht="14.4" x14ac:dyDescent="0.3">
      <c r="B1862" s="13">
        <v>2539338828</v>
      </c>
      <c r="C1862" s="14" t="s">
        <v>441</v>
      </c>
      <c r="D1862" s="14" t="s">
        <v>396</v>
      </c>
      <c r="E1862" s="14">
        <v>0</v>
      </c>
      <c r="F1862" s="19">
        <v>365</v>
      </c>
    </row>
    <row r="1863" spans="2:6" ht="14.4" x14ac:dyDescent="0.3">
      <c r="B1863" s="13">
        <v>2539338828</v>
      </c>
      <c r="C1863" s="14" t="s">
        <v>441</v>
      </c>
      <c r="D1863" s="14" t="s">
        <v>393</v>
      </c>
      <c r="E1863" s="14">
        <v>0</v>
      </c>
      <c r="F1863" s="19">
        <v>365</v>
      </c>
    </row>
    <row r="1864" spans="2:6" ht="14.4" x14ac:dyDescent="0.3">
      <c r="B1864" s="13">
        <v>2539338828</v>
      </c>
      <c r="C1864" s="14" t="s">
        <v>441</v>
      </c>
      <c r="D1864" s="14" t="s">
        <v>388</v>
      </c>
      <c r="E1864" s="14">
        <v>0</v>
      </c>
      <c r="F1864" s="19">
        <v>365</v>
      </c>
    </row>
    <row r="1865" spans="2:6" ht="14.4" x14ac:dyDescent="0.3">
      <c r="B1865" s="13">
        <v>2539338828</v>
      </c>
      <c r="C1865" s="14" t="s">
        <v>441</v>
      </c>
      <c r="D1865" s="14" t="s">
        <v>386</v>
      </c>
      <c r="E1865" s="14">
        <v>0</v>
      </c>
      <c r="F1865" s="19">
        <v>365</v>
      </c>
    </row>
    <row r="1866" spans="2:6" ht="14.4" x14ac:dyDescent="0.3">
      <c r="B1866" s="13">
        <v>5204633760</v>
      </c>
      <c r="C1866" s="14" t="s">
        <v>441</v>
      </c>
      <c r="D1866" s="14" t="s">
        <v>387</v>
      </c>
      <c r="E1866" s="14">
        <v>0</v>
      </c>
      <c r="F1866" s="19">
        <v>352</v>
      </c>
    </row>
    <row r="1867" spans="2:6" ht="14.4" x14ac:dyDescent="0.3">
      <c r="B1867" s="13">
        <v>5204633760</v>
      </c>
      <c r="C1867" s="14" t="s">
        <v>441</v>
      </c>
      <c r="D1867" s="14" t="s">
        <v>391</v>
      </c>
      <c r="E1867" s="14">
        <v>0</v>
      </c>
      <c r="F1867" s="19">
        <v>352</v>
      </c>
    </row>
    <row r="1868" spans="2:6" ht="14.4" x14ac:dyDescent="0.3">
      <c r="B1868" s="13">
        <v>5204633760</v>
      </c>
      <c r="C1868" s="14" t="s">
        <v>441</v>
      </c>
      <c r="D1868" s="14" t="s">
        <v>389</v>
      </c>
      <c r="E1868" s="14">
        <v>0</v>
      </c>
      <c r="F1868" s="19">
        <v>352</v>
      </c>
    </row>
    <row r="1869" spans="2:6" ht="14.4" x14ac:dyDescent="0.3">
      <c r="B1869" s="13">
        <v>5204633760</v>
      </c>
      <c r="C1869" s="14" t="s">
        <v>441</v>
      </c>
      <c r="D1869" s="14" t="s">
        <v>396</v>
      </c>
      <c r="E1869" s="14">
        <v>0</v>
      </c>
      <c r="F1869" s="19">
        <v>352</v>
      </c>
    </row>
    <row r="1870" spans="2:6" ht="14.4" x14ac:dyDescent="0.3">
      <c r="B1870" s="13">
        <v>5204633760</v>
      </c>
      <c r="C1870" s="14" t="s">
        <v>441</v>
      </c>
      <c r="D1870" s="14" t="s">
        <v>393</v>
      </c>
      <c r="E1870" s="14">
        <v>0</v>
      </c>
      <c r="F1870" s="19">
        <v>352</v>
      </c>
    </row>
    <row r="1871" spans="2:6" ht="14.4" x14ac:dyDescent="0.3">
      <c r="B1871" s="13">
        <v>5204633760</v>
      </c>
      <c r="C1871" s="14" t="s">
        <v>441</v>
      </c>
      <c r="D1871" s="14" t="s">
        <v>388</v>
      </c>
      <c r="E1871" s="14">
        <v>0</v>
      </c>
      <c r="F1871" s="19">
        <v>352</v>
      </c>
    </row>
    <row r="1872" spans="2:6" ht="14.4" x14ac:dyDescent="0.3">
      <c r="B1872" s="13">
        <v>5204633760</v>
      </c>
      <c r="C1872" s="14" t="s">
        <v>441</v>
      </c>
      <c r="D1872" s="14" t="s">
        <v>386</v>
      </c>
      <c r="E1872" s="14">
        <v>0</v>
      </c>
      <c r="F1872" s="19">
        <v>352</v>
      </c>
    </row>
    <row r="1873" spans="2:6" ht="14.4" x14ac:dyDescent="0.3">
      <c r="B1873" s="13">
        <v>4805927482</v>
      </c>
      <c r="C1873" s="14" t="s">
        <v>441</v>
      </c>
      <c r="D1873" s="14" t="s">
        <v>387</v>
      </c>
      <c r="E1873" s="14">
        <v>0</v>
      </c>
      <c r="F1873" s="19">
        <v>341</v>
      </c>
    </row>
    <row r="1874" spans="2:6" ht="14.4" x14ac:dyDescent="0.3">
      <c r="B1874" s="13">
        <v>4805927482</v>
      </c>
      <c r="C1874" s="14" t="s">
        <v>441</v>
      </c>
      <c r="D1874" s="14" t="s">
        <v>391</v>
      </c>
      <c r="E1874" s="14">
        <v>0</v>
      </c>
      <c r="F1874" s="19">
        <v>341</v>
      </c>
    </row>
    <row r="1875" spans="2:6" ht="14.4" x14ac:dyDescent="0.3">
      <c r="B1875" s="13">
        <v>4805927482</v>
      </c>
      <c r="C1875" s="14" t="s">
        <v>441</v>
      </c>
      <c r="D1875" s="14" t="s">
        <v>389</v>
      </c>
      <c r="E1875" s="14">
        <v>0</v>
      </c>
      <c r="F1875" s="19">
        <v>341</v>
      </c>
    </row>
    <row r="1876" spans="2:6" ht="14.4" x14ac:dyDescent="0.3">
      <c r="B1876" s="13">
        <v>4805927482</v>
      </c>
      <c r="C1876" s="14" t="s">
        <v>441</v>
      </c>
      <c r="D1876" s="14" t="s">
        <v>396</v>
      </c>
      <c r="E1876" s="14">
        <v>0</v>
      </c>
      <c r="F1876" s="19">
        <v>341</v>
      </c>
    </row>
    <row r="1877" spans="2:6" ht="14.4" x14ac:dyDescent="0.3">
      <c r="B1877" s="13">
        <v>4805927482</v>
      </c>
      <c r="C1877" s="14" t="s">
        <v>441</v>
      </c>
      <c r="D1877" s="14" t="s">
        <v>393</v>
      </c>
      <c r="E1877" s="14">
        <v>0</v>
      </c>
      <c r="F1877" s="19">
        <v>341</v>
      </c>
    </row>
    <row r="1878" spans="2:6" ht="14.4" x14ac:dyDescent="0.3">
      <c r="B1878" s="13">
        <v>4805927482</v>
      </c>
      <c r="C1878" s="14" t="s">
        <v>441</v>
      </c>
      <c r="D1878" s="14" t="s">
        <v>388</v>
      </c>
      <c r="E1878" s="14">
        <v>0</v>
      </c>
      <c r="F1878" s="19">
        <v>341</v>
      </c>
    </row>
    <row r="1879" spans="2:6" ht="14.4" x14ac:dyDescent="0.3">
      <c r="B1879" s="13">
        <v>4805927482</v>
      </c>
      <c r="C1879" s="14" t="s">
        <v>441</v>
      </c>
      <c r="D1879" s="14" t="s">
        <v>386</v>
      </c>
      <c r="E1879" s="14">
        <v>0</v>
      </c>
      <c r="F1879" s="19">
        <v>341</v>
      </c>
    </row>
    <row r="1880" spans="2:6" ht="14.4" x14ac:dyDescent="0.3">
      <c r="B1880" s="13">
        <v>4252563718</v>
      </c>
      <c r="C1880" s="14" t="s">
        <v>441</v>
      </c>
      <c r="D1880" s="14" t="s">
        <v>387</v>
      </c>
      <c r="E1880" s="14">
        <v>0</v>
      </c>
      <c r="F1880" s="19">
        <v>293</v>
      </c>
    </row>
    <row r="1881" spans="2:6" ht="14.4" x14ac:dyDescent="0.3">
      <c r="B1881" s="13">
        <v>4252563718</v>
      </c>
      <c r="C1881" s="14" t="s">
        <v>441</v>
      </c>
      <c r="D1881" s="14" t="s">
        <v>391</v>
      </c>
      <c r="E1881" s="14">
        <v>0</v>
      </c>
      <c r="F1881" s="19">
        <v>293</v>
      </c>
    </row>
    <row r="1882" spans="2:6" ht="14.4" x14ac:dyDescent="0.3">
      <c r="B1882" s="13">
        <v>4252563718</v>
      </c>
      <c r="C1882" s="14" t="s">
        <v>441</v>
      </c>
      <c r="D1882" s="14" t="s">
        <v>389</v>
      </c>
      <c r="E1882" s="14">
        <v>0</v>
      </c>
      <c r="F1882" s="19">
        <v>293</v>
      </c>
    </row>
    <row r="1883" spans="2:6" ht="14.4" x14ac:dyDescent="0.3">
      <c r="B1883" s="13">
        <v>4252563718</v>
      </c>
      <c r="C1883" s="14" t="s">
        <v>441</v>
      </c>
      <c r="D1883" s="14" t="s">
        <v>396</v>
      </c>
      <c r="E1883" s="14">
        <v>0</v>
      </c>
      <c r="F1883" s="19">
        <v>293</v>
      </c>
    </row>
    <row r="1884" spans="2:6" ht="14.4" x14ac:dyDescent="0.3">
      <c r="B1884" s="13">
        <v>4252563718</v>
      </c>
      <c r="C1884" s="14" t="s">
        <v>441</v>
      </c>
      <c r="D1884" s="14" t="s">
        <v>393</v>
      </c>
      <c r="E1884" s="14">
        <v>0</v>
      </c>
      <c r="F1884" s="19">
        <v>293</v>
      </c>
    </row>
    <row r="1885" spans="2:6" ht="14.4" x14ac:dyDescent="0.3">
      <c r="B1885" s="13">
        <v>4252563718</v>
      </c>
      <c r="C1885" s="14" t="s">
        <v>441</v>
      </c>
      <c r="D1885" s="14" t="s">
        <v>388</v>
      </c>
      <c r="E1885" s="14">
        <v>0</v>
      </c>
      <c r="F1885" s="19">
        <v>293</v>
      </c>
    </row>
    <row r="1886" spans="2:6" ht="14.4" x14ac:dyDescent="0.3">
      <c r="B1886" s="13">
        <v>4252563718</v>
      </c>
      <c r="C1886" s="14" t="s">
        <v>441</v>
      </c>
      <c r="D1886" s="14" t="s">
        <v>386</v>
      </c>
      <c r="E1886" s="14">
        <v>0</v>
      </c>
      <c r="F1886" s="19">
        <v>293</v>
      </c>
    </row>
    <row r="1887" spans="2:6" ht="14.4" x14ac:dyDescent="0.3">
      <c r="B1887" s="13">
        <v>6025853598</v>
      </c>
      <c r="C1887" s="14" t="s">
        <v>441</v>
      </c>
      <c r="D1887" s="14" t="s">
        <v>387</v>
      </c>
      <c r="E1887" s="14">
        <v>0</v>
      </c>
      <c r="F1887" s="19">
        <v>275</v>
      </c>
    </row>
    <row r="1888" spans="2:6" ht="14.4" x14ac:dyDescent="0.3">
      <c r="B1888" s="13">
        <v>6025853598</v>
      </c>
      <c r="C1888" s="14" t="s">
        <v>441</v>
      </c>
      <c r="D1888" s="14" t="s">
        <v>391</v>
      </c>
      <c r="E1888" s="14">
        <v>0</v>
      </c>
      <c r="F1888" s="19">
        <v>275</v>
      </c>
    </row>
    <row r="1889" spans="2:6" ht="14.4" x14ac:dyDescent="0.3">
      <c r="B1889" s="13">
        <v>6025853598</v>
      </c>
      <c r="C1889" s="14" t="s">
        <v>441</v>
      </c>
      <c r="D1889" s="14" t="s">
        <v>389</v>
      </c>
      <c r="E1889" s="14">
        <v>0</v>
      </c>
      <c r="F1889" s="19">
        <v>275</v>
      </c>
    </row>
    <row r="1890" spans="2:6" ht="14.4" x14ac:dyDescent="0.3">
      <c r="B1890" s="13">
        <v>6025853598</v>
      </c>
      <c r="C1890" s="14" t="s">
        <v>441</v>
      </c>
      <c r="D1890" s="14" t="s">
        <v>396</v>
      </c>
      <c r="E1890" s="14">
        <v>0</v>
      </c>
      <c r="F1890" s="19">
        <v>275</v>
      </c>
    </row>
    <row r="1891" spans="2:6" ht="14.4" x14ac:dyDescent="0.3">
      <c r="B1891" s="13">
        <v>6025853598</v>
      </c>
      <c r="C1891" s="14" t="s">
        <v>441</v>
      </c>
      <c r="D1891" s="14" t="s">
        <v>393</v>
      </c>
      <c r="E1891" s="14">
        <v>0</v>
      </c>
      <c r="F1891" s="19">
        <v>275</v>
      </c>
    </row>
    <row r="1892" spans="2:6" ht="14.4" x14ac:dyDescent="0.3">
      <c r="B1892" s="13">
        <v>6025853598</v>
      </c>
      <c r="C1892" s="14" t="s">
        <v>441</v>
      </c>
      <c r="D1892" s="14" t="s">
        <v>388</v>
      </c>
      <c r="E1892" s="14">
        <v>0</v>
      </c>
      <c r="F1892" s="19">
        <v>275</v>
      </c>
    </row>
    <row r="1893" spans="2:6" ht="14.4" x14ac:dyDescent="0.3">
      <c r="B1893" s="13">
        <v>6025853598</v>
      </c>
      <c r="C1893" s="14" t="s">
        <v>441</v>
      </c>
      <c r="D1893" s="14" t="s">
        <v>386</v>
      </c>
      <c r="E1893" s="14">
        <v>0</v>
      </c>
      <c r="F1893" s="19">
        <v>275</v>
      </c>
    </row>
    <row r="1894" spans="2:6" ht="14.4" x14ac:dyDescent="0.3">
      <c r="B1894" s="13">
        <v>3035998525</v>
      </c>
      <c r="C1894" s="14" t="s">
        <v>441</v>
      </c>
      <c r="D1894" s="14" t="s">
        <v>387</v>
      </c>
      <c r="E1894" s="14">
        <v>0</v>
      </c>
      <c r="F1894" s="19">
        <v>257</v>
      </c>
    </row>
    <row r="1895" spans="2:6" ht="14.4" x14ac:dyDescent="0.3">
      <c r="B1895" s="13">
        <v>3035998525</v>
      </c>
      <c r="C1895" s="14" t="s">
        <v>441</v>
      </c>
      <c r="D1895" s="14" t="s">
        <v>391</v>
      </c>
      <c r="E1895" s="14">
        <v>0</v>
      </c>
      <c r="F1895" s="19">
        <v>257</v>
      </c>
    </row>
    <row r="1896" spans="2:6" ht="14.4" x14ac:dyDescent="0.3">
      <c r="B1896" s="13">
        <v>3035998525</v>
      </c>
      <c r="C1896" s="14" t="s">
        <v>441</v>
      </c>
      <c r="D1896" s="14" t="s">
        <v>389</v>
      </c>
      <c r="E1896" s="14">
        <v>0</v>
      </c>
      <c r="F1896" s="19">
        <v>257</v>
      </c>
    </row>
    <row r="1897" spans="2:6" ht="14.4" x14ac:dyDescent="0.3">
      <c r="B1897" s="13">
        <v>3035998525</v>
      </c>
      <c r="C1897" s="14" t="s">
        <v>441</v>
      </c>
      <c r="D1897" s="14" t="s">
        <v>396</v>
      </c>
      <c r="E1897" s="14">
        <v>0</v>
      </c>
      <c r="F1897" s="19">
        <v>257</v>
      </c>
    </row>
    <row r="1898" spans="2:6" ht="14.4" x14ac:dyDescent="0.3">
      <c r="B1898" s="13">
        <v>3035998525</v>
      </c>
      <c r="C1898" s="14" t="s">
        <v>441</v>
      </c>
      <c r="D1898" s="14" t="s">
        <v>393</v>
      </c>
      <c r="E1898" s="14">
        <v>0</v>
      </c>
      <c r="F1898" s="19">
        <v>257</v>
      </c>
    </row>
    <row r="1899" spans="2:6" ht="14.4" x14ac:dyDescent="0.3">
      <c r="B1899" s="13">
        <v>3035998525</v>
      </c>
      <c r="C1899" s="14" t="s">
        <v>441</v>
      </c>
      <c r="D1899" s="14" t="s">
        <v>388</v>
      </c>
      <c r="E1899" s="14">
        <v>0</v>
      </c>
      <c r="F1899" s="19">
        <v>257</v>
      </c>
    </row>
    <row r="1900" spans="2:6" ht="14.4" x14ac:dyDescent="0.3">
      <c r="B1900" s="13">
        <v>3035998525</v>
      </c>
      <c r="C1900" s="14" t="s">
        <v>441</v>
      </c>
      <c r="D1900" s="14" t="s">
        <v>386</v>
      </c>
      <c r="E1900" s="14">
        <v>0</v>
      </c>
      <c r="F1900" s="19">
        <v>257</v>
      </c>
    </row>
    <row r="1901" spans="2:6" ht="14.4" x14ac:dyDescent="0.3">
      <c r="B1901" s="13">
        <v>3605042805</v>
      </c>
      <c r="C1901" s="14" t="s">
        <v>441</v>
      </c>
      <c r="D1901" s="14" t="s">
        <v>387</v>
      </c>
      <c r="E1901" s="14">
        <v>0</v>
      </c>
      <c r="F1901" s="19">
        <v>230</v>
      </c>
    </row>
    <row r="1902" spans="2:6" ht="14.4" x14ac:dyDescent="0.3">
      <c r="B1902" s="13">
        <v>3605042805</v>
      </c>
      <c r="C1902" s="14" t="s">
        <v>441</v>
      </c>
      <c r="D1902" s="14" t="s">
        <v>391</v>
      </c>
      <c r="E1902" s="14">
        <v>0</v>
      </c>
      <c r="F1902" s="19">
        <v>230</v>
      </c>
    </row>
    <row r="1903" spans="2:6" ht="14.4" x14ac:dyDescent="0.3">
      <c r="B1903" s="13">
        <v>3605042805</v>
      </c>
      <c r="C1903" s="14" t="s">
        <v>441</v>
      </c>
      <c r="D1903" s="14" t="s">
        <v>389</v>
      </c>
      <c r="E1903" s="14">
        <v>0</v>
      </c>
      <c r="F1903" s="19">
        <v>230</v>
      </c>
    </row>
    <row r="1904" spans="2:6" ht="14.4" x14ac:dyDescent="0.3">
      <c r="B1904" s="13">
        <v>3605042805</v>
      </c>
      <c r="C1904" s="14" t="s">
        <v>441</v>
      </c>
      <c r="D1904" s="14" t="s">
        <v>396</v>
      </c>
      <c r="E1904" s="14">
        <v>0</v>
      </c>
      <c r="F1904" s="19">
        <v>230</v>
      </c>
    </row>
    <row r="1905" spans="2:6" ht="14.4" x14ac:dyDescent="0.3">
      <c r="B1905" s="13">
        <v>3605042805</v>
      </c>
      <c r="C1905" s="14" t="s">
        <v>441</v>
      </c>
      <c r="D1905" s="14" t="s">
        <v>393</v>
      </c>
      <c r="E1905" s="14">
        <v>0</v>
      </c>
      <c r="F1905" s="19">
        <v>230</v>
      </c>
    </row>
    <row r="1906" spans="2:6" ht="14.4" x14ac:dyDescent="0.3">
      <c r="B1906" s="13">
        <v>3605042805</v>
      </c>
      <c r="C1906" s="14" t="s">
        <v>441</v>
      </c>
      <c r="D1906" s="14" t="s">
        <v>388</v>
      </c>
      <c r="E1906" s="14">
        <v>0</v>
      </c>
      <c r="F1906" s="19">
        <v>230</v>
      </c>
    </row>
    <row r="1907" spans="2:6" ht="14.4" x14ac:dyDescent="0.3">
      <c r="B1907" s="13">
        <v>3605042805</v>
      </c>
      <c r="C1907" s="14" t="s">
        <v>441</v>
      </c>
      <c r="D1907" s="14" t="s">
        <v>386</v>
      </c>
      <c r="E1907" s="14">
        <v>0</v>
      </c>
      <c r="F1907" s="19">
        <v>230</v>
      </c>
    </row>
    <row r="1908" spans="2:6" ht="14.4" x14ac:dyDescent="0.3">
      <c r="B1908" s="13">
        <v>3072337366</v>
      </c>
      <c r="C1908" s="14" t="s">
        <v>441</v>
      </c>
      <c r="D1908" s="14" t="s">
        <v>387</v>
      </c>
      <c r="E1908" s="14">
        <v>0</v>
      </c>
      <c r="F1908" s="19">
        <v>197</v>
      </c>
    </row>
    <row r="1909" spans="2:6" ht="14.4" x14ac:dyDescent="0.3">
      <c r="B1909" s="13">
        <v>3072337366</v>
      </c>
      <c r="C1909" s="14" t="s">
        <v>441</v>
      </c>
      <c r="D1909" s="14" t="s">
        <v>391</v>
      </c>
      <c r="E1909" s="14">
        <v>0</v>
      </c>
      <c r="F1909" s="19">
        <v>197</v>
      </c>
    </row>
    <row r="1910" spans="2:6" ht="14.4" x14ac:dyDescent="0.3">
      <c r="B1910" s="13">
        <v>3072337366</v>
      </c>
      <c r="C1910" s="14" t="s">
        <v>441</v>
      </c>
      <c r="D1910" s="14" t="s">
        <v>389</v>
      </c>
      <c r="E1910" s="14">
        <v>0</v>
      </c>
      <c r="F1910" s="19">
        <v>197</v>
      </c>
    </row>
    <row r="1911" spans="2:6" ht="14.4" x14ac:dyDescent="0.3">
      <c r="B1911" s="13">
        <v>3072337366</v>
      </c>
      <c r="C1911" s="14" t="s">
        <v>441</v>
      </c>
      <c r="D1911" s="14" t="s">
        <v>396</v>
      </c>
      <c r="E1911" s="14">
        <v>0</v>
      </c>
      <c r="F1911" s="19">
        <v>197</v>
      </c>
    </row>
    <row r="1912" spans="2:6" ht="14.4" x14ac:dyDescent="0.3">
      <c r="B1912" s="13">
        <v>3072337366</v>
      </c>
      <c r="C1912" s="14" t="s">
        <v>441</v>
      </c>
      <c r="D1912" s="14" t="s">
        <v>393</v>
      </c>
      <c r="E1912" s="14">
        <v>0</v>
      </c>
      <c r="F1912" s="19">
        <v>197</v>
      </c>
    </row>
    <row r="1913" spans="2:6" ht="14.4" x14ac:dyDescent="0.3">
      <c r="B1913" s="13">
        <v>3072337366</v>
      </c>
      <c r="C1913" s="14" t="s">
        <v>441</v>
      </c>
      <c r="D1913" s="14" t="s">
        <v>388</v>
      </c>
      <c r="E1913" s="14">
        <v>0</v>
      </c>
      <c r="F1913" s="19">
        <v>197</v>
      </c>
    </row>
    <row r="1914" spans="2:6" ht="14.4" x14ac:dyDescent="0.3">
      <c r="B1914" s="13">
        <v>3072337366</v>
      </c>
      <c r="C1914" s="14" t="s">
        <v>441</v>
      </c>
      <c r="D1914" s="14" t="s">
        <v>386</v>
      </c>
      <c r="E1914" s="14">
        <v>0</v>
      </c>
      <c r="F1914" s="19">
        <v>197</v>
      </c>
    </row>
    <row r="1915" spans="2:6" ht="14.4" x14ac:dyDescent="0.3">
      <c r="B1915" s="13">
        <v>3606893086</v>
      </c>
      <c r="C1915" s="14" t="s">
        <v>441</v>
      </c>
      <c r="D1915" s="14" t="s">
        <v>387</v>
      </c>
      <c r="E1915" s="14">
        <v>0</v>
      </c>
      <c r="F1915" s="19">
        <v>194</v>
      </c>
    </row>
    <row r="1916" spans="2:6" ht="14.4" x14ac:dyDescent="0.3">
      <c r="B1916" s="13">
        <v>3606893086</v>
      </c>
      <c r="C1916" s="14" t="s">
        <v>441</v>
      </c>
      <c r="D1916" s="14" t="s">
        <v>391</v>
      </c>
      <c r="E1916" s="14">
        <v>0</v>
      </c>
      <c r="F1916" s="19">
        <v>194</v>
      </c>
    </row>
    <row r="1917" spans="2:6" ht="14.4" x14ac:dyDescent="0.3">
      <c r="B1917" s="13">
        <v>3606893086</v>
      </c>
      <c r="C1917" s="14" t="s">
        <v>441</v>
      </c>
      <c r="D1917" s="14" t="s">
        <v>389</v>
      </c>
      <c r="E1917" s="14">
        <v>0</v>
      </c>
      <c r="F1917" s="19">
        <v>194</v>
      </c>
    </row>
    <row r="1918" spans="2:6" ht="14.4" x14ac:dyDescent="0.3">
      <c r="B1918" s="13">
        <v>3606893086</v>
      </c>
      <c r="C1918" s="14" t="s">
        <v>441</v>
      </c>
      <c r="D1918" s="14" t="s">
        <v>396</v>
      </c>
      <c r="E1918" s="14">
        <v>0</v>
      </c>
      <c r="F1918" s="19">
        <v>194</v>
      </c>
    </row>
    <row r="1919" spans="2:6" ht="14.4" x14ac:dyDescent="0.3">
      <c r="B1919" s="13">
        <v>3606893086</v>
      </c>
      <c r="C1919" s="14" t="s">
        <v>441</v>
      </c>
      <c r="D1919" s="14" t="s">
        <v>393</v>
      </c>
      <c r="E1919" s="14">
        <v>0</v>
      </c>
      <c r="F1919" s="19">
        <v>194</v>
      </c>
    </row>
    <row r="1920" spans="2:6" ht="14.4" x14ac:dyDescent="0.3">
      <c r="B1920" s="13">
        <v>3606893086</v>
      </c>
      <c r="C1920" s="14" t="s">
        <v>441</v>
      </c>
      <c r="D1920" s="14" t="s">
        <v>388</v>
      </c>
      <c r="E1920" s="14">
        <v>0</v>
      </c>
      <c r="F1920" s="19">
        <v>194</v>
      </c>
    </row>
    <row r="1921" spans="2:6" ht="14.4" x14ac:dyDescent="0.3">
      <c r="B1921" s="13">
        <v>3606893086</v>
      </c>
      <c r="C1921" s="14" t="s">
        <v>441</v>
      </c>
      <c r="D1921" s="14" t="s">
        <v>386</v>
      </c>
      <c r="E1921" s="14">
        <v>0</v>
      </c>
      <c r="F1921" s="19">
        <v>194</v>
      </c>
    </row>
    <row r="1922" spans="2:6" ht="14.4" x14ac:dyDescent="0.3">
      <c r="B1922" s="13">
        <v>2064000955</v>
      </c>
      <c r="C1922" s="14" t="s">
        <v>441</v>
      </c>
      <c r="D1922" s="14" t="s">
        <v>387</v>
      </c>
      <c r="E1922" s="14">
        <v>0</v>
      </c>
      <c r="F1922" s="19">
        <v>178</v>
      </c>
    </row>
    <row r="1923" spans="2:6" ht="14.4" x14ac:dyDescent="0.3">
      <c r="B1923" s="13">
        <v>2064000955</v>
      </c>
      <c r="C1923" s="14" t="s">
        <v>441</v>
      </c>
      <c r="D1923" s="14" t="s">
        <v>391</v>
      </c>
      <c r="E1923" s="14">
        <v>0</v>
      </c>
      <c r="F1923" s="19">
        <v>178</v>
      </c>
    </row>
    <row r="1924" spans="2:6" ht="14.4" x14ac:dyDescent="0.3">
      <c r="B1924" s="13">
        <v>2064000955</v>
      </c>
      <c r="C1924" s="14" t="s">
        <v>441</v>
      </c>
      <c r="D1924" s="14" t="s">
        <v>389</v>
      </c>
      <c r="E1924" s="14">
        <v>0</v>
      </c>
      <c r="F1924" s="19">
        <v>178</v>
      </c>
    </row>
    <row r="1925" spans="2:6" ht="14.4" x14ac:dyDescent="0.3">
      <c r="B1925" s="13">
        <v>2064000955</v>
      </c>
      <c r="C1925" s="14" t="s">
        <v>441</v>
      </c>
      <c r="D1925" s="14" t="s">
        <v>396</v>
      </c>
      <c r="E1925" s="14">
        <v>0</v>
      </c>
      <c r="F1925" s="19">
        <v>178</v>
      </c>
    </row>
    <row r="1926" spans="2:6" ht="14.4" x14ac:dyDescent="0.3">
      <c r="B1926" s="13">
        <v>2064000955</v>
      </c>
      <c r="C1926" s="14" t="s">
        <v>441</v>
      </c>
      <c r="D1926" s="14" t="s">
        <v>393</v>
      </c>
      <c r="E1926" s="14">
        <v>0</v>
      </c>
      <c r="F1926" s="19">
        <v>178</v>
      </c>
    </row>
    <row r="1927" spans="2:6" ht="14.4" x14ac:dyDescent="0.3">
      <c r="B1927" s="13">
        <v>2064000955</v>
      </c>
      <c r="C1927" s="14" t="s">
        <v>441</v>
      </c>
      <c r="D1927" s="14" t="s">
        <v>388</v>
      </c>
      <c r="E1927" s="14">
        <v>0</v>
      </c>
      <c r="F1927" s="19">
        <v>178</v>
      </c>
    </row>
    <row r="1928" spans="2:6" ht="14.4" x14ac:dyDescent="0.3">
      <c r="B1928" s="13">
        <v>2064000955</v>
      </c>
      <c r="C1928" s="14" t="s">
        <v>441</v>
      </c>
      <c r="D1928" s="14" t="s">
        <v>386</v>
      </c>
      <c r="E1928" s="14">
        <v>0</v>
      </c>
      <c r="F1928" s="19">
        <v>178</v>
      </c>
    </row>
    <row r="1929" spans="2:6" ht="14.4" x14ac:dyDescent="0.3">
      <c r="B1929" s="13">
        <v>2539342447</v>
      </c>
      <c r="C1929" s="14" t="s">
        <v>441</v>
      </c>
      <c r="D1929" s="14" t="s">
        <v>387</v>
      </c>
      <c r="E1929" s="14">
        <v>0</v>
      </c>
      <c r="F1929" s="19">
        <v>159</v>
      </c>
    </row>
    <row r="1930" spans="2:6" ht="14.4" x14ac:dyDescent="0.3">
      <c r="B1930" s="13">
        <v>2539342447</v>
      </c>
      <c r="C1930" s="14" t="s">
        <v>441</v>
      </c>
      <c r="D1930" s="14" t="s">
        <v>391</v>
      </c>
      <c r="E1930" s="14">
        <v>0</v>
      </c>
      <c r="F1930" s="19">
        <v>159</v>
      </c>
    </row>
    <row r="1931" spans="2:6" ht="14.4" x14ac:dyDescent="0.3">
      <c r="B1931" s="13">
        <v>2539342447</v>
      </c>
      <c r="C1931" s="14" t="s">
        <v>441</v>
      </c>
      <c r="D1931" s="14" t="s">
        <v>389</v>
      </c>
      <c r="E1931" s="14">
        <v>0</v>
      </c>
      <c r="F1931" s="19">
        <v>159</v>
      </c>
    </row>
    <row r="1932" spans="2:6" ht="14.4" x14ac:dyDescent="0.3">
      <c r="B1932" s="13">
        <v>2539342447</v>
      </c>
      <c r="C1932" s="14" t="s">
        <v>441</v>
      </c>
      <c r="D1932" s="14" t="s">
        <v>396</v>
      </c>
      <c r="E1932" s="14">
        <v>0</v>
      </c>
      <c r="F1932" s="19">
        <v>159</v>
      </c>
    </row>
    <row r="1933" spans="2:6" ht="14.4" x14ac:dyDescent="0.3">
      <c r="B1933" s="13">
        <v>2539342447</v>
      </c>
      <c r="C1933" s="14" t="s">
        <v>441</v>
      </c>
      <c r="D1933" s="14" t="s">
        <v>393</v>
      </c>
      <c r="E1933" s="14">
        <v>0</v>
      </c>
      <c r="F1933" s="19">
        <v>159</v>
      </c>
    </row>
    <row r="1934" spans="2:6" ht="14.4" x14ac:dyDescent="0.3">
      <c r="B1934" s="13">
        <v>2539342447</v>
      </c>
      <c r="C1934" s="14" t="s">
        <v>441</v>
      </c>
      <c r="D1934" s="14" t="s">
        <v>388</v>
      </c>
      <c r="E1934" s="14">
        <v>0</v>
      </c>
      <c r="F1934" s="19">
        <v>159</v>
      </c>
    </row>
    <row r="1935" spans="2:6" ht="14.4" x14ac:dyDescent="0.3">
      <c r="B1935" s="13">
        <v>2539342447</v>
      </c>
      <c r="C1935" s="14" t="s">
        <v>441</v>
      </c>
      <c r="D1935" s="14" t="s">
        <v>386</v>
      </c>
      <c r="E1935" s="14">
        <v>0</v>
      </c>
      <c r="F1935" s="19">
        <v>159</v>
      </c>
    </row>
    <row r="1936" spans="2:6" ht="14.4" x14ac:dyDescent="0.3">
      <c r="B1936" s="13">
        <v>2539336063</v>
      </c>
      <c r="C1936" s="14" t="s">
        <v>441</v>
      </c>
      <c r="D1936" s="14" t="s">
        <v>387</v>
      </c>
      <c r="E1936" s="14">
        <v>0</v>
      </c>
      <c r="F1936" s="19">
        <v>152</v>
      </c>
    </row>
    <row r="1937" spans="2:6" ht="14.4" x14ac:dyDescent="0.3">
      <c r="B1937" s="13">
        <v>2539336063</v>
      </c>
      <c r="C1937" s="14" t="s">
        <v>441</v>
      </c>
      <c r="D1937" s="14" t="s">
        <v>391</v>
      </c>
      <c r="E1937" s="14">
        <v>0</v>
      </c>
      <c r="F1937" s="19">
        <v>152</v>
      </c>
    </row>
    <row r="1938" spans="2:6" ht="14.4" x14ac:dyDescent="0.3">
      <c r="B1938" s="13">
        <v>2539336063</v>
      </c>
      <c r="C1938" s="14" t="s">
        <v>441</v>
      </c>
      <c r="D1938" s="14" t="s">
        <v>389</v>
      </c>
      <c r="E1938" s="14">
        <v>0</v>
      </c>
      <c r="F1938" s="19">
        <v>152</v>
      </c>
    </row>
    <row r="1939" spans="2:6" ht="14.4" x14ac:dyDescent="0.3">
      <c r="B1939" s="13">
        <v>2539336063</v>
      </c>
      <c r="C1939" s="14" t="s">
        <v>441</v>
      </c>
      <c r="D1939" s="14" t="s">
        <v>396</v>
      </c>
      <c r="E1939" s="14">
        <v>0</v>
      </c>
      <c r="F1939" s="19">
        <v>152</v>
      </c>
    </row>
    <row r="1940" spans="2:6" ht="14.4" x14ac:dyDescent="0.3">
      <c r="B1940" s="13">
        <v>2539336063</v>
      </c>
      <c r="C1940" s="14" t="s">
        <v>441</v>
      </c>
      <c r="D1940" s="14" t="s">
        <v>393</v>
      </c>
      <c r="E1940" s="14">
        <v>0</v>
      </c>
      <c r="F1940" s="19">
        <v>152</v>
      </c>
    </row>
    <row r="1941" spans="2:6" ht="14.4" x14ac:dyDescent="0.3">
      <c r="B1941" s="13">
        <v>2539336063</v>
      </c>
      <c r="C1941" s="14" t="s">
        <v>441</v>
      </c>
      <c r="D1941" s="14" t="s">
        <v>388</v>
      </c>
      <c r="E1941" s="14">
        <v>0</v>
      </c>
      <c r="F1941" s="19">
        <v>152</v>
      </c>
    </row>
    <row r="1942" spans="2:6" ht="14.4" x14ac:dyDescent="0.3">
      <c r="B1942" s="13">
        <v>2539336063</v>
      </c>
      <c r="C1942" s="14" t="s">
        <v>441</v>
      </c>
      <c r="D1942" s="14" t="s">
        <v>386</v>
      </c>
      <c r="E1942" s="14">
        <v>0</v>
      </c>
      <c r="F1942" s="19">
        <v>152</v>
      </c>
    </row>
    <row r="1943" spans="2:6" ht="14.4" x14ac:dyDescent="0.3">
      <c r="B1943" s="13">
        <v>5417425820</v>
      </c>
      <c r="C1943" s="14" t="s">
        <v>441</v>
      </c>
      <c r="D1943" s="14" t="s">
        <v>387</v>
      </c>
      <c r="E1943" s="14">
        <v>0</v>
      </c>
      <c r="F1943" s="19">
        <v>141</v>
      </c>
    </row>
    <row r="1944" spans="2:6" ht="14.4" x14ac:dyDescent="0.3">
      <c r="B1944" s="13">
        <v>5417425820</v>
      </c>
      <c r="C1944" s="14" t="s">
        <v>441</v>
      </c>
      <c r="D1944" s="14" t="s">
        <v>391</v>
      </c>
      <c r="E1944" s="14">
        <v>0</v>
      </c>
      <c r="F1944" s="19">
        <v>141</v>
      </c>
    </row>
    <row r="1945" spans="2:6" ht="14.4" x14ac:dyDescent="0.3">
      <c r="B1945" s="13">
        <v>5417425820</v>
      </c>
      <c r="C1945" s="14" t="s">
        <v>441</v>
      </c>
      <c r="D1945" s="14" t="s">
        <v>389</v>
      </c>
      <c r="E1945" s="14">
        <v>0</v>
      </c>
      <c r="F1945" s="19">
        <v>141</v>
      </c>
    </row>
    <row r="1946" spans="2:6" ht="14.4" x14ac:dyDescent="0.3">
      <c r="B1946" s="13">
        <v>5417425820</v>
      </c>
      <c r="C1946" s="14" t="s">
        <v>441</v>
      </c>
      <c r="D1946" s="14" t="s">
        <v>396</v>
      </c>
      <c r="E1946" s="14">
        <v>0</v>
      </c>
      <c r="F1946" s="19">
        <v>141</v>
      </c>
    </row>
    <row r="1947" spans="2:6" ht="14.4" x14ac:dyDescent="0.3">
      <c r="B1947" s="13">
        <v>5417425820</v>
      </c>
      <c r="C1947" s="14" t="s">
        <v>441</v>
      </c>
      <c r="D1947" s="14" t="s">
        <v>393</v>
      </c>
      <c r="E1947" s="14">
        <v>0</v>
      </c>
      <c r="F1947" s="19">
        <v>141</v>
      </c>
    </row>
    <row r="1948" spans="2:6" ht="14.4" x14ac:dyDescent="0.3">
      <c r="B1948" s="13">
        <v>5417425820</v>
      </c>
      <c r="C1948" s="14" t="s">
        <v>441</v>
      </c>
      <c r="D1948" s="14" t="s">
        <v>388</v>
      </c>
      <c r="E1948" s="14">
        <v>0</v>
      </c>
      <c r="F1948" s="19">
        <v>141</v>
      </c>
    </row>
    <row r="1949" spans="2:6" ht="14.4" x14ac:dyDescent="0.3">
      <c r="B1949" s="13">
        <v>5417425820</v>
      </c>
      <c r="C1949" s="14" t="s">
        <v>441</v>
      </c>
      <c r="D1949" s="14" t="s">
        <v>386</v>
      </c>
      <c r="E1949" s="14">
        <v>0</v>
      </c>
      <c r="F1949" s="19">
        <v>141</v>
      </c>
    </row>
    <row r="1950" spans="2:6" ht="14.4" x14ac:dyDescent="0.3">
      <c r="B1950" s="13">
        <v>3605639207</v>
      </c>
      <c r="C1950" s="14" t="s">
        <v>441</v>
      </c>
      <c r="D1950" s="14" t="s">
        <v>387</v>
      </c>
      <c r="E1950" s="14">
        <v>0</v>
      </c>
      <c r="F1950" s="19">
        <v>137</v>
      </c>
    </row>
    <row r="1951" spans="2:6" ht="14.4" x14ac:dyDescent="0.3">
      <c r="B1951" s="13">
        <v>3605639207</v>
      </c>
      <c r="C1951" s="14" t="s">
        <v>441</v>
      </c>
      <c r="D1951" s="14" t="s">
        <v>391</v>
      </c>
      <c r="E1951" s="14">
        <v>0</v>
      </c>
      <c r="F1951" s="19">
        <v>137</v>
      </c>
    </row>
    <row r="1952" spans="2:6" ht="14.4" x14ac:dyDescent="0.3">
      <c r="B1952" s="13">
        <v>3605639207</v>
      </c>
      <c r="C1952" s="14" t="s">
        <v>441</v>
      </c>
      <c r="D1952" s="14" t="s">
        <v>389</v>
      </c>
      <c r="E1952" s="14">
        <v>0</v>
      </c>
      <c r="F1952" s="19">
        <v>137</v>
      </c>
    </row>
    <row r="1953" spans="2:6" ht="14.4" x14ac:dyDescent="0.3">
      <c r="B1953" s="13">
        <v>3605639207</v>
      </c>
      <c r="C1953" s="14" t="s">
        <v>441</v>
      </c>
      <c r="D1953" s="14" t="s">
        <v>396</v>
      </c>
      <c r="E1953" s="14">
        <v>0</v>
      </c>
      <c r="F1953" s="19">
        <v>137</v>
      </c>
    </row>
    <row r="1954" spans="2:6" ht="14.4" x14ac:dyDescent="0.3">
      <c r="B1954" s="13">
        <v>3605639207</v>
      </c>
      <c r="C1954" s="14" t="s">
        <v>441</v>
      </c>
      <c r="D1954" s="14" t="s">
        <v>393</v>
      </c>
      <c r="E1954" s="14">
        <v>0</v>
      </c>
      <c r="F1954" s="19">
        <v>137</v>
      </c>
    </row>
    <row r="1955" spans="2:6" ht="14.4" x14ac:dyDescent="0.3">
      <c r="B1955" s="13">
        <v>3605639207</v>
      </c>
      <c r="C1955" s="14" t="s">
        <v>441</v>
      </c>
      <c r="D1955" s="14" t="s">
        <v>388</v>
      </c>
      <c r="E1955" s="14">
        <v>0</v>
      </c>
      <c r="F1955" s="19">
        <v>137</v>
      </c>
    </row>
    <row r="1956" spans="2:6" ht="14.4" x14ac:dyDescent="0.3">
      <c r="B1956" s="13">
        <v>3605639207</v>
      </c>
      <c r="C1956" s="14" t="s">
        <v>441</v>
      </c>
      <c r="D1956" s="14" t="s">
        <v>386</v>
      </c>
      <c r="E1956" s="14">
        <v>0</v>
      </c>
      <c r="F1956" s="19">
        <v>137</v>
      </c>
    </row>
    <row r="1957" spans="2:6" ht="14.4" x14ac:dyDescent="0.3">
      <c r="B1957" s="13">
        <v>3607492631</v>
      </c>
      <c r="C1957" s="14" t="s">
        <v>441</v>
      </c>
      <c r="D1957" s="14" t="s">
        <v>387</v>
      </c>
      <c r="E1957" s="14">
        <v>0</v>
      </c>
      <c r="F1957" s="19">
        <v>134</v>
      </c>
    </row>
    <row r="1958" spans="2:6" ht="14.4" x14ac:dyDescent="0.3">
      <c r="B1958" s="13">
        <v>3607492631</v>
      </c>
      <c r="C1958" s="14" t="s">
        <v>441</v>
      </c>
      <c r="D1958" s="14" t="s">
        <v>389</v>
      </c>
      <c r="E1958" s="14">
        <v>0</v>
      </c>
      <c r="F1958" s="19">
        <v>134</v>
      </c>
    </row>
    <row r="1959" spans="2:6" ht="14.4" x14ac:dyDescent="0.3">
      <c r="B1959" s="13">
        <v>3607492631</v>
      </c>
      <c r="C1959" s="14" t="s">
        <v>441</v>
      </c>
      <c r="D1959" s="14" t="s">
        <v>396</v>
      </c>
      <c r="E1959" s="14">
        <v>0</v>
      </c>
      <c r="F1959" s="19">
        <v>134</v>
      </c>
    </row>
    <row r="1960" spans="2:6" ht="14.4" x14ac:dyDescent="0.3">
      <c r="B1960" s="13">
        <v>3607492631</v>
      </c>
      <c r="C1960" s="14" t="s">
        <v>441</v>
      </c>
      <c r="D1960" s="14" t="s">
        <v>393</v>
      </c>
      <c r="E1960" s="14">
        <v>0</v>
      </c>
      <c r="F1960" s="19">
        <v>134</v>
      </c>
    </row>
    <row r="1961" spans="2:6" ht="14.4" x14ac:dyDescent="0.3">
      <c r="B1961" s="13">
        <v>3607492631</v>
      </c>
      <c r="C1961" s="14" t="s">
        <v>441</v>
      </c>
      <c r="D1961" s="14" t="s">
        <v>388</v>
      </c>
      <c r="E1961" s="14">
        <v>0</v>
      </c>
      <c r="F1961" s="19">
        <v>134</v>
      </c>
    </row>
    <row r="1962" spans="2:6" ht="14.4" x14ac:dyDescent="0.3">
      <c r="B1962" s="13">
        <v>3607492631</v>
      </c>
      <c r="C1962" s="14" t="s">
        <v>441</v>
      </c>
      <c r="D1962" s="14" t="s">
        <v>386</v>
      </c>
      <c r="E1962" s="14">
        <v>0</v>
      </c>
      <c r="F1962" s="19">
        <v>134</v>
      </c>
    </row>
    <row r="1963" spans="2:6" ht="14.4" x14ac:dyDescent="0.3">
      <c r="B1963" s="13">
        <v>2069539426</v>
      </c>
      <c r="C1963" s="14" t="s">
        <v>441</v>
      </c>
      <c r="D1963" s="14" t="s">
        <v>387</v>
      </c>
      <c r="E1963" s="14">
        <v>0</v>
      </c>
      <c r="F1963" s="19">
        <v>128</v>
      </c>
    </row>
    <row r="1964" spans="2:6" ht="14.4" x14ac:dyDescent="0.3">
      <c r="B1964" s="13">
        <v>2069539426</v>
      </c>
      <c r="C1964" s="14" t="s">
        <v>441</v>
      </c>
      <c r="D1964" s="14" t="s">
        <v>391</v>
      </c>
      <c r="E1964" s="14">
        <v>0</v>
      </c>
      <c r="F1964" s="19">
        <v>128</v>
      </c>
    </row>
    <row r="1965" spans="2:6" ht="14.4" x14ac:dyDescent="0.3">
      <c r="B1965" s="13">
        <v>2069539426</v>
      </c>
      <c r="C1965" s="14" t="s">
        <v>441</v>
      </c>
      <c r="D1965" s="14" t="s">
        <v>389</v>
      </c>
      <c r="E1965" s="14">
        <v>1</v>
      </c>
      <c r="F1965" s="19">
        <v>128</v>
      </c>
    </row>
    <row r="1966" spans="2:6" ht="14.4" x14ac:dyDescent="0.3">
      <c r="B1966" s="13">
        <v>2069539426</v>
      </c>
      <c r="C1966" s="14" t="s">
        <v>441</v>
      </c>
      <c r="D1966" s="14" t="s">
        <v>396</v>
      </c>
      <c r="E1966" s="14">
        <v>0</v>
      </c>
      <c r="F1966" s="19">
        <v>128</v>
      </c>
    </row>
    <row r="1967" spans="2:6" ht="14.4" x14ac:dyDescent="0.3">
      <c r="B1967" s="13">
        <v>2069539426</v>
      </c>
      <c r="C1967" s="14" t="s">
        <v>441</v>
      </c>
      <c r="D1967" s="14" t="s">
        <v>393</v>
      </c>
      <c r="E1967" s="14">
        <v>0</v>
      </c>
      <c r="F1967" s="19">
        <v>128</v>
      </c>
    </row>
    <row r="1968" spans="2:6" ht="14.4" x14ac:dyDescent="0.3">
      <c r="B1968" s="13">
        <v>2069539426</v>
      </c>
      <c r="C1968" s="14" t="s">
        <v>441</v>
      </c>
      <c r="D1968" s="14" t="s">
        <v>388</v>
      </c>
      <c r="E1968" s="14">
        <v>0</v>
      </c>
      <c r="F1968" s="19">
        <v>128</v>
      </c>
    </row>
    <row r="1969" spans="2:6" ht="14.4" x14ac:dyDescent="0.3">
      <c r="B1969" s="13">
        <v>2069539426</v>
      </c>
      <c r="C1969" s="14" t="s">
        <v>441</v>
      </c>
      <c r="D1969" s="14" t="s">
        <v>386</v>
      </c>
      <c r="E1969" s="14">
        <v>0</v>
      </c>
      <c r="F1969" s="19">
        <v>128</v>
      </c>
    </row>
    <row r="1970" spans="2:6" ht="14.4" x14ac:dyDescent="0.3">
      <c r="B1970" s="13">
        <v>5034341791</v>
      </c>
      <c r="C1970" s="14" t="s">
        <v>441</v>
      </c>
      <c r="D1970" s="14" t="s">
        <v>387</v>
      </c>
      <c r="E1970" s="14">
        <v>0</v>
      </c>
      <c r="F1970" s="19">
        <v>124</v>
      </c>
    </row>
    <row r="1971" spans="2:6" ht="14.4" x14ac:dyDescent="0.3">
      <c r="B1971" s="13">
        <v>5034341791</v>
      </c>
      <c r="C1971" s="14" t="s">
        <v>441</v>
      </c>
      <c r="D1971" s="14" t="s">
        <v>391</v>
      </c>
      <c r="E1971" s="14">
        <v>0</v>
      </c>
      <c r="F1971" s="19">
        <v>124</v>
      </c>
    </row>
    <row r="1972" spans="2:6" ht="14.4" x14ac:dyDescent="0.3">
      <c r="B1972" s="13">
        <v>5034341791</v>
      </c>
      <c r="C1972" s="14" t="s">
        <v>441</v>
      </c>
      <c r="D1972" s="14" t="s">
        <v>389</v>
      </c>
      <c r="E1972" s="14">
        <v>0</v>
      </c>
      <c r="F1972" s="19">
        <v>124</v>
      </c>
    </row>
    <row r="1973" spans="2:6" ht="14.4" x14ac:dyDescent="0.3">
      <c r="B1973" s="13">
        <v>5034341791</v>
      </c>
      <c r="C1973" s="14" t="s">
        <v>441</v>
      </c>
      <c r="D1973" s="14" t="s">
        <v>396</v>
      </c>
      <c r="E1973" s="14">
        <v>0</v>
      </c>
      <c r="F1973" s="19">
        <v>124</v>
      </c>
    </row>
    <row r="1974" spans="2:6" ht="14.4" x14ac:dyDescent="0.3">
      <c r="B1974" s="13">
        <v>5034341791</v>
      </c>
      <c r="C1974" s="14" t="s">
        <v>441</v>
      </c>
      <c r="D1974" s="14" t="s">
        <v>393</v>
      </c>
      <c r="E1974" s="14">
        <v>0</v>
      </c>
      <c r="F1974" s="19">
        <v>124</v>
      </c>
    </row>
    <row r="1975" spans="2:6" ht="14.4" x14ac:dyDescent="0.3">
      <c r="B1975" s="13">
        <v>5034341791</v>
      </c>
      <c r="C1975" s="14" t="s">
        <v>441</v>
      </c>
      <c r="D1975" s="14" t="s">
        <v>388</v>
      </c>
      <c r="E1975" s="14">
        <v>0</v>
      </c>
      <c r="F1975" s="19">
        <v>124</v>
      </c>
    </row>
    <row r="1976" spans="2:6" ht="14.4" x14ac:dyDescent="0.3">
      <c r="B1976" s="13">
        <v>5034341791</v>
      </c>
      <c r="C1976" s="14" t="s">
        <v>441</v>
      </c>
      <c r="D1976" s="14" t="s">
        <v>386</v>
      </c>
      <c r="E1976" s="14">
        <v>0</v>
      </c>
      <c r="F1976" s="19">
        <v>124</v>
      </c>
    </row>
    <row r="1977" spans="2:6" ht="14.4" x14ac:dyDescent="0.3">
      <c r="B1977" s="13">
        <v>6025895815</v>
      </c>
      <c r="C1977" s="14" t="s">
        <v>441</v>
      </c>
      <c r="D1977" s="14" t="s">
        <v>387</v>
      </c>
      <c r="E1977" s="14">
        <v>0</v>
      </c>
      <c r="F1977" s="19">
        <v>107</v>
      </c>
    </row>
    <row r="1978" spans="2:6" ht="14.4" x14ac:dyDescent="0.3">
      <c r="B1978" s="13">
        <v>6025895815</v>
      </c>
      <c r="C1978" s="14" t="s">
        <v>441</v>
      </c>
      <c r="D1978" s="14" t="s">
        <v>391</v>
      </c>
      <c r="E1978" s="14">
        <v>0</v>
      </c>
      <c r="F1978" s="19">
        <v>107</v>
      </c>
    </row>
    <row r="1979" spans="2:6" ht="14.4" x14ac:dyDescent="0.3">
      <c r="B1979" s="13">
        <v>6025895815</v>
      </c>
      <c r="C1979" s="14" t="s">
        <v>441</v>
      </c>
      <c r="D1979" s="14" t="s">
        <v>389</v>
      </c>
      <c r="E1979" s="14">
        <v>0</v>
      </c>
      <c r="F1979" s="19">
        <v>107</v>
      </c>
    </row>
    <row r="1980" spans="2:6" ht="14.4" x14ac:dyDescent="0.3">
      <c r="B1980" s="13">
        <v>6025895815</v>
      </c>
      <c r="C1980" s="14" t="s">
        <v>441</v>
      </c>
      <c r="D1980" s="14" t="s">
        <v>396</v>
      </c>
      <c r="E1980" s="14">
        <v>0</v>
      </c>
      <c r="F1980" s="19">
        <v>107</v>
      </c>
    </row>
    <row r="1981" spans="2:6" ht="14.4" x14ac:dyDescent="0.3">
      <c r="B1981" s="13">
        <v>6025895815</v>
      </c>
      <c r="C1981" s="14" t="s">
        <v>441</v>
      </c>
      <c r="D1981" s="14" t="s">
        <v>393</v>
      </c>
      <c r="E1981" s="14">
        <v>0</v>
      </c>
      <c r="F1981" s="19">
        <v>107</v>
      </c>
    </row>
    <row r="1982" spans="2:6" ht="14.4" x14ac:dyDescent="0.3">
      <c r="B1982" s="13">
        <v>6025895815</v>
      </c>
      <c r="C1982" s="14" t="s">
        <v>441</v>
      </c>
      <c r="D1982" s="14" t="s">
        <v>388</v>
      </c>
      <c r="E1982" s="14">
        <v>0</v>
      </c>
      <c r="F1982" s="19">
        <v>107</v>
      </c>
    </row>
    <row r="1983" spans="2:6" ht="14.4" x14ac:dyDescent="0.3">
      <c r="B1983" s="13">
        <v>6025895815</v>
      </c>
      <c r="C1983" s="14" t="s">
        <v>441</v>
      </c>
      <c r="D1983" s="14" t="s">
        <v>386</v>
      </c>
      <c r="E1983" s="14">
        <v>0</v>
      </c>
      <c r="F1983" s="19">
        <v>107</v>
      </c>
    </row>
    <row r="1984" spans="2:6" ht="14.4" x14ac:dyDescent="0.3">
      <c r="B1984" s="13">
        <v>3040079459</v>
      </c>
      <c r="C1984" s="14" t="s">
        <v>441</v>
      </c>
      <c r="D1984" s="14" t="s">
        <v>387</v>
      </c>
      <c r="E1984" s="14">
        <v>0</v>
      </c>
      <c r="F1984" s="19">
        <v>102</v>
      </c>
    </row>
    <row r="1985" spans="2:6" ht="14.4" x14ac:dyDescent="0.3">
      <c r="B1985" s="13">
        <v>3040079459</v>
      </c>
      <c r="C1985" s="14" t="s">
        <v>441</v>
      </c>
      <c r="D1985" s="14" t="s">
        <v>391</v>
      </c>
      <c r="E1985" s="14">
        <v>0</v>
      </c>
      <c r="F1985" s="19">
        <v>102</v>
      </c>
    </row>
    <row r="1986" spans="2:6" ht="14.4" x14ac:dyDescent="0.3">
      <c r="B1986" s="13">
        <v>3040079459</v>
      </c>
      <c r="C1986" s="14" t="s">
        <v>441</v>
      </c>
      <c r="D1986" s="14" t="s">
        <v>389</v>
      </c>
      <c r="E1986" s="14">
        <v>0</v>
      </c>
      <c r="F1986" s="19">
        <v>102</v>
      </c>
    </row>
    <row r="1987" spans="2:6" ht="14.4" x14ac:dyDescent="0.3">
      <c r="B1987" s="13">
        <v>3040079459</v>
      </c>
      <c r="C1987" s="14" t="s">
        <v>441</v>
      </c>
      <c r="D1987" s="14" t="s">
        <v>396</v>
      </c>
      <c r="E1987" s="14">
        <v>0</v>
      </c>
      <c r="F1987" s="19">
        <v>102</v>
      </c>
    </row>
    <row r="1988" spans="2:6" ht="14.4" x14ac:dyDescent="0.3">
      <c r="B1988" s="13">
        <v>3040079459</v>
      </c>
      <c r="C1988" s="14" t="s">
        <v>441</v>
      </c>
      <c r="D1988" s="14" t="s">
        <v>393</v>
      </c>
      <c r="E1988" s="14">
        <v>0</v>
      </c>
      <c r="F1988" s="19">
        <v>102</v>
      </c>
    </row>
    <row r="1989" spans="2:6" ht="14.4" x14ac:dyDescent="0.3">
      <c r="B1989" s="13">
        <v>3040079459</v>
      </c>
      <c r="C1989" s="14" t="s">
        <v>441</v>
      </c>
      <c r="D1989" s="14" t="s">
        <v>388</v>
      </c>
      <c r="E1989" s="14">
        <v>0</v>
      </c>
      <c r="F1989" s="19">
        <v>102</v>
      </c>
    </row>
    <row r="1990" spans="2:6" ht="14.4" x14ac:dyDescent="0.3">
      <c r="B1990" s="13">
        <v>3040079459</v>
      </c>
      <c r="C1990" s="14" t="s">
        <v>441</v>
      </c>
      <c r="D1990" s="14" t="s">
        <v>386</v>
      </c>
      <c r="E1990" s="14">
        <v>0</v>
      </c>
      <c r="F1990" s="19">
        <v>102</v>
      </c>
    </row>
    <row r="1991" spans="2:6" ht="14.4" x14ac:dyDescent="0.3">
      <c r="B1991" s="13">
        <v>2085842830</v>
      </c>
      <c r="C1991" s="14" t="s">
        <v>441</v>
      </c>
      <c r="D1991" s="14" t="s">
        <v>387</v>
      </c>
      <c r="E1991" s="14">
        <v>0</v>
      </c>
      <c r="F1991" s="19">
        <v>98</v>
      </c>
    </row>
    <row r="1992" spans="2:6" ht="14.4" x14ac:dyDescent="0.3">
      <c r="B1992" s="13">
        <v>2085842830</v>
      </c>
      <c r="C1992" s="14" t="s">
        <v>441</v>
      </c>
      <c r="D1992" s="14" t="s">
        <v>391</v>
      </c>
      <c r="E1992" s="14">
        <v>0</v>
      </c>
      <c r="F1992" s="19">
        <v>98</v>
      </c>
    </row>
    <row r="1993" spans="2:6" ht="14.4" x14ac:dyDescent="0.3">
      <c r="B1993" s="13">
        <v>2085842830</v>
      </c>
      <c r="C1993" s="14" t="s">
        <v>441</v>
      </c>
      <c r="D1993" s="14" t="s">
        <v>389</v>
      </c>
      <c r="E1993" s="14">
        <v>0</v>
      </c>
      <c r="F1993" s="19">
        <v>98</v>
      </c>
    </row>
    <row r="1994" spans="2:6" ht="14.4" x14ac:dyDescent="0.3">
      <c r="B1994" s="13">
        <v>2085842830</v>
      </c>
      <c r="C1994" s="14" t="s">
        <v>441</v>
      </c>
      <c r="D1994" s="14" t="s">
        <v>396</v>
      </c>
      <c r="E1994" s="14">
        <v>0</v>
      </c>
      <c r="F1994" s="19">
        <v>98</v>
      </c>
    </row>
    <row r="1995" spans="2:6" ht="14.4" x14ac:dyDescent="0.3">
      <c r="B1995" s="13">
        <v>2085842830</v>
      </c>
      <c r="C1995" s="14" t="s">
        <v>441</v>
      </c>
      <c r="D1995" s="14" t="s">
        <v>393</v>
      </c>
      <c r="E1995" s="14">
        <v>0</v>
      </c>
      <c r="F1995" s="19">
        <v>98</v>
      </c>
    </row>
    <row r="1996" spans="2:6" ht="14.4" x14ac:dyDescent="0.3">
      <c r="B1996" s="13">
        <v>2085842830</v>
      </c>
      <c r="C1996" s="14" t="s">
        <v>441</v>
      </c>
      <c r="D1996" s="14" t="s">
        <v>388</v>
      </c>
      <c r="E1996" s="14">
        <v>0</v>
      </c>
      <c r="F1996" s="19">
        <v>98</v>
      </c>
    </row>
    <row r="1997" spans="2:6" ht="14.4" x14ac:dyDescent="0.3">
      <c r="B1997" s="13">
        <v>2085842830</v>
      </c>
      <c r="C1997" s="14" t="s">
        <v>441</v>
      </c>
      <c r="D1997" s="14" t="s">
        <v>386</v>
      </c>
      <c r="E1997" s="14">
        <v>0</v>
      </c>
      <c r="F1997" s="19">
        <v>98</v>
      </c>
    </row>
    <row r="1998" spans="2:6" ht="14.4" x14ac:dyDescent="0.3">
      <c r="B1998" s="13">
        <v>5207603757</v>
      </c>
      <c r="C1998" s="14" t="s">
        <v>441</v>
      </c>
      <c r="D1998" s="14" t="s">
        <v>387</v>
      </c>
      <c r="E1998" s="14">
        <v>0</v>
      </c>
      <c r="F1998" s="19">
        <v>77</v>
      </c>
    </row>
    <row r="1999" spans="2:6" ht="14.4" x14ac:dyDescent="0.3">
      <c r="B1999" s="13">
        <v>5207603757</v>
      </c>
      <c r="C1999" s="14" t="s">
        <v>441</v>
      </c>
      <c r="D1999" s="14" t="s">
        <v>391</v>
      </c>
      <c r="E1999" s="14">
        <v>0</v>
      </c>
      <c r="F1999" s="19">
        <v>77</v>
      </c>
    </row>
    <row r="2000" spans="2:6" ht="14.4" x14ac:dyDescent="0.3">
      <c r="B2000" s="13">
        <v>5207603757</v>
      </c>
      <c r="C2000" s="14" t="s">
        <v>441</v>
      </c>
      <c r="D2000" s="14" t="s">
        <v>389</v>
      </c>
      <c r="E2000" s="14">
        <v>0</v>
      </c>
      <c r="F2000" s="19">
        <v>77</v>
      </c>
    </row>
    <row r="2001" spans="2:6" ht="14.4" x14ac:dyDescent="0.3">
      <c r="B2001" s="13">
        <v>5207603757</v>
      </c>
      <c r="C2001" s="14" t="s">
        <v>441</v>
      </c>
      <c r="D2001" s="14" t="s">
        <v>396</v>
      </c>
      <c r="E2001" s="14">
        <v>0</v>
      </c>
      <c r="F2001" s="19">
        <v>77</v>
      </c>
    </row>
    <row r="2002" spans="2:6" ht="14.4" x14ac:dyDescent="0.3">
      <c r="B2002" s="13">
        <v>5207603757</v>
      </c>
      <c r="C2002" s="14" t="s">
        <v>441</v>
      </c>
      <c r="D2002" s="14" t="s">
        <v>393</v>
      </c>
      <c r="E2002" s="14">
        <v>0</v>
      </c>
      <c r="F2002" s="19">
        <v>77</v>
      </c>
    </row>
    <row r="2003" spans="2:6" ht="14.4" x14ac:dyDescent="0.3">
      <c r="B2003" s="13">
        <v>5207603757</v>
      </c>
      <c r="C2003" s="14" t="s">
        <v>441</v>
      </c>
      <c r="D2003" s="14" t="s">
        <v>388</v>
      </c>
      <c r="E2003" s="14">
        <v>0</v>
      </c>
      <c r="F2003" s="19">
        <v>77</v>
      </c>
    </row>
    <row r="2004" spans="2:6" ht="14.4" x14ac:dyDescent="0.3">
      <c r="B2004" s="13">
        <v>5207603757</v>
      </c>
      <c r="C2004" s="14" t="s">
        <v>441</v>
      </c>
      <c r="D2004" s="14" t="s">
        <v>386</v>
      </c>
      <c r="E2004" s="14">
        <v>0</v>
      </c>
      <c r="F2004" s="19">
        <v>77</v>
      </c>
    </row>
    <row r="2005" spans="2:6" ht="14.4" x14ac:dyDescent="0.3">
      <c r="B2005" s="13">
        <v>4806124201</v>
      </c>
      <c r="C2005" s="14" t="s">
        <v>441</v>
      </c>
      <c r="D2005" s="14" t="s">
        <v>387</v>
      </c>
      <c r="E2005" s="14">
        <v>0</v>
      </c>
      <c r="F2005" s="19">
        <v>74</v>
      </c>
    </row>
    <row r="2006" spans="2:6" ht="14.4" x14ac:dyDescent="0.3">
      <c r="B2006" s="13">
        <v>4806124201</v>
      </c>
      <c r="C2006" s="14" t="s">
        <v>441</v>
      </c>
      <c r="D2006" s="14" t="s">
        <v>391</v>
      </c>
      <c r="E2006" s="14">
        <v>0</v>
      </c>
      <c r="F2006" s="19">
        <v>74</v>
      </c>
    </row>
    <row r="2007" spans="2:6" ht="14.4" x14ac:dyDescent="0.3">
      <c r="B2007" s="13">
        <v>4806124201</v>
      </c>
      <c r="C2007" s="14" t="s">
        <v>441</v>
      </c>
      <c r="D2007" s="14" t="s">
        <v>389</v>
      </c>
      <c r="E2007" s="14">
        <v>0</v>
      </c>
      <c r="F2007" s="19">
        <v>74</v>
      </c>
    </row>
    <row r="2008" spans="2:6" ht="14.4" x14ac:dyDescent="0.3">
      <c r="B2008" s="13">
        <v>4806124201</v>
      </c>
      <c r="C2008" s="14" t="s">
        <v>441</v>
      </c>
      <c r="D2008" s="14" t="s">
        <v>396</v>
      </c>
      <c r="E2008" s="14">
        <v>0</v>
      </c>
      <c r="F2008" s="19">
        <v>74</v>
      </c>
    </row>
    <row r="2009" spans="2:6" ht="14.4" x14ac:dyDescent="0.3">
      <c r="B2009" s="13">
        <v>4806124201</v>
      </c>
      <c r="C2009" s="14" t="s">
        <v>441</v>
      </c>
      <c r="D2009" s="14" t="s">
        <v>393</v>
      </c>
      <c r="E2009" s="14">
        <v>0</v>
      </c>
      <c r="F2009" s="19">
        <v>74</v>
      </c>
    </row>
    <row r="2010" spans="2:6" ht="14.4" x14ac:dyDescent="0.3">
      <c r="B2010" s="13">
        <v>4806124201</v>
      </c>
      <c r="C2010" s="14" t="s">
        <v>441</v>
      </c>
      <c r="D2010" s="14" t="s">
        <v>388</v>
      </c>
      <c r="E2010" s="14">
        <v>0</v>
      </c>
      <c r="F2010" s="19">
        <v>74</v>
      </c>
    </row>
    <row r="2011" spans="2:6" ht="14.4" x14ac:dyDescent="0.3">
      <c r="B2011" s="13">
        <v>4806124201</v>
      </c>
      <c r="C2011" s="14" t="s">
        <v>441</v>
      </c>
      <c r="D2011" s="14" t="s">
        <v>386</v>
      </c>
      <c r="E2011" s="14">
        <v>0</v>
      </c>
      <c r="F2011" s="19">
        <v>74</v>
      </c>
    </row>
    <row r="2012" spans="2:6" ht="14.4" x14ac:dyDescent="0.3">
      <c r="B2012" s="13">
        <v>3604634202</v>
      </c>
      <c r="C2012" s="14" t="s">
        <v>441</v>
      </c>
      <c r="D2012" s="14" t="s">
        <v>387</v>
      </c>
      <c r="E2012" s="14">
        <v>0</v>
      </c>
      <c r="F2012" s="19">
        <v>72</v>
      </c>
    </row>
    <row r="2013" spans="2:6" ht="14.4" x14ac:dyDescent="0.3">
      <c r="B2013" s="13">
        <v>3604634202</v>
      </c>
      <c r="C2013" s="14" t="s">
        <v>441</v>
      </c>
      <c r="D2013" s="14" t="s">
        <v>391</v>
      </c>
      <c r="E2013" s="14">
        <v>0</v>
      </c>
      <c r="F2013" s="19">
        <v>72</v>
      </c>
    </row>
    <row r="2014" spans="2:6" ht="14.4" x14ac:dyDescent="0.3">
      <c r="B2014" s="13">
        <v>3604634202</v>
      </c>
      <c r="C2014" s="14" t="s">
        <v>441</v>
      </c>
      <c r="D2014" s="14" t="s">
        <v>389</v>
      </c>
      <c r="E2014" s="14">
        <v>0</v>
      </c>
      <c r="F2014" s="19">
        <v>72</v>
      </c>
    </row>
    <row r="2015" spans="2:6" ht="14.4" x14ac:dyDescent="0.3">
      <c r="B2015" s="13">
        <v>3604634202</v>
      </c>
      <c r="C2015" s="14" t="s">
        <v>441</v>
      </c>
      <c r="D2015" s="14" t="s">
        <v>396</v>
      </c>
      <c r="E2015" s="14">
        <v>0</v>
      </c>
      <c r="F2015" s="19">
        <v>72</v>
      </c>
    </row>
    <row r="2016" spans="2:6" ht="14.4" x14ac:dyDescent="0.3">
      <c r="B2016" s="13">
        <v>3604634202</v>
      </c>
      <c r="C2016" s="14" t="s">
        <v>441</v>
      </c>
      <c r="D2016" s="14" t="s">
        <v>393</v>
      </c>
      <c r="E2016" s="14">
        <v>0</v>
      </c>
      <c r="F2016" s="19">
        <v>72</v>
      </c>
    </row>
    <row r="2017" spans="2:6" ht="14.4" x14ac:dyDescent="0.3">
      <c r="B2017" s="13">
        <v>3604634202</v>
      </c>
      <c r="C2017" s="14" t="s">
        <v>441</v>
      </c>
      <c r="D2017" s="14" t="s">
        <v>388</v>
      </c>
      <c r="E2017" s="14">
        <v>0</v>
      </c>
      <c r="F2017" s="19">
        <v>72</v>
      </c>
    </row>
    <row r="2018" spans="2:6" ht="14.4" x14ac:dyDescent="0.3">
      <c r="B2018" s="13">
        <v>3604634202</v>
      </c>
      <c r="C2018" s="14" t="s">
        <v>441</v>
      </c>
      <c r="D2018" s="14" t="s">
        <v>386</v>
      </c>
      <c r="E2018" s="14">
        <v>0</v>
      </c>
      <c r="F2018" s="19">
        <v>72</v>
      </c>
    </row>
    <row r="2019" spans="2:6" ht="14.4" x14ac:dyDescent="0.3">
      <c r="B2019" s="13">
        <v>5208743252</v>
      </c>
      <c r="C2019" s="14" t="s">
        <v>441</v>
      </c>
      <c r="D2019" s="14" t="s">
        <v>387</v>
      </c>
      <c r="E2019" s="14">
        <v>0</v>
      </c>
      <c r="F2019" s="19">
        <v>67</v>
      </c>
    </row>
    <row r="2020" spans="2:6" ht="14.4" x14ac:dyDescent="0.3">
      <c r="B2020" s="13">
        <v>5208743252</v>
      </c>
      <c r="C2020" s="14" t="s">
        <v>441</v>
      </c>
      <c r="D2020" s="14" t="s">
        <v>391</v>
      </c>
      <c r="E2020" s="14">
        <v>0</v>
      </c>
      <c r="F2020" s="19">
        <v>67</v>
      </c>
    </row>
    <row r="2021" spans="2:6" ht="14.4" x14ac:dyDescent="0.3">
      <c r="B2021" s="13">
        <v>5208743252</v>
      </c>
      <c r="C2021" s="14" t="s">
        <v>441</v>
      </c>
      <c r="D2021" s="14" t="s">
        <v>389</v>
      </c>
      <c r="E2021" s="14">
        <v>0</v>
      </c>
      <c r="F2021" s="19">
        <v>67</v>
      </c>
    </row>
    <row r="2022" spans="2:6" ht="14.4" x14ac:dyDescent="0.3">
      <c r="B2022" s="13">
        <v>5208743252</v>
      </c>
      <c r="C2022" s="14" t="s">
        <v>441</v>
      </c>
      <c r="D2022" s="14" t="s">
        <v>396</v>
      </c>
      <c r="E2022" s="14">
        <v>0</v>
      </c>
      <c r="F2022" s="19">
        <v>67</v>
      </c>
    </row>
    <row r="2023" spans="2:6" ht="14.4" x14ac:dyDescent="0.3">
      <c r="B2023" s="13">
        <v>5208743252</v>
      </c>
      <c r="C2023" s="14" t="s">
        <v>441</v>
      </c>
      <c r="D2023" s="14" t="s">
        <v>393</v>
      </c>
      <c r="E2023" s="14">
        <v>0</v>
      </c>
      <c r="F2023" s="19">
        <v>67</v>
      </c>
    </row>
    <row r="2024" spans="2:6" ht="14.4" x14ac:dyDescent="0.3">
      <c r="B2024" s="13">
        <v>5208743252</v>
      </c>
      <c r="C2024" s="14" t="s">
        <v>441</v>
      </c>
      <c r="D2024" s="14" t="s">
        <v>388</v>
      </c>
      <c r="E2024" s="14">
        <v>0</v>
      </c>
      <c r="F2024" s="19">
        <v>67</v>
      </c>
    </row>
    <row r="2025" spans="2:6" ht="14.4" x14ac:dyDescent="0.3">
      <c r="B2025" s="13">
        <v>5208743252</v>
      </c>
      <c r="C2025" s="14" t="s">
        <v>441</v>
      </c>
      <c r="D2025" s="14" t="s">
        <v>386</v>
      </c>
      <c r="E2025" s="14">
        <v>0</v>
      </c>
      <c r="F2025" s="19">
        <v>67</v>
      </c>
    </row>
    <row r="2026" spans="2:6" ht="14.4" x14ac:dyDescent="0.3">
      <c r="B2026" s="13">
        <v>6025862124</v>
      </c>
      <c r="C2026" s="14" t="s">
        <v>441</v>
      </c>
      <c r="D2026" s="14" t="s">
        <v>387</v>
      </c>
      <c r="E2026" s="14">
        <v>0</v>
      </c>
      <c r="F2026" s="19">
        <v>65</v>
      </c>
    </row>
    <row r="2027" spans="2:6" ht="14.4" x14ac:dyDescent="0.3">
      <c r="B2027" s="13">
        <v>6025862124</v>
      </c>
      <c r="C2027" s="14" t="s">
        <v>441</v>
      </c>
      <c r="D2027" s="14" t="s">
        <v>391</v>
      </c>
      <c r="E2027" s="14">
        <v>0</v>
      </c>
      <c r="F2027" s="19">
        <v>65</v>
      </c>
    </row>
    <row r="2028" spans="2:6" ht="14.4" x14ac:dyDescent="0.3">
      <c r="B2028" s="13">
        <v>6025862124</v>
      </c>
      <c r="C2028" s="14" t="s">
        <v>441</v>
      </c>
      <c r="D2028" s="14" t="s">
        <v>396</v>
      </c>
      <c r="E2028" s="14">
        <v>0</v>
      </c>
      <c r="F2028" s="19">
        <v>65</v>
      </c>
    </row>
    <row r="2029" spans="2:6" ht="14.4" x14ac:dyDescent="0.3">
      <c r="B2029" s="13">
        <v>6025862124</v>
      </c>
      <c r="C2029" s="14" t="s">
        <v>441</v>
      </c>
      <c r="D2029" s="14" t="s">
        <v>393</v>
      </c>
      <c r="E2029" s="14">
        <v>0</v>
      </c>
      <c r="F2029" s="19">
        <v>65</v>
      </c>
    </row>
    <row r="2030" spans="2:6" ht="14.4" x14ac:dyDescent="0.3">
      <c r="B2030" s="13">
        <v>6025862124</v>
      </c>
      <c r="C2030" s="14" t="s">
        <v>441</v>
      </c>
      <c r="D2030" s="14" t="s">
        <v>388</v>
      </c>
      <c r="E2030" s="14">
        <v>0</v>
      </c>
      <c r="F2030" s="19">
        <v>65</v>
      </c>
    </row>
    <row r="2031" spans="2:6" ht="14.4" x14ac:dyDescent="0.3">
      <c r="B2031" s="13">
        <v>6025862124</v>
      </c>
      <c r="C2031" s="14" t="s">
        <v>441</v>
      </c>
      <c r="D2031" s="14" t="s">
        <v>386</v>
      </c>
      <c r="E2031" s="14">
        <v>0</v>
      </c>
      <c r="F2031" s="19">
        <v>65</v>
      </c>
    </row>
    <row r="2032" spans="2:6" ht="14.4" x14ac:dyDescent="0.3">
      <c r="B2032" s="13">
        <v>3039593294</v>
      </c>
      <c r="C2032" s="14" t="s">
        <v>441</v>
      </c>
      <c r="D2032" s="14" t="s">
        <v>387</v>
      </c>
      <c r="E2032" s="14">
        <v>0</v>
      </c>
      <c r="F2032" s="19">
        <v>58</v>
      </c>
    </row>
    <row r="2033" spans="2:6" ht="14.4" x14ac:dyDescent="0.3">
      <c r="B2033" s="13">
        <v>3039593294</v>
      </c>
      <c r="C2033" s="14" t="s">
        <v>441</v>
      </c>
      <c r="D2033" s="14" t="s">
        <v>391</v>
      </c>
      <c r="E2033" s="14">
        <v>0</v>
      </c>
      <c r="F2033" s="19">
        <v>58</v>
      </c>
    </row>
    <row r="2034" spans="2:6" ht="14.4" x14ac:dyDescent="0.3">
      <c r="B2034" s="13">
        <v>3039593294</v>
      </c>
      <c r="C2034" s="14" t="s">
        <v>441</v>
      </c>
      <c r="D2034" s="14" t="s">
        <v>389</v>
      </c>
      <c r="E2034" s="14">
        <v>0</v>
      </c>
      <c r="F2034" s="19">
        <v>58</v>
      </c>
    </row>
    <row r="2035" spans="2:6" ht="14.4" x14ac:dyDescent="0.3">
      <c r="B2035" s="13">
        <v>3039593294</v>
      </c>
      <c r="C2035" s="14" t="s">
        <v>441</v>
      </c>
      <c r="D2035" s="14" t="s">
        <v>396</v>
      </c>
      <c r="E2035" s="14">
        <v>0</v>
      </c>
      <c r="F2035" s="19">
        <v>58</v>
      </c>
    </row>
    <row r="2036" spans="2:6" ht="14.4" x14ac:dyDescent="0.3">
      <c r="B2036" s="13">
        <v>3039593294</v>
      </c>
      <c r="C2036" s="14" t="s">
        <v>441</v>
      </c>
      <c r="D2036" s="14" t="s">
        <v>393</v>
      </c>
      <c r="E2036" s="14">
        <v>0</v>
      </c>
      <c r="F2036" s="19">
        <v>58</v>
      </c>
    </row>
    <row r="2037" spans="2:6" ht="14.4" x14ac:dyDescent="0.3">
      <c r="B2037" s="13">
        <v>3039593294</v>
      </c>
      <c r="C2037" s="14" t="s">
        <v>441</v>
      </c>
      <c r="D2037" s="14" t="s">
        <v>388</v>
      </c>
      <c r="E2037" s="14">
        <v>0</v>
      </c>
      <c r="F2037" s="19">
        <v>58</v>
      </c>
    </row>
    <row r="2038" spans="2:6" ht="14.4" x14ac:dyDescent="0.3">
      <c r="B2038" s="13">
        <v>3039593294</v>
      </c>
      <c r="C2038" s="14" t="s">
        <v>441</v>
      </c>
      <c r="D2038" s="14" t="s">
        <v>386</v>
      </c>
      <c r="E2038" s="14">
        <v>0</v>
      </c>
      <c r="F2038" s="19">
        <v>58</v>
      </c>
    </row>
    <row r="2039" spans="2:6" ht="14.4" x14ac:dyDescent="0.3">
      <c r="B2039" s="13">
        <v>2065638187</v>
      </c>
      <c r="C2039" s="14" t="s">
        <v>441</v>
      </c>
      <c r="D2039" s="14" t="s">
        <v>387</v>
      </c>
      <c r="E2039" s="14">
        <v>0</v>
      </c>
      <c r="F2039" s="19">
        <v>51</v>
      </c>
    </row>
    <row r="2040" spans="2:6" ht="14.4" x14ac:dyDescent="0.3">
      <c r="B2040" s="13">
        <v>2065638187</v>
      </c>
      <c r="C2040" s="14" t="s">
        <v>441</v>
      </c>
      <c r="D2040" s="14" t="s">
        <v>391</v>
      </c>
      <c r="E2040" s="14">
        <v>0</v>
      </c>
      <c r="F2040" s="19">
        <v>51</v>
      </c>
    </row>
    <row r="2041" spans="2:6" ht="14.4" x14ac:dyDescent="0.3">
      <c r="B2041" s="13">
        <v>2065638187</v>
      </c>
      <c r="C2041" s="14" t="s">
        <v>441</v>
      </c>
      <c r="D2041" s="14" t="s">
        <v>389</v>
      </c>
      <c r="E2041" s="14">
        <v>0</v>
      </c>
      <c r="F2041" s="19">
        <v>51</v>
      </c>
    </row>
    <row r="2042" spans="2:6" ht="14.4" x14ac:dyDescent="0.3">
      <c r="B2042" s="13">
        <v>2065638187</v>
      </c>
      <c r="C2042" s="14" t="s">
        <v>441</v>
      </c>
      <c r="D2042" s="14" t="s">
        <v>396</v>
      </c>
      <c r="E2042" s="14">
        <v>0</v>
      </c>
      <c r="F2042" s="19">
        <v>51</v>
      </c>
    </row>
    <row r="2043" spans="2:6" ht="14.4" x14ac:dyDescent="0.3">
      <c r="B2043" s="13">
        <v>2065638187</v>
      </c>
      <c r="C2043" s="14" t="s">
        <v>441</v>
      </c>
      <c r="D2043" s="14" t="s">
        <v>393</v>
      </c>
      <c r="E2043" s="14">
        <v>0</v>
      </c>
      <c r="F2043" s="19">
        <v>51</v>
      </c>
    </row>
    <row r="2044" spans="2:6" ht="14.4" x14ac:dyDescent="0.3">
      <c r="B2044" s="13">
        <v>2065638187</v>
      </c>
      <c r="C2044" s="14" t="s">
        <v>441</v>
      </c>
      <c r="D2044" s="14" t="s">
        <v>388</v>
      </c>
      <c r="E2044" s="14">
        <v>0</v>
      </c>
      <c r="F2044" s="19">
        <v>51</v>
      </c>
    </row>
    <row r="2045" spans="2:6" ht="14.4" x14ac:dyDescent="0.3">
      <c r="B2045" s="13">
        <v>2065638187</v>
      </c>
      <c r="C2045" s="14" t="s">
        <v>441</v>
      </c>
      <c r="D2045" s="14" t="s">
        <v>386</v>
      </c>
      <c r="E2045" s="14">
        <v>0</v>
      </c>
      <c r="F2045" s="19">
        <v>51</v>
      </c>
    </row>
    <row r="2046" spans="2:6" ht="14.4" x14ac:dyDescent="0.3">
      <c r="B2046" s="13">
        <v>3034328640</v>
      </c>
      <c r="C2046" s="14" t="s">
        <v>441</v>
      </c>
      <c r="D2046" s="14" t="s">
        <v>387</v>
      </c>
      <c r="E2046" s="14">
        <v>0</v>
      </c>
      <c r="F2046" s="19">
        <v>43</v>
      </c>
    </row>
    <row r="2047" spans="2:6" ht="14.4" x14ac:dyDescent="0.3">
      <c r="B2047" s="13">
        <v>3034328640</v>
      </c>
      <c r="C2047" s="14" t="s">
        <v>441</v>
      </c>
      <c r="D2047" s="14" t="s">
        <v>391</v>
      </c>
      <c r="E2047" s="14">
        <v>0</v>
      </c>
      <c r="F2047" s="19">
        <v>43</v>
      </c>
    </row>
    <row r="2048" spans="2:6" ht="14.4" x14ac:dyDescent="0.3">
      <c r="B2048" s="13">
        <v>3034328640</v>
      </c>
      <c r="C2048" s="14" t="s">
        <v>441</v>
      </c>
      <c r="D2048" s="14" t="s">
        <v>389</v>
      </c>
      <c r="E2048" s="14">
        <v>0</v>
      </c>
      <c r="F2048" s="19">
        <v>43</v>
      </c>
    </row>
    <row r="2049" spans="2:6" ht="14.4" x14ac:dyDescent="0.3">
      <c r="B2049" s="13">
        <v>3034328640</v>
      </c>
      <c r="C2049" s="14" t="s">
        <v>441</v>
      </c>
      <c r="D2049" s="14" t="s">
        <v>396</v>
      </c>
      <c r="E2049" s="14">
        <v>0</v>
      </c>
      <c r="F2049" s="19">
        <v>43</v>
      </c>
    </row>
    <row r="2050" spans="2:6" ht="14.4" x14ac:dyDescent="0.3">
      <c r="B2050" s="13">
        <v>3034328640</v>
      </c>
      <c r="C2050" s="14" t="s">
        <v>441</v>
      </c>
      <c r="D2050" s="14" t="s">
        <v>393</v>
      </c>
      <c r="E2050" s="14">
        <v>0</v>
      </c>
      <c r="F2050" s="19">
        <v>43</v>
      </c>
    </row>
    <row r="2051" spans="2:6" ht="14.4" x14ac:dyDescent="0.3">
      <c r="B2051" s="13">
        <v>3034328640</v>
      </c>
      <c r="C2051" s="14" t="s">
        <v>441</v>
      </c>
      <c r="D2051" s="14" t="s">
        <v>388</v>
      </c>
      <c r="E2051" s="14">
        <v>0</v>
      </c>
      <c r="F2051" s="19">
        <v>43</v>
      </c>
    </row>
    <row r="2052" spans="2:6" ht="14.4" x14ac:dyDescent="0.3">
      <c r="B2052" s="13">
        <v>3034328640</v>
      </c>
      <c r="C2052" s="14" t="s">
        <v>441</v>
      </c>
      <c r="D2052" s="14" t="s">
        <v>386</v>
      </c>
      <c r="E2052" s="14">
        <v>0</v>
      </c>
      <c r="F2052" s="19">
        <v>43</v>
      </c>
    </row>
    <row r="2053" spans="2:6" ht="14.4" x14ac:dyDescent="0.3">
      <c r="B2053" s="13">
        <v>5034336267</v>
      </c>
      <c r="C2053" s="14" t="s">
        <v>442</v>
      </c>
      <c r="D2053" s="14" t="s">
        <v>388</v>
      </c>
      <c r="E2053" s="14">
        <v>0</v>
      </c>
      <c r="F2053" s="19">
        <v>1741</v>
      </c>
    </row>
    <row r="2054" spans="2:6" ht="14.4" x14ac:dyDescent="0.3">
      <c r="B2054" s="13">
        <v>5034336267</v>
      </c>
      <c r="C2054" s="14" t="s">
        <v>442</v>
      </c>
      <c r="D2054" s="14" t="s">
        <v>386</v>
      </c>
      <c r="E2054" s="14">
        <v>0</v>
      </c>
      <c r="F2054" s="19">
        <v>1741</v>
      </c>
    </row>
    <row r="2055" spans="2:6" ht="14.4" x14ac:dyDescent="0.3">
      <c r="B2055" s="13">
        <v>5204328197</v>
      </c>
      <c r="C2055" s="14" t="s">
        <v>442</v>
      </c>
      <c r="D2055" s="14" t="s">
        <v>387</v>
      </c>
      <c r="E2055" s="14">
        <v>0</v>
      </c>
      <c r="F2055" s="19">
        <v>1266</v>
      </c>
    </row>
    <row r="2056" spans="2:6" ht="14.4" x14ac:dyDescent="0.3">
      <c r="B2056" s="13">
        <v>5204328197</v>
      </c>
      <c r="C2056" s="14" t="s">
        <v>442</v>
      </c>
      <c r="D2056" s="14" t="s">
        <v>391</v>
      </c>
      <c r="E2056" s="14">
        <v>0</v>
      </c>
      <c r="F2056" s="19">
        <v>1266</v>
      </c>
    </row>
    <row r="2057" spans="2:6" ht="14.4" x14ac:dyDescent="0.3">
      <c r="B2057" s="13">
        <v>4805925002</v>
      </c>
      <c r="C2057" s="14" t="s">
        <v>442</v>
      </c>
      <c r="D2057" s="14" t="s">
        <v>391</v>
      </c>
      <c r="E2057" s="14">
        <v>0</v>
      </c>
      <c r="F2057" s="19">
        <v>1068</v>
      </c>
    </row>
    <row r="2058" spans="2:6" ht="14.4" x14ac:dyDescent="0.3">
      <c r="B2058" s="13">
        <v>5203224008</v>
      </c>
      <c r="C2058" s="14" t="s">
        <v>442</v>
      </c>
      <c r="D2058" s="14" t="s">
        <v>386</v>
      </c>
      <c r="E2058" s="14">
        <v>1</v>
      </c>
      <c r="F2058" s="19">
        <v>703</v>
      </c>
    </row>
    <row r="2059" spans="2:6" ht="14.4" x14ac:dyDescent="0.3">
      <c r="B2059" s="13">
        <v>4807327779</v>
      </c>
      <c r="C2059" s="14" t="s">
        <v>442</v>
      </c>
      <c r="D2059" s="14" t="s">
        <v>387</v>
      </c>
      <c r="E2059" s="14">
        <v>0</v>
      </c>
      <c r="F2059" s="19">
        <v>575</v>
      </c>
    </row>
    <row r="2060" spans="2:6" ht="14.4" x14ac:dyDescent="0.3">
      <c r="B2060" s="13">
        <v>4807327779</v>
      </c>
      <c r="C2060" s="14" t="s">
        <v>442</v>
      </c>
      <c r="D2060" s="14" t="s">
        <v>391</v>
      </c>
      <c r="E2060" s="14">
        <v>0</v>
      </c>
      <c r="F2060" s="19">
        <v>575</v>
      </c>
    </row>
    <row r="2061" spans="2:6" ht="14.4" x14ac:dyDescent="0.3">
      <c r="B2061" s="13">
        <v>4807327779</v>
      </c>
      <c r="C2061" s="14" t="s">
        <v>442</v>
      </c>
      <c r="D2061" s="14" t="s">
        <v>393</v>
      </c>
      <c r="E2061" s="14">
        <v>0</v>
      </c>
      <c r="F2061" s="19">
        <v>575</v>
      </c>
    </row>
    <row r="2062" spans="2:6" ht="14.4" x14ac:dyDescent="0.3">
      <c r="B2062" s="13">
        <v>4807327779</v>
      </c>
      <c r="C2062" s="14" t="s">
        <v>442</v>
      </c>
      <c r="D2062" s="14" t="s">
        <v>386</v>
      </c>
      <c r="E2062" s="14">
        <v>0</v>
      </c>
      <c r="F2062" s="19">
        <v>575</v>
      </c>
    </row>
    <row r="2063" spans="2:6" ht="14.4" x14ac:dyDescent="0.3">
      <c r="B2063" s="13">
        <v>3607338694</v>
      </c>
      <c r="C2063" s="14" t="s">
        <v>442</v>
      </c>
      <c r="D2063" s="14" t="s">
        <v>393</v>
      </c>
      <c r="E2063" s="14">
        <v>0</v>
      </c>
      <c r="F2063" s="19">
        <v>539</v>
      </c>
    </row>
    <row r="2064" spans="2:6" ht="14.4" x14ac:dyDescent="0.3">
      <c r="B2064" s="13">
        <v>3607338694</v>
      </c>
      <c r="C2064" s="14" t="s">
        <v>442</v>
      </c>
      <c r="D2064" s="14" t="s">
        <v>386</v>
      </c>
      <c r="E2064" s="14">
        <v>0</v>
      </c>
      <c r="F2064" s="19">
        <v>539</v>
      </c>
    </row>
    <row r="2065" spans="2:6" ht="14.4" x14ac:dyDescent="0.3">
      <c r="B2065" s="13">
        <v>5209950940</v>
      </c>
      <c r="C2065" s="14" t="s">
        <v>442</v>
      </c>
      <c r="D2065" s="14" t="s">
        <v>386</v>
      </c>
      <c r="E2065" s="14">
        <v>0</v>
      </c>
      <c r="F2065" s="19">
        <v>511</v>
      </c>
    </row>
    <row r="2066" spans="2:6" ht="14.4" x14ac:dyDescent="0.3">
      <c r="B2066" s="13">
        <v>5209950940</v>
      </c>
      <c r="C2066" s="14" t="s">
        <v>442</v>
      </c>
      <c r="D2066" s="14" t="s">
        <v>386</v>
      </c>
      <c r="E2066" s="14">
        <v>0</v>
      </c>
      <c r="F2066" s="19">
        <v>511</v>
      </c>
    </row>
    <row r="2067" spans="2:6" ht="14.4" x14ac:dyDescent="0.3">
      <c r="B2067" s="13">
        <v>5209952904</v>
      </c>
      <c r="C2067" s="14" t="s">
        <v>442</v>
      </c>
      <c r="D2067" s="14" t="s">
        <v>386</v>
      </c>
      <c r="E2067" s="14">
        <v>0</v>
      </c>
      <c r="F2067" s="19">
        <v>396</v>
      </c>
    </row>
    <row r="2068" spans="2:6" ht="14.4" x14ac:dyDescent="0.3">
      <c r="B2068" s="13">
        <v>2069538942</v>
      </c>
      <c r="C2068" s="14" t="s">
        <v>442</v>
      </c>
      <c r="D2068" s="14" t="s">
        <v>393</v>
      </c>
      <c r="E2068" s="14">
        <v>0</v>
      </c>
      <c r="F2068" s="19">
        <v>342</v>
      </c>
    </row>
    <row r="2069" spans="2:6" ht="14.4" x14ac:dyDescent="0.3">
      <c r="B2069" s="13">
        <v>2069538942</v>
      </c>
      <c r="C2069" s="14" t="s">
        <v>442</v>
      </c>
      <c r="D2069" s="14" t="s">
        <v>386</v>
      </c>
      <c r="E2069" s="14">
        <v>0</v>
      </c>
      <c r="F2069" s="19">
        <v>342</v>
      </c>
    </row>
    <row r="2070" spans="2:6" ht="14.4" x14ac:dyDescent="0.3">
      <c r="B2070" s="13">
        <v>5034351939</v>
      </c>
      <c r="C2070" s="14" t="s">
        <v>442</v>
      </c>
      <c r="D2070" s="14" t="s">
        <v>396</v>
      </c>
      <c r="E2070" s="14">
        <v>1</v>
      </c>
      <c r="F2070" s="19">
        <v>257</v>
      </c>
    </row>
    <row r="2071" spans="2:6" ht="14.4" x14ac:dyDescent="0.3">
      <c r="B2071" s="13">
        <v>2533103282</v>
      </c>
      <c r="C2071" s="14" t="s">
        <v>442</v>
      </c>
      <c r="D2071" s="14" t="s">
        <v>386</v>
      </c>
      <c r="E2071" s="14">
        <v>0</v>
      </c>
      <c r="F2071" s="19">
        <v>218</v>
      </c>
    </row>
    <row r="2072" spans="2:6" ht="14.4" x14ac:dyDescent="0.3">
      <c r="B2072" s="13">
        <v>2539340735</v>
      </c>
      <c r="C2072" s="14" t="s">
        <v>442</v>
      </c>
      <c r="D2072" s="14" t="s">
        <v>396</v>
      </c>
      <c r="E2072" s="14">
        <v>0</v>
      </c>
      <c r="F2072" s="19">
        <v>210</v>
      </c>
    </row>
    <row r="2073" spans="2:6" ht="14.4" x14ac:dyDescent="0.3">
      <c r="B2073" s="13">
        <v>2539340735</v>
      </c>
      <c r="C2073" s="14" t="s">
        <v>442</v>
      </c>
      <c r="D2073" s="14" t="s">
        <v>386</v>
      </c>
      <c r="E2073" s="14">
        <v>0</v>
      </c>
      <c r="F2073" s="19">
        <v>210</v>
      </c>
    </row>
    <row r="2074" spans="2:6" ht="14.4" x14ac:dyDescent="0.3">
      <c r="B2074" s="13">
        <v>5204327751</v>
      </c>
      <c r="C2074" s="14" t="s">
        <v>442</v>
      </c>
      <c r="D2074" s="14" t="s">
        <v>396</v>
      </c>
      <c r="E2074" s="14">
        <v>0</v>
      </c>
      <c r="F2074" s="19">
        <v>195</v>
      </c>
    </row>
    <row r="2075" spans="2:6" ht="14.4" x14ac:dyDescent="0.3">
      <c r="B2075" s="13">
        <v>2086149072</v>
      </c>
      <c r="C2075" s="14" t="s">
        <v>442</v>
      </c>
      <c r="D2075" s="14" t="s">
        <v>387</v>
      </c>
      <c r="E2075" s="14">
        <v>0</v>
      </c>
      <c r="F2075" s="19">
        <v>154</v>
      </c>
    </row>
    <row r="2076" spans="2:6" ht="14.4" x14ac:dyDescent="0.3">
      <c r="B2076" s="13">
        <v>2086149072</v>
      </c>
      <c r="C2076" s="14" t="s">
        <v>442</v>
      </c>
      <c r="D2076" s="14" t="s">
        <v>386</v>
      </c>
      <c r="E2076" s="14">
        <v>0</v>
      </c>
      <c r="F2076" s="19">
        <v>154</v>
      </c>
    </row>
    <row r="2077" spans="2:6" ht="14.4" x14ac:dyDescent="0.3">
      <c r="B2077" s="13">
        <v>3609490488</v>
      </c>
      <c r="C2077" s="14" t="s">
        <v>442</v>
      </c>
      <c r="D2077" s="14" t="s">
        <v>387</v>
      </c>
      <c r="E2077" s="14">
        <v>0</v>
      </c>
      <c r="F2077" s="19">
        <v>119</v>
      </c>
    </row>
    <row r="2078" spans="2:6" ht="14.4" x14ac:dyDescent="0.3">
      <c r="B2078" s="13">
        <v>3609490488</v>
      </c>
      <c r="C2078" s="14" t="s">
        <v>442</v>
      </c>
      <c r="D2078" s="14" t="s">
        <v>388</v>
      </c>
      <c r="E2078" s="14">
        <v>0</v>
      </c>
      <c r="F2078" s="19">
        <v>119</v>
      </c>
    </row>
    <row r="2079" spans="2:6" ht="14.4" x14ac:dyDescent="0.3">
      <c r="B2079" s="13">
        <v>3072335126</v>
      </c>
      <c r="C2079" s="14" t="s">
        <v>442</v>
      </c>
      <c r="D2079" s="14" t="s">
        <v>388</v>
      </c>
      <c r="E2079" s="14">
        <v>0</v>
      </c>
      <c r="F2079" s="19">
        <v>117</v>
      </c>
    </row>
    <row r="2080" spans="2:6" ht="14.4" x14ac:dyDescent="0.3">
      <c r="B2080" s="13">
        <v>6025888117</v>
      </c>
      <c r="C2080" s="14" t="s">
        <v>442</v>
      </c>
      <c r="D2080" s="14" t="s">
        <v>396</v>
      </c>
      <c r="E2080" s="14">
        <v>0</v>
      </c>
      <c r="F2080" s="19">
        <v>101</v>
      </c>
    </row>
    <row r="2081" spans="2:6" ht="14.4" x14ac:dyDescent="0.3">
      <c r="B2081" s="13">
        <v>6025888117</v>
      </c>
      <c r="C2081" s="14" t="s">
        <v>442</v>
      </c>
      <c r="D2081" s="14" t="s">
        <v>393</v>
      </c>
      <c r="E2081" s="14">
        <v>0</v>
      </c>
      <c r="F2081" s="19">
        <v>101</v>
      </c>
    </row>
    <row r="2082" spans="2:6" ht="14.4" x14ac:dyDescent="0.3">
      <c r="B2082" s="13">
        <v>6025888117</v>
      </c>
      <c r="C2082" s="14" t="s">
        <v>442</v>
      </c>
      <c r="D2082" s="14" t="s">
        <v>386</v>
      </c>
      <c r="E2082" s="14">
        <v>0</v>
      </c>
      <c r="F2082" s="19">
        <v>101</v>
      </c>
    </row>
    <row r="2083" spans="2:6" ht="14.4" x14ac:dyDescent="0.3">
      <c r="B2083" s="13">
        <v>4805928431</v>
      </c>
      <c r="C2083" s="14" t="s">
        <v>442</v>
      </c>
      <c r="D2083" s="14" t="s">
        <v>396</v>
      </c>
      <c r="E2083" s="14">
        <v>0</v>
      </c>
      <c r="F2083" s="19">
        <v>88</v>
      </c>
    </row>
    <row r="2084" spans="2:6" ht="14.4" x14ac:dyDescent="0.3">
      <c r="B2084" s="13">
        <v>3604538499</v>
      </c>
      <c r="C2084" s="14" t="s">
        <v>442</v>
      </c>
      <c r="D2084" s="14" t="s">
        <v>393</v>
      </c>
      <c r="E2084" s="14">
        <v>0</v>
      </c>
      <c r="F2084" s="19">
        <v>70</v>
      </c>
    </row>
    <row r="2085" spans="2:6" ht="14.4" x14ac:dyDescent="0.3">
      <c r="B2085" s="13">
        <v>3604538499</v>
      </c>
      <c r="C2085" s="14" t="s">
        <v>442</v>
      </c>
      <c r="D2085" s="14" t="s">
        <v>386</v>
      </c>
      <c r="E2085" s="14">
        <v>0</v>
      </c>
      <c r="F2085" s="19">
        <v>70</v>
      </c>
    </row>
    <row r="2086" spans="2:6" ht="14.4" x14ac:dyDescent="0.3">
      <c r="B2086" s="13">
        <v>5209950923</v>
      </c>
      <c r="C2086" s="14" t="s">
        <v>442</v>
      </c>
      <c r="D2086" s="14" t="s">
        <v>387</v>
      </c>
      <c r="E2086" s="14">
        <v>0</v>
      </c>
      <c r="F2086" s="19">
        <v>55</v>
      </c>
    </row>
    <row r="2087" spans="2:6" ht="14.4" x14ac:dyDescent="0.3">
      <c r="B2087" s="13">
        <v>5209950923</v>
      </c>
      <c r="C2087" s="14" t="s">
        <v>442</v>
      </c>
      <c r="D2087" s="14" t="s">
        <v>391</v>
      </c>
      <c r="E2087" s="14">
        <v>0</v>
      </c>
      <c r="F2087" s="19">
        <v>55</v>
      </c>
    </row>
    <row r="2088" spans="2:6" ht="14.4" x14ac:dyDescent="0.3">
      <c r="B2088" s="13">
        <v>5209950923</v>
      </c>
      <c r="C2088" s="14" t="s">
        <v>442</v>
      </c>
      <c r="D2088" s="14" t="s">
        <v>388</v>
      </c>
      <c r="E2088" s="14">
        <v>0</v>
      </c>
      <c r="F2088" s="19">
        <v>55</v>
      </c>
    </row>
    <row r="2089" spans="2:6" ht="14.4" x14ac:dyDescent="0.3">
      <c r="B2089" s="13">
        <v>6027083968</v>
      </c>
      <c r="C2089" s="14" t="s">
        <v>442</v>
      </c>
      <c r="D2089" s="14" t="s">
        <v>386</v>
      </c>
      <c r="E2089" s="14">
        <v>0</v>
      </c>
      <c r="F2089" s="19">
        <v>51</v>
      </c>
    </row>
    <row r="2090" spans="2:6" ht="14.4" x14ac:dyDescent="0.3">
      <c r="B2090" s="13">
        <v>6025861979</v>
      </c>
      <c r="C2090" s="14" t="s">
        <v>442</v>
      </c>
      <c r="D2090" s="14" t="s">
        <v>393</v>
      </c>
      <c r="E2090" s="14">
        <v>0</v>
      </c>
      <c r="F2090" s="19">
        <v>43</v>
      </c>
    </row>
    <row r="2091" spans="2:6" ht="14.4" x14ac:dyDescent="0.3">
      <c r="B2091" s="13">
        <v>6025861979</v>
      </c>
      <c r="C2091" s="14" t="s">
        <v>442</v>
      </c>
      <c r="D2091" s="14" t="s">
        <v>386</v>
      </c>
      <c r="E2091" s="14">
        <v>0</v>
      </c>
      <c r="F2091" s="19">
        <v>43</v>
      </c>
    </row>
    <row r="2092" spans="2:6" ht="14.4" x14ac:dyDescent="0.3">
      <c r="B2092" s="13">
        <v>4805926668</v>
      </c>
      <c r="C2092" s="14" t="s">
        <v>442</v>
      </c>
      <c r="D2092" s="14" t="s">
        <v>393</v>
      </c>
      <c r="E2092" s="14">
        <v>0</v>
      </c>
      <c r="F2092" s="19">
        <v>42</v>
      </c>
    </row>
    <row r="2093" spans="2:6" ht="14.4" x14ac:dyDescent="0.3">
      <c r="B2093" s="13">
        <v>4805926668</v>
      </c>
      <c r="C2093" s="14" t="s">
        <v>442</v>
      </c>
      <c r="D2093" s="14" t="s">
        <v>386</v>
      </c>
      <c r="E2093" s="14">
        <v>0</v>
      </c>
      <c r="F2093" s="19">
        <v>42</v>
      </c>
    </row>
    <row r="2094" spans="2:6" ht="14.4" x14ac:dyDescent="0.3">
      <c r="B2094" s="13">
        <v>2085842307</v>
      </c>
      <c r="C2094" s="14" t="s">
        <v>442</v>
      </c>
      <c r="D2094" s="14" t="s">
        <v>386</v>
      </c>
      <c r="E2094" s="14">
        <v>0</v>
      </c>
      <c r="F2094" s="19">
        <v>39</v>
      </c>
    </row>
    <row r="2095" spans="2:6" ht="14.4" x14ac:dyDescent="0.3">
      <c r="B2095" s="13">
        <v>2539342870</v>
      </c>
      <c r="C2095" s="14" t="s">
        <v>442</v>
      </c>
      <c r="D2095" s="14" t="s">
        <v>386</v>
      </c>
      <c r="E2095" s="14">
        <v>0</v>
      </c>
      <c r="F2095" s="19">
        <v>38</v>
      </c>
    </row>
    <row r="2096" spans="2:6" ht="14.4" x14ac:dyDescent="0.3">
      <c r="B2096" s="13">
        <v>2062842195</v>
      </c>
      <c r="C2096" s="14" t="s">
        <v>442</v>
      </c>
      <c r="D2096" s="14" t="s">
        <v>396</v>
      </c>
      <c r="E2096" s="14">
        <v>0</v>
      </c>
      <c r="F2096" s="19">
        <v>21</v>
      </c>
    </row>
    <row r="2097" spans="2:6" ht="14.4" x14ac:dyDescent="0.3">
      <c r="B2097" s="13">
        <v>2085842115</v>
      </c>
      <c r="C2097" s="14" t="s">
        <v>443</v>
      </c>
      <c r="D2097" s="14" t="s">
        <v>391</v>
      </c>
      <c r="E2097" s="14">
        <v>0</v>
      </c>
      <c r="F2097" s="19">
        <v>1531</v>
      </c>
    </row>
    <row r="2098" spans="2:6" ht="14.4" x14ac:dyDescent="0.3">
      <c r="B2098" s="13">
        <v>2085842115</v>
      </c>
      <c r="C2098" s="14" t="s">
        <v>443</v>
      </c>
      <c r="D2098" s="14" t="s">
        <v>393</v>
      </c>
      <c r="E2098" s="14">
        <v>0</v>
      </c>
      <c r="F2098" s="19">
        <v>1531</v>
      </c>
    </row>
    <row r="2099" spans="2:6" ht="14.4" x14ac:dyDescent="0.3">
      <c r="B2099" s="13">
        <v>3035997196</v>
      </c>
      <c r="C2099" s="14" t="s">
        <v>443</v>
      </c>
      <c r="D2099" s="14" t="s">
        <v>391</v>
      </c>
      <c r="E2099" s="14">
        <v>0</v>
      </c>
      <c r="F2099" s="19">
        <v>1244</v>
      </c>
    </row>
    <row r="2100" spans="2:6" ht="14.4" x14ac:dyDescent="0.3">
      <c r="B2100" s="13">
        <v>3035997196</v>
      </c>
      <c r="C2100" s="14" t="s">
        <v>443</v>
      </c>
      <c r="D2100" s="14" t="s">
        <v>393</v>
      </c>
      <c r="E2100" s="14">
        <v>1</v>
      </c>
      <c r="F2100" s="19">
        <v>1244</v>
      </c>
    </row>
    <row r="2101" spans="2:6" ht="14.4" x14ac:dyDescent="0.3">
      <c r="B2101" s="13">
        <v>3072334925</v>
      </c>
      <c r="C2101" s="14" t="s">
        <v>443</v>
      </c>
      <c r="D2101" s="14" t="s">
        <v>387</v>
      </c>
      <c r="E2101" s="14">
        <v>0</v>
      </c>
      <c r="F2101" s="19">
        <v>1167</v>
      </c>
    </row>
    <row r="2102" spans="2:6" ht="14.4" x14ac:dyDescent="0.3">
      <c r="B2102" s="13">
        <v>3072334925</v>
      </c>
      <c r="C2102" s="14" t="s">
        <v>443</v>
      </c>
      <c r="D2102" s="14" t="s">
        <v>391</v>
      </c>
      <c r="E2102" s="14">
        <v>0</v>
      </c>
      <c r="F2102" s="19">
        <v>1167</v>
      </c>
    </row>
    <row r="2103" spans="2:6" ht="14.4" x14ac:dyDescent="0.3">
      <c r="B2103" s="13">
        <v>5209951737</v>
      </c>
      <c r="C2103" s="14" t="s">
        <v>443</v>
      </c>
      <c r="D2103" s="14" t="s">
        <v>391</v>
      </c>
      <c r="E2103" s="14">
        <v>0</v>
      </c>
      <c r="F2103" s="19">
        <v>1140</v>
      </c>
    </row>
    <row r="2104" spans="2:6" ht="14.4" x14ac:dyDescent="0.3">
      <c r="B2104" s="13">
        <v>5209951737</v>
      </c>
      <c r="C2104" s="14" t="s">
        <v>443</v>
      </c>
      <c r="D2104" s="14" t="s">
        <v>393</v>
      </c>
      <c r="E2104" s="14">
        <v>0</v>
      </c>
      <c r="F2104" s="19">
        <v>1140</v>
      </c>
    </row>
    <row r="2105" spans="2:6" ht="14.4" x14ac:dyDescent="0.3">
      <c r="B2105" s="13">
        <v>5209951737</v>
      </c>
      <c r="C2105" s="14" t="s">
        <v>443</v>
      </c>
      <c r="D2105" s="14" t="s">
        <v>386</v>
      </c>
      <c r="E2105" s="14">
        <v>0</v>
      </c>
      <c r="F2105" s="19">
        <v>1140</v>
      </c>
    </row>
    <row r="2106" spans="2:6" ht="14.4" x14ac:dyDescent="0.3">
      <c r="B2106" s="13">
        <v>5039042784</v>
      </c>
      <c r="C2106" s="14" t="s">
        <v>443</v>
      </c>
      <c r="D2106" s="14" t="s">
        <v>391</v>
      </c>
      <c r="E2106" s="14">
        <v>0</v>
      </c>
      <c r="F2106" s="19">
        <v>1106</v>
      </c>
    </row>
    <row r="2107" spans="2:6" ht="14.4" x14ac:dyDescent="0.3">
      <c r="B2107" s="13">
        <v>5039042784</v>
      </c>
      <c r="C2107" s="14" t="s">
        <v>443</v>
      </c>
      <c r="D2107" s="14" t="s">
        <v>386</v>
      </c>
      <c r="E2107" s="14">
        <v>1</v>
      </c>
      <c r="F2107" s="19">
        <v>1106</v>
      </c>
    </row>
    <row r="2108" spans="2:6" ht="14.4" x14ac:dyDescent="0.3">
      <c r="B2108" s="13">
        <v>3203038068</v>
      </c>
      <c r="C2108" s="14" t="s">
        <v>443</v>
      </c>
      <c r="D2108" s="14" t="s">
        <v>391</v>
      </c>
      <c r="E2108" s="14">
        <v>0</v>
      </c>
      <c r="F2108" s="19">
        <v>1083</v>
      </c>
    </row>
    <row r="2109" spans="2:6" ht="14.4" x14ac:dyDescent="0.3">
      <c r="B2109" s="13">
        <v>3203038068</v>
      </c>
      <c r="C2109" s="14" t="s">
        <v>443</v>
      </c>
      <c r="D2109" s="14" t="s">
        <v>393</v>
      </c>
      <c r="E2109" s="14">
        <v>0</v>
      </c>
      <c r="F2109" s="19">
        <v>1083</v>
      </c>
    </row>
    <row r="2110" spans="2:6" ht="14.4" x14ac:dyDescent="0.3">
      <c r="B2110" s="13">
        <v>6025887314</v>
      </c>
      <c r="C2110" s="14" t="s">
        <v>443</v>
      </c>
      <c r="D2110" s="14" t="s">
        <v>393</v>
      </c>
      <c r="E2110" s="14">
        <v>0</v>
      </c>
      <c r="F2110" s="19">
        <v>1039</v>
      </c>
    </row>
    <row r="2111" spans="2:6" ht="14.4" x14ac:dyDescent="0.3">
      <c r="B2111" s="13">
        <v>6025887314</v>
      </c>
      <c r="C2111" s="14" t="s">
        <v>443</v>
      </c>
      <c r="D2111" s="14" t="s">
        <v>386</v>
      </c>
      <c r="E2111" s="14">
        <v>0</v>
      </c>
      <c r="F2111" s="19">
        <v>1039</v>
      </c>
    </row>
    <row r="2112" spans="2:6" ht="14.4" x14ac:dyDescent="0.3">
      <c r="B2112" s="13">
        <v>4807333381</v>
      </c>
      <c r="C2112" s="14" t="s">
        <v>443</v>
      </c>
      <c r="D2112" s="14" t="s">
        <v>396</v>
      </c>
      <c r="E2112" s="14">
        <v>0</v>
      </c>
      <c r="F2112" s="19">
        <v>972</v>
      </c>
    </row>
    <row r="2113" spans="2:6" ht="14.4" x14ac:dyDescent="0.3">
      <c r="B2113" s="13">
        <v>4807333381</v>
      </c>
      <c r="C2113" s="14" t="s">
        <v>443</v>
      </c>
      <c r="D2113" s="14" t="s">
        <v>393</v>
      </c>
      <c r="E2113" s="14">
        <v>0</v>
      </c>
      <c r="F2113" s="19">
        <v>972</v>
      </c>
    </row>
    <row r="2114" spans="2:6" ht="14.4" x14ac:dyDescent="0.3">
      <c r="B2114" s="13">
        <v>2085841557</v>
      </c>
      <c r="C2114" s="14" t="s">
        <v>443</v>
      </c>
      <c r="D2114" s="14" t="s">
        <v>391</v>
      </c>
      <c r="E2114" s="14">
        <v>0</v>
      </c>
      <c r="F2114" s="19">
        <v>956</v>
      </c>
    </row>
    <row r="2115" spans="2:6" ht="14.4" x14ac:dyDescent="0.3">
      <c r="B2115" s="13">
        <v>5209948781</v>
      </c>
      <c r="C2115" s="14" t="s">
        <v>443</v>
      </c>
      <c r="D2115" s="14" t="s">
        <v>393</v>
      </c>
      <c r="E2115" s="14">
        <v>0</v>
      </c>
      <c r="F2115" s="19">
        <v>949</v>
      </c>
    </row>
    <row r="2116" spans="2:6" ht="14.4" x14ac:dyDescent="0.3">
      <c r="B2116" s="13">
        <v>5209948781</v>
      </c>
      <c r="C2116" s="14" t="s">
        <v>443</v>
      </c>
      <c r="D2116" s="14" t="s">
        <v>386</v>
      </c>
      <c r="E2116" s="14">
        <v>0</v>
      </c>
      <c r="F2116" s="19">
        <v>949</v>
      </c>
    </row>
    <row r="2117" spans="2:6" ht="14.4" x14ac:dyDescent="0.3">
      <c r="B2117" s="13">
        <v>4807325933</v>
      </c>
      <c r="C2117" s="14" t="s">
        <v>443</v>
      </c>
      <c r="D2117" s="14" t="s">
        <v>391</v>
      </c>
      <c r="E2117" s="14">
        <v>0</v>
      </c>
      <c r="F2117" s="19">
        <v>870</v>
      </c>
    </row>
    <row r="2118" spans="2:6" ht="14.4" x14ac:dyDescent="0.3">
      <c r="B2118" s="13">
        <v>4807325933</v>
      </c>
      <c r="C2118" s="14" t="s">
        <v>443</v>
      </c>
      <c r="D2118" s="14" t="s">
        <v>393</v>
      </c>
      <c r="E2118" s="14">
        <v>1</v>
      </c>
      <c r="F2118" s="19">
        <v>870</v>
      </c>
    </row>
    <row r="2119" spans="2:6" ht="14.4" x14ac:dyDescent="0.3">
      <c r="B2119" s="13">
        <v>4807325933</v>
      </c>
      <c r="C2119" s="14" t="s">
        <v>443</v>
      </c>
      <c r="D2119" s="14" t="s">
        <v>393</v>
      </c>
      <c r="E2119" s="14">
        <v>1</v>
      </c>
      <c r="F2119" s="19">
        <v>870</v>
      </c>
    </row>
    <row r="2120" spans="2:6" ht="14.4" x14ac:dyDescent="0.3">
      <c r="B2120" s="13">
        <v>3609491352</v>
      </c>
      <c r="C2120" s="14" t="s">
        <v>443</v>
      </c>
      <c r="D2120" s="14" t="s">
        <v>393</v>
      </c>
      <c r="E2120" s="14">
        <v>0</v>
      </c>
      <c r="F2120" s="19">
        <v>819</v>
      </c>
    </row>
    <row r="2121" spans="2:6" ht="14.4" x14ac:dyDescent="0.3">
      <c r="B2121" s="13">
        <v>2069543170</v>
      </c>
      <c r="C2121" s="14" t="s">
        <v>443</v>
      </c>
      <c r="D2121" s="14" t="s">
        <v>393</v>
      </c>
      <c r="E2121" s="14">
        <v>0</v>
      </c>
      <c r="F2121" s="19">
        <v>781</v>
      </c>
    </row>
    <row r="2122" spans="2:6" ht="14.4" x14ac:dyDescent="0.3">
      <c r="B2122" s="13">
        <v>3072338602</v>
      </c>
      <c r="C2122" s="14" t="s">
        <v>443</v>
      </c>
      <c r="D2122" s="14" t="s">
        <v>391</v>
      </c>
      <c r="E2122" s="14">
        <v>0</v>
      </c>
      <c r="F2122" s="19">
        <v>723</v>
      </c>
    </row>
    <row r="2123" spans="2:6" ht="14.4" x14ac:dyDescent="0.3">
      <c r="B2123" s="13">
        <v>3072338602</v>
      </c>
      <c r="C2123" s="14" t="s">
        <v>443</v>
      </c>
      <c r="D2123" s="14" t="s">
        <v>393</v>
      </c>
      <c r="E2123" s="14">
        <v>0</v>
      </c>
      <c r="F2123" s="19">
        <v>723</v>
      </c>
    </row>
    <row r="2124" spans="2:6" ht="14.4" x14ac:dyDescent="0.3">
      <c r="B2124" s="13">
        <v>5208736807</v>
      </c>
      <c r="C2124" s="14" t="s">
        <v>443</v>
      </c>
      <c r="D2124" s="14" t="s">
        <v>386</v>
      </c>
      <c r="E2124" s="14">
        <v>0</v>
      </c>
      <c r="F2124" s="19">
        <v>721</v>
      </c>
    </row>
    <row r="2125" spans="2:6" ht="14.4" x14ac:dyDescent="0.3">
      <c r="B2125" s="13">
        <v>3606223682</v>
      </c>
      <c r="C2125" s="14" t="s">
        <v>443</v>
      </c>
      <c r="D2125" s="14" t="s">
        <v>393</v>
      </c>
      <c r="E2125" s="14">
        <v>0</v>
      </c>
      <c r="F2125" s="19">
        <v>712</v>
      </c>
    </row>
    <row r="2126" spans="2:6" ht="14.4" x14ac:dyDescent="0.3">
      <c r="B2126" s="13">
        <v>5040024527</v>
      </c>
      <c r="C2126" s="14" t="s">
        <v>443</v>
      </c>
      <c r="D2126" s="14" t="s">
        <v>393</v>
      </c>
      <c r="E2126" s="14">
        <v>0</v>
      </c>
      <c r="F2126" s="19">
        <v>693</v>
      </c>
    </row>
    <row r="2127" spans="2:6" ht="14.4" x14ac:dyDescent="0.3">
      <c r="B2127" s="13">
        <v>6024726972</v>
      </c>
      <c r="C2127" s="14" t="s">
        <v>443</v>
      </c>
      <c r="D2127" s="14" t="s">
        <v>393</v>
      </c>
      <c r="E2127" s="14">
        <v>0</v>
      </c>
      <c r="F2127" s="19">
        <v>592</v>
      </c>
    </row>
    <row r="2128" spans="2:6" ht="14.4" x14ac:dyDescent="0.3">
      <c r="B2128" s="13">
        <v>6024726972</v>
      </c>
      <c r="C2128" s="14" t="s">
        <v>443</v>
      </c>
      <c r="D2128" s="14" t="s">
        <v>386</v>
      </c>
      <c r="E2128" s="14">
        <v>0</v>
      </c>
      <c r="F2128" s="19">
        <v>592</v>
      </c>
    </row>
    <row r="2129" spans="2:6" ht="14.4" x14ac:dyDescent="0.3">
      <c r="B2129" s="13">
        <v>3604635844</v>
      </c>
      <c r="C2129" s="14" t="s">
        <v>443</v>
      </c>
      <c r="D2129" s="14" t="s">
        <v>391</v>
      </c>
      <c r="E2129" s="14">
        <v>0</v>
      </c>
      <c r="F2129" s="19">
        <v>523</v>
      </c>
    </row>
    <row r="2130" spans="2:6" ht="14.4" x14ac:dyDescent="0.3">
      <c r="B2130" s="13">
        <v>3604635844</v>
      </c>
      <c r="C2130" s="14" t="s">
        <v>443</v>
      </c>
      <c r="D2130" s="14" t="s">
        <v>393</v>
      </c>
      <c r="E2130" s="14">
        <v>0</v>
      </c>
      <c r="F2130" s="19">
        <v>523</v>
      </c>
    </row>
    <row r="2131" spans="2:6" ht="14.4" x14ac:dyDescent="0.3">
      <c r="B2131" s="13">
        <v>4805926857</v>
      </c>
      <c r="C2131" s="14" t="s">
        <v>443</v>
      </c>
      <c r="D2131" s="14" t="s">
        <v>391</v>
      </c>
      <c r="E2131" s="14">
        <v>0</v>
      </c>
      <c r="F2131" s="19">
        <v>457</v>
      </c>
    </row>
    <row r="2132" spans="2:6" ht="14.4" x14ac:dyDescent="0.3">
      <c r="B2132" s="13">
        <v>4805926857</v>
      </c>
      <c r="C2132" s="14" t="s">
        <v>443</v>
      </c>
      <c r="D2132" s="14" t="s">
        <v>393</v>
      </c>
      <c r="E2132" s="14">
        <v>0</v>
      </c>
      <c r="F2132" s="19">
        <v>457</v>
      </c>
    </row>
    <row r="2133" spans="2:6" ht="14.4" x14ac:dyDescent="0.3">
      <c r="B2133" s="13">
        <v>4805926857</v>
      </c>
      <c r="C2133" s="14" t="s">
        <v>443</v>
      </c>
      <c r="D2133" s="14" t="s">
        <v>386</v>
      </c>
      <c r="E2133" s="14">
        <v>0</v>
      </c>
      <c r="F2133" s="19">
        <v>457</v>
      </c>
    </row>
    <row r="2134" spans="2:6" ht="14.4" x14ac:dyDescent="0.3">
      <c r="B2134" s="13">
        <v>5054226125</v>
      </c>
      <c r="C2134" s="14" t="s">
        <v>443</v>
      </c>
      <c r="D2134" s="14" t="s">
        <v>393</v>
      </c>
      <c r="E2134" s="14">
        <v>0</v>
      </c>
      <c r="F2134" s="19">
        <v>421</v>
      </c>
    </row>
    <row r="2135" spans="2:6" ht="14.4" x14ac:dyDescent="0.3">
      <c r="B2135" s="13">
        <v>5054226125</v>
      </c>
      <c r="C2135" s="14" t="s">
        <v>443</v>
      </c>
      <c r="D2135" s="14" t="s">
        <v>386</v>
      </c>
      <c r="E2135" s="14">
        <v>0</v>
      </c>
      <c r="F2135" s="19">
        <v>421</v>
      </c>
    </row>
    <row r="2136" spans="2:6" ht="14.4" x14ac:dyDescent="0.3">
      <c r="B2136" s="13">
        <v>4256643809</v>
      </c>
      <c r="C2136" s="14" t="s">
        <v>443</v>
      </c>
      <c r="D2136" s="14" t="s">
        <v>386</v>
      </c>
      <c r="E2136" s="14">
        <v>0</v>
      </c>
      <c r="F2136" s="19">
        <v>413</v>
      </c>
    </row>
    <row r="2137" spans="2:6" ht="14.4" x14ac:dyDescent="0.3">
      <c r="B2137" s="13">
        <v>3072335512</v>
      </c>
      <c r="C2137" s="14" t="s">
        <v>443</v>
      </c>
      <c r="D2137" s="14" t="s">
        <v>386</v>
      </c>
      <c r="E2137" s="14">
        <v>0</v>
      </c>
      <c r="F2137" s="19">
        <v>368</v>
      </c>
    </row>
    <row r="2138" spans="2:6" ht="14.4" x14ac:dyDescent="0.3">
      <c r="B2138" s="13">
        <v>2068541533</v>
      </c>
      <c r="C2138" s="14" t="s">
        <v>443</v>
      </c>
      <c r="D2138" s="14" t="s">
        <v>393</v>
      </c>
      <c r="E2138" s="14">
        <v>0</v>
      </c>
      <c r="F2138" s="19">
        <v>302</v>
      </c>
    </row>
    <row r="2139" spans="2:6" ht="14.4" x14ac:dyDescent="0.3">
      <c r="B2139" s="13">
        <v>5209952816</v>
      </c>
      <c r="C2139" s="14" t="s">
        <v>444</v>
      </c>
      <c r="D2139" s="14" t="s">
        <v>387</v>
      </c>
      <c r="E2139" s="14">
        <v>1</v>
      </c>
      <c r="F2139" s="19">
        <v>2772</v>
      </c>
    </row>
    <row r="2140" spans="2:6" ht="14.4" x14ac:dyDescent="0.3">
      <c r="B2140" s="13">
        <v>5209952816</v>
      </c>
      <c r="C2140" s="14" t="s">
        <v>444</v>
      </c>
      <c r="D2140" s="14" t="s">
        <v>391</v>
      </c>
      <c r="E2140" s="14">
        <v>1</v>
      </c>
      <c r="F2140" s="19">
        <v>2772</v>
      </c>
    </row>
    <row r="2141" spans="2:6" ht="14.4" x14ac:dyDescent="0.3">
      <c r="B2141" s="13">
        <v>5039138815</v>
      </c>
      <c r="C2141" s="14" t="s">
        <v>444</v>
      </c>
      <c r="D2141" s="14" t="s">
        <v>387</v>
      </c>
      <c r="E2141" s="14">
        <v>0</v>
      </c>
      <c r="F2141" s="19">
        <v>1976</v>
      </c>
    </row>
    <row r="2142" spans="2:6" ht="14.4" x14ac:dyDescent="0.3">
      <c r="B2142" s="13">
        <v>5039138815</v>
      </c>
      <c r="C2142" s="14" t="s">
        <v>444</v>
      </c>
      <c r="D2142" s="14" t="s">
        <v>389</v>
      </c>
      <c r="E2142" s="14">
        <v>0</v>
      </c>
      <c r="F2142" s="19">
        <v>1976</v>
      </c>
    </row>
    <row r="2143" spans="2:6" ht="14.4" x14ac:dyDescent="0.3">
      <c r="B2143" s="13">
        <v>5039138815</v>
      </c>
      <c r="C2143" s="14" t="s">
        <v>444</v>
      </c>
      <c r="D2143" s="14" t="s">
        <v>393</v>
      </c>
      <c r="E2143" s="14">
        <v>0</v>
      </c>
      <c r="F2143" s="19">
        <v>1976</v>
      </c>
    </row>
    <row r="2144" spans="2:6" ht="14.4" x14ac:dyDescent="0.3">
      <c r="B2144" s="13">
        <v>5039138815</v>
      </c>
      <c r="C2144" s="14" t="s">
        <v>444</v>
      </c>
      <c r="D2144" s="14" t="s">
        <v>388</v>
      </c>
      <c r="E2144" s="14">
        <v>0</v>
      </c>
      <c r="F2144" s="19">
        <v>1976</v>
      </c>
    </row>
    <row r="2145" spans="2:6" ht="14.4" x14ac:dyDescent="0.3">
      <c r="B2145" s="13">
        <v>4068824704</v>
      </c>
      <c r="C2145" s="14" t="s">
        <v>444</v>
      </c>
      <c r="D2145" s="14" t="s">
        <v>387</v>
      </c>
      <c r="E2145" s="14">
        <v>1</v>
      </c>
      <c r="F2145" s="19">
        <v>1971</v>
      </c>
    </row>
    <row r="2146" spans="2:6" ht="14.4" x14ac:dyDescent="0.3">
      <c r="B2146" s="13">
        <v>4068824704</v>
      </c>
      <c r="C2146" s="14" t="s">
        <v>444</v>
      </c>
      <c r="D2146" s="14" t="s">
        <v>396</v>
      </c>
      <c r="E2146" s="14">
        <v>1</v>
      </c>
      <c r="F2146" s="19">
        <v>1971</v>
      </c>
    </row>
    <row r="2147" spans="2:6" ht="14.4" x14ac:dyDescent="0.3">
      <c r="B2147" s="13">
        <v>2086323582</v>
      </c>
      <c r="C2147" s="14" t="s">
        <v>444</v>
      </c>
      <c r="D2147" s="14" t="s">
        <v>387</v>
      </c>
      <c r="E2147" s="14">
        <v>0</v>
      </c>
      <c r="F2147" s="19">
        <v>1625</v>
      </c>
    </row>
    <row r="2148" spans="2:6" ht="14.4" x14ac:dyDescent="0.3">
      <c r="B2148" s="13">
        <v>2086323582</v>
      </c>
      <c r="C2148" s="14" t="s">
        <v>444</v>
      </c>
      <c r="D2148" s="14" t="s">
        <v>388</v>
      </c>
      <c r="E2148" s="14">
        <v>0</v>
      </c>
      <c r="F2148" s="19">
        <v>1625</v>
      </c>
    </row>
    <row r="2149" spans="2:6" ht="14.4" x14ac:dyDescent="0.3">
      <c r="B2149" s="13">
        <v>5097136163</v>
      </c>
      <c r="C2149" s="14" t="s">
        <v>444</v>
      </c>
      <c r="D2149" s="14" t="s">
        <v>387</v>
      </c>
      <c r="E2149" s="14">
        <v>0</v>
      </c>
      <c r="F2149" s="19">
        <v>1578</v>
      </c>
    </row>
    <row r="2150" spans="2:6" ht="14.4" x14ac:dyDescent="0.3">
      <c r="B2150" s="13">
        <v>5204633924</v>
      </c>
      <c r="C2150" s="14" t="s">
        <v>444</v>
      </c>
      <c r="D2150" s="14" t="s">
        <v>387</v>
      </c>
      <c r="E2150" s="14">
        <v>1</v>
      </c>
      <c r="F2150" s="19">
        <v>1453</v>
      </c>
    </row>
    <row r="2151" spans="2:6" ht="14.4" x14ac:dyDescent="0.3">
      <c r="B2151" s="13">
        <v>5204633924</v>
      </c>
      <c r="C2151" s="14" t="s">
        <v>444</v>
      </c>
      <c r="D2151" s="14" t="s">
        <v>391</v>
      </c>
      <c r="E2151" s="14">
        <v>1</v>
      </c>
      <c r="F2151" s="19">
        <v>1453</v>
      </c>
    </row>
    <row r="2152" spans="2:6" ht="14.4" x14ac:dyDescent="0.3">
      <c r="B2152" s="13">
        <v>5204633924</v>
      </c>
      <c r="C2152" s="14" t="s">
        <v>444</v>
      </c>
      <c r="D2152" s="14" t="s">
        <v>386</v>
      </c>
      <c r="E2152" s="14">
        <v>0</v>
      </c>
      <c r="F2152" s="19">
        <v>1453</v>
      </c>
    </row>
    <row r="2153" spans="2:6" ht="14.4" x14ac:dyDescent="0.3">
      <c r="B2153" s="13">
        <v>2086148833</v>
      </c>
      <c r="C2153" s="14" t="s">
        <v>444</v>
      </c>
      <c r="D2153" s="14" t="s">
        <v>387</v>
      </c>
      <c r="E2153" s="14">
        <v>0</v>
      </c>
      <c r="F2153" s="19">
        <v>1408</v>
      </c>
    </row>
    <row r="2154" spans="2:6" ht="14.4" x14ac:dyDescent="0.3">
      <c r="B2154" s="13">
        <v>2086148833</v>
      </c>
      <c r="C2154" s="14" t="s">
        <v>444</v>
      </c>
      <c r="D2154" s="14" t="s">
        <v>386</v>
      </c>
      <c r="E2154" s="14">
        <v>0</v>
      </c>
      <c r="F2154" s="19">
        <v>1408</v>
      </c>
    </row>
    <row r="2155" spans="2:6" ht="14.4" x14ac:dyDescent="0.3">
      <c r="B2155" s="13">
        <v>2539333579</v>
      </c>
      <c r="C2155" s="14" t="s">
        <v>444</v>
      </c>
      <c r="D2155" s="14" t="s">
        <v>389</v>
      </c>
      <c r="E2155" s="14">
        <v>1</v>
      </c>
      <c r="F2155" s="19">
        <v>1361</v>
      </c>
    </row>
    <row r="2156" spans="2:6" ht="14.4" x14ac:dyDescent="0.3">
      <c r="B2156" s="13">
        <v>6026843837</v>
      </c>
      <c r="C2156" s="14" t="s">
        <v>444</v>
      </c>
      <c r="D2156" s="14" t="s">
        <v>389</v>
      </c>
      <c r="E2156" s="14">
        <v>1</v>
      </c>
      <c r="F2156" s="19">
        <v>1353</v>
      </c>
    </row>
    <row r="2157" spans="2:6" ht="14.4" x14ac:dyDescent="0.3">
      <c r="B2157" s="13">
        <v>5054225863</v>
      </c>
      <c r="C2157" s="14" t="s">
        <v>444</v>
      </c>
      <c r="D2157" s="14" t="s">
        <v>387</v>
      </c>
      <c r="E2157" s="14">
        <v>1</v>
      </c>
      <c r="F2157" s="19">
        <v>1103</v>
      </c>
    </row>
    <row r="2158" spans="2:6" ht="14.4" x14ac:dyDescent="0.3">
      <c r="B2158" s="13">
        <v>6025888369</v>
      </c>
      <c r="C2158" s="14" t="s">
        <v>444</v>
      </c>
      <c r="D2158" s="14" t="s">
        <v>396</v>
      </c>
      <c r="E2158" s="14">
        <v>1</v>
      </c>
      <c r="F2158" s="19">
        <v>1068</v>
      </c>
    </row>
    <row r="2159" spans="2:6" ht="14.4" x14ac:dyDescent="0.3">
      <c r="B2159" s="13">
        <v>3035995693</v>
      </c>
      <c r="C2159" s="14" t="s">
        <v>444</v>
      </c>
      <c r="D2159" s="14" t="s">
        <v>387</v>
      </c>
      <c r="E2159" s="14">
        <v>0</v>
      </c>
      <c r="F2159" s="19">
        <v>1056</v>
      </c>
    </row>
    <row r="2160" spans="2:6" ht="14.4" x14ac:dyDescent="0.3">
      <c r="B2160" s="13">
        <v>2085842162</v>
      </c>
      <c r="C2160" s="14" t="s">
        <v>444</v>
      </c>
      <c r="D2160" s="14" t="s">
        <v>387</v>
      </c>
      <c r="E2160" s="14">
        <v>1</v>
      </c>
      <c r="F2160" s="19">
        <v>1018</v>
      </c>
    </row>
    <row r="2161" spans="2:6" ht="14.4" x14ac:dyDescent="0.3">
      <c r="B2161" s="13">
        <v>2085842162</v>
      </c>
      <c r="C2161" s="14" t="s">
        <v>444</v>
      </c>
      <c r="D2161" s="14" t="s">
        <v>393</v>
      </c>
      <c r="E2161" s="14">
        <v>0</v>
      </c>
      <c r="F2161" s="19">
        <v>1018</v>
      </c>
    </row>
    <row r="2162" spans="2:6" ht="14.4" x14ac:dyDescent="0.3">
      <c r="B2162" s="13">
        <v>2062737386</v>
      </c>
      <c r="C2162" s="14" t="s">
        <v>444</v>
      </c>
      <c r="D2162" s="14" t="s">
        <v>387</v>
      </c>
      <c r="E2162" s="14">
        <v>1</v>
      </c>
      <c r="F2162" s="19">
        <v>979</v>
      </c>
    </row>
    <row r="2163" spans="2:6" ht="14.4" x14ac:dyDescent="0.3">
      <c r="B2163" s="13">
        <v>2065636126</v>
      </c>
      <c r="C2163" s="14" t="s">
        <v>444</v>
      </c>
      <c r="D2163" s="14" t="s">
        <v>387</v>
      </c>
      <c r="E2163" s="14">
        <v>0</v>
      </c>
      <c r="F2163" s="19">
        <v>969</v>
      </c>
    </row>
    <row r="2164" spans="2:6" ht="14.4" x14ac:dyDescent="0.3">
      <c r="B2164" s="13">
        <v>2065636126</v>
      </c>
      <c r="C2164" s="14" t="s">
        <v>444</v>
      </c>
      <c r="D2164" s="14" t="s">
        <v>393</v>
      </c>
      <c r="E2164" s="14">
        <v>0</v>
      </c>
      <c r="F2164" s="19">
        <v>969</v>
      </c>
    </row>
    <row r="2165" spans="2:6" ht="14.4" x14ac:dyDescent="0.3">
      <c r="B2165" s="13">
        <v>3607833785</v>
      </c>
      <c r="C2165" s="14" t="s">
        <v>444</v>
      </c>
      <c r="D2165" s="14" t="s">
        <v>387</v>
      </c>
      <c r="E2165" s="14">
        <v>0</v>
      </c>
      <c r="F2165" s="19">
        <v>968</v>
      </c>
    </row>
    <row r="2166" spans="2:6" ht="14.4" x14ac:dyDescent="0.3">
      <c r="B2166" s="13">
        <v>3607833785</v>
      </c>
      <c r="C2166" s="14" t="s">
        <v>444</v>
      </c>
      <c r="D2166" s="14" t="s">
        <v>393</v>
      </c>
      <c r="E2166" s="14">
        <v>0</v>
      </c>
      <c r="F2166" s="19">
        <v>968</v>
      </c>
    </row>
    <row r="2167" spans="2:6" ht="14.4" x14ac:dyDescent="0.3">
      <c r="B2167" s="13">
        <v>6025897260</v>
      </c>
      <c r="C2167" s="14" t="s">
        <v>444</v>
      </c>
      <c r="D2167" s="14" t="s">
        <v>391</v>
      </c>
      <c r="E2167" s="14">
        <v>1</v>
      </c>
      <c r="F2167" s="19">
        <v>926</v>
      </c>
    </row>
    <row r="2168" spans="2:6" ht="14.4" x14ac:dyDescent="0.3">
      <c r="B2168" s="13">
        <v>6025897260</v>
      </c>
      <c r="C2168" s="14" t="s">
        <v>444</v>
      </c>
      <c r="D2168" s="14" t="s">
        <v>393</v>
      </c>
      <c r="E2168" s="14">
        <v>0</v>
      </c>
      <c r="F2168" s="19">
        <v>926</v>
      </c>
    </row>
    <row r="2169" spans="2:6" ht="14.4" x14ac:dyDescent="0.3">
      <c r="B2169" s="13">
        <v>5054225345</v>
      </c>
      <c r="C2169" s="14" t="s">
        <v>444</v>
      </c>
      <c r="D2169" s="14" t="s">
        <v>387</v>
      </c>
      <c r="E2169" s="14">
        <v>1</v>
      </c>
      <c r="F2169" s="19">
        <v>925</v>
      </c>
    </row>
    <row r="2170" spans="2:6" ht="14.4" x14ac:dyDescent="0.3">
      <c r="B2170" s="13">
        <v>5054225345</v>
      </c>
      <c r="C2170" s="14" t="s">
        <v>444</v>
      </c>
      <c r="D2170" s="14" t="s">
        <v>391</v>
      </c>
      <c r="E2170" s="14">
        <v>1</v>
      </c>
      <c r="F2170" s="19">
        <v>925</v>
      </c>
    </row>
    <row r="2171" spans="2:6" ht="14.4" x14ac:dyDescent="0.3">
      <c r="B2171" s="13">
        <v>5209950906</v>
      </c>
      <c r="C2171" s="14" t="s">
        <v>444</v>
      </c>
      <c r="D2171" s="14" t="s">
        <v>387</v>
      </c>
      <c r="E2171" s="14">
        <v>1</v>
      </c>
      <c r="F2171" s="19">
        <v>925</v>
      </c>
    </row>
    <row r="2172" spans="2:6" ht="14.4" x14ac:dyDescent="0.3">
      <c r="B2172" s="13">
        <v>5209950906</v>
      </c>
      <c r="C2172" s="14" t="s">
        <v>444</v>
      </c>
      <c r="D2172" s="14" t="s">
        <v>396</v>
      </c>
      <c r="E2172" s="14">
        <v>1</v>
      </c>
      <c r="F2172" s="19">
        <v>925</v>
      </c>
    </row>
    <row r="2173" spans="2:6" ht="14.4" x14ac:dyDescent="0.3">
      <c r="B2173" s="13">
        <v>3609489465</v>
      </c>
      <c r="C2173" s="14" t="s">
        <v>444</v>
      </c>
      <c r="D2173" s="14" t="s">
        <v>387</v>
      </c>
      <c r="E2173" s="14">
        <v>1</v>
      </c>
      <c r="F2173" s="19">
        <v>921</v>
      </c>
    </row>
    <row r="2174" spans="2:6" ht="14.4" x14ac:dyDescent="0.3">
      <c r="B2174" s="13">
        <v>3609489465</v>
      </c>
      <c r="C2174" s="14" t="s">
        <v>444</v>
      </c>
      <c r="D2174" s="14" t="s">
        <v>393</v>
      </c>
      <c r="E2174" s="14">
        <v>0</v>
      </c>
      <c r="F2174" s="19">
        <v>921</v>
      </c>
    </row>
    <row r="2175" spans="2:6" ht="14.4" x14ac:dyDescent="0.3">
      <c r="B2175" s="13">
        <v>4805725577</v>
      </c>
      <c r="C2175" s="14" t="s">
        <v>444</v>
      </c>
      <c r="D2175" s="14" t="s">
        <v>387</v>
      </c>
      <c r="E2175" s="14">
        <v>0</v>
      </c>
      <c r="F2175" s="19">
        <v>895</v>
      </c>
    </row>
    <row r="2176" spans="2:6" ht="14.4" x14ac:dyDescent="0.3">
      <c r="B2176" s="13">
        <v>4805725577</v>
      </c>
      <c r="C2176" s="14" t="s">
        <v>444</v>
      </c>
      <c r="D2176" s="14" t="s">
        <v>396</v>
      </c>
      <c r="E2176" s="14">
        <v>1</v>
      </c>
      <c r="F2176" s="19">
        <v>895</v>
      </c>
    </row>
    <row r="2177" spans="2:6" ht="14.4" x14ac:dyDescent="0.3">
      <c r="B2177" s="13">
        <v>4805725577</v>
      </c>
      <c r="C2177" s="14" t="s">
        <v>444</v>
      </c>
      <c r="D2177" s="14" t="s">
        <v>393</v>
      </c>
      <c r="E2177" s="14">
        <v>0</v>
      </c>
      <c r="F2177" s="19">
        <v>895</v>
      </c>
    </row>
    <row r="2178" spans="2:6" ht="14.4" x14ac:dyDescent="0.3">
      <c r="B2178" s="13">
        <v>6025780117</v>
      </c>
      <c r="C2178" s="14" t="s">
        <v>444</v>
      </c>
      <c r="D2178" s="14" t="s">
        <v>391</v>
      </c>
      <c r="E2178" s="14">
        <v>1</v>
      </c>
      <c r="F2178" s="19">
        <v>877</v>
      </c>
    </row>
    <row r="2179" spans="2:6" ht="14.4" x14ac:dyDescent="0.3">
      <c r="B2179" s="13">
        <v>6025780117</v>
      </c>
      <c r="C2179" s="14" t="s">
        <v>444</v>
      </c>
      <c r="D2179" s="14" t="s">
        <v>393</v>
      </c>
      <c r="E2179" s="14">
        <v>1</v>
      </c>
      <c r="F2179" s="19">
        <v>877</v>
      </c>
    </row>
    <row r="2180" spans="2:6" ht="14.4" x14ac:dyDescent="0.3">
      <c r="B2180" s="13">
        <v>5097139968</v>
      </c>
      <c r="C2180" s="14" t="s">
        <v>444</v>
      </c>
      <c r="D2180" s="14" t="s">
        <v>387</v>
      </c>
      <c r="E2180" s="14">
        <v>1</v>
      </c>
      <c r="F2180" s="19">
        <v>852</v>
      </c>
    </row>
    <row r="2181" spans="2:6" ht="14.4" x14ac:dyDescent="0.3">
      <c r="B2181" s="13">
        <v>5097139968</v>
      </c>
      <c r="C2181" s="14" t="s">
        <v>444</v>
      </c>
      <c r="D2181" s="14" t="s">
        <v>386</v>
      </c>
      <c r="E2181" s="14">
        <v>1</v>
      </c>
      <c r="F2181" s="19">
        <v>852</v>
      </c>
    </row>
    <row r="2182" spans="2:6" ht="14.4" x14ac:dyDescent="0.3">
      <c r="B2182" s="13">
        <v>6024726674</v>
      </c>
      <c r="C2182" s="14" t="s">
        <v>444</v>
      </c>
      <c r="D2182" s="14" t="s">
        <v>387</v>
      </c>
      <c r="E2182" s="14">
        <v>0</v>
      </c>
      <c r="F2182" s="19">
        <v>838</v>
      </c>
    </row>
    <row r="2183" spans="2:6" ht="14.4" x14ac:dyDescent="0.3">
      <c r="B2183" s="13">
        <v>6024726674</v>
      </c>
      <c r="C2183" s="14" t="s">
        <v>444</v>
      </c>
      <c r="D2183" s="14" t="s">
        <v>389</v>
      </c>
      <c r="E2183" s="14">
        <v>1</v>
      </c>
      <c r="F2183" s="19">
        <v>838</v>
      </c>
    </row>
    <row r="2184" spans="2:6" ht="14.4" x14ac:dyDescent="0.3">
      <c r="B2184" s="13">
        <v>6024726674</v>
      </c>
      <c r="C2184" s="14" t="s">
        <v>444</v>
      </c>
      <c r="D2184" s="14" t="s">
        <v>393</v>
      </c>
      <c r="E2184" s="14">
        <v>0</v>
      </c>
      <c r="F2184" s="19">
        <v>838</v>
      </c>
    </row>
    <row r="2185" spans="2:6" ht="14.4" x14ac:dyDescent="0.3">
      <c r="B2185" s="13">
        <v>6024726674</v>
      </c>
      <c r="C2185" s="14" t="s">
        <v>444</v>
      </c>
      <c r="D2185" s="14" t="s">
        <v>388</v>
      </c>
      <c r="E2185" s="14">
        <v>0</v>
      </c>
      <c r="F2185" s="19">
        <v>838</v>
      </c>
    </row>
    <row r="2186" spans="2:6" ht="14.4" x14ac:dyDescent="0.3">
      <c r="B2186" s="13">
        <v>5209951680</v>
      </c>
      <c r="C2186" s="14" t="s">
        <v>444</v>
      </c>
      <c r="D2186" s="14" t="s">
        <v>396</v>
      </c>
      <c r="E2186" s="14">
        <v>1</v>
      </c>
      <c r="F2186" s="19">
        <v>837</v>
      </c>
    </row>
    <row r="2187" spans="2:6" ht="14.4" x14ac:dyDescent="0.3">
      <c r="B2187" s="13">
        <v>6025862749</v>
      </c>
      <c r="C2187" s="14" t="s">
        <v>444</v>
      </c>
      <c r="D2187" s="14" t="s">
        <v>387</v>
      </c>
      <c r="E2187" s="14">
        <v>1</v>
      </c>
      <c r="F2187" s="19">
        <v>825</v>
      </c>
    </row>
    <row r="2188" spans="2:6" ht="14.4" x14ac:dyDescent="0.3">
      <c r="B2188" s="13">
        <v>6025862749</v>
      </c>
      <c r="C2188" s="14" t="s">
        <v>444</v>
      </c>
      <c r="D2188" s="14" t="s">
        <v>386</v>
      </c>
      <c r="E2188" s="14">
        <v>1</v>
      </c>
      <c r="F2188" s="19">
        <v>825</v>
      </c>
    </row>
    <row r="2189" spans="2:6" ht="14.4" x14ac:dyDescent="0.3">
      <c r="B2189" s="13">
        <v>4063224360</v>
      </c>
      <c r="C2189" s="14" t="s">
        <v>444</v>
      </c>
      <c r="D2189" s="14" t="s">
        <v>386</v>
      </c>
      <c r="E2189" s="14">
        <v>1</v>
      </c>
      <c r="F2189" s="19">
        <v>766</v>
      </c>
    </row>
    <row r="2190" spans="2:6" ht="14.4" x14ac:dyDescent="0.3">
      <c r="B2190" s="13">
        <v>5208824895</v>
      </c>
      <c r="C2190" s="14" t="s">
        <v>444</v>
      </c>
      <c r="D2190" s="14" t="s">
        <v>387</v>
      </c>
      <c r="E2190" s="14">
        <v>0</v>
      </c>
      <c r="F2190" s="19">
        <v>763</v>
      </c>
    </row>
    <row r="2191" spans="2:6" ht="14.4" x14ac:dyDescent="0.3">
      <c r="B2191" s="13">
        <v>5208824895</v>
      </c>
      <c r="C2191" s="14" t="s">
        <v>444</v>
      </c>
      <c r="D2191" s="14" t="s">
        <v>386</v>
      </c>
      <c r="E2191" s="14">
        <v>0</v>
      </c>
      <c r="F2191" s="19">
        <v>763</v>
      </c>
    </row>
    <row r="2192" spans="2:6" ht="14.4" x14ac:dyDescent="0.3">
      <c r="B2192" s="13">
        <v>4806128336</v>
      </c>
      <c r="C2192" s="14" t="s">
        <v>444</v>
      </c>
      <c r="D2192" s="14" t="s">
        <v>387</v>
      </c>
      <c r="E2192" s="14">
        <v>0</v>
      </c>
      <c r="F2192" s="19">
        <v>757</v>
      </c>
    </row>
    <row r="2193" spans="2:6" ht="14.4" x14ac:dyDescent="0.3">
      <c r="B2193" s="13">
        <v>4806128336</v>
      </c>
      <c r="C2193" s="14" t="s">
        <v>444</v>
      </c>
      <c r="D2193" s="14" t="s">
        <v>393</v>
      </c>
      <c r="E2193" s="14">
        <v>0</v>
      </c>
      <c r="F2193" s="19">
        <v>757</v>
      </c>
    </row>
    <row r="2194" spans="2:6" ht="14.4" x14ac:dyDescent="0.3">
      <c r="B2194" s="13">
        <v>2085842357</v>
      </c>
      <c r="C2194" s="14" t="s">
        <v>444</v>
      </c>
      <c r="D2194" s="14" t="s">
        <v>387</v>
      </c>
      <c r="E2194" s="14">
        <v>0</v>
      </c>
      <c r="F2194" s="19">
        <v>712</v>
      </c>
    </row>
    <row r="2195" spans="2:6" ht="14.4" x14ac:dyDescent="0.3">
      <c r="B2195" s="13">
        <v>2085842357</v>
      </c>
      <c r="C2195" s="14" t="s">
        <v>444</v>
      </c>
      <c r="D2195" s="14" t="s">
        <v>393</v>
      </c>
      <c r="E2195" s="14">
        <v>0</v>
      </c>
      <c r="F2195" s="19">
        <v>712</v>
      </c>
    </row>
    <row r="2196" spans="2:6" ht="14.4" x14ac:dyDescent="0.3">
      <c r="B2196" s="13">
        <v>3604634857</v>
      </c>
      <c r="C2196" s="14" t="s">
        <v>444</v>
      </c>
      <c r="D2196" s="14" t="s">
        <v>391</v>
      </c>
      <c r="E2196" s="14">
        <v>0</v>
      </c>
      <c r="F2196" s="19">
        <v>703</v>
      </c>
    </row>
    <row r="2197" spans="2:6" ht="14.4" x14ac:dyDescent="0.3">
      <c r="B2197" s="13">
        <v>3604634857</v>
      </c>
      <c r="C2197" s="14" t="s">
        <v>444</v>
      </c>
      <c r="D2197" s="14" t="s">
        <v>393</v>
      </c>
      <c r="E2197" s="14">
        <v>0</v>
      </c>
      <c r="F2197" s="19">
        <v>703</v>
      </c>
    </row>
    <row r="2198" spans="2:6" ht="14.4" x14ac:dyDescent="0.3">
      <c r="B2198" s="13">
        <v>5418831564</v>
      </c>
      <c r="C2198" s="14" t="s">
        <v>444</v>
      </c>
      <c r="D2198" s="14" t="s">
        <v>387</v>
      </c>
      <c r="E2198" s="14">
        <v>1</v>
      </c>
      <c r="F2198" s="19">
        <v>694</v>
      </c>
    </row>
    <row r="2199" spans="2:6" ht="14.4" x14ac:dyDescent="0.3">
      <c r="B2199" s="13">
        <v>5203229077</v>
      </c>
      <c r="C2199" s="14" t="s">
        <v>444</v>
      </c>
      <c r="D2199" s="14" t="s">
        <v>387</v>
      </c>
      <c r="E2199" s="14">
        <v>1</v>
      </c>
      <c r="F2199" s="19">
        <v>690</v>
      </c>
    </row>
    <row r="2200" spans="2:6" ht="14.4" x14ac:dyDescent="0.3">
      <c r="B2200" s="13">
        <v>5097142023</v>
      </c>
      <c r="C2200" s="14" t="s">
        <v>444</v>
      </c>
      <c r="D2200" s="14" t="s">
        <v>387</v>
      </c>
      <c r="E2200" s="14">
        <v>1</v>
      </c>
      <c r="F2200" s="19">
        <v>678</v>
      </c>
    </row>
    <row r="2201" spans="2:6" ht="14.4" x14ac:dyDescent="0.3">
      <c r="B2201" s="13">
        <v>2068538936</v>
      </c>
      <c r="C2201" s="14" t="s">
        <v>444</v>
      </c>
      <c r="D2201" s="14" t="s">
        <v>387</v>
      </c>
      <c r="E2201" s="14">
        <v>0</v>
      </c>
      <c r="F2201" s="19">
        <v>641</v>
      </c>
    </row>
    <row r="2202" spans="2:6" ht="14.4" x14ac:dyDescent="0.3">
      <c r="B2202" s="13">
        <v>2068538936</v>
      </c>
      <c r="C2202" s="14" t="s">
        <v>444</v>
      </c>
      <c r="D2202" s="14" t="s">
        <v>386</v>
      </c>
      <c r="E2202" s="14">
        <v>0</v>
      </c>
      <c r="F2202" s="19">
        <v>641</v>
      </c>
    </row>
    <row r="2203" spans="2:6" ht="14.4" x14ac:dyDescent="0.3">
      <c r="B2203" s="13">
        <v>2069540306</v>
      </c>
      <c r="C2203" s="14" t="s">
        <v>444</v>
      </c>
      <c r="D2203" s="14" t="s">
        <v>391</v>
      </c>
      <c r="E2203" s="14">
        <v>0</v>
      </c>
      <c r="F2203" s="19">
        <v>619</v>
      </c>
    </row>
    <row r="2204" spans="2:6" ht="14.4" x14ac:dyDescent="0.3">
      <c r="B2204" s="13">
        <v>2069537359</v>
      </c>
      <c r="C2204" s="14" t="s">
        <v>444</v>
      </c>
      <c r="D2204" s="14" t="s">
        <v>389</v>
      </c>
      <c r="E2204" s="14">
        <v>1</v>
      </c>
      <c r="F2204" s="19">
        <v>610</v>
      </c>
    </row>
    <row r="2205" spans="2:6" ht="14.4" x14ac:dyDescent="0.3">
      <c r="B2205" s="13">
        <v>3607341311</v>
      </c>
      <c r="C2205" s="14" t="s">
        <v>444</v>
      </c>
      <c r="D2205" s="14" t="s">
        <v>386</v>
      </c>
      <c r="E2205" s="14">
        <v>1</v>
      </c>
      <c r="F2205" s="19">
        <v>610</v>
      </c>
    </row>
    <row r="2206" spans="2:6" ht="14.4" x14ac:dyDescent="0.3">
      <c r="B2206" s="13">
        <v>5080029191</v>
      </c>
      <c r="C2206" s="14" t="s">
        <v>444</v>
      </c>
      <c r="D2206" s="14" t="s">
        <v>387</v>
      </c>
      <c r="E2206" s="14">
        <v>0</v>
      </c>
      <c r="F2206" s="19">
        <v>609</v>
      </c>
    </row>
    <row r="2207" spans="2:6" ht="14.4" x14ac:dyDescent="0.3">
      <c r="B2207" s="13">
        <v>5209949103</v>
      </c>
      <c r="C2207" s="14" t="s">
        <v>444</v>
      </c>
      <c r="D2207" s="14" t="s">
        <v>387</v>
      </c>
      <c r="E2207" s="14">
        <v>1</v>
      </c>
      <c r="F2207" s="19">
        <v>598</v>
      </c>
    </row>
    <row r="2208" spans="2:6" ht="14.4" x14ac:dyDescent="0.3">
      <c r="B2208" s="13">
        <v>4805925518</v>
      </c>
      <c r="C2208" s="14" t="s">
        <v>444</v>
      </c>
      <c r="D2208" s="14" t="s">
        <v>387</v>
      </c>
      <c r="E2208" s="14">
        <v>1</v>
      </c>
      <c r="F2208" s="19">
        <v>597</v>
      </c>
    </row>
    <row r="2209" spans="2:6" ht="14.4" x14ac:dyDescent="0.3">
      <c r="B2209" s="13">
        <v>4805927104</v>
      </c>
      <c r="C2209" s="14" t="s">
        <v>444</v>
      </c>
      <c r="D2209" s="14" t="s">
        <v>386</v>
      </c>
      <c r="E2209" s="14">
        <v>1</v>
      </c>
      <c r="F2209" s="19">
        <v>579</v>
      </c>
    </row>
    <row r="2210" spans="2:6" ht="14.4" x14ac:dyDescent="0.3">
      <c r="B2210" s="13">
        <v>6027083659</v>
      </c>
      <c r="C2210" s="14" t="s">
        <v>444</v>
      </c>
      <c r="D2210" s="14" t="s">
        <v>391</v>
      </c>
      <c r="E2210" s="14">
        <v>1</v>
      </c>
      <c r="F2210" s="19">
        <v>560</v>
      </c>
    </row>
    <row r="2211" spans="2:6" ht="14.4" x14ac:dyDescent="0.3">
      <c r="B2211" s="13">
        <v>6027083659</v>
      </c>
      <c r="C2211" s="14" t="s">
        <v>444</v>
      </c>
      <c r="D2211" s="14" t="s">
        <v>396</v>
      </c>
      <c r="E2211" s="14">
        <v>1</v>
      </c>
      <c r="F2211" s="19">
        <v>560</v>
      </c>
    </row>
    <row r="2212" spans="2:6" ht="14.4" x14ac:dyDescent="0.3">
      <c r="B2212" s="13">
        <v>5039035099</v>
      </c>
      <c r="C2212" s="14" t="s">
        <v>444</v>
      </c>
      <c r="D2212" s="14" t="s">
        <v>387</v>
      </c>
      <c r="E2212" s="14">
        <v>0</v>
      </c>
      <c r="F2212" s="19">
        <v>557</v>
      </c>
    </row>
    <row r="2213" spans="2:6" ht="14.4" x14ac:dyDescent="0.3">
      <c r="B2213" s="13">
        <v>5039035099</v>
      </c>
      <c r="C2213" s="14" t="s">
        <v>444</v>
      </c>
      <c r="D2213" s="14" t="s">
        <v>389</v>
      </c>
      <c r="E2213" s="14">
        <v>0</v>
      </c>
      <c r="F2213" s="19">
        <v>557</v>
      </c>
    </row>
    <row r="2214" spans="2:6" ht="14.4" x14ac:dyDescent="0.3">
      <c r="B2214" s="13">
        <v>5209950230</v>
      </c>
      <c r="C2214" s="14" t="s">
        <v>444</v>
      </c>
      <c r="D2214" s="14" t="s">
        <v>387</v>
      </c>
      <c r="E2214" s="14">
        <v>0</v>
      </c>
      <c r="F2214" s="19">
        <v>532</v>
      </c>
    </row>
    <row r="2215" spans="2:6" ht="14.4" x14ac:dyDescent="0.3">
      <c r="B2215" s="13">
        <v>4802636441</v>
      </c>
      <c r="C2215" s="14" t="s">
        <v>444</v>
      </c>
      <c r="D2215" s="14" t="s">
        <v>387</v>
      </c>
      <c r="E2215" s="14">
        <v>0</v>
      </c>
      <c r="F2215" s="19">
        <v>509</v>
      </c>
    </row>
    <row r="2216" spans="2:6" ht="14.4" x14ac:dyDescent="0.3">
      <c r="B2216" s="13">
        <v>5054224404</v>
      </c>
      <c r="C2216" s="14" t="s">
        <v>444</v>
      </c>
      <c r="D2216" s="14" t="s">
        <v>391</v>
      </c>
      <c r="E2216" s="14">
        <v>1</v>
      </c>
      <c r="F2216" s="19">
        <v>503</v>
      </c>
    </row>
    <row r="2217" spans="2:6" ht="14.4" x14ac:dyDescent="0.3">
      <c r="B2217" s="13">
        <v>5054224404</v>
      </c>
      <c r="C2217" s="14" t="s">
        <v>444</v>
      </c>
      <c r="D2217" s="14" t="s">
        <v>386</v>
      </c>
      <c r="E2217" s="14">
        <v>0</v>
      </c>
      <c r="F2217" s="19">
        <v>503</v>
      </c>
    </row>
    <row r="2218" spans="2:6" ht="14.4" x14ac:dyDescent="0.3">
      <c r="B2218" s="13">
        <v>4256648899</v>
      </c>
      <c r="C2218" s="14" t="s">
        <v>444</v>
      </c>
      <c r="D2218" s="14" t="s">
        <v>389</v>
      </c>
      <c r="E2218" s="14">
        <v>1</v>
      </c>
      <c r="F2218" s="19">
        <v>495</v>
      </c>
    </row>
    <row r="2219" spans="2:6" ht="14.4" x14ac:dyDescent="0.3">
      <c r="B2219" s="13">
        <v>5040023913</v>
      </c>
      <c r="C2219" s="14" t="s">
        <v>444</v>
      </c>
      <c r="D2219" s="14" t="s">
        <v>386</v>
      </c>
      <c r="E2219" s="14">
        <v>0</v>
      </c>
      <c r="F2219" s="19">
        <v>477</v>
      </c>
    </row>
    <row r="2220" spans="2:6" ht="14.4" x14ac:dyDescent="0.3">
      <c r="B2220" s="13">
        <v>5040024217</v>
      </c>
      <c r="C2220" s="14" t="s">
        <v>444</v>
      </c>
      <c r="D2220" s="14" t="s">
        <v>386</v>
      </c>
      <c r="E2220" s="14">
        <v>0</v>
      </c>
      <c r="F2220" s="19">
        <v>473</v>
      </c>
    </row>
    <row r="2221" spans="2:6" ht="14.4" x14ac:dyDescent="0.3">
      <c r="B2221" s="13">
        <v>5054225645</v>
      </c>
      <c r="C2221" s="14" t="s">
        <v>444</v>
      </c>
      <c r="D2221" s="14" t="s">
        <v>387</v>
      </c>
      <c r="E2221" s="14">
        <v>0</v>
      </c>
      <c r="F2221" s="19">
        <v>471</v>
      </c>
    </row>
    <row r="2222" spans="2:6" ht="14.4" x14ac:dyDescent="0.3">
      <c r="B2222" s="13">
        <v>5054225645</v>
      </c>
      <c r="C2222" s="14" t="s">
        <v>444</v>
      </c>
      <c r="D2222" s="14" t="s">
        <v>393</v>
      </c>
      <c r="E2222" s="14">
        <v>0</v>
      </c>
      <c r="F2222" s="19">
        <v>471</v>
      </c>
    </row>
    <row r="2223" spans="2:6" ht="14.4" x14ac:dyDescent="0.3">
      <c r="B2223" s="13">
        <v>4256648784</v>
      </c>
      <c r="C2223" s="14" t="s">
        <v>444</v>
      </c>
      <c r="D2223" s="14" t="s">
        <v>387</v>
      </c>
      <c r="E2223" s="14">
        <v>1</v>
      </c>
      <c r="F2223" s="19">
        <v>461</v>
      </c>
    </row>
    <row r="2224" spans="2:6" ht="14.4" x14ac:dyDescent="0.3">
      <c r="B2224" s="13">
        <v>5209951045</v>
      </c>
      <c r="C2224" s="14" t="s">
        <v>444</v>
      </c>
      <c r="D2224" s="14" t="s">
        <v>387</v>
      </c>
      <c r="E2224" s="14">
        <v>0</v>
      </c>
      <c r="F2224" s="19">
        <v>450</v>
      </c>
    </row>
    <row r="2225" spans="2:6" ht="14.4" x14ac:dyDescent="0.3">
      <c r="B2225" s="13">
        <v>5203228908</v>
      </c>
      <c r="C2225" s="14" t="s">
        <v>444</v>
      </c>
      <c r="D2225" s="14" t="s">
        <v>386</v>
      </c>
      <c r="E2225" s="14">
        <v>0</v>
      </c>
      <c r="F2225" s="19">
        <v>422</v>
      </c>
    </row>
    <row r="2226" spans="2:6" ht="14.4" x14ac:dyDescent="0.3">
      <c r="B2226" s="13">
        <v>6024726857</v>
      </c>
      <c r="C2226" s="14" t="s">
        <v>444</v>
      </c>
      <c r="D2226" s="14" t="s">
        <v>387</v>
      </c>
      <c r="E2226" s="14">
        <v>0</v>
      </c>
      <c r="F2226" s="19">
        <v>421</v>
      </c>
    </row>
    <row r="2227" spans="2:6" ht="14.4" x14ac:dyDescent="0.3">
      <c r="B2227" s="13">
        <v>6024726857</v>
      </c>
      <c r="C2227" s="14" t="s">
        <v>444</v>
      </c>
      <c r="D2227" s="14" t="s">
        <v>386</v>
      </c>
      <c r="E2227" s="14">
        <v>1</v>
      </c>
      <c r="F2227" s="19">
        <v>421</v>
      </c>
    </row>
    <row r="2228" spans="2:6" ht="14.4" x14ac:dyDescent="0.3">
      <c r="B2228" s="13">
        <v>2068541062</v>
      </c>
      <c r="C2228" s="14" t="s">
        <v>444</v>
      </c>
      <c r="D2228" s="14" t="s">
        <v>386</v>
      </c>
      <c r="E2228" s="14">
        <v>1</v>
      </c>
      <c r="F2228" s="19">
        <v>420</v>
      </c>
    </row>
    <row r="2229" spans="2:6" ht="14.4" x14ac:dyDescent="0.3">
      <c r="B2229" s="13">
        <v>6024156562</v>
      </c>
      <c r="C2229" s="14" t="s">
        <v>444</v>
      </c>
      <c r="D2229" s="14" t="s">
        <v>387</v>
      </c>
      <c r="E2229" s="14">
        <v>1</v>
      </c>
      <c r="F2229" s="19">
        <v>420</v>
      </c>
    </row>
    <row r="2230" spans="2:6" ht="14.4" x14ac:dyDescent="0.3">
      <c r="B2230" s="13">
        <v>6024156665</v>
      </c>
      <c r="C2230" s="14" t="s">
        <v>444</v>
      </c>
      <c r="D2230" s="14" t="s">
        <v>386</v>
      </c>
      <c r="E2230" s="14">
        <v>1</v>
      </c>
      <c r="F2230" s="19">
        <v>419</v>
      </c>
    </row>
    <row r="2231" spans="2:6" ht="14.4" x14ac:dyDescent="0.3">
      <c r="B2231" s="13">
        <v>3605636098</v>
      </c>
      <c r="C2231" s="14" t="s">
        <v>444</v>
      </c>
      <c r="D2231" s="14" t="s">
        <v>386</v>
      </c>
      <c r="E2231" s="14">
        <v>0</v>
      </c>
      <c r="F2231" s="19">
        <v>416</v>
      </c>
    </row>
    <row r="2232" spans="2:6" ht="14.4" x14ac:dyDescent="0.3">
      <c r="B2232" s="13">
        <v>6024727171</v>
      </c>
      <c r="C2232" s="14" t="s">
        <v>444</v>
      </c>
      <c r="D2232" s="14" t="s">
        <v>386</v>
      </c>
      <c r="E2232" s="14">
        <v>1</v>
      </c>
      <c r="F2232" s="19">
        <v>393</v>
      </c>
    </row>
    <row r="2233" spans="2:6" ht="14.4" x14ac:dyDescent="0.3">
      <c r="B2233" s="13">
        <v>3607335730</v>
      </c>
      <c r="C2233" s="14" t="s">
        <v>444</v>
      </c>
      <c r="D2233" s="14" t="s">
        <v>387</v>
      </c>
      <c r="E2233" s="14">
        <v>0</v>
      </c>
      <c r="F2233" s="19">
        <v>375</v>
      </c>
    </row>
    <row r="2234" spans="2:6" ht="14.4" x14ac:dyDescent="0.3">
      <c r="B2234" s="13">
        <v>2085842889</v>
      </c>
      <c r="C2234" s="14" t="s">
        <v>444</v>
      </c>
      <c r="D2234" s="14" t="s">
        <v>396</v>
      </c>
      <c r="E2234" s="14">
        <v>1</v>
      </c>
      <c r="F2234" s="19">
        <v>365</v>
      </c>
    </row>
    <row r="2235" spans="2:6" ht="14.4" x14ac:dyDescent="0.3">
      <c r="B2235" s="13">
        <v>3072337291</v>
      </c>
      <c r="C2235" s="14" t="s">
        <v>444</v>
      </c>
      <c r="D2235" s="14" t="s">
        <v>387</v>
      </c>
      <c r="E2235" s="14">
        <v>0</v>
      </c>
      <c r="F2235" s="19">
        <v>357</v>
      </c>
    </row>
    <row r="2236" spans="2:6" ht="14.4" x14ac:dyDescent="0.3">
      <c r="B2236" s="13">
        <v>3072337291</v>
      </c>
      <c r="C2236" s="14" t="s">
        <v>444</v>
      </c>
      <c r="D2236" s="14" t="s">
        <v>393</v>
      </c>
      <c r="E2236" s="14">
        <v>0</v>
      </c>
      <c r="F2236" s="19">
        <v>357</v>
      </c>
    </row>
    <row r="2237" spans="2:6" ht="14.4" x14ac:dyDescent="0.3">
      <c r="B2237" s="13">
        <v>2539340404</v>
      </c>
      <c r="C2237" s="14" t="s">
        <v>444</v>
      </c>
      <c r="D2237" s="14" t="s">
        <v>387</v>
      </c>
      <c r="E2237" s="14">
        <v>0</v>
      </c>
      <c r="F2237" s="19">
        <v>352</v>
      </c>
    </row>
    <row r="2238" spans="2:6" ht="14.4" x14ac:dyDescent="0.3">
      <c r="B2238" s="13">
        <v>2539340404</v>
      </c>
      <c r="C2238" s="14" t="s">
        <v>444</v>
      </c>
      <c r="D2238" s="14" t="s">
        <v>386</v>
      </c>
      <c r="E2238" s="14">
        <v>0</v>
      </c>
      <c r="F2238" s="19">
        <v>352</v>
      </c>
    </row>
    <row r="2239" spans="2:6" ht="14.4" x14ac:dyDescent="0.3">
      <c r="B2239" s="13">
        <v>5054225366</v>
      </c>
      <c r="C2239" s="14" t="s">
        <v>444</v>
      </c>
      <c r="D2239" s="14" t="s">
        <v>386</v>
      </c>
      <c r="E2239" s="14">
        <v>0</v>
      </c>
      <c r="F2239" s="19">
        <v>352</v>
      </c>
    </row>
    <row r="2240" spans="2:6" ht="14.4" x14ac:dyDescent="0.3">
      <c r="B2240" s="13">
        <v>5040024387</v>
      </c>
      <c r="C2240" s="14" t="s">
        <v>444</v>
      </c>
      <c r="D2240" s="14" t="s">
        <v>391</v>
      </c>
      <c r="E2240" s="14">
        <v>0</v>
      </c>
      <c r="F2240" s="19">
        <v>331</v>
      </c>
    </row>
    <row r="2241" spans="2:6" ht="14.4" x14ac:dyDescent="0.3">
      <c r="B2241" s="13">
        <v>2069539017</v>
      </c>
      <c r="C2241" s="14" t="s">
        <v>444</v>
      </c>
      <c r="D2241" s="14" t="s">
        <v>391</v>
      </c>
      <c r="E2241" s="14">
        <v>0</v>
      </c>
      <c r="F2241" s="19">
        <v>325</v>
      </c>
    </row>
    <row r="2242" spans="2:6" ht="14.4" x14ac:dyDescent="0.3">
      <c r="B2242" s="13">
        <v>2069539017</v>
      </c>
      <c r="C2242" s="14" t="s">
        <v>444</v>
      </c>
      <c r="D2242" s="14" t="s">
        <v>386</v>
      </c>
      <c r="E2242" s="14">
        <v>1</v>
      </c>
      <c r="F2242" s="19">
        <v>325</v>
      </c>
    </row>
    <row r="2243" spans="2:6" ht="14.4" x14ac:dyDescent="0.3">
      <c r="B2243" s="13">
        <v>3072338616</v>
      </c>
      <c r="C2243" s="14" t="s">
        <v>444</v>
      </c>
      <c r="D2243" s="14" t="s">
        <v>387</v>
      </c>
      <c r="E2243" s="14">
        <v>0</v>
      </c>
      <c r="F2243" s="19">
        <v>321</v>
      </c>
    </row>
    <row r="2244" spans="2:6" ht="14.4" x14ac:dyDescent="0.3">
      <c r="B2244" s="13">
        <v>3072338616</v>
      </c>
      <c r="C2244" s="14" t="s">
        <v>444</v>
      </c>
      <c r="D2244" s="14" t="s">
        <v>389</v>
      </c>
      <c r="E2244" s="14">
        <v>0</v>
      </c>
      <c r="F2244" s="19">
        <v>321</v>
      </c>
    </row>
    <row r="2245" spans="2:6" ht="14.4" x14ac:dyDescent="0.3">
      <c r="B2245" s="13">
        <v>4805419120</v>
      </c>
      <c r="C2245" s="14" t="s">
        <v>444</v>
      </c>
      <c r="D2245" s="14" t="s">
        <v>391</v>
      </c>
      <c r="E2245" s="14">
        <v>0</v>
      </c>
      <c r="F2245" s="19">
        <v>320</v>
      </c>
    </row>
    <row r="2246" spans="2:6" ht="14.4" x14ac:dyDescent="0.3">
      <c r="B2246" s="13">
        <v>3607341403</v>
      </c>
      <c r="C2246" s="14" t="s">
        <v>444</v>
      </c>
      <c r="D2246" s="14" t="s">
        <v>393</v>
      </c>
      <c r="E2246" s="14">
        <v>0</v>
      </c>
      <c r="F2246" s="19">
        <v>317</v>
      </c>
    </row>
    <row r="2247" spans="2:6" ht="14.4" x14ac:dyDescent="0.3">
      <c r="B2247" s="13">
        <v>5097138835</v>
      </c>
      <c r="C2247" s="14" t="s">
        <v>444</v>
      </c>
      <c r="D2247" s="14" t="s">
        <v>389</v>
      </c>
      <c r="E2247" s="14">
        <v>1</v>
      </c>
      <c r="F2247" s="19">
        <v>317</v>
      </c>
    </row>
    <row r="2248" spans="2:6" ht="14.4" x14ac:dyDescent="0.3">
      <c r="B2248" s="13">
        <v>3072337396</v>
      </c>
      <c r="C2248" s="14" t="s">
        <v>444</v>
      </c>
      <c r="D2248" s="14" t="s">
        <v>387</v>
      </c>
      <c r="E2248" s="14">
        <v>0</v>
      </c>
      <c r="F2248" s="19">
        <v>305</v>
      </c>
    </row>
    <row r="2249" spans="2:6" ht="14.4" x14ac:dyDescent="0.3">
      <c r="B2249" s="13">
        <v>3072337396</v>
      </c>
      <c r="C2249" s="14" t="s">
        <v>444</v>
      </c>
      <c r="D2249" s="14" t="s">
        <v>386</v>
      </c>
      <c r="E2249" s="14">
        <v>0</v>
      </c>
      <c r="F2249" s="19">
        <v>305</v>
      </c>
    </row>
    <row r="2250" spans="2:6" ht="14.4" x14ac:dyDescent="0.3">
      <c r="B2250" s="13">
        <v>4805923471</v>
      </c>
      <c r="C2250" s="14" t="s">
        <v>444</v>
      </c>
      <c r="D2250" s="14" t="s">
        <v>387</v>
      </c>
      <c r="E2250" s="14">
        <v>0</v>
      </c>
      <c r="F2250" s="19">
        <v>304</v>
      </c>
    </row>
    <row r="2251" spans="2:6" ht="14.4" x14ac:dyDescent="0.3">
      <c r="B2251" s="13">
        <v>2086144451</v>
      </c>
      <c r="C2251" s="14" t="s">
        <v>444</v>
      </c>
      <c r="D2251" s="14" t="s">
        <v>387</v>
      </c>
      <c r="E2251" s="14">
        <v>0</v>
      </c>
      <c r="F2251" s="19">
        <v>297</v>
      </c>
    </row>
    <row r="2252" spans="2:6" ht="14.4" x14ac:dyDescent="0.3">
      <c r="B2252" s="13">
        <v>2086144451</v>
      </c>
      <c r="C2252" s="14" t="s">
        <v>444</v>
      </c>
      <c r="D2252" s="14" t="s">
        <v>389</v>
      </c>
      <c r="E2252" s="14">
        <v>0</v>
      </c>
      <c r="F2252" s="19">
        <v>297</v>
      </c>
    </row>
    <row r="2253" spans="2:6" ht="14.4" x14ac:dyDescent="0.3">
      <c r="B2253" s="13">
        <v>4069324281</v>
      </c>
      <c r="C2253" s="14" t="s">
        <v>444</v>
      </c>
      <c r="D2253" s="14" t="s">
        <v>387</v>
      </c>
      <c r="E2253" s="14">
        <v>0</v>
      </c>
      <c r="F2253" s="19">
        <v>292</v>
      </c>
    </row>
    <row r="2254" spans="2:6" ht="14.4" x14ac:dyDescent="0.3">
      <c r="B2254" s="13">
        <v>4069324281</v>
      </c>
      <c r="C2254" s="14" t="s">
        <v>444</v>
      </c>
      <c r="D2254" s="14" t="s">
        <v>393</v>
      </c>
      <c r="E2254" s="14">
        <v>0</v>
      </c>
      <c r="F2254" s="19">
        <v>292</v>
      </c>
    </row>
    <row r="2255" spans="2:6" ht="14.4" x14ac:dyDescent="0.3">
      <c r="B2255" s="13">
        <v>6025904066</v>
      </c>
      <c r="C2255" s="14" t="s">
        <v>444</v>
      </c>
      <c r="D2255" s="14" t="s">
        <v>386</v>
      </c>
      <c r="E2255" s="14">
        <v>0</v>
      </c>
      <c r="F2255" s="19">
        <v>287</v>
      </c>
    </row>
    <row r="2256" spans="2:6" ht="14.4" x14ac:dyDescent="0.3">
      <c r="B2256" s="13">
        <v>5209950019</v>
      </c>
      <c r="C2256" s="14" t="s">
        <v>444</v>
      </c>
      <c r="D2256" s="14" t="s">
        <v>386</v>
      </c>
      <c r="E2256" s="14">
        <v>0</v>
      </c>
      <c r="F2256" s="19">
        <v>286</v>
      </c>
    </row>
    <row r="2257" spans="2:6" ht="14.4" x14ac:dyDescent="0.3">
      <c r="B2257" s="13">
        <v>5039135416</v>
      </c>
      <c r="C2257" s="14" t="s">
        <v>444</v>
      </c>
      <c r="D2257" s="14" t="s">
        <v>386</v>
      </c>
      <c r="E2257" s="14">
        <v>0</v>
      </c>
      <c r="F2257" s="19">
        <v>276</v>
      </c>
    </row>
    <row r="2258" spans="2:6" ht="14.4" x14ac:dyDescent="0.3">
      <c r="B2258" s="13">
        <v>2069540780</v>
      </c>
      <c r="C2258" s="14" t="s">
        <v>444</v>
      </c>
      <c r="D2258" s="14" t="s">
        <v>391</v>
      </c>
      <c r="E2258" s="14">
        <v>0</v>
      </c>
      <c r="F2258" s="19">
        <v>270</v>
      </c>
    </row>
    <row r="2259" spans="2:6" ht="14.4" x14ac:dyDescent="0.3">
      <c r="B2259" s="13">
        <v>2063833897</v>
      </c>
      <c r="C2259" s="14" t="s">
        <v>444</v>
      </c>
      <c r="D2259" s="14" t="s">
        <v>387</v>
      </c>
      <c r="E2259" s="14">
        <v>0</v>
      </c>
      <c r="F2259" s="19">
        <v>265</v>
      </c>
    </row>
    <row r="2260" spans="2:6" ht="14.4" x14ac:dyDescent="0.3">
      <c r="B2260" s="13">
        <v>2063833897</v>
      </c>
      <c r="C2260" s="14" t="s">
        <v>444</v>
      </c>
      <c r="D2260" s="14" t="s">
        <v>388</v>
      </c>
      <c r="E2260" s="14">
        <v>0</v>
      </c>
      <c r="F2260" s="19">
        <v>265</v>
      </c>
    </row>
    <row r="2261" spans="2:6" ht="14.4" x14ac:dyDescent="0.3">
      <c r="B2261" s="13">
        <v>4805925115</v>
      </c>
      <c r="C2261" s="14" t="s">
        <v>444</v>
      </c>
      <c r="D2261" s="14" t="s">
        <v>386</v>
      </c>
      <c r="E2261" s="14">
        <v>1</v>
      </c>
      <c r="F2261" s="19">
        <v>258</v>
      </c>
    </row>
    <row r="2262" spans="2:6" ht="14.4" x14ac:dyDescent="0.3">
      <c r="B2262" s="13">
        <v>5038972755</v>
      </c>
      <c r="C2262" s="14" t="s">
        <v>444</v>
      </c>
      <c r="D2262" s="14" t="s">
        <v>388</v>
      </c>
      <c r="E2262" s="14">
        <v>0</v>
      </c>
      <c r="F2262" s="19">
        <v>257</v>
      </c>
    </row>
    <row r="2263" spans="2:6" ht="14.4" x14ac:dyDescent="0.3">
      <c r="B2263" s="13">
        <v>5054226195</v>
      </c>
      <c r="C2263" s="14" t="s">
        <v>444</v>
      </c>
      <c r="D2263" s="14" t="s">
        <v>387</v>
      </c>
      <c r="E2263" s="14">
        <v>0</v>
      </c>
      <c r="F2263" s="19">
        <v>248</v>
      </c>
    </row>
    <row r="2264" spans="2:6" ht="14.4" x14ac:dyDescent="0.3">
      <c r="B2264" s="13">
        <v>4807329878</v>
      </c>
      <c r="C2264" s="14" t="s">
        <v>444</v>
      </c>
      <c r="D2264" s="14" t="s">
        <v>391</v>
      </c>
      <c r="E2264" s="14">
        <v>0</v>
      </c>
      <c r="F2264" s="19">
        <v>225</v>
      </c>
    </row>
    <row r="2265" spans="2:6" ht="14.4" x14ac:dyDescent="0.3">
      <c r="B2265" s="13">
        <v>4807329878</v>
      </c>
      <c r="C2265" s="14" t="s">
        <v>444</v>
      </c>
      <c r="D2265" s="14" t="s">
        <v>388</v>
      </c>
      <c r="E2265" s="14">
        <v>0</v>
      </c>
      <c r="F2265" s="19">
        <v>225</v>
      </c>
    </row>
    <row r="2266" spans="2:6" ht="14.4" x14ac:dyDescent="0.3">
      <c r="B2266" s="13">
        <v>4066734660</v>
      </c>
      <c r="C2266" s="14" t="s">
        <v>444</v>
      </c>
      <c r="D2266" s="14" t="s">
        <v>387</v>
      </c>
      <c r="E2266" s="14">
        <v>0</v>
      </c>
      <c r="F2266" s="19">
        <v>224</v>
      </c>
    </row>
    <row r="2267" spans="2:6" ht="14.4" x14ac:dyDescent="0.3">
      <c r="B2267" s="13">
        <v>4807328282</v>
      </c>
      <c r="C2267" s="14" t="s">
        <v>444</v>
      </c>
      <c r="D2267" s="14" t="s">
        <v>387</v>
      </c>
      <c r="E2267" s="14">
        <v>0</v>
      </c>
      <c r="F2267" s="19">
        <v>221</v>
      </c>
    </row>
    <row r="2268" spans="2:6" ht="14.4" x14ac:dyDescent="0.3">
      <c r="B2268" s="13">
        <v>4256643695</v>
      </c>
      <c r="C2268" s="14" t="s">
        <v>444</v>
      </c>
      <c r="D2268" s="14" t="s">
        <v>387</v>
      </c>
      <c r="E2268" s="14">
        <v>0</v>
      </c>
      <c r="F2268" s="19">
        <v>209</v>
      </c>
    </row>
    <row r="2269" spans="2:6" ht="14.4" x14ac:dyDescent="0.3">
      <c r="B2269" s="13">
        <v>4256643695</v>
      </c>
      <c r="C2269" s="14" t="s">
        <v>444</v>
      </c>
      <c r="D2269" s="14" t="s">
        <v>393</v>
      </c>
      <c r="E2269" s="14">
        <v>0</v>
      </c>
      <c r="F2269" s="19">
        <v>209</v>
      </c>
    </row>
    <row r="2270" spans="2:6" ht="14.4" x14ac:dyDescent="0.3">
      <c r="B2270" s="13">
        <v>2068535634</v>
      </c>
      <c r="C2270" s="14" t="s">
        <v>444</v>
      </c>
      <c r="D2270" s="14" t="s">
        <v>389</v>
      </c>
      <c r="E2270" s="14">
        <v>0</v>
      </c>
      <c r="F2270" s="19">
        <v>203</v>
      </c>
    </row>
    <row r="2271" spans="2:6" ht="14.4" x14ac:dyDescent="0.3">
      <c r="B2271" s="13">
        <v>5209934184</v>
      </c>
      <c r="C2271" s="14" t="s">
        <v>444</v>
      </c>
      <c r="D2271" s="14" t="s">
        <v>386</v>
      </c>
      <c r="E2271" s="14">
        <v>1</v>
      </c>
      <c r="F2271" s="19">
        <v>199</v>
      </c>
    </row>
    <row r="2272" spans="2:6" ht="14.4" x14ac:dyDescent="0.3">
      <c r="B2272" s="13">
        <v>3605635236</v>
      </c>
      <c r="C2272" s="14" t="s">
        <v>444</v>
      </c>
      <c r="D2272" s="14" t="s">
        <v>387</v>
      </c>
      <c r="E2272" s="14">
        <v>0</v>
      </c>
      <c r="F2272" s="19">
        <v>194</v>
      </c>
    </row>
    <row r="2273" spans="2:6" ht="14.4" x14ac:dyDescent="0.3">
      <c r="B2273" s="13">
        <v>5033214349</v>
      </c>
      <c r="C2273" s="14" t="s">
        <v>444</v>
      </c>
      <c r="D2273" s="14" t="s">
        <v>387</v>
      </c>
      <c r="E2273" s="14">
        <v>0</v>
      </c>
      <c r="F2273" s="19">
        <v>194</v>
      </c>
    </row>
    <row r="2274" spans="2:6" ht="14.4" x14ac:dyDescent="0.3">
      <c r="B2274" s="13">
        <v>6025898050</v>
      </c>
      <c r="C2274" s="14" t="s">
        <v>444</v>
      </c>
      <c r="D2274" s="14" t="s">
        <v>386</v>
      </c>
      <c r="E2274" s="14">
        <v>0</v>
      </c>
      <c r="F2274" s="19">
        <v>192</v>
      </c>
    </row>
    <row r="2275" spans="2:6" ht="14.4" x14ac:dyDescent="0.3">
      <c r="B2275" s="13">
        <v>3607334229</v>
      </c>
      <c r="C2275" s="14" t="s">
        <v>444</v>
      </c>
      <c r="D2275" s="14" t="s">
        <v>387</v>
      </c>
      <c r="E2275" s="14">
        <v>0</v>
      </c>
      <c r="F2275" s="19">
        <v>185</v>
      </c>
    </row>
    <row r="2276" spans="2:6" ht="14.4" x14ac:dyDescent="0.3">
      <c r="B2276" s="13">
        <v>2086144412</v>
      </c>
      <c r="C2276" s="14" t="s">
        <v>444</v>
      </c>
      <c r="D2276" s="14" t="s">
        <v>387</v>
      </c>
      <c r="E2276" s="14">
        <v>1</v>
      </c>
      <c r="F2276" s="19">
        <v>166</v>
      </c>
    </row>
    <row r="2277" spans="2:6" ht="14.4" x14ac:dyDescent="0.3">
      <c r="B2277" s="13">
        <v>5209950348</v>
      </c>
      <c r="C2277" s="14" t="s">
        <v>444</v>
      </c>
      <c r="D2277" s="14" t="s">
        <v>391</v>
      </c>
      <c r="E2277" s="14">
        <v>0</v>
      </c>
      <c r="F2277" s="19">
        <v>158</v>
      </c>
    </row>
    <row r="2278" spans="2:6" ht="14.4" x14ac:dyDescent="0.3">
      <c r="B2278" s="13">
        <v>4805926658</v>
      </c>
      <c r="C2278" s="14" t="s">
        <v>444</v>
      </c>
      <c r="D2278" s="14" t="s">
        <v>386</v>
      </c>
      <c r="E2278" s="14">
        <v>0</v>
      </c>
      <c r="F2278" s="19">
        <v>130</v>
      </c>
    </row>
    <row r="2279" spans="2:6" ht="14.4" x14ac:dyDescent="0.3">
      <c r="B2279" s="13">
        <v>5040024927</v>
      </c>
      <c r="C2279" s="14" t="s">
        <v>444</v>
      </c>
      <c r="D2279" s="14" t="s">
        <v>386</v>
      </c>
      <c r="E2279" s="14">
        <v>0</v>
      </c>
      <c r="F2279" s="19">
        <v>129</v>
      </c>
    </row>
    <row r="2280" spans="2:6" ht="14.4" x14ac:dyDescent="0.3">
      <c r="B2280" s="13">
        <v>6023135942</v>
      </c>
      <c r="C2280" s="14" t="s">
        <v>444</v>
      </c>
      <c r="D2280" s="14" t="s">
        <v>386</v>
      </c>
      <c r="E2280" s="14">
        <v>0</v>
      </c>
      <c r="F2280" s="19">
        <v>120</v>
      </c>
    </row>
    <row r="2281" spans="2:6" ht="14.4" x14ac:dyDescent="0.3">
      <c r="B2281" s="13">
        <v>5209948231</v>
      </c>
      <c r="C2281" s="14" t="s">
        <v>444</v>
      </c>
      <c r="D2281" s="14" t="s">
        <v>391</v>
      </c>
      <c r="E2281" s="14">
        <v>0</v>
      </c>
      <c r="F2281" s="19">
        <v>80</v>
      </c>
    </row>
    <row r="2282" spans="2:6" ht="14.4" x14ac:dyDescent="0.3">
      <c r="B2282" s="13">
        <v>6027083979</v>
      </c>
      <c r="C2282" s="14" t="s">
        <v>445</v>
      </c>
      <c r="D2282" s="14" t="s">
        <v>389</v>
      </c>
      <c r="E2282" s="14">
        <v>1</v>
      </c>
      <c r="F2282" s="19">
        <v>2394</v>
      </c>
    </row>
    <row r="2283" spans="2:6" ht="14.4" x14ac:dyDescent="0.3">
      <c r="B2283" s="13">
        <v>6027083979</v>
      </c>
      <c r="C2283" s="14" t="s">
        <v>445</v>
      </c>
      <c r="D2283" s="14" t="s">
        <v>396</v>
      </c>
      <c r="E2283" s="14">
        <v>1</v>
      </c>
      <c r="F2283" s="19">
        <v>2394</v>
      </c>
    </row>
    <row r="2284" spans="2:6" ht="14.4" x14ac:dyDescent="0.3">
      <c r="B2284" s="13">
        <v>4805926225</v>
      </c>
      <c r="C2284" s="14" t="s">
        <v>445</v>
      </c>
      <c r="D2284" s="14" t="s">
        <v>387</v>
      </c>
      <c r="E2284" s="14">
        <v>1</v>
      </c>
      <c r="F2284" s="19">
        <v>1667</v>
      </c>
    </row>
    <row r="2285" spans="2:6" ht="14.4" x14ac:dyDescent="0.3">
      <c r="B2285" s="13">
        <v>2538434268</v>
      </c>
      <c r="C2285" s="14" t="s">
        <v>445</v>
      </c>
      <c r="D2285" s="14" t="s">
        <v>387</v>
      </c>
      <c r="E2285" s="14">
        <v>1</v>
      </c>
      <c r="F2285" s="19">
        <v>1401</v>
      </c>
    </row>
    <row r="2286" spans="2:6" ht="14.4" x14ac:dyDescent="0.3">
      <c r="B2286" s="13">
        <v>2068540262</v>
      </c>
      <c r="C2286" s="14" t="s">
        <v>445</v>
      </c>
      <c r="D2286" s="14" t="s">
        <v>387</v>
      </c>
      <c r="E2286" s="14">
        <v>1</v>
      </c>
      <c r="F2286" s="19">
        <v>1138</v>
      </c>
    </row>
    <row r="2287" spans="2:6" ht="14.4" x14ac:dyDescent="0.3">
      <c r="B2287" s="13">
        <v>2068540262</v>
      </c>
      <c r="C2287" s="14" t="s">
        <v>445</v>
      </c>
      <c r="D2287" s="14" t="s">
        <v>387</v>
      </c>
      <c r="E2287" s="14">
        <v>1</v>
      </c>
      <c r="F2287" s="19">
        <v>1138</v>
      </c>
    </row>
    <row r="2288" spans="2:6" ht="14.4" x14ac:dyDescent="0.3">
      <c r="B2288" s="13">
        <v>2068536201</v>
      </c>
      <c r="C2288" s="14" t="s">
        <v>445</v>
      </c>
      <c r="D2288" s="14" t="s">
        <v>386</v>
      </c>
      <c r="E2288" s="14">
        <v>0</v>
      </c>
      <c r="F2288" s="19">
        <v>1054</v>
      </c>
    </row>
    <row r="2289" spans="2:6" ht="14.4" x14ac:dyDescent="0.3">
      <c r="B2289" s="13">
        <v>5054224641</v>
      </c>
      <c r="C2289" s="14" t="s">
        <v>445</v>
      </c>
      <c r="D2289" s="14" t="s">
        <v>387</v>
      </c>
      <c r="E2289" s="14">
        <v>0</v>
      </c>
      <c r="F2289" s="19">
        <v>973</v>
      </c>
    </row>
    <row r="2290" spans="2:6" ht="14.4" x14ac:dyDescent="0.3">
      <c r="B2290" s="13">
        <v>3039587588</v>
      </c>
      <c r="C2290" s="14" t="s">
        <v>445</v>
      </c>
      <c r="D2290" s="14" t="s">
        <v>387</v>
      </c>
      <c r="E2290" s="14">
        <v>0</v>
      </c>
      <c r="F2290" s="19">
        <v>959</v>
      </c>
    </row>
    <row r="2291" spans="2:6" ht="14.4" x14ac:dyDescent="0.3">
      <c r="B2291" s="13">
        <v>3039587588</v>
      </c>
      <c r="C2291" s="14" t="s">
        <v>445</v>
      </c>
      <c r="D2291" s="14" t="s">
        <v>386</v>
      </c>
      <c r="E2291" s="14">
        <v>0</v>
      </c>
      <c r="F2291" s="19">
        <v>959</v>
      </c>
    </row>
    <row r="2292" spans="2:6" ht="14.4" x14ac:dyDescent="0.3">
      <c r="B2292" s="13">
        <v>5054226845</v>
      </c>
      <c r="C2292" s="14" t="s">
        <v>445</v>
      </c>
      <c r="D2292" s="14" t="s">
        <v>387</v>
      </c>
      <c r="E2292" s="14">
        <v>1</v>
      </c>
      <c r="F2292" s="19">
        <v>899</v>
      </c>
    </row>
    <row r="2293" spans="2:6" ht="14.4" x14ac:dyDescent="0.3">
      <c r="B2293" s="13">
        <v>4805925586</v>
      </c>
      <c r="C2293" s="14" t="s">
        <v>445</v>
      </c>
      <c r="D2293" s="14" t="s">
        <v>391</v>
      </c>
      <c r="E2293" s="14">
        <v>1</v>
      </c>
      <c r="F2293" s="19">
        <v>859</v>
      </c>
    </row>
    <row r="2294" spans="2:6" ht="14.4" x14ac:dyDescent="0.3">
      <c r="B2294" s="13">
        <v>4805925586</v>
      </c>
      <c r="C2294" s="14" t="s">
        <v>445</v>
      </c>
      <c r="D2294" s="14" t="s">
        <v>389</v>
      </c>
      <c r="E2294" s="14">
        <v>1</v>
      </c>
      <c r="F2294" s="19">
        <v>859</v>
      </c>
    </row>
    <row r="2295" spans="2:6" ht="14.4" x14ac:dyDescent="0.3">
      <c r="B2295" s="13">
        <v>5417425809</v>
      </c>
      <c r="C2295" s="14" t="s">
        <v>445</v>
      </c>
      <c r="D2295" s="14" t="s">
        <v>387</v>
      </c>
      <c r="E2295" s="14">
        <v>1</v>
      </c>
      <c r="F2295" s="19">
        <v>858</v>
      </c>
    </row>
    <row r="2296" spans="2:6" ht="14.4" x14ac:dyDescent="0.3">
      <c r="B2296" s="13">
        <v>5097135346</v>
      </c>
      <c r="C2296" s="14" t="s">
        <v>445</v>
      </c>
      <c r="D2296" s="14" t="s">
        <v>391</v>
      </c>
      <c r="E2296" s="14">
        <v>1</v>
      </c>
      <c r="F2296" s="19">
        <v>835</v>
      </c>
    </row>
    <row r="2297" spans="2:6" ht="14.4" x14ac:dyDescent="0.3">
      <c r="B2297" s="13">
        <v>5097135346</v>
      </c>
      <c r="C2297" s="14" t="s">
        <v>445</v>
      </c>
      <c r="D2297" s="14" t="s">
        <v>393</v>
      </c>
      <c r="E2297" s="14">
        <v>1</v>
      </c>
      <c r="F2297" s="19">
        <v>835</v>
      </c>
    </row>
    <row r="2298" spans="2:6" ht="14.4" x14ac:dyDescent="0.3">
      <c r="B2298" s="13">
        <v>5097135346</v>
      </c>
      <c r="C2298" s="14" t="s">
        <v>445</v>
      </c>
      <c r="D2298" s="14" t="s">
        <v>393</v>
      </c>
      <c r="E2298" s="14">
        <v>1</v>
      </c>
      <c r="F2298" s="19">
        <v>835</v>
      </c>
    </row>
    <row r="2299" spans="2:6" ht="14.4" x14ac:dyDescent="0.3">
      <c r="B2299" s="13">
        <v>2065634549</v>
      </c>
      <c r="C2299" s="14" t="s">
        <v>445</v>
      </c>
      <c r="D2299" s="14" t="s">
        <v>386</v>
      </c>
      <c r="E2299" s="14">
        <v>1</v>
      </c>
      <c r="F2299" s="19">
        <v>824</v>
      </c>
    </row>
    <row r="2300" spans="2:6" ht="14.4" x14ac:dyDescent="0.3">
      <c r="B2300" s="13">
        <v>5203228843</v>
      </c>
      <c r="C2300" s="14" t="s">
        <v>445</v>
      </c>
      <c r="D2300" s="14" t="s">
        <v>391</v>
      </c>
      <c r="E2300" s="14">
        <v>1</v>
      </c>
      <c r="F2300" s="19">
        <v>815</v>
      </c>
    </row>
    <row r="2301" spans="2:6" ht="14.4" x14ac:dyDescent="0.3">
      <c r="B2301" s="13">
        <v>5203228843</v>
      </c>
      <c r="C2301" s="14" t="s">
        <v>445</v>
      </c>
      <c r="D2301" s="14" t="s">
        <v>389</v>
      </c>
      <c r="E2301" s="14">
        <v>0</v>
      </c>
      <c r="F2301" s="19">
        <v>815</v>
      </c>
    </row>
    <row r="2302" spans="2:6" ht="14.4" x14ac:dyDescent="0.3">
      <c r="B2302" s="13">
        <v>5038964034</v>
      </c>
      <c r="C2302" s="14" t="s">
        <v>445</v>
      </c>
      <c r="D2302" s="14" t="s">
        <v>389</v>
      </c>
      <c r="E2302" s="14">
        <v>0</v>
      </c>
      <c r="F2302" s="19">
        <v>802</v>
      </c>
    </row>
    <row r="2303" spans="2:6" ht="14.4" x14ac:dyDescent="0.3">
      <c r="B2303" s="13">
        <v>5039042324</v>
      </c>
      <c r="C2303" s="14" t="s">
        <v>445</v>
      </c>
      <c r="D2303" s="14" t="s">
        <v>386</v>
      </c>
      <c r="E2303" s="14">
        <v>1</v>
      </c>
      <c r="F2303" s="19">
        <v>729</v>
      </c>
    </row>
    <row r="2304" spans="2:6" ht="14.4" x14ac:dyDescent="0.3">
      <c r="B2304" s="13">
        <v>5204327909</v>
      </c>
      <c r="C2304" s="14" t="s">
        <v>445</v>
      </c>
      <c r="D2304" s="14" t="s">
        <v>389</v>
      </c>
      <c r="E2304" s="14">
        <v>0</v>
      </c>
      <c r="F2304" s="19">
        <v>707</v>
      </c>
    </row>
    <row r="2305" spans="2:6" ht="14.4" x14ac:dyDescent="0.3">
      <c r="B2305" s="13">
        <v>5054227111</v>
      </c>
      <c r="C2305" s="14" t="s">
        <v>445</v>
      </c>
      <c r="D2305" s="14" t="s">
        <v>391</v>
      </c>
      <c r="E2305" s="14">
        <v>1</v>
      </c>
      <c r="F2305" s="19">
        <v>700</v>
      </c>
    </row>
    <row r="2306" spans="2:6" ht="14.4" x14ac:dyDescent="0.3">
      <c r="B2306" s="13">
        <v>5055133731</v>
      </c>
      <c r="C2306" s="14" t="s">
        <v>445</v>
      </c>
      <c r="D2306" s="14" t="s">
        <v>387</v>
      </c>
      <c r="E2306" s="14">
        <v>0</v>
      </c>
      <c r="F2306" s="19">
        <v>651</v>
      </c>
    </row>
    <row r="2307" spans="2:6" ht="14.4" x14ac:dyDescent="0.3">
      <c r="B2307" s="13">
        <v>5055133731</v>
      </c>
      <c r="C2307" s="14" t="s">
        <v>445</v>
      </c>
      <c r="D2307" s="14" t="s">
        <v>386</v>
      </c>
      <c r="E2307" s="14">
        <v>0</v>
      </c>
      <c r="F2307" s="19">
        <v>651</v>
      </c>
    </row>
    <row r="2308" spans="2:6" ht="14.4" x14ac:dyDescent="0.3">
      <c r="B2308" s="13">
        <v>2539335673</v>
      </c>
      <c r="C2308" s="14" t="s">
        <v>445</v>
      </c>
      <c r="D2308" s="14" t="s">
        <v>387</v>
      </c>
      <c r="E2308" s="14">
        <v>0</v>
      </c>
      <c r="F2308" s="19">
        <v>629</v>
      </c>
    </row>
    <row r="2309" spans="2:6" ht="14.4" x14ac:dyDescent="0.3">
      <c r="B2309" s="13">
        <v>2539335673</v>
      </c>
      <c r="C2309" s="14" t="s">
        <v>445</v>
      </c>
      <c r="D2309" s="14" t="s">
        <v>389</v>
      </c>
      <c r="E2309" s="14">
        <v>0</v>
      </c>
      <c r="F2309" s="19">
        <v>629</v>
      </c>
    </row>
    <row r="2310" spans="2:6" ht="14.4" x14ac:dyDescent="0.3">
      <c r="B2310" s="13">
        <v>2062738912</v>
      </c>
      <c r="C2310" s="14" t="s">
        <v>445</v>
      </c>
      <c r="D2310" s="14" t="s">
        <v>391</v>
      </c>
      <c r="E2310" s="14">
        <v>1</v>
      </c>
      <c r="F2310" s="19">
        <v>604</v>
      </c>
    </row>
    <row r="2311" spans="2:6" ht="14.4" x14ac:dyDescent="0.3">
      <c r="B2311" s="13">
        <v>2062738912</v>
      </c>
      <c r="C2311" s="14" t="s">
        <v>445</v>
      </c>
      <c r="D2311" s="14" t="s">
        <v>393</v>
      </c>
      <c r="E2311" s="14">
        <v>1</v>
      </c>
      <c r="F2311" s="19">
        <v>604</v>
      </c>
    </row>
    <row r="2312" spans="2:6" ht="14.4" x14ac:dyDescent="0.3">
      <c r="B2312" s="13">
        <v>5054226751</v>
      </c>
      <c r="C2312" s="14" t="s">
        <v>445</v>
      </c>
      <c r="D2312" s="14" t="s">
        <v>387</v>
      </c>
      <c r="E2312" s="14">
        <v>1</v>
      </c>
      <c r="F2312" s="19">
        <v>589</v>
      </c>
    </row>
    <row r="2313" spans="2:6" ht="14.4" x14ac:dyDescent="0.3">
      <c r="B2313" s="13">
        <v>6026852406</v>
      </c>
      <c r="C2313" s="14" t="s">
        <v>445</v>
      </c>
      <c r="D2313" s="14" t="s">
        <v>387</v>
      </c>
      <c r="E2313" s="14">
        <v>0</v>
      </c>
      <c r="F2313" s="19">
        <v>585</v>
      </c>
    </row>
    <row r="2314" spans="2:6" ht="14.4" x14ac:dyDescent="0.3">
      <c r="B2314" s="13">
        <v>5209949887</v>
      </c>
      <c r="C2314" s="14" t="s">
        <v>445</v>
      </c>
      <c r="D2314" s="14" t="s">
        <v>386</v>
      </c>
      <c r="E2314" s="14">
        <v>1</v>
      </c>
      <c r="F2314" s="19">
        <v>584</v>
      </c>
    </row>
    <row r="2315" spans="2:6" ht="14.4" x14ac:dyDescent="0.3">
      <c r="B2315" s="13">
        <v>5097136226</v>
      </c>
      <c r="C2315" s="14" t="s">
        <v>445</v>
      </c>
      <c r="D2315" s="14" t="s">
        <v>387</v>
      </c>
      <c r="E2315" s="14">
        <v>1</v>
      </c>
      <c r="F2315" s="19">
        <v>579</v>
      </c>
    </row>
    <row r="2316" spans="2:6" ht="14.4" x14ac:dyDescent="0.3">
      <c r="B2316" s="13">
        <v>5054225493</v>
      </c>
      <c r="C2316" s="14" t="s">
        <v>445</v>
      </c>
      <c r="D2316" s="14" t="s">
        <v>387</v>
      </c>
      <c r="E2316" s="14">
        <v>0</v>
      </c>
      <c r="F2316" s="19">
        <v>576</v>
      </c>
    </row>
    <row r="2317" spans="2:6" ht="14.4" x14ac:dyDescent="0.3">
      <c r="B2317" s="13">
        <v>4805924933</v>
      </c>
      <c r="C2317" s="14" t="s">
        <v>445</v>
      </c>
      <c r="D2317" s="14" t="s">
        <v>387</v>
      </c>
      <c r="E2317" s="14">
        <v>0</v>
      </c>
      <c r="F2317" s="19">
        <v>557</v>
      </c>
    </row>
    <row r="2318" spans="2:6" ht="14.4" x14ac:dyDescent="0.3">
      <c r="B2318" s="13">
        <v>4805924933</v>
      </c>
      <c r="C2318" s="14" t="s">
        <v>445</v>
      </c>
      <c r="D2318" s="14" t="s">
        <v>389</v>
      </c>
      <c r="E2318" s="14">
        <v>0</v>
      </c>
      <c r="F2318" s="19">
        <v>557</v>
      </c>
    </row>
    <row r="2319" spans="2:6" ht="14.4" x14ac:dyDescent="0.3">
      <c r="B2319" s="13">
        <v>5209951366</v>
      </c>
      <c r="C2319" s="14" t="s">
        <v>445</v>
      </c>
      <c r="D2319" s="14" t="s">
        <v>389</v>
      </c>
      <c r="E2319" s="14">
        <v>1</v>
      </c>
      <c r="F2319" s="19">
        <v>555</v>
      </c>
    </row>
    <row r="2320" spans="2:6" ht="14.4" x14ac:dyDescent="0.3">
      <c r="B2320" s="13">
        <v>3609490026</v>
      </c>
      <c r="C2320" s="14" t="s">
        <v>445</v>
      </c>
      <c r="D2320" s="14" t="s">
        <v>387</v>
      </c>
      <c r="E2320" s="14">
        <v>0</v>
      </c>
      <c r="F2320" s="19">
        <v>541</v>
      </c>
    </row>
    <row r="2321" spans="2:6" ht="14.4" x14ac:dyDescent="0.3">
      <c r="B2321" s="13">
        <v>5054226403</v>
      </c>
      <c r="C2321" s="14" t="s">
        <v>445</v>
      </c>
      <c r="D2321" s="14" t="s">
        <v>393</v>
      </c>
      <c r="E2321" s="14">
        <v>1</v>
      </c>
      <c r="F2321" s="19">
        <v>527</v>
      </c>
    </row>
    <row r="2322" spans="2:6" ht="14.4" x14ac:dyDescent="0.3">
      <c r="B2322" s="13">
        <v>2065634266</v>
      </c>
      <c r="C2322" s="14" t="s">
        <v>445</v>
      </c>
      <c r="D2322" s="14" t="s">
        <v>387</v>
      </c>
      <c r="E2322" s="14">
        <v>0</v>
      </c>
      <c r="F2322" s="19">
        <v>503</v>
      </c>
    </row>
    <row r="2323" spans="2:6" ht="14.4" x14ac:dyDescent="0.3">
      <c r="B2323" s="13">
        <v>2065634266</v>
      </c>
      <c r="C2323" s="14" t="s">
        <v>445</v>
      </c>
      <c r="D2323" s="14" t="s">
        <v>389</v>
      </c>
      <c r="E2323" s="14">
        <v>0</v>
      </c>
      <c r="F2323" s="19">
        <v>503</v>
      </c>
    </row>
    <row r="2324" spans="2:6" ht="14.4" x14ac:dyDescent="0.3">
      <c r="B2324" s="13">
        <v>2086148518</v>
      </c>
      <c r="C2324" s="14" t="s">
        <v>445</v>
      </c>
      <c r="D2324" s="14" t="s">
        <v>387</v>
      </c>
      <c r="E2324" s="14">
        <v>0</v>
      </c>
      <c r="F2324" s="19">
        <v>487</v>
      </c>
    </row>
    <row r="2325" spans="2:6" ht="14.4" x14ac:dyDescent="0.3">
      <c r="B2325" s="13">
        <v>2086148518</v>
      </c>
      <c r="C2325" s="14" t="s">
        <v>445</v>
      </c>
      <c r="D2325" s="14" t="s">
        <v>386</v>
      </c>
      <c r="E2325" s="14">
        <v>0</v>
      </c>
      <c r="F2325" s="19">
        <v>487</v>
      </c>
    </row>
    <row r="2326" spans="2:6" ht="14.4" x14ac:dyDescent="0.3">
      <c r="B2326" s="13">
        <v>2062842257</v>
      </c>
      <c r="C2326" s="14" t="s">
        <v>445</v>
      </c>
      <c r="D2326" s="14" t="s">
        <v>387</v>
      </c>
      <c r="E2326" s="14">
        <v>1</v>
      </c>
      <c r="F2326" s="19">
        <v>483</v>
      </c>
    </row>
    <row r="2327" spans="2:6" ht="14.4" x14ac:dyDescent="0.3">
      <c r="B2327" s="13">
        <v>5209950308</v>
      </c>
      <c r="C2327" s="14" t="s">
        <v>445</v>
      </c>
      <c r="D2327" s="14" t="s">
        <v>387</v>
      </c>
      <c r="E2327" s="14">
        <v>1</v>
      </c>
      <c r="F2327" s="19">
        <v>480</v>
      </c>
    </row>
    <row r="2328" spans="2:6" ht="14.4" x14ac:dyDescent="0.3">
      <c r="B2328" s="13">
        <v>5209949548</v>
      </c>
      <c r="C2328" s="14" t="s">
        <v>445</v>
      </c>
      <c r="D2328" s="14" t="s">
        <v>389</v>
      </c>
      <c r="E2328" s="14">
        <v>0</v>
      </c>
      <c r="F2328" s="19">
        <v>476</v>
      </c>
    </row>
    <row r="2329" spans="2:6" ht="14.4" x14ac:dyDescent="0.3">
      <c r="B2329" s="13">
        <v>4805422036</v>
      </c>
      <c r="C2329" s="14" t="s">
        <v>445</v>
      </c>
      <c r="D2329" s="14" t="s">
        <v>389</v>
      </c>
      <c r="E2329" s="14">
        <v>1</v>
      </c>
      <c r="F2329" s="19">
        <v>471</v>
      </c>
    </row>
    <row r="2330" spans="2:6" ht="14.4" x14ac:dyDescent="0.3">
      <c r="B2330" s="13">
        <v>3609488970</v>
      </c>
      <c r="C2330" s="14" t="s">
        <v>445</v>
      </c>
      <c r="D2330" s="14" t="s">
        <v>396</v>
      </c>
      <c r="E2330" s="14">
        <v>0</v>
      </c>
      <c r="F2330" s="19">
        <v>442</v>
      </c>
    </row>
    <row r="2331" spans="2:6" ht="14.4" x14ac:dyDescent="0.3">
      <c r="B2331" s="13">
        <v>6025178655</v>
      </c>
      <c r="C2331" s="14" t="s">
        <v>445</v>
      </c>
      <c r="D2331" s="14" t="s">
        <v>386</v>
      </c>
      <c r="E2331" s="14">
        <v>0</v>
      </c>
      <c r="F2331" s="19">
        <v>429</v>
      </c>
    </row>
    <row r="2332" spans="2:6" ht="14.4" x14ac:dyDescent="0.3">
      <c r="B2332" s="13">
        <v>5054227165</v>
      </c>
      <c r="C2332" s="14" t="s">
        <v>445</v>
      </c>
      <c r="D2332" s="14" t="s">
        <v>387</v>
      </c>
      <c r="E2332" s="14">
        <v>0</v>
      </c>
      <c r="F2332" s="19">
        <v>426</v>
      </c>
    </row>
    <row r="2333" spans="2:6" ht="14.4" x14ac:dyDescent="0.3">
      <c r="B2333" s="13">
        <v>4805925040</v>
      </c>
      <c r="C2333" s="14" t="s">
        <v>445</v>
      </c>
      <c r="D2333" s="14" t="s">
        <v>386</v>
      </c>
      <c r="E2333" s="14">
        <v>0</v>
      </c>
      <c r="F2333" s="19">
        <v>422</v>
      </c>
    </row>
    <row r="2334" spans="2:6" ht="14.4" x14ac:dyDescent="0.3">
      <c r="B2334" s="13">
        <v>6026850905</v>
      </c>
      <c r="C2334" s="14" t="s">
        <v>445</v>
      </c>
      <c r="D2334" s="14" t="s">
        <v>387</v>
      </c>
      <c r="E2334" s="14">
        <v>0</v>
      </c>
      <c r="F2334" s="19">
        <v>408</v>
      </c>
    </row>
    <row r="2335" spans="2:6" ht="14.4" x14ac:dyDescent="0.3">
      <c r="B2335" s="13">
        <v>4805928321</v>
      </c>
      <c r="C2335" s="14" t="s">
        <v>445</v>
      </c>
      <c r="D2335" s="14" t="s">
        <v>386</v>
      </c>
      <c r="E2335" s="14">
        <v>1</v>
      </c>
      <c r="F2335" s="19">
        <v>396</v>
      </c>
    </row>
    <row r="2336" spans="2:6" ht="14.4" x14ac:dyDescent="0.3">
      <c r="B2336" s="13">
        <v>5208743127</v>
      </c>
      <c r="C2336" s="14" t="s">
        <v>445</v>
      </c>
      <c r="D2336" s="14" t="s">
        <v>393</v>
      </c>
      <c r="E2336" s="14">
        <v>0</v>
      </c>
      <c r="F2336" s="19">
        <v>395</v>
      </c>
    </row>
    <row r="2337" spans="2:6" ht="14.4" x14ac:dyDescent="0.3">
      <c r="B2337" s="13">
        <v>5097134285</v>
      </c>
      <c r="C2337" s="14" t="s">
        <v>445</v>
      </c>
      <c r="D2337" s="14" t="s">
        <v>386</v>
      </c>
      <c r="E2337" s="14">
        <v>0</v>
      </c>
      <c r="F2337" s="19">
        <v>390</v>
      </c>
    </row>
    <row r="2338" spans="2:6" ht="14.4" x14ac:dyDescent="0.3">
      <c r="B2338" s="13">
        <v>5040024018</v>
      </c>
      <c r="C2338" s="14" t="s">
        <v>445</v>
      </c>
      <c r="D2338" s="14" t="s">
        <v>389</v>
      </c>
      <c r="E2338" s="14">
        <v>1</v>
      </c>
      <c r="F2338" s="19">
        <v>383</v>
      </c>
    </row>
    <row r="2339" spans="2:6" ht="14.4" x14ac:dyDescent="0.3">
      <c r="B2339" s="13">
        <v>2063994032</v>
      </c>
      <c r="C2339" s="14" t="s">
        <v>445</v>
      </c>
      <c r="D2339" s="14" t="s">
        <v>387</v>
      </c>
      <c r="E2339" s="14">
        <v>1</v>
      </c>
      <c r="F2339" s="19">
        <v>379</v>
      </c>
    </row>
    <row r="2340" spans="2:6" ht="14.4" x14ac:dyDescent="0.3">
      <c r="B2340" s="13">
        <v>2534443091</v>
      </c>
      <c r="C2340" s="14" t="s">
        <v>445</v>
      </c>
      <c r="D2340" s="14" t="s">
        <v>389</v>
      </c>
      <c r="E2340" s="14">
        <v>1</v>
      </c>
      <c r="F2340" s="19">
        <v>374</v>
      </c>
    </row>
    <row r="2341" spans="2:6" ht="14.4" x14ac:dyDescent="0.3">
      <c r="B2341" s="13">
        <v>3072334949</v>
      </c>
      <c r="C2341" s="14" t="s">
        <v>445</v>
      </c>
      <c r="D2341" s="14" t="s">
        <v>386</v>
      </c>
      <c r="E2341" s="14">
        <v>0</v>
      </c>
      <c r="F2341" s="19">
        <v>367</v>
      </c>
    </row>
    <row r="2342" spans="2:6" ht="14.4" x14ac:dyDescent="0.3">
      <c r="B2342" s="13">
        <v>4805923599</v>
      </c>
      <c r="C2342" s="14" t="s">
        <v>445</v>
      </c>
      <c r="D2342" s="14" t="s">
        <v>386</v>
      </c>
      <c r="E2342" s="14">
        <v>0</v>
      </c>
      <c r="F2342" s="19">
        <v>367</v>
      </c>
    </row>
    <row r="2343" spans="2:6" ht="14.4" x14ac:dyDescent="0.3">
      <c r="B2343" s="13">
        <v>5204328196</v>
      </c>
      <c r="C2343" s="14" t="s">
        <v>445</v>
      </c>
      <c r="D2343" s="14" t="s">
        <v>387</v>
      </c>
      <c r="E2343" s="14">
        <v>0</v>
      </c>
      <c r="F2343" s="19">
        <v>364</v>
      </c>
    </row>
    <row r="2344" spans="2:6" ht="14.4" x14ac:dyDescent="0.3">
      <c r="B2344" s="13">
        <v>5204328196</v>
      </c>
      <c r="C2344" s="14" t="s">
        <v>445</v>
      </c>
      <c r="D2344" s="14" t="s">
        <v>386</v>
      </c>
      <c r="E2344" s="14">
        <v>0</v>
      </c>
      <c r="F2344" s="19">
        <v>364</v>
      </c>
    </row>
    <row r="2345" spans="2:6" ht="14.4" x14ac:dyDescent="0.3">
      <c r="B2345" s="13">
        <v>6026846569</v>
      </c>
      <c r="C2345" s="14" t="s">
        <v>445</v>
      </c>
      <c r="D2345" s="14" t="s">
        <v>386</v>
      </c>
      <c r="E2345" s="14">
        <v>0</v>
      </c>
      <c r="F2345" s="19">
        <v>362</v>
      </c>
    </row>
    <row r="2346" spans="2:6" ht="14.4" x14ac:dyDescent="0.3">
      <c r="B2346" s="13">
        <v>2086148644</v>
      </c>
      <c r="C2346" s="14" t="s">
        <v>445</v>
      </c>
      <c r="D2346" s="14" t="s">
        <v>387</v>
      </c>
      <c r="E2346" s="14">
        <v>1</v>
      </c>
      <c r="F2346" s="19">
        <v>349</v>
      </c>
    </row>
    <row r="2347" spans="2:6" ht="14.4" x14ac:dyDescent="0.3">
      <c r="B2347" s="13">
        <v>2538434908</v>
      </c>
      <c r="C2347" s="14" t="s">
        <v>445</v>
      </c>
      <c r="D2347" s="14" t="s">
        <v>387</v>
      </c>
      <c r="E2347" s="14">
        <v>0</v>
      </c>
      <c r="F2347" s="19">
        <v>344</v>
      </c>
    </row>
    <row r="2348" spans="2:6" ht="14.4" x14ac:dyDescent="0.3">
      <c r="B2348" s="13">
        <v>2538434908</v>
      </c>
      <c r="C2348" s="14" t="s">
        <v>445</v>
      </c>
      <c r="D2348" s="14" t="s">
        <v>389</v>
      </c>
      <c r="E2348" s="14">
        <v>1</v>
      </c>
      <c r="F2348" s="19">
        <v>344</v>
      </c>
    </row>
    <row r="2349" spans="2:6" ht="14.4" x14ac:dyDescent="0.3">
      <c r="B2349" s="13">
        <v>4064224531</v>
      </c>
      <c r="C2349" s="14" t="s">
        <v>445</v>
      </c>
      <c r="D2349" s="14" t="s">
        <v>387</v>
      </c>
      <c r="E2349" s="14">
        <v>0</v>
      </c>
      <c r="F2349" s="19">
        <v>342</v>
      </c>
    </row>
    <row r="2350" spans="2:6" ht="14.4" x14ac:dyDescent="0.3">
      <c r="B2350" s="13">
        <v>4802641845</v>
      </c>
      <c r="C2350" s="14" t="s">
        <v>445</v>
      </c>
      <c r="D2350" s="14" t="s">
        <v>386</v>
      </c>
      <c r="E2350" s="14">
        <v>1</v>
      </c>
      <c r="F2350" s="19">
        <v>339</v>
      </c>
    </row>
    <row r="2351" spans="2:6" ht="14.4" x14ac:dyDescent="0.3">
      <c r="B2351" s="13">
        <v>4805924646</v>
      </c>
      <c r="C2351" s="14" t="s">
        <v>445</v>
      </c>
      <c r="D2351" s="14" t="s">
        <v>387</v>
      </c>
      <c r="E2351" s="14">
        <v>0</v>
      </c>
      <c r="F2351" s="19">
        <v>334</v>
      </c>
    </row>
    <row r="2352" spans="2:6" ht="14.4" x14ac:dyDescent="0.3">
      <c r="B2352" s="13">
        <v>4805924646</v>
      </c>
      <c r="C2352" s="14" t="s">
        <v>445</v>
      </c>
      <c r="D2352" s="14" t="s">
        <v>389</v>
      </c>
      <c r="E2352" s="14">
        <v>0</v>
      </c>
      <c r="F2352" s="19">
        <v>334</v>
      </c>
    </row>
    <row r="2353" spans="2:6" ht="14.4" x14ac:dyDescent="0.3">
      <c r="B2353" s="13">
        <v>5209951750</v>
      </c>
      <c r="C2353" s="14" t="s">
        <v>445</v>
      </c>
      <c r="D2353" s="14" t="s">
        <v>396</v>
      </c>
      <c r="E2353" s="14">
        <v>1</v>
      </c>
      <c r="F2353" s="19">
        <v>333</v>
      </c>
    </row>
    <row r="2354" spans="2:6" ht="14.4" x14ac:dyDescent="0.3">
      <c r="B2354" s="13">
        <v>5054227028</v>
      </c>
      <c r="C2354" s="14" t="s">
        <v>445</v>
      </c>
      <c r="D2354" s="14" t="s">
        <v>386</v>
      </c>
      <c r="E2354" s="14">
        <v>0</v>
      </c>
      <c r="F2354" s="19">
        <v>332</v>
      </c>
    </row>
    <row r="2355" spans="2:6" ht="14.4" x14ac:dyDescent="0.3">
      <c r="B2355" s="13">
        <v>2538438893</v>
      </c>
      <c r="C2355" s="14" t="s">
        <v>445</v>
      </c>
      <c r="D2355" s="14" t="s">
        <v>389</v>
      </c>
      <c r="E2355" s="14">
        <v>1</v>
      </c>
      <c r="F2355" s="19">
        <v>323</v>
      </c>
    </row>
    <row r="2356" spans="2:6" ht="14.4" x14ac:dyDescent="0.3">
      <c r="B2356" s="13">
        <v>2538438893</v>
      </c>
      <c r="C2356" s="14" t="s">
        <v>445</v>
      </c>
      <c r="D2356" s="14" t="s">
        <v>386</v>
      </c>
      <c r="E2356" s="14">
        <v>1</v>
      </c>
      <c r="F2356" s="19">
        <v>323</v>
      </c>
    </row>
    <row r="2357" spans="2:6" ht="14.4" x14ac:dyDescent="0.3">
      <c r="B2357" s="13">
        <v>5054226080</v>
      </c>
      <c r="C2357" s="14" t="s">
        <v>445</v>
      </c>
      <c r="D2357" s="14" t="s">
        <v>387</v>
      </c>
      <c r="E2357" s="14">
        <v>0</v>
      </c>
      <c r="F2357" s="19">
        <v>323</v>
      </c>
    </row>
    <row r="2358" spans="2:6" ht="14.4" x14ac:dyDescent="0.3">
      <c r="B2358" s="13">
        <v>5054226080</v>
      </c>
      <c r="C2358" s="14" t="s">
        <v>445</v>
      </c>
      <c r="D2358" s="14" t="s">
        <v>386</v>
      </c>
      <c r="E2358" s="14">
        <v>0</v>
      </c>
      <c r="F2358" s="19">
        <v>323</v>
      </c>
    </row>
    <row r="2359" spans="2:6" ht="14.4" x14ac:dyDescent="0.3">
      <c r="B2359" s="13">
        <v>6026830677</v>
      </c>
      <c r="C2359" s="14" t="s">
        <v>445</v>
      </c>
      <c r="D2359" s="14" t="s">
        <v>387</v>
      </c>
      <c r="E2359" s="14">
        <v>0</v>
      </c>
      <c r="F2359" s="19">
        <v>320</v>
      </c>
    </row>
    <row r="2360" spans="2:6" ht="14.4" x14ac:dyDescent="0.3">
      <c r="B2360" s="13">
        <v>6026830677</v>
      </c>
      <c r="C2360" s="14" t="s">
        <v>445</v>
      </c>
      <c r="D2360" s="14" t="s">
        <v>386</v>
      </c>
      <c r="E2360" s="14">
        <v>0</v>
      </c>
      <c r="F2360" s="19">
        <v>320</v>
      </c>
    </row>
    <row r="2361" spans="2:6" ht="14.4" x14ac:dyDescent="0.3">
      <c r="B2361" s="13">
        <v>2069539058</v>
      </c>
      <c r="C2361" s="14" t="s">
        <v>445</v>
      </c>
      <c r="D2361" s="14" t="s">
        <v>386</v>
      </c>
      <c r="E2361" s="14">
        <v>1</v>
      </c>
      <c r="F2361" s="19">
        <v>318</v>
      </c>
    </row>
    <row r="2362" spans="2:6" ht="14.4" x14ac:dyDescent="0.3">
      <c r="B2362" s="13">
        <v>4805725384</v>
      </c>
      <c r="C2362" s="14" t="s">
        <v>445</v>
      </c>
      <c r="D2362" s="14" t="s">
        <v>389</v>
      </c>
      <c r="E2362" s="14">
        <v>0</v>
      </c>
      <c r="F2362" s="19">
        <v>315</v>
      </c>
    </row>
    <row r="2363" spans="2:6" ht="14.4" x14ac:dyDescent="0.3">
      <c r="B2363" s="13">
        <v>2536526640</v>
      </c>
      <c r="C2363" s="14" t="s">
        <v>445</v>
      </c>
      <c r="D2363" s="14" t="s">
        <v>386</v>
      </c>
      <c r="E2363" s="14">
        <v>0</v>
      </c>
      <c r="F2363" s="19">
        <v>312</v>
      </c>
    </row>
    <row r="2364" spans="2:6" ht="14.4" x14ac:dyDescent="0.3">
      <c r="B2364" s="13">
        <v>4805925342</v>
      </c>
      <c r="C2364" s="14" t="s">
        <v>445</v>
      </c>
      <c r="D2364" s="14" t="s">
        <v>387</v>
      </c>
      <c r="E2364" s="14">
        <v>0</v>
      </c>
      <c r="F2364" s="19">
        <v>308</v>
      </c>
    </row>
    <row r="2365" spans="2:6" ht="14.4" x14ac:dyDescent="0.3">
      <c r="B2365" s="13">
        <v>2539336543</v>
      </c>
      <c r="C2365" s="14" t="s">
        <v>445</v>
      </c>
      <c r="D2365" s="14" t="s">
        <v>386</v>
      </c>
      <c r="E2365" s="14">
        <v>1</v>
      </c>
      <c r="F2365" s="19">
        <v>307</v>
      </c>
    </row>
    <row r="2366" spans="2:6" ht="14.4" x14ac:dyDescent="0.3">
      <c r="B2366" s="13">
        <v>4805923896</v>
      </c>
      <c r="C2366" s="14" t="s">
        <v>445</v>
      </c>
      <c r="D2366" s="14" t="s">
        <v>386</v>
      </c>
      <c r="E2366" s="14">
        <v>0</v>
      </c>
      <c r="F2366" s="19">
        <v>304</v>
      </c>
    </row>
    <row r="2367" spans="2:6" ht="14.4" x14ac:dyDescent="0.3">
      <c r="B2367" s="13">
        <v>6024159924</v>
      </c>
      <c r="C2367" s="14" t="s">
        <v>445</v>
      </c>
      <c r="D2367" s="14" t="s">
        <v>386</v>
      </c>
      <c r="E2367" s="14">
        <v>0</v>
      </c>
      <c r="F2367" s="19">
        <v>304</v>
      </c>
    </row>
    <row r="2368" spans="2:6" ht="14.4" x14ac:dyDescent="0.3">
      <c r="B2368" s="13">
        <v>3072337410</v>
      </c>
      <c r="C2368" s="14" t="s">
        <v>445</v>
      </c>
      <c r="D2368" s="14" t="s">
        <v>387</v>
      </c>
      <c r="E2368" s="14">
        <v>0</v>
      </c>
      <c r="F2368" s="19">
        <v>301</v>
      </c>
    </row>
    <row r="2369" spans="2:6" ht="14.4" x14ac:dyDescent="0.3">
      <c r="B2369" s="13">
        <v>3605638916</v>
      </c>
      <c r="C2369" s="14" t="s">
        <v>445</v>
      </c>
      <c r="D2369" s="14" t="s">
        <v>386</v>
      </c>
      <c r="E2369" s="14">
        <v>1</v>
      </c>
      <c r="F2369" s="19">
        <v>300</v>
      </c>
    </row>
    <row r="2370" spans="2:6" ht="14.4" x14ac:dyDescent="0.3">
      <c r="B2370" s="13">
        <v>4068825178</v>
      </c>
      <c r="C2370" s="14" t="s">
        <v>445</v>
      </c>
      <c r="D2370" s="14" t="s">
        <v>386</v>
      </c>
      <c r="E2370" s="14">
        <v>1</v>
      </c>
      <c r="F2370" s="19">
        <v>299</v>
      </c>
    </row>
    <row r="2371" spans="2:6" ht="14.4" x14ac:dyDescent="0.3">
      <c r="B2371" s="13">
        <v>5208824335</v>
      </c>
      <c r="C2371" s="14" t="s">
        <v>445</v>
      </c>
      <c r="D2371" s="14" t="s">
        <v>387</v>
      </c>
      <c r="E2371" s="14">
        <v>0</v>
      </c>
      <c r="F2371" s="19">
        <v>299</v>
      </c>
    </row>
    <row r="2372" spans="2:6" ht="14.4" x14ac:dyDescent="0.3">
      <c r="B2372" s="13">
        <v>3035998110</v>
      </c>
      <c r="C2372" s="14" t="s">
        <v>445</v>
      </c>
      <c r="D2372" s="14" t="s">
        <v>387</v>
      </c>
      <c r="E2372" s="14">
        <v>0</v>
      </c>
      <c r="F2372" s="19">
        <v>290</v>
      </c>
    </row>
    <row r="2373" spans="2:6" ht="14.4" x14ac:dyDescent="0.3">
      <c r="B2373" s="13">
        <v>2069536403</v>
      </c>
      <c r="C2373" s="14" t="s">
        <v>445</v>
      </c>
      <c r="D2373" s="14" t="s">
        <v>387</v>
      </c>
      <c r="E2373" s="14">
        <v>0</v>
      </c>
      <c r="F2373" s="19">
        <v>289</v>
      </c>
    </row>
    <row r="2374" spans="2:6" ht="14.4" x14ac:dyDescent="0.3">
      <c r="B2374" s="13">
        <v>2069536403</v>
      </c>
      <c r="C2374" s="14" t="s">
        <v>445</v>
      </c>
      <c r="D2374" s="14" t="s">
        <v>393</v>
      </c>
      <c r="E2374" s="14">
        <v>0</v>
      </c>
      <c r="F2374" s="19">
        <v>289</v>
      </c>
    </row>
    <row r="2375" spans="2:6" ht="14.4" x14ac:dyDescent="0.3">
      <c r="B2375" s="13">
        <v>6025913658</v>
      </c>
      <c r="C2375" s="14" t="s">
        <v>445</v>
      </c>
      <c r="D2375" s="14" t="s">
        <v>387</v>
      </c>
      <c r="E2375" s="14">
        <v>0</v>
      </c>
      <c r="F2375" s="19">
        <v>282</v>
      </c>
    </row>
    <row r="2376" spans="2:6" ht="14.4" x14ac:dyDescent="0.3">
      <c r="B2376" s="13">
        <v>6025913737</v>
      </c>
      <c r="C2376" s="14" t="s">
        <v>445</v>
      </c>
      <c r="D2376" s="14" t="s">
        <v>396</v>
      </c>
      <c r="E2376" s="14">
        <v>0</v>
      </c>
      <c r="F2376" s="19">
        <v>282</v>
      </c>
    </row>
    <row r="2377" spans="2:6" ht="14.4" x14ac:dyDescent="0.3">
      <c r="B2377" s="13">
        <v>5418829738</v>
      </c>
      <c r="C2377" s="14" t="s">
        <v>445</v>
      </c>
      <c r="D2377" s="14" t="s">
        <v>386</v>
      </c>
      <c r="E2377" s="14">
        <v>0</v>
      </c>
      <c r="F2377" s="19">
        <v>281</v>
      </c>
    </row>
    <row r="2378" spans="2:6" ht="14.4" x14ac:dyDescent="0.3">
      <c r="B2378" s="13">
        <v>2538438902</v>
      </c>
      <c r="C2378" s="14" t="s">
        <v>445</v>
      </c>
      <c r="D2378" s="14" t="s">
        <v>389</v>
      </c>
      <c r="E2378" s="14">
        <v>0</v>
      </c>
      <c r="F2378" s="19">
        <v>278</v>
      </c>
    </row>
    <row r="2379" spans="2:6" ht="14.4" x14ac:dyDescent="0.3">
      <c r="B2379" s="13">
        <v>2538438902</v>
      </c>
      <c r="C2379" s="14" t="s">
        <v>445</v>
      </c>
      <c r="D2379" s="14" t="s">
        <v>386</v>
      </c>
      <c r="E2379" s="14">
        <v>0</v>
      </c>
      <c r="F2379" s="19">
        <v>278</v>
      </c>
    </row>
    <row r="2380" spans="2:6" ht="14.4" x14ac:dyDescent="0.3">
      <c r="B2380" s="13">
        <v>5209949507</v>
      </c>
      <c r="C2380" s="14" t="s">
        <v>445</v>
      </c>
      <c r="D2380" s="14" t="s">
        <v>386</v>
      </c>
      <c r="E2380" s="14">
        <v>0</v>
      </c>
      <c r="F2380" s="19">
        <v>278</v>
      </c>
    </row>
    <row r="2381" spans="2:6" ht="14.4" x14ac:dyDescent="0.3">
      <c r="B2381" s="13">
        <v>2539336625</v>
      </c>
      <c r="C2381" s="14" t="s">
        <v>445</v>
      </c>
      <c r="D2381" s="14" t="s">
        <v>396</v>
      </c>
      <c r="E2381" s="14">
        <v>0</v>
      </c>
      <c r="F2381" s="19">
        <v>271</v>
      </c>
    </row>
    <row r="2382" spans="2:6" ht="14.4" x14ac:dyDescent="0.3">
      <c r="B2382" s="13">
        <v>2539336625</v>
      </c>
      <c r="C2382" s="14" t="s">
        <v>445</v>
      </c>
      <c r="D2382" s="14" t="s">
        <v>386</v>
      </c>
      <c r="E2382" s="14">
        <v>0</v>
      </c>
      <c r="F2382" s="19">
        <v>271</v>
      </c>
    </row>
    <row r="2383" spans="2:6" ht="14.4" x14ac:dyDescent="0.3">
      <c r="B2383" s="13">
        <v>6025888076</v>
      </c>
      <c r="C2383" s="14" t="s">
        <v>445</v>
      </c>
      <c r="D2383" s="14" t="s">
        <v>386</v>
      </c>
      <c r="E2383" s="14">
        <v>0</v>
      </c>
      <c r="F2383" s="19">
        <v>271</v>
      </c>
    </row>
    <row r="2384" spans="2:6" ht="14.4" x14ac:dyDescent="0.3">
      <c r="B2384" s="13">
        <v>5039134977</v>
      </c>
      <c r="C2384" s="14" t="s">
        <v>445</v>
      </c>
      <c r="D2384" s="14" t="s">
        <v>393</v>
      </c>
      <c r="E2384" s="14">
        <v>0</v>
      </c>
      <c r="F2384" s="19">
        <v>269</v>
      </c>
    </row>
    <row r="2385" spans="2:6" ht="14.4" x14ac:dyDescent="0.3">
      <c r="B2385" s="13">
        <v>2086144236</v>
      </c>
      <c r="C2385" s="14" t="s">
        <v>445</v>
      </c>
      <c r="D2385" s="14" t="s">
        <v>396</v>
      </c>
      <c r="E2385" s="14">
        <v>0</v>
      </c>
      <c r="F2385" s="19">
        <v>268</v>
      </c>
    </row>
    <row r="2386" spans="2:6" ht="14.4" x14ac:dyDescent="0.3">
      <c r="B2386" s="13">
        <v>3072337158</v>
      </c>
      <c r="C2386" s="14" t="s">
        <v>445</v>
      </c>
      <c r="D2386" s="14" t="s">
        <v>387</v>
      </c>
      <c r="E2386" s="14">
        <v>0</v>
      </c>
      <c r="F2386" s="19">
        <v>267</v>
      </c>
    </row>
    <row r="2387" spans="2:6" ht="14.4" x14ac:dyDescent="0.3">
      <c r="B2387" s="13">
        <v>3607343342</v>
      </c>
      <c r="C2387" s="14" t="s">
        <v>445</v>
      </c>
      <c r="D2387" s="14" t="s">
        <v>393</v>
      </c>
      <c r="E2387" s="14">
        <v>1</v>
      </c>
      <c r="F2387" s="19">
        <v>258</v>
      </c>
    </row>
    <row r="2388" spans="2:6" ht="14.4" x14ac:dyDescent="0.3">
      <c r="B2388" s="13">
        <v>5040024360</v>
      </c>
      <c r="C2388" s="14" t="s">
        <v>445</v>
      </c>
      <c r="D2388" s="14" t="s">
        <v>386</v>
      </c>
      <c r="E2388" s="14">
        <v>1</v>
      </c>
      <c r="F2388" s="19">
        <v>256</v>
      </c>
    </row>
    <row r="2389" spans="2:6" ht="14.4" x14ac:dyDescent="0.3">
      <c r="B2389" s="13">
        <v>6024158270</v>
      </c>
      <c r="C2389" s="14" t="s">
        <v>445</v>
      </c>
      <c r="D2389" s="14" t="s">
        <v>389</v>
      </c>
      <c r="E2389" s="14">
        <v>0</v>
      </c>
      <c r="F2389" s="19">
        <v>255</v>
      </c>
    </row>
    <row r="2390" spans="2:6" ht="14.4" x14ac:dyDescent="0.3">
      <c r="B2390" s="13">
        <v>5054227551</v>
      </c>
      <c r="C2390" s="14" t="s">
        <v>445</v>
      </c>
      <c r="D2390" s="14" t="s">
        <v>386</v>
      </c>
      <c r="E2390" s="14">
        <v>0</v>
      </c>
      <c r="F2390" s="19">
        <v>252</v>
      </c>
    </row>
    <row r="2391" spans="2:6" ht="14.4" x14ac:dyDescent="0.3">
      <c r="B2391" s="13">
        <v>5209949624</v>
      </c>
      <c r="C2391" s="14" t="s">
        <v>445</v>
      </c>
      <c r="D2391" s="14" t="s">
        <v>387</v>
      </c>
      <c r="E2391" s="14">
        <v>0</v>
      </c>
      <c r="F2391" s="19">
        <v>251</v>
      </c>
    </row>
    <row r="2392" spans="2:6" ht="14.4" x14ac:dyDescent="0.3">
      <c r="B2392" s="13">
        <v>2534442791</v>
      </c>
      <c r="C2392" s="14" t="s">
        <v>445</v>
      </c>
      <c r="D2392" s="14" t="s">
        <v>396</v>
      </c>
      <c r="E2392" s="14">
        <v>0</v>
      </c>
      <c r="F2392" s="19">
        <v>247</v>
      </c>
    </row>
    <row r="2393" spans="2:6" ht="14.4" x14ac:dyDescent="0.3">
      <c r="B2393" s="13">
        <v>4805925194</v>
      </c>
      <c r="C2393" s="14" t="s">
        <v>445</v>
      </c>
      <c r="D2393" s="14" t="s">
        <v>396</v>
      </c>
      <c r="E2393" s="14">
        <v>0</v>
      </c>
      <c r="F2393" s="19">
        <v>246</v>
      </c>
    </row>
    <row r="2394" spans="2:6" ht="14.4" x14ac:dyDescent="0.3">
      <c r="B2394" s="13">
        <v>4807323749</v>
      </c>
      <c r="C2394" s="14" t="s">
        <v>445</v>
      </c>
      <c r="D2394" s="14" t="s">
        <v>387</v>
      </c>
      <c r="E2394" s="14">
        <v>0</v>
      </c>
      <c r="F2394" s="19">
        <v>246</v>
      </c>
    </row>
    <row r="2395" spans="2:6" ht="14.4" x14ac:dyDescent="0.3">
      <c r="B2395" s="13">
        <v>2068539686</v>
      </c>
      <c r="C2395" s="14" t="s">
        <v>445</v>
      </c>
      <c r="D2395" s="14" t="s">
        <v>396</v>
      </c>
      <c r="E2395" s="14">
        <v>0</v>
      </c>
      <c r="F2395" s="19">
        <v>240</v>
      </c>
    </row>
    <row r="2396" spans="2:6" ht="14.4" x14ac:dyDescent="0.3">
      <c r="B2396" s="13">
        <v>5208830012</v>
      </c>
      <c r="C2396" s="14" t="s">
        <v>445</v>
      </c>
      <c r="D2396" s="14" t="s">
        <v>387</v>
      </c>
      <c r="E2396" s="14">
        <v>0</v>
      </c>
      <c r="F2396" s="19">
        <v>240</v>
      </c>
    </row>
    <row r="2397" spans="2:6" ht="14.4" x14ac:dyDescent="0.3">
      <c r="B2397" s="13">
        <v>4807325489</v>
      </c>
      <c r="C2397" s="14" t="s">
        <v>445</v>
      </c>
      <c r="D2397" s="14" t="s">
        <v>387</v>
      </c>
      <c r="E2397" s="14">
        <v>0</v>
      </c>
      <c r="F2397" s="19">
        <v>237</v>
      </c>
    </row>
    <row r="2398" spans="2:6" ht="14.4" x14ac:dyDescent="0.3">
      <c r="B2398" s="13">
        <v>6025897627</v>
      </c>
      <c r="C2398" s="14" t="s">
        <v>445</v>
      </c>
      <c r="D2398" s="14" t="s">
        <v>386</v>
      </c>
      <c r="E2398" s="14">
        <v>0</v>
      </c>
      <c r="F2398" s="19">
        <v>236</v>
      </c>
    </row>
    <row r="2399" spans="2:6" ht="14.4" x14ac:dyDescent="0.3">
      <c r="B2399" s="13">
        <v>5054226110</v>
      </c>
      <c r="C2399" s="14" t="s">
        <v>445</v>
      </c>
      <c r="D2399" s="14" t="s">
        <v>387</v>
      </c>
      <c r="E2399" s="14">
        <v>0</v>
      </c>
      <c r="F2399" s="19">
        <v>234</v>
      </c>
    </row>
    <row r="2400" spans="2:6" ht="14.4" x14ac:dyDescent="0.3">
      <c r="B2400" s="13">
        <v>5209951884</v>
      </c>
      <c r="C2400" s="14" t="s">
        <v>445</v>
      </c>
      <c r="D2400" s="14" t="s">
        <v>387</v>
      </c>
      <c r="E2400" s="14">
        <v>0</v>
      </c>
      <c r="F2400" s="19">
        <v>232</v>
      </c>
    </row>
    <row r="2401" spans="2:6" ht="14.4" x14ac:dyDescent="0.3">
      <c r="B2401" s="13">
        <v>5209952080</v>
      </c>
      <c r="C2401" s="14" t="s">
        <v>445</v>
      </c>
      <c r="D2401" s="14" t="s">
        <v>387</v>
      </c>
      <c r="E2401" s="14">
        <v>0</v>
      </c>
      <c r="F2401" s="19">
        <v>231</v>
      </c>
    </row>
    <row r="2402" spans="2:6" ht="14.4" x14ac:dyDescent="0.3">
      <c r="B2402" s="13">
        <v>5054227421</v>
      </c>
      <c r="C2402" s="14" t="s">
        <v>445</v>
      </c>
      <c r="D2402" s="14" t="s">
        <v>387</v>
      </c>
      <c r="E2402" s="14">
        <v>0</v>
      </c>
      <c r="F2402" s="19">
        <v>228</v>
      </c>
    </row>
    <row r="2403" spans="2:6" ht="14.4" x14ac:dyDescent="0.3">
      <c r="B2403" s="13">
        <v>2085842161</v>
      </c>
      <c r="C2403" s="14" t="s">
        <v>445</v>
      </c>
      <c r="D2403" s="14" t="s">
        <v>387</v>
      </c>
      <c r="E2403" s="14">
        <v>1</v>
      </c>
      <c r="F2403" s="19">
        <v>226</v>
      </c>
    </row>
    <row r="2404" spans="2:6" ht="14.4" x14ac:dyDescent="0.3">
      <c r="B2404" s="13">
        <v>5055134007</v>
      </c>
      <c r="C2404" s="14" t="s">
        <v>445</v>
      </c>
      <c r="D2404" s="14" t="s">
        <v>387</v>
      </c>
      <c r="E2404" s="14">
        <v>0</v>
      </c>
      <c r="F2404" s="19">
        <v>226</v>
      </c>
    </row>
    <row r="2405" spans="2:6" ht="14.4" x14ac:dyDescent="0.3">
      <c r="B2405" s="13">
        <v>5208820624</v>
      </c>
      <c r="C2405" s="14" t="s">
        <v>445</v>
      </c>
      <c r="D2405" s="14" t="s">
        <v>387</v>
      </c>
      <c r="E2405" s="14">
        <v>0</v>
      </c>
      <c r="F2405" s="19">
        <v>215</v>
      </c>
    </row>
    <row r="2406" spans="2:6" ht="14.4" x14ac:dyDescent="0.3">
      <c r="B2406" s="13">
        <v>2086148631</v>
      </c>
      <c r="C2406" s="14" t="s">
        <v>445</v>
      </c>
      <c r="D2406" s="14" t="s">
        <v>387</v>
      </c>
      <c r="E2406" s="14">
        <v>1</v>
      </c>
      <c r="F2406" s="19">
        <v>214</v>
      </c>
    </row>
    <row r="2407" spans="2:6" ht="14.4" x14ac:dyDescent="0.3">
      <c r="B2407" s="13">
        <v>6025910205</v>
      </c>
      <c r="C2407" s="14" t="s">
        <v>445</v>
      </c>
      <c r="D2407" s="14" t="s">
        <v>387</v>
      </c>
      <c r="E2407" s="14">
        <v>0</v>
      </c>
      <c r="F2407" s="19">
        <v>214</v>
      </c>
    </row>
    <row r="2408" spans="2:6" ht="14.4" x14ac:dyDescent="0.3">
      <c r="B2408" s="13">
        <v>4805925828</v>
      </c>
      <c r="C2408" s="14" t="s">
        <v>445</v>
      </c>
      <c r="D2408" s="14" t="s">
        <v>387</v>
      </c>
      <c r="E2408" s="14">
        <v>0</v>
      </c>
      <c r="F2408" s="19">
        <v>212</v>
      </c>
    </row>
    <row r="2409" spans="2:6" ht="14.4" x14ac:dyDescent="0.3">
      <c r="B2409" s="13">
        <v>5080028816</v>
      </c>
      <c r="C2409" s="14" t="s">
        <v>445</v>
      </c>
      <c r="D2409" s="14" t="s">
        <v>387</v>
      </c>
      <c r="E2409" s="14">
        <v>0</v>
      </c>
      <c r="F2409" s="19">
        <v>212</v>
      </c>
    </row>
    <row r="2410" spans="2:6" ht="14.4" x14ac:dyDescent="0.3">
      <c r="B2410" s="13">
        <v>2085833803</v>
      </c>
      <c r="C2410" s="14" t="s">
        <v>445</v>
      </c>
      <c r="D2410" s="14" t="s">
        <v>387</v>
      </c>
      <c r="E2410" s="14">
        <v>0</v>
      </c>
      <c r="F2410" s="19">
        <v>202</v>
      </c>
    </row>
    <row r="2411" spans="2:6" ht="14.4" x14ac:dyDescent="0.3">
      <c r="B2411" s="13">
        <v>2086144239</v>
      </c>
      <c r="C2411" s="14" t="s">
        <v>445</v>
      </c>
      <c r="D2411" s="14" t="s">
        <v>386</v>
      </c>
      <c r="E2411" s="14">
        <v>1</v>
      </c>
      <c r="F2411" s="19">
        <v>192</v>
      </c>
    </row>
    <row r="2412" spans="2:6" ht="14.4" x14ac:dyDescent="0.3">
      <c r="B2412" s="13">
        <v>2539338792</v>
      </c>
      <c r="C2412" s="14" t="s">
        <v>445</v>
      </c>
      <c r="D2412" s="14" t="s">
        <v>387</v>
      </c>
      <c r="E2412" s="14">
        <v>0</v>
      </c>
      <c r="F2412" s="19">
        <v>191</v>
      </c>
    </row>
    <row r="2413" spans="2:6" ht="14.4" x14ac:dyDescent="0.3">
      <c r="B2413" s="13">
        <v>3609490960</v>
      </c>
      <c r="C2413" s="14" t="s">
        <v>445</v>
      </c>
      <c r="D2413" s="14" t="s">
        <v>387</v>
      </c>
      <c r="E2413" s="14">
        <v>0</v>
      </c>
      <c r="F2413" s="19">
        <v>190</v>
      </c>
    </row>
    <row r="2414" spans="2:6" ht="14.4" x14ac:dyDescent="0.3">
      <c r="B2414" s="13">
        <v>6024160396</v>
      </c>
      <c r="C2414" s="14" t="s">
        <v>445</v>
      </c>
      <c r="D2414" s="14" t="s">
        <v>386</v>
      </c>
      <c r="E2414" s="14">
        <v>0</v>
      </c>
      <c r="F2414" s="19">
        <v>190</v>
      </c>
    </row>
    <row r="2415" spans="2:6" ht="14.4" x14ac:dyDescent="0.3">
      <c r="B2415" s="13">
        <v>5040024995</v>
      </c>
      <c r="C2415" s="14" t="s">
        <v>445</v>
      </c>
      <c r="D2415" s="14" t="s">
        <v>387</v>
      </c>
      <c r="E2415" s="14">
        <v>0</v>
      </c>
      <c r="F2415" s="19">
        <v>187</v>
      </c>
    </row>
    <row r="2416" spans="2:6" ht="14.4" x14ac:dyDescent="0.3">
      <c r="B2416" s="13">
        <v>5209952307</v>
      </c>
      <c r="C2416" s="14" t="s">
        <v>445</v>
      </c>
      <c r="D2416" s="14" t="s">
        <v>386</v>
      </c>
      <c r="E2416" s="14">
        <v>0</v>
      </c>
      <c r="F2416" s="19">
        <v>186</v>
      </c>
    </row>
    <row r="2417" spans="2:6" ht="14.4" x14ac:dyDescent="0.3">
      <c r="B2417" s="13">
        <v>6024159652</v>
      </c>
      <c r="C2417" s="14" t="s">
        <v>445</v>
      </c>
      <c r="D2417" s="14" t="s">
        <v>387</v>
      </c>
      <c r="E2417" s="14">
        <v>0</v>
      </c>
      <c r="F2417" s="19">
        <v>185</v>
      </c>
    </row>
    <row r="2418" spans="2:6" ht="14.4" x14ac:dyDescent="0.3">
      <c r="B2418" s="13">
        <v>2086144288</v>
      </c>
      <c r="C2418" s="14" t="s">
        <v>445</v>
      </c>
      <c r="D2418" s="14" t="s">
        <v>386</v>
      </c>
      <c r="E2418" s="14">
        <v>0</v>
      </c>
      <c r="F2418" s="19">
        <v>184</v>
      </c>
    </row>
    <row r="2419" spans="2:6" ht="14.4" x14ac:dyDescent="0.3">
      <c r="B2419" s="13">
        <v>5033217500</v>
      </c>
      <c r="C2419" s="14" t="s">
        <v>445</v>
      </c>
      <c r="D2419" s="14" t="s">
        <v>386</v>
      </c>
      <c r="E2419" s="14">
        <v>0</v>
      </c>
      <c r="F2419" s="19">
        <v>181</v>
      </c>
    </row>
    <row r="2420" spans="2:6" ht="14.4" x14ac:dyDescent="0.3">
      <c r="B2420" s="13">
        <v>5054227977</v>
      </c>
      <c r="C2420" s="14" t="s">
        <v>445</v>
      </c>
      <c r="D2420" s="14" t="s">
        <v>387</v>
      </c>
      <c r="E2420" s="14">
        <v>0</v>
      </c>
      <c r="F2420" s="19">
        <v>181</v>
      </c>
    </row>
    <row r="2421" spans="2:6" ht="14.4" x14ac:dyDescent="0.3">
      <c r="B2421" s="13">
        <v>5054227977</v>
      </c>
      <c r="C2421" s="14" t="s">
        <v>445</v>
      </c>
      <c r="D2421" s="14" t="s">
        <v>386</v>
      </c>
      <c r="E2421" s="14">
        <v>0</v>
      </c>
      <c r="F2421" s="19">
        <v>181</v>
      </c>
    </row>
    <row r="2422" spans="2:6" ht="14.4" x14ac:dyDescent="0.3">
      <c r="B2422" s="13">
        <v>5203224190</v>
      </c>
      <c r="C2422" s="14" t="s">
        <v>445</v>
      </c>
      <c r="D2422" s="14" t="s">
        <v>387</v>
      </c>
      <c r="E2422" s="14">
        <v>0</v>
      </c>
      <c r="F2422" s="19">
        <v>180</v>
      </c>
    </row>
    <row r="2423" spans="2:6" ht="14.4" x14ac:dyDescent="0.3">
      <c r="B2423" s="13">
        <v>2534437154</v>
      </c>
      <c r="C2423" s="14" t="s">
        <v>445</v>
      </c>
      <c r="D2423" s="14" t="s">
        <v>387</v>
      </c>
      <c r="E2423" s="14">
        <v>0</v>
      </c>
      <c r="F2423" s="19">
        <v>173</v>
      </c>
    </row>
    <row r="2424" spans="2:6" ht="14.4" x14ac:dyDescent="0.3">
      <c r="B2424" s="13">
        <v>2534437154</v>
      </c>
      <c r="C2424" s="14" t="s">
        <v>445</v>
      </c>
      <c r="D2424" s="14" t="s">
        <v>389</v>
      </c>
      <c r="E2424" s="14">
        <v>0</v>
      </c>
      <c r="F2424" s="19">
        <v>173</v>
      </c>
    </row>
    <row r="2425" spans="2:6" ht="14.4" x14ac:dyDescent="0.3">
      <c r="B2425" s="13">
        <v>2085836521</v>
      </c>
      <c r="C2425" s="14" t="s">
        <v>445</v>
      </c>
      <c r="D2425" s="14" t="s">
        <v>393</v>
      </c>
      <c r="E2425" s="14">
        <v>0</v>
      </c>
      <c r="F2425" s="19">
        <v>172</v>
      </c>
    </row>
    <row r="2426" spans="2:6" ht="14.4" x14ac:dyDescent="0.3">
      <c r="B2426" s="13">
        <v>5209948814</v>
      </c>
      <c r="C2426" s="14" t="s">
        <v>445</v>
      </c>
      <c r="D2426" s="14" t="s">
        <v>393</v>
      </c>
      <c r="E2426" s="14">
        <v>0</v>
      </c>
      <c r="F2426" s="19">
        <v>172</v>
      </c>
    </row>
    <row r="2427" spans="2:6" ht="14.4" x14ac:dyDescent="0.3">
      <c r="B2427" s="13">
        <v>4805923578</v>
      </c>
      <c r="C2427" s="14" t="s">
        <v>445</v>
      </c>
      <c r="D2427" s="14" t="s">
        <v>396</v>
      </c>
      <c r="E2427" s="14">
        <v>0</v>
      </c>
      <c r="F2427" s="19">
        <v>169</v>
      </c>
    </row>
    <row r="2428" spans="2:6" ht="14.4" x14ac:dyDescent="0.3">
      <c r="B2428" s="13">
        <v>2536532078</v>
      </c>
      <c r="C2428" s="14" t="s">
        <v>445</v>
      </c>
      <c r="D2428" s="14" t="s">
        <v>386</v>
      </c>
      <c r="E2428" s="14">
        <v>0</v>
      </c>
      <c r="F2428" s="19">
        <v>168</v>
      </c>
    </row>
    <row r="2429" spans="2:6" ht="14.4" x14ac:dyDescent="0.3">
      <c r="B2429" s="13">
        <v>5208823201</v>
      </c>
      <c r="C2429" s="14" t="s">
        <v>445</v>
      </c>
      <c r="D2429" s="14" t="s">
        <v>396</v>
      </c>
      <c r="E2429" s="14">
        <v>0</v>
      </c>
      <c r="F2429" s="19">
        <v>168</v>
      </c>
    </row>
    <row r="2430" spans="2:6" ht="14.4" x14ac:dyDescent="0.3">
      <c r="B2430" s="13">
        <v>5208823201</v>
      </c>
      <c r="C2430" s="14" t="s">
        <v>445</v>
      </c>
      <c r="D2430" s="14" t="s">
        <v>386</v>
      </c>
      <c r="E2430" s="14">
        <v>0</v>
      </c>
      <c r="F2430" s="19">
        <v>168</v>
      </c>
    </row>
    <row r="2431" spans="2:6" ht="14.4" x14ac:dyDescent="0.3">
      <c r="B2431" s="13">
        <v>4807329469</v>
      </c>
      <c r="C2431" s="14" t="s">
        <v>445</v>
      </c>
      <c r="D2431" s="14" t="s">
        <v>386</v>
      </c>
      <c r="E2431" s="14">
        <v>0</v>
      </c>
      <c r="F2431" s="19">
        <v>167</v>
      </c>
    </row>
    <row r="2432" spans="2:6" ht="14.4" x14ac:dyDescent="0.3">
      <c r="B2432" s="13">
        <v>4065626457</v>
      </c>
      <c r="C2432" s="14" t="s">
        <v>445</v>
      </c>
      <c r="D2432" s="14" t="s">
        <v>387</v>
      </c>
      <c r="E2432" s="14">
        <v>0</v>
      </c>
      <c r="F2432" s="19">
        <v>166</v>
      </c>
    </row>
    <row r="2433" spans="2:6" ht="14.4" x14ac:dyDescent="0.3">
      <c r="B2433" s="13">
        <v>4065626457</v>
      </c>
      <c r="C2433" s="14" t="s">
        <v>445</v>
      </c>
      <c r="D2433" s="14" t="s">
        <v>386</v>
      </c>
      <c r="E2433" s="14">
        <v>0</v>
      </c>
      <c r="F2433" s="19">
        <v>166</v>
      </c>
    </row>
    <row r="2434" spans="2:6" ht="14.4" x14ac:dyDescent="0.3">
      <c r="B2434" s="13">
        <v>6025177403</v>
      </c>
      <c r="C2434" s="14" t="s">
        <v>445</v>
      </c>
      <c r="D2434" s="14" t="s">
        <v>386</v>
      </c>
      <c r="E2434" s="14">
        <v>0</v>
      </c>
      <c r="F2434" s="19">
        <v>166</v>
      </c>
    </row>
    <row r="2435" spans="2:6" ht="14.4" x14ac:dyDescent="0.3">
      <c r="B2435" s="13">
        <v>2539336645</v>
      </c>
      <c r="C2435" s="14" t="s">
        <v>445</v>
      </c>
      <c r="D2435" s="14" t="s">
        <v>387</v>
      </c>
      <c r="E2435" s="14">
        <v>0</v>
      </c>
      <c r="F2435" s="19">
        <v>165</v>
      </c>
    </row>
    <row r="2436" spans="2:6" ht="14.4" x14ac:dyDescent="0.3">
      <c r="B2436" s="13">
        <v>5080023902</v>
      </c>
      <c r="C2436" s="14" t="s">
        <v>445</v>
      </c>
      <c r="D2436" s="14" t="s">
        <v>387</v>
      </c>
      <c r="E2436" s="14">
        <v>0</v>
      </c>
      <c r="F2436" s="19">
        <v>164</v>
      </c>
    </row>
    <row r="2437" spans="2:6" ht="14.4" x14ac:dyDescent="0.3">
      <c r="B2437" s="13">
        <v>2065637032</v>
      </c>
      <c r="C2437" s="14" t="s">
        <v>445</v>
      </c>
      <c r="D2437" s="14" t="s">
        <v>387</v>
      </c>
      <c r="E2437" s="14">
        <v>0</v>
      </c>
      <c r="F2437" s="19">
        <v>162</v>
      </c>
    </row>
    <row r="2438" spans="2:6" ht="14.4" x14ac:dyDescent="0.3">
      <c r="B2438" s="13">
        <v>2068537171</v>
      </c>
      <c r="C2438" s="14" t="s">
        <v>445</v>
      </c>
      <c r="D2438" s="14" t="s">
        <v>387</v>
      </c>
      <c r="E2438" s="14">
        <v>0</v>
      </c>
      <c r="F2438" s="19">
        <v>160</v>
      </c>
    </row>
    <row r="2439" spans="2:6" ht="14.4" x14ac:dyDescent="0.3">
      <c r="B2439" s="13">
        <v>2068537171</v>
      </c>
      <c r="C2439" s="14" t="s">
        <v>445</v>
      </c>
      <c r="D2439" s="14" t="s">
        <v>389</v>
      </c>
      <c r="E2439" s="14">
        <v>0</v>
      </c>
      <c r="F2439" s="19">
        <v>160</v>
      </c>
    </row>
    <row r="2440" spans="2:6" ht="14.4" x14ac:dyDescent="0.3">
      <c r="B2440" s="13">
        <v>5097139250</v>
      </c>
      <c r="C2440" s="14" t="s">
        <v>445</v>
      </c>
      <c r="D2440" s="14" t="s">
        <v>386</v>
      </c>
      <c r="E2440" s="14">
        <v>0</v>
      </c>
      <c r="F2440" s="19">
        <v>159</v>
      </c>
    </row>
    <row r="2441" spans="2:6" ht="14.4" x14ac:dyDescent="0.3">
      <c r="B2441" s="13">
        <v>2533097033</v>
      </c>
      <c r="C2441" s="14" t="s">
        <v>445</v>
      </c>
      <c r="D2441" s="14" t="s">
        <v>387</v>
      </c>
      <c r="E2441" s="14">
        <v>0</v>
      </c>
      <c r="F2441" s="19">
        <v>156</v>
      </c>
    </row>
    <row r="2442" spans="2:6" ht="14.4" x14ac:dyDescent="0.3">
      <c r="B2442" s="13">
        <v>4805927134</v>
      </c>
      <c r="C2442" s="14" t="s">
        <v>445</v>
      </c>
      <c r="D2442" s="14" t="s">
        <v>386</v>
      </c>
      <c r="E2442" s="14">
        <v>0</v>
      </c>
      <c r="F2442" s="19">
        <v>154</v>
      </c>
    </row>
    <row r="2443" spans="2:6" ht="14.4" x14ac:dyDescent="0.3">
      <c r="B2443" s="13">
        <v>2065638260</v>
      </c>
      <c r="C2443" s="14" t="s">
        <v>445</v>
      </c>
      <c r="D2443" s="14" t="s">
        <v>389</v>
      </c>
      <c r="E2443" s="14">
        <v>0</v>
      </c>
      <c r="F2443" s="19">
        <v>153</v>
      </c>
    </row>
    <row r="2444" spans="2:6" ht="14.4" x14ac:dyDescent="0.3">
      <c r="B2444" s="13">
        <v>5054225325</v>
      </c>
      <c r="C2444" s="14" t="s">
        <v>445</v>
      </c>
      <c r="D2444" s="14" t="s">
        <v>387</v>
      </c>
      <c r="E2444" s="14">
        <v>0</v>
      </c>
      <c r="F2444" s="19">
        <v>148</v>
      </c>
    </row>
    <row r="2445" spans="2:6" ht="14.4" x14ac:dyDescent="0.3">
      <c r="B2445" s="13">
        <v>5039139042</v>
      </c>
      <c r="C2445" s="14" t="s">
        <v>445</v>
      </c>
      <c r="D2445" s="14" t="s">
        <v>387</v>
      </c>
      <c r="E2445" s="14">
        <v>0</v>
      </c>
      <c r="F2445" s="19">
        <v>145</v>
      </c>
    </row>
    <row r="2446" spans="2:6" ht="14.4" x14ac:dyDescent="0.3">
      <c r="B2446" s="13">
        <v>5209950196</v>
      </c>
      <c r="C2446" s="14" t="s">
        <v>445</v>
      </c>
      <c r="D2446" s="14" t="s">
        <v>386</v>
      </c>
      <c r="E2446" s="14">
        <v>0</v>
      </c>
      <c r="F2446" s="19">
        <v>144</v>
      </c>
    </row>
    <row r="2447" spans="2:6" ht="14.4" x14ac:dyDescent="0.3">
      <c r="B2447" s="13">
        <v>3034499745</v>
      </c>
      <c r="C2447" s="14" t="s">
        <v>445</v>
      </c>
      <c r="D2447" s="14" t="s">
        <v>396</v>
      </c>
      <c r="E2447" s="14">
        <v>0</v>
      </c>
      <c r="F2447" s="19">
        <v>143</v>
      </c>
    </row>
    <row r="2448" spans="2:6" ht="14.4" x14ac:dyDescent="0.3">
      <c r="B2448" s="13">
        <v>4805926737</v>
      </c>
      <c r="C2448" s="14" t="s">
        <v>445</v>
      </c>
      <c r="D2448" s="14" t="s">
        <v>387</v>
      </c>
      <c r="E2448" s="14">
        <v>0</v>
      </c>
      <c r="F2448" s="19">
        <v>143</v>
      </c>
    </row>
    <row r="2449" spans="2:6" ht="14.4" x14ac:dyDescent="0.3">
      <c r="B2449" s="13">
        <v>5208743294</v>
      </c>
      <c r="C2449" s="14" t="s">
        <v>445</v>
      </c>
      <c r="D2449" s="14" t="s">
        <v>386</v>
      </c>
      <c r="E2449" s="14">
        <v>0</v>
      </c>
      <c r="F2449" s="19">
        <v>143</v>
      </c>
    </row>
    <row r="2450" spans="2:6" ht="14.4" x14ac:dyDescent="0.3">
      <c r="B2450" s="13">
        <v>5209949499</v>
      </c>
      <c r="C2450" s="14" t="s">
        <v>445</v>
      </c>
      <c r="D2450" s="14" t="s">
        <v>387</v>
      </c>
      <c r="E2450" s="14">
        <v>0</v>
      </c>
      <c r="F2450" s="19">
        <v>139</v>
      </c>
    </row>
    <row r="2451" spans="2:6" ht="14.4" x14ac:dyDescent="0.3">
      <c r="B2451" s="13">
        <v>5209951451</v>
      </c>
      <c r="C2451" s="14" t="s">
        <v>445</v>
      </c>
      <c r="D2451" s="14" t="s">
        <v>386</v>
      </c>
      <c r="E2451" s="14">
        <v>0</v>
      </c>
      <c r="F2451" s="19">
        <v>139</v>
      </c>
    </row>
    <row r="2452" spans="2:6" ht="14.4" x14ac:dyDescent="0.3">
      <c r="B2452" s="13">
        <v>2539338285</v>
      </c>
      <c r="C2452" s="14" t="s">
        <v>445</v>
      </c>
      <c r="D2452" s="14" t="s">
        <v>386</v>
      </c>
      <c r="E2452" s="14">
        <v>0</v>
      </c>
      <c r="F2452" s="19">
        <v>137</v>
      </c>
    </row>
    <row r="2453" spans="2:6" ht="14.4" x14ac:dyDescent="0.3">
      <c r="B2453" s="13">
        <v>5204633879</v>
      </c>
      <c r="C2453" s="14" t="s">
        <v>445</v>
      </c>
      <c r="D2453" s="14" t="s">
        <v>387</v>
      </c>
      <c r="E2453" s="14">
        <v>0</v>
      </c>
      <c r="F2453" s="19">
        <v>137</v>
      </c>
    </row>
    <row r="2454" spans="2:6" ht="14.4" x14ac:dyDescent="0.3">
      <c r="B2454" s="13">
        <v>2534440716</v>
      </c>
      <c r="C2454" s="14" t="s">
        <v>445</v>
      </c>
      <c r="D2454" s="14" t="s">
        <v>386</v>
      </c>
      <c r="E2454" s="14">
        <v>0</v>
      </c>
      <c r="F2454" s="19">
        <v>131</v>
      </c>
    </row>
    <row r="2455" spans="2:6" ht="14.4" x14ac:dyDescent="0.3">
      <c r="B2455" s="13">
        <v>5039042042</v>
      </c>
      <c r="C2455" s="14" t="s">
        <v>445</v>
      </c>
      <c r="D2455" s="14" t="s">
        <v>386</v>
      </c>
      <c r="E2455" s="14">
        <v>0</v>
      </c>
      <c r="F2455" s="19">
        <v>131</v>
      </c>
    </row>
    <row r="2456" spans="2:6" ht="14.4" x14ac:dyDescent="0.3">
      <c r="B2456" s="13">
        <v>3072337327</v>
      </c>
      <c r="C2456" s="14" t="s">
        <v>445</v>
      </c>
      <c r="D2456" s="14" t="s">
        <v>389</v>
      </c>
      <c r="E2456" s="14">
        <v>0</v>
      </c>
      <c r="F2456" s="19">
        <v>128</v>
      </c>
    </row>
    <row r="2457" spans="2:6" ht="14.4" x14ac:dyDescent="0.3">
      <c r="B2457" s="13">
        <v>4805727865</v>
      </c>
      <c r="C2457" s="14" t="s">
        <v>445</v>
      </c>
      <c r="D2457" s="14" t="s">
        <v>387</v>
      </c>
      <c r="E2457" s="14">
        <v>0</v>
      </c>
      <c r="F2457" s="19">
        <v>128</v>
      </c>
    </row>
    <row r="2458" spans="2:6" ht="14.4" x14ac:dyDescent="0.3">
      <c r="B2458" s="13">
        <v>3607342906</v>
      </c>
      <c r="C2458" s="14" t="s">
        <v>445</v>
      </c>
      <c r="D2458" s="14" t="s">
        <v>386</v>
      </c>
      <c r="E2458" s="14">
        <v>0</v>
      </c>
      <c r="F2458" s="19">
        <v>127</v>
      </c>
    </row>
    <row r="2459" spans="2:6" ht="14.4" x14ac:dyDescent="0.3">
      <c r="B2459" s="13">
        <v>4805925312</v>
      </c>
      <c r="C2459" s="14" t="s">
        <v>445</v>
      </c>
      <c r="D2459" s="14" t="s">
        <v>387</v>
      </c>
      <c r="E2459" s="14">
        <v>0</v>
      </c>
      <c r="F2459" s="19">
        <v>127</v>
      </c>
    </row>
    <row r="2460" spans="2:6" ht="14.4" x14ac:dyDescent="0.3">
      <c r="B2460" s="13">
        <v>4805925312</v>
      </c>
      <c r="C2460" s="14" t="s">
        <v>445</v>
      </c>
      <c r="D2460" s="14" t="s">
        <v>389</v>
      </c>
      <c r="E2460" s="14">
        <v>0</v>
      </c>
      <c r="F2460" s="19">
        <v>127</v>
      </c>
    </row>
    <row r="2461" spans="2:6" ht="14.4" x14ac:dyDescent="0.3">
      <c r="B2461" s="13">
        <v>5040024861</v>
      </c>
      <c r="C2461" s="14" t="s">
        <v>445</v>
      </c>
      <c r="D2461" s="14" t="s">
        <v>386</v>
      </c>
      <c r="E2461" s="14">
        <v>0</v>
      </c>
      <c r="F2461" s="19">
        <v>126</v>
      </c>
    </row>
    <row r="2462" spans="2:6" ht="14.4" x14ac:dyDescent="0.3">
      <c r="B2462" s="13">
        <v>4805924071</v>
      </c>
      <c r="C2462" s="14" t="s">
        <v>445</v>
      </c>
      <c r="D2462" s="14" t="s">
        <v>386</v>
      </c>
      <c r="E2462" s="14">
        <v>0</v>
      </c>
      <c r="F2462" s="19">
        <v>123</v>
      </c>
    </row>
    <row r="2463" spans="2:6" ht="14.4" x14ac:dyDescent="0.3">
      <c r="B2463" s="13">
        <v>5080028955</v>
      </c>
      <c r="C2463" s="14" t="s">
        <v>445</v>
      </c>
      <c r="D2463" s="14" t="s">
        <v>387</v>
      </c>
      <c r="E2463" s="14">
        <v>0</v>
      </c>
      <c r="F2463" s="19">
        <v>123</v>
      </c>
    </row>
    <row r="2464" spans="2:6" ht="14.4" x14ac:dyDescent="0.3">
      <c r="B2464" s="13">
        <v>3604634722</v>
      </c>
      <c r="C2464" s="14" t="s">
        <v>445</v>
      </c>
      <c r="D2464" s="14" t="s">
        <v>396</v>
      </c>
      <c r="E2464" s="14">
        <v>0</v>
      </c>
      <c r="F2464" s="19">
        <v>120</v>
      </c>
    </row>
    <row r="2465" spans="2:6" ht="14.4" x14ac:dyDescent="0.3">
      <c r="B2465" s="13">
        <v>5039038945</v>
      </c>
      <c r="C2465" s="14" t="s">
        <v>445</v>
      </c>
      <c r="D2465" s="14" t="s">
        <v>386</v>
      </c>
      <c r="E2465" s="14">
        <v>0</v>
      </c>
      <c r="F2465" s="19">
        <v>120</v>
      </c>
    </row>
    <row r="2466" spans="2:6" ht="14.4" x14ac:dyDescent="0.3">
      <c r="B2466" s="13">
        <v>5040024841</v>
      </c>
      <c r="C2466" s="14" t="s">
        <v>445</v>
      </c>
      <c r="D2466" s="14" t="s">
        <v>387</v>
      </c>
      <c r="E2466" s="14">
        <v>0</v>
      </c>
      <c r="F2466" s="19">
        <v>118</v>
      </c>
    </row>
    <row r="2467" spans="2:6" ht="14.4" x14ac:dyDescent="0.3">
      <c r="B2467" s="13">
        <v>2539335376</v>
      </c>
      <c r="C2467" s="14" t="s">
        <v>445</v>
      </c>
      <c r="D2467" s="14" t="s">
        <v>386</v>
      </c>
      <c r="E2467" s="14">
        <v>0</v>
      </c>
      <c r="F2467" s="19">
        <v>115</v>
      </c>
    </row>
    <row r="2468" spans="2:6" ht="14.4" x14ac:dyDescent="0.3">
      <c r="B2468" s="13">
        <v>6025918809</v>
      </c>
      <c r="C2468" s="14" t="s">
        <v>445</v>
      </c>
      <c r="D2468" s="14" t="s">
        <v>387</v>
      </c>
      <c r="E2468" s="14">
        <v>0</v>
      </c>
      <c r="F2468" s="19">
        <v>115</v>
      </c>
    </row>
    <row r="2469" spans="2:6" ht="14.4" x14ac:dyDescent="0.3">
      <c r="B2469" s="13">
        <v>5209949535</v>
      </c>
      <c r="C2469" s="14" t="s">
        <v>445</v>
      </c>
      <c r="D2469" s="14" t="s">
        <v>389</v>
      </c>
      <c r="E2469" s="14">
        <v>0</v>
      </c>
      <c r="F2469" s="19">
        <v>114</v>
      </c>
    </row>
    <row r="2470" spans="2:6" ht="14.4" x14ac:dyDescent="0.3">
      <c r="B2470" s="13">
        <v>2065140866</v>
      </c>
      <c r="C2470" s="14" t="s">
        <v>445</v>
      </c>
      <c r="D2470" s="14" t="s">
        <v>387</v>
      </c>
      <c r="E2470" s="14">
        <v>0</v>
      </c>
      <c r="F2470" s="19">
        <v>113</v>
      </c>
    </row>
    <row r="2471" spans="2:6" ht="14.4" x14ac:dyDescent="0.3">
      <c r="B2471" s="13">
        <v>5040023962</v>
      </c>
      <c r="C2471" s="14" t="s">
        <v>445</v>
      </c>
      <c r="D2471" s="14" t="s">
        <v>387</v>
      </c>
      <c r="E2471" s="14">
        <v>0</v>
      </c>
      <c r="F2471" s="19">
        <v>111</v>
      </c>
    </row>
    <row r="2472" spans="2:6" ht="14.4" x14ac:dyDescent="0.3">
      <c r="B2472" s="13">
        <v>6024156711</v>
      </c>
      <c r="C2472" s="14" t="s">
        <v>445</v>
      </c>
      <c r="D2472" s="14" t="s">
        <v>387</v>
      </c>
      <c r="E2472" s="14">
        <v>0</v>
      </c>
      <c r="F2472" s="19">
        <v>111</v>
      </c>
    </row>
    <row r="2473" spans="2:6" ht="14.4" x14ac:dyDescent="0.3">
      <c r="B2473" s="13">
        <v>5208818227</v>
      </c>
      <c r="C2473" s="14" t="s">
        <v>445</v>
      </c>
      <c r="D2473" s="14" t="s">
        <v>387</v>
      </c>
      <c r="E2473" s="14">
        <v>0</v>
      </c>
      <c r="F2473" s="19">
        <v>110</v>
      </c>
    </row>
    <row r="2474" spans="2:6" ht="14.4" x14ac:dyDescent="0.3">
      <c r="B2474" s="13">
        <v>5039025599</v>
      </c>
      <c r="C2474" s="14" t="s">
        <v>445</v>
      </c>
      <c r="D2474" s="14" t="s">
        <v>386</v>
      </c>
      <c r="E2474" s="14">
        <v>0</v>
      </c>
      <c r="F2474" s="19">
        <v>109</v>
      </c>
    </row>
    <row r="2475" spans="2:6" ht="14.4" x14ac:dyDescent="0.3">
      <c r="B2475" s="13">
        <v>2068542958</v>
      </c>
      <c r="C2475" s="14" t="s">
        <v>445</v>
      </c>
      <c r="D2475" s="14" t="s">
        <v>387</v>
      </c>
      <c r="E2475" s="14">
        <v>0</v>
      </c>
      <c r="F2475" s="19">
        <v>105</v>
      </c>
    </row>
    <row r="2476" spans="2:6" ht="14.4" x14ac:dyDescent="0.3">
      <c r="B2476" s="13">
        <v>5209949140</v>
      </c>
      <c r="C2476" s="14" t="s">
        <v>445</v>
      </c>
      <c r="D2476" s="14" t="s">
        <v>387</v>
      </c>
      <c r="E2476" s="14">
        <v>0</v>
      </c>
      <c r="F2476" s="19">
        <v>104</v>
      </c>
    </row>
    <row r="2477" spans="2:6" ht="14.4" x14ac:dyDescent="0.3">
      <c r="B2477" s="13">
        <v>6024726918</v>
      </c>
      <c r="C2477" s="14" t="s">
        <v>445</v>
      </c>
      <c r="D2477" s="14" t="s">
        <v>386</v>
      </c>
      <c r="E2477" s="14">
        <v>0</v>
      </c>
      <c r="F2477" s="19">
        <v>99</v>
      </c>
    </row>
    <row r="2478" spans="2:6" ht="14.4" x14ac:dyDescent="0.3">
      <c r="B2478" s="13">
        <v>2065634743</v>
      </c>
      <c r="C2478" s="14" t="s">
        <v>445</v>
      </c>
      <c r="D2478" s="14" t="s">
        <v>389</v>
      </c>
      <c r="E2478" s="14">
        <v>0</v>
      </c>
      <c r="F2478" s="19">
        <v>98</v>
      </c>
    </row>
    <row r="2479" spans="2:6" ht="14.4" x14ac:dyDescent="0.3">
      <c r="B2479" s="13">
        <v>3607338730</v>
      </c>
      <c r="C2479" s="14" t="s">
        <v>445</v>
      </c>
      <c r="D2479" s="14" t="s">
        <v>393</v>
      </c>
      <c r="E2479" s="14">
        <v>0</v>
      </c>
      <c r="F2479" s="19">
        <v>97</v>
      </c>
    </row>
    <row r="2480" spans="2:6" ht="14.4" x14ac:dyDescent="0.3">
      <c r="B2480" s="13">
        <v>5097139892</v>
      </c>
      <c r="C2480" s="14" t="s">
        <v>445</v>
      </c>
      <c r="D2480" s="14" t="s">
        <v>386</v>
      </c>
      <c r="E2480" s="14">
        <v>0</v>
      </c>
      <c r="F2480" s="19">
        <v>96</v>
      </c>
    </row>
    <row r="2481" spans="2:6" ht="14.4" x14ac:dyDescent="0.3">
      <c r="B2481" s="13">
        <v>6025180786</v>
      </c>
      <c r="C2481" s="14" t="s">
        <v>445</v>
      </c>
      <c r="D2481" s="14" t="s">
        <v>389</v>
      </c>
      <c r="E2481" s="14">
        <v>0</v>
      </c>
      <c r="F2481" s="19">
        <v>90</v>
      </c>
    </row>
    <row r="2482" spans="2:6" ht="14.4" x14ac:dyDescent="0.3">
      <c r="B2482" s="13">
        <v>2065637192</v>
      </c>
      <c r="C2482" s="14" t="s">
        <v>445</v>
      </c>
      <c r="D2482" s="14" t="s">
        <v>393</v>
      </c>
      <c r="E2482" s="14">
        <v>0</v>
      </c>
      <c r="F2482" s="19">
        <v>89</v>
      </c>
    </row>
    <row r="2483" spans="2:6" ht="14.4" x14ac:dyDescent="0.3">
      <c r="B2483" s="13">
        <v>5039042720</v>
      </c>
      <c r="C2483" s="14" t="s">
        <v>445</v>
      </c>
      <c r="D2483" s="14" t="s">
        <v>387</v>
      </c>
      <c r="E2483" s="14">
        <v>0</v>
      </c>
      <c r="F2483" s="19">
        <v>89</v>
      </c>
    </row>
    <row r="2484" spans="2:6" ht="14.4" x14ac:dyDescent="0.3">
      <c r="B2484" s="13">
        <v>4807333329</v>
      </c>
      <c r="C2484" s="14" t="s">
        <v>445</v>
      </c>
      <c r="D2484" s="14" t="s">
        <v>386</v>
      </c>
      <c r="E2484" s="14">
        <v>0</v>
      </c>
      <c r="F2484" s="19">
        <v>85</v>
      </c>
    </row>
    <row r="2485" spans="2:6" ht="14.4" x14ac:dyDescent="0.3">
      <c r="B2485" s="13">
        <v>2065637447</v>
      </c>
      <c r="C2485" s="14" t="s">
        <v>445</v>
      </c>
      <c r="D2485" s="14" t="s">
        <v>387</v>
      </c>
      <c r="E2485" s="14">
        <v>0</v>
      </c>
      <c r="F2485" s="19">
        <v>84</v>
      </c>
    </row>
    <row r="2486" spans="2:6" ht="14.4" x14ac:dyDescent="0.3">
      <c r="B2486" s="13">
        <v>3605637139</v>
      </c>
      <c r="C2486" s="14" t="s">
        <v>445</v>
      </c>
      <c r="D2486" s="14" t="s">
        <v>386</v>
      </c>
      <c r="E2486" s="14">
        <v>0</v>
      </c>
      <c r="F2486" s="19">
        <v>84</v>
      </c>
    </row>
    <row r="2487" spans="2:6" ht="14.4" x14ac:dyDescent="0.3">
      <c r="B2487" s="13">
        <v>2068539309</v>
      </c>
      <c r="C2487" s="14" t="s">
        <v>445</v>
      </c>
      <c r="D2487" s="14" t="s">
        <v>386</v>
      </c>
      <c r="E2487" s="14">
        <v>0</v>
      </c>
      <c r="F2487" s="19">
        <v>83</v>
      </c>
    </row>
    <row r="2488" spans="2:6" ht="14.4" x14ac:dyDescent="0.3">
      <c r="B2488" s="13">
        <v>5033222223</v>
      </c>
      <c r="C2488" s="14" t="s">
        <v>445</v>
      </c>
      <c r="D2488" s="14" t="s">
        <v>386</v>
      </c>
      <c r="E2488" s="14">
        <v>0</v>
      </c>
      <c r="F2488" s="19">
        <v>82</v>
      </c>
    </row>
    <row r="2489" spans="2:6" ht="14.4" x14ac:dyDescent="0.3">
      <c r="B2489" s="13">
        <v>5208825227</v>
      </c>
      <c r="C2489" s="14" t="s">
        <v>445</v>
      </c>
      <c r="D2489" s="14" t="s">
        <v>387</v>
      </c>
      <c r="E2489" s="14">
        <v>0</v>
      </c>
      <c r="F2489" s="19">
        <v>79</v>
      </c>
    </row>
    <row r="2490" spans="2:6" ht="14.4" x14ac:dyDescent="0.3">
      <c r="B2490" s="13">
        <v>2065637272</v>
      </c>
      <c r="C2490" s="14" t="s">
        <v>445</v>
      </c>
      <c r="D2490" s="14" t="s">
        <v>386</v>
      </c>
      <c r="E2490" s="14">
        <v>0</v>
      </c>
      <c r="F2490" s="19">
        <v>77</v>
      </c>
    </row>
    <row r="2491" spans="2:6" ht="14.4" x14ac:dyDescent="0.3">
      <c r="B2491" s="13">
        <v>3604535925</v>
      </c>
      <c r="C2491" s="14" t="s">
        <v>445</v>
      </c>
      <c r="D2491" s="14" t="s">
        <v>386</v>
      </c>
      <c r="E2491" s="14">
        <v>0</v>
      </c>
      <c r="F2491" s="19">
        <v>77</v>
      </c>
    </row>
    <row r="2492" spans="2:6" ht="14.4" x14ac:dyDescent="0.3">
      <c r="B2492" s="13">
        <v>5209948169</v>
      </c>
      <c r="C2492" s="14" t="s">
        <v>445</v>
      </c>
      <c r="D2492" s="14" t="s">
        <v>387</v>
      </c>
      <c r="E2492" s="14">
        <v>0</v>
      </c>
      <c r="F2492" s="19">
        <v>76</v>
      </c>
    </row>
    <row r="2493" spans="2:6" ht="14.4" x14ac:dyDescent="0.3">
      <c r="B2493" s="13">
        <v>5039134984</v>
      </c>
      <c r="C2493" s="14" t="s">
        <v>445</v>
      </c>
      <c r="D2493" s="14" t="s">
        <v>393</v>
      </c>
      <c r="E2493" s="14">
        <v>0</v>
      </c>
      <c r="F2493" s="19">
        <v>70</v>
      </c>
    </row>
    <row r="2494" spans="2:6" ht="14.4" x14ac:dyDescent="0.3">
      <c r="B2494" s="13">
        <v>5208820833</v>
      </c>
      <c r="C2494" s="14" t="s">
        <v>445</v>
      </c>
      <c r="D2494" s="14" t="s">
        <v>386</v>
      </c>
      <c r="E2494" s="14">
        <v>0</v>
      </c>
      <c r="F2494" s="19">
        <v>65</v>
      </c>
    </row>
    <row r="2495" spans="2:6" ht="14.4" x14ac:dyDescent="0.3">
      <c r="B2495" s="13">
        <v>2539338618</v>
      </c>
      <c r="C2495" s="14" t="s">
        <v>445</v>
      </c>
      <c r="D2495" s="14" t="s">
        <v>386</v>
      </c>
      <c r="E2495" s="14">
        <v>0</v>
      </c>
      <c r="F2495" s="19">
        <v>64</v>
      </c>
    </row>
    <row r="2496" spans="2:6" ht="14.4" x14ac:dyDescent="0.3">
      <c r="B2496" s="13">
        <v>5209949382</v>
      </c>
      <c r="C2496" s="14" t="s">
        <v>445</v>
      </c>
      <c r="D2496" s="14" t="s">
        <v>387</v>
      </c>
      <c r="E2496" s="14">
        <v>0</v>
      </c>
      <c r="F2496" s="19">
        <v>64</v>
      </c>
    </row>
    <row r="2497" spans="2:6" ht="14.4" x14ac:dyDescent="0.3">
      <c r="B2497" s="13">
        <v>3039589435</v>
      </c>
      <c r="C2497" s="14" t="s">
        <v>445</v>
      </c>
      <c r="D2497" s="14" t="s">
        <v>386</v>
      </c>
      <c r="E2497" s="14">
        <v>0</v>
      </c>
      <c r="F2497" s="19">
        <v>59</v>
      </c>
    </row>
    <row r="2498" spans="2:6" ht="14.4" x14ac:dyDescent="0.3">
      <c r="B2498" s="13">
        <v>4805924890</v>
      </c>
      <c r="C2498" s="14" t="s">
        <v>445</v>
      </c>
      <c r="D2498" s="14" t="s">
        <v>387</v>
      </c>
      <c r="E2498" s="14">
        <v>0</v>
      </c>
      <c r="F2498" s="19">
        <v>56</v>
      </c>
    </row>
    <row r="2499" spans="2:6" ht="14.4" x14ac:dyDescent="0.3">
      <c r="B2499" s="13">
        <v>4807331407</v>
      </c>
      <c r="C2499" s="14" t="s">
        <v>445</v>
      </c>
      <c r="D2499" s="14" t="s">
        <v>386</v>
      </c>
      <c r="E2499" s="14">
        <v>0</v>
      </c>
      <c r="F2499" s="19">
        <v>50</v>
      </c>
    </row>
    <row r="2500" spans="2:6" ht="14.4" x14ac:dyDescent="0.3">
      <c r="B2500" s="13">
        <v>2069540946</v>
      </c>
      <c r="C2500" s="14" t="s">
        <v>445</v>
      </c>
      <c r="D2500" s="14" t="s">
        <v>386</v>
      </c>
      <c r="E2500" s="14">
        <v>0</v>
      </c>
      <c r="F2500" s="19">
        <v>46</v>
      </c>
    </row>
    <row r="2501" spans="2:6" ht="14.4" x14ac:dyDescent="0.3">
      <c r="B2501" s="13">
        <v>4069324113</v>
      </c>
      <c r="C2501" s="14" t="s">
        <v>445</v>
      </c>
      <c r="D2501" s="14" t="s">
        <v>386</v>
      </c>
      <c r="E2501" s="14">
        <v>0</v>
      </c>
      <c r="F2501" s="19">
        <v>46</v>
      </c>
    </row>
    <row r="2502" spans="2:6" ht="14.4" x14ac:dyDescent="0.3">
      <c r="B2502" s="13">
        <v>5039133693</v>
      </c>
      <c r="C2502" s="14" t="s">
        <v>445</v>
      </c>
      <c r="D2502" s="14" t="s">
        <v>386</v>
      </c>
      <c r="E2502" s="14">
        <v>0</v>
      </c>
      <c r="F2502" s="19">
        <v>45</v>
      </c>
    </row>
    <row r="2503" spans="2:6" ht="14.4" x14ac:dyDescent="0.3">
      <c r="B2503" s="13">
        <v>3609487081</v>
      </c>
      <c r="C2503" s="14" t="s">
        <v>446</v>
      </c>
      <c r="D2503" s="14" t="s">
        <v>389</v>
      </c>
      <c r="E2503" s="14">
        <v>0</v>
      </c>
      <c r="F2503" s="19">
        <v>3751</v>
      </c>
    </row>
    <row r="2504" spans="2:6" ht="14.4" x14ac:dyDescent="0.3">
      <c r="B2504" s="13">
        <v>3609487081</v>
      </c>
      <c r="C2504" s="14" t="s">
        <v>446</v>
      </c>
      <c r="D2504" s="14" t="s">
        <v>396</v>
      </c>
      <c r="E2504" s="14">
        <v>0</v>
      </c>
      <c r="F2504" s="19">
        <v>3751</v>
      </c>
    </row>
    <row r="2505" spans="2:6" ht="14.4" x14ac:dyDescent="0.3">
      <c r="B2505" s="13">
        <v>5209948914</v>
      </c>
      <c r="C2505" s="14" t="s">
        <v>446</v>
      </c>
      <c r="D2505" s="14" t="s">
        <v>396</v>
      </c>
      <c r="E2505" s="14">
        <v>0</v>
      </c>
      <c r="F2505" s="19">
        <v>512</v>
      </c>
    </row>
    <row r="2506" spans="2:6" ht="14.4" x14ac:dyDescent="0.3">
      <c r="B2506" s="13">
        <v>2534440668</v>
      </c>
      <c r="C2506" s="14" t="s">
        <v>446</v>
      </c>
      <c r="D2506" s="14" t="s">
        <v>391</v>
      </c>
      <c r="E2506" s="14">
        <v>0</v>
      </c>
      <c r="F2506" s="19">
        <v>446</v>
      </c>
    </row>
    <row r="2507" spans="2:6" ht="14.4" x14ac:dyDescent="0.3">
      <c r="B2507" s="13">
        <v>3034500376</v>
      </c>
      <c r="C2507" s="14" t="s">
        <v>446</v>
      </c>
      <c r="D2507" s="14" t="s">
        <v>391</v>
      </c>
      <c r="E2507" s="14">
        <v>0</v>
      </c>
      <c r="F2507" s="19">
        <v>296</v>
      </c>
    </row>
    <row r="2508" spans="2:6" ht="14.4" x14ac:dyDescent="0.3">
      <c r="B2508" s="13">
        <v>5054227908</v>
      </c>
      <c r="C2508" s="14" t="s">
        <v>446</v>
      </c>
      <c r="D2508" s="14" t="s">
        <v>387</v>
      </c>
      <c r="E2508" s="14">
        <v>0</v>
      </c>
      <c r="F2508" s="19">
        <v>264</v>
      </c>
    </row>
    <row r="2509" spans="2:6" ht="14.4" x14ac:dyDescent="0.3">
      <c r="B2509" s="13">
        <v>5054227908</v>
      </c>
      <c r="C2509" s="14" t="s">
        <v>446</v>
      </c>
      <c r="D2509" s="14" t="s">
        <v>391</v>
      </c>
      <c r="E2509" s="14">
        <v>0</v>
      </c>
      <c r="F2509" s="19">
        <v>264</v>
      </c>
    </row>
    <row r="2510" spans="2:6" ht="14.4" x14ac:dyDescent="0.3">
      <c r="B2510" s="13">
        <v>2534440034</v>
      </c>
      <c r="C2510" s="14" t="s">
        <v>446</v>
      </c>
      <c r="D2510" s="14" t="s">
        <v>386</v>
      </c>
      <c r="E2510" s="14">
        <v>1</v>
      </c>
      <c r="F2510" s="19">
        <v>197</v>
      </c>
    </row>
    <row r="2511" spans="2:6" ht="14.4" x14ac:dyDescent="0.3">
      <c r="B2511" s="13">
        <v>4805927814</v>
      </c>
      <c r="C2511" s="14" t="s">
        <v>446</v>
      </c>
      <c r="D2511" s="14" t="s">
        <v>389</v>
      </c>
      <c r="E2511" s="14">
        <v>0</v>
      </c>
      <c r="F2511" s="19">
        <v>170</v>
      </c>
    </row>
    <row r="2512" spans="2:6" ht="14.4" x14ac:dyDescent="0.3">
      <c r="B2512" s="13">
        <v>3609491098</v>
      </c>
      <c r="C2512" s="14" t="s">
        <v>446</v>
      </c>
      <c r="D2512" s="14" t="s">
        <v>386</v>
      </c>
      <c r="E2512" s="14">
        <v>1</v>
      </c>
      <c r="F2512" s="19">
        <v>159</v>
      </c>
    </row>
    <row r="2513" spans="2:6" ht="14.4" x14ac:dyDescent="0.3">
      <c r="B2513" s="13">
        <v>5418831648</v>
      </c>
      <c r="C2513" s="14" t="s">
        <v>447</v>
      </c>
      <c r="D2513" s="14" t="s">
        <v>389</v>
      </c>
      <c r="E2513" s="14">
        <v>0</v>
      </c>
      <c r="F2513" s="19">
        <v>1858</v>
      </c>
    </row>
    <row r="2514" spans="2:6" ht="14.4" x14ac:dyDescent="0.3">
      <c r="B2514" s="13">
        <v>3607334546</v>
      </c>
      <c r="C2514" s="14" t="s">
        <v>447</v>
      </c>
      <c r="D2514" s="14" t="s">
        <v>389</v>
      </c>
      <c r="E2514" s="14">
        <v>0</v>
      </c>
      <c r="F2514" s="19">
        <v>1158</v>
      </c>
    </row>
    <row r="2515" spans="2:6" ht="14.4" x14ac:dyDescent="0.3">
      <c r="B2515" s="13">
        <v>6025893796</v>
      </c>
      <c r="C2515" s="14" t="s">
        <v>447</v>
      </c>
      <c r="D2515" s="14" t="s">
        <v>389</v>
      </c>
      <c r="E2515" s="14">
        <v>0</v>
      </c>
      <c r="F2515" s="19">
        <v>584</v>
      </c>
    </row>
    <row r="2516" spans="2:6" thickBot="1" x14ac:dyDescent="0.35">
      <c r="B2516" s="15">
        <v>4805417888</v>
      </c>
      <c r="C2516" s="16" t="s">
        <v>447</v>
      </c>
      <c r="D2516" s="16" t="s">
        <v>389</v>
      </c>
      <c r="E2516" s="16">
        <v>0</v>
      </c>
      <c r="F2516" s="20">
        <v>385</v>
      </c>
    </row>
    <row r="2517" spans="2:6" ht="14.4" x14ac:dyDescent="0.3"/>
    <row r="2518" spans="2:6" ht="14.4" hidden="1" x14ac:dyDescent="0.3"/>
    <row r="2519" spans="2:6" ht="14.4" hidden="1" x14ac:dyDescent="0.3"/>
    <row r="2520" spans="2:6" ht="14.4" hidden="1" x14ac:dyDescent="0.3"/>
    <row r="2521" spans="2:6" ht="14.4" hidden="1" x14ac:dyDescent="0.3"/>
    <row r="2522" spans="2:6" ht="14.4" hidden="1" x14ac:dyDescent="0.3"/>
    <row r="2523" spans="2:6" ht="14.4" hidden="1" x14ac:dyDescent="0.3"/>
    <row r="2524" spans="2:6" ht="14.4" hidden="1" x14ac:dyDescent="0.3"/>
    <row r="2525" spans="2:6" ht="14.4" hidden="1" x14ac:dyDescent="0.3"/>
    <row r="2526" spans="2:6" ht="14.4" hidden="1" x14ac:dyDescent="0.3"/>
    <row r="2527" spans="2:6" ht="14.4" hidden="1" x14ac:dyDescent="0.3"/>
    <row r="2528" spans="2:6" ht="14.4" hidden="1" x14ac:dyDescent="0.3"/>
    <row r="2529" ht="14.4" hidden="1" x14ac:dyDescent="0.3"/>
    <row r="2530" ht="14.4" hidden="1" x14ac:dyDescent="0.3"/>
    <row r="2531" ht="14.4" hidden="1" x14ac:dyDescent="0.3"/>
    <row r="2532" ht="14.4" hidden="1" x14ac:dyDescent="0.3"/>
    <row r="2533" ht="14.4" hidden="1" x14ac:dyDescent="0.3"/>
    <row r="2534" ht="14.4" hidden="1" x14ac:dyDescent="0.3"/>
    <row r="2535" ht="14.4" hidden="1" x14ac:dyDescent="0.3"/>
    <row r="2536" ht="14.4" hidden="1" x14ac:dyDescent="0.3"/>
    <row r="2537" ht="14.4" hidden="1" x14ac:dyDescent="0.3"/>
    <row r="2538" ht="14.4" hidden="1" x14ac:dyDescent="0.3"/>
    <row r="2539" ht="14.4" hidden="1" x14ac:dyDescent="0.3"/>
    <row r="2540" ht="14.4" hidden="1" x14ac:dyDescent="0.3"/>
    <row r="2541" ht="14.4" hidden="1" x14ac:dyDescent="0.3"/>
    <row r="2542" ht="14.4" hidden="1" x14ac:dyDescent="0.3"/>
    <row r="2543" ht="14.4" hidden="1" x14ac:dyDescent="0.3"/>
    <row r="2544" ht="14.4" hidden="1" x14ac:dyDescent="0.3"/>
    <row r="2545" ht="14.4" hidden="1" x14ac:dyDescent="0.3"/>
    <row r="2546" ht="14.4" hidden="1" x14ac:dyDescent="0.3"/>
    <row r="2547" ht="14.4" hidden="1" x14ac:dyDescent="0.3"/>
    <row r="2548" ht="14.4" hidden="1" x14ac:dyDescent="0.3"/>
    <row r="2549" ht="14.4" hidden="1" x14ac:dyDescent="0.3"/>
    <row r="2550" ht="14.4" hidden="1" x14ac:dyDescent="0.3"/>
    <row r="2551" ht="14.4" hidden="1" x14ac:dyDescent="0.3"/>
    <row r="2552" ht="14.4" hidden="1" x14ac:dyDescent="0.3"/>
    <row r="2553" ht="14.4" hidden="1" x14ac:dyDescent="0.3"/>
    <row r="2554" ht="14.4" hidden="1" x14ac:dyDescent="0.3"/>
    <row r="2555" ht="14.4" hidden="1" x14ac:dyDescent="0.3"/>
    <row r="2556" ht="14.4" hidden="1" x14ac:dyDescent="0.3"/>
    <row r="2557" ht="14.4" hidden="1" x14ac:dyDescent="0.3"/>
    <row r="2558" ht="14.4" hidden="1" x14ac:dyDescent="0.3"/>
    <row r="2559" ht="14.4" hidden="1" x14ac:dyDescent="0.3"/>
    <row r="2560" ht="14.4" hidden="1" x14ac:dyDescent="0.3"/>
    <row r="2561" ht="14.4" hidden="1" x14ac:dyDescent="0.3"/>
    <row r="2562" ht="14.4" hidden="1" x14ac:dyDescent="0.3"/>
    <row r="2563" ht="14.4" hidden="1" x14ac:dyDescent="0.3"/>
    <row r="2564" ht="14.4" hidden="1" x14ac:dyDescent="0.3"/>
    <row r="2565" ht="14.4" hidden="1" x14ac:dyDescent="0.3"/>
    <row r="2566" ht="14.4" hidden="1" x14ac:dyDescent="0.3"/>
    <row r="2567" ht="14.4" hidden="1" x14ac:dyDescent="0.3"/>
    <row r="2568" ht="14.4" hidden="1" x14ac:dyDescent="0.3"/>
    <row r="2569" ht="14.4" hidden="1" x14ac:dyDescent="0.3"/>
    <row r="2570" ht="14.4" hidden="1" x14ac:dyDescent="0.3"/>
    <row r="2571" ht="14.4" hidden="1" x14ac:dyDescent="0.3"/>
    <row r="2572" ht="14.4" hidden="1" x14ac:dyDescent="0.3"/>
    <row r="2573" ht="14.4" hidden="1" x14ac:dyDescent="0.3"/>
    <row r="2574" ht="14.4" hidden="1" x14ac:dyDescent="0.3"/>
    <row r="2575" ht="14.4" hidden="1" x14ac:dyDescent="0.3"/>
    <row r="2576" ht="14.4" hidden="1" x14ac:dyDescent="0.3"/>
    <row r="2577" ht="14.4" hidden="1" x14ac:dyDescent="0.3"/>
    <row r="2578" ht="14.4" hidden="1" x14ac:dyDescent="0.3"/>
    <row r="2579" ht="14.4" hidden="1" x14ac:dyDescent="0.3"/>
    <row r="2580" ht="14.4" hidden="1" x14ac:dyDescent="0.3"/>
    <row r="2581" ht="14.4" hidden="1" x14ac:dyDescent="0.3"/>
    <row r="2582" ht="14.4" hidden="1" x14ac:dyDescent="0.3"/>
    <row r="2583" ht="14.4" hidden="1" x14ac:dyDescent="0.3"/>
    <row r="2584" ht="14.4" hidden="1" x14ac:dyDescent="0.3"/>
    <row r="2585" ht="14.4" hidden="1" x14ac:dyDescent="0.3"/>
    <row r="2586" ht="14.4" hidden="1" x14ac:dyDescent="0.3"/>
    <row r="2587" ht="14.4" hidden="1" x14ac:dyDescent="0.3"/>
    <row r="2588" ht="14.4" hidden="1" x14ac:dyDescent="0.3"/>
    <row r="2589" ht="14.4" hidden="1" x14ac:dyDescent="0.3"/>
    <row r="2590" ht="14.4" hidden="1" x14ac:dyDescent="0.3"/>
    <row r="2591" ht="14.4" hidden="1" x14ac:dyDescent="0.3"/>
    <row r="2592" ht="14.4" hidden="1" x14ac:dyDescent="0.3"/>
    <row r="2593" ht="14.4" hidden="1" x14ac:dyDescent="0.3"/>
    <row r="2594" ht="14.4" hidden="1" x14ac:dyDescent="0.3"/>
    <row r="2595" ht="14.4" hidden="1" x14ac:dyDescent="0.3"/>
    <row r="2596" ht="14.4" hidden="1" x14ac:dyDescent="0.3"/>
    <row r="2597" ht="14.4" hidden="1" x14ac:dyDescent="0.3"/>
    <row r="2598" ht="14.4" hidden="1" x14ac:dyDescent="0.3"/>
    <row r="2599" ht="14.4" hidden="1" x14ac:dyDescent="0.3"/>
    <row r="2600" ht="14.4" hidden="1" x14ac:dyDescent="0.3"/>
    <row r="2601" ht="14.4" hidden="1" x14ac:dyDescent="0.3"/>
    <row r="2602" ht="14.4" hidden="1" x14ac:dyDescent="0.3"/>
    <row r="2603" ht="14.4" hidden="1" x14ac:dyDescent="0.3"/>
    <row r="2604" ht="14.4" hidden="1" x14ac:dyDescent="0.3"/>
    <row r="2605" ht="14.4" hidden="1" x14ac:dyDescent="0.3"/>
    <row r="2606" ht="14.4" hidden="1" x14ac:dyDescent="0.3"/>
    <row r="2607" ht="14.4" hidden="1" x14ac:dyDescent="0.3"/>
    <row r="2608" ht="14.4" hidden="1" x14ac:dyDescent="0.3"/>
    <row r="2609" ht="14.4" hidden="1" x14ac:dyDescent="0.3"/>
    <row r="2610" ht="14.4" hidden="1" x14ac:dyDescent="0.3"/>
    <row r="2611" ht="14.4" hidden="1" x14ac:dyDescent="0.3"/>
    <row r="2612" ht="14.4" hidden="1" x14ac:dyDescent="0.3"/>
    <row r="2613" ht="14.4" hidden="1" x14ac:dyDescent="0.3"/>
    <row r="2614" ht="14.4" hidden="1" x14ac:dyDescent="0.3"/>
    <row r="2615" ht="14.4" hidden="1" x14ac:dyDescent="0.3"/>
    <row r="2616" ht="14.4" hidden="1" x14ac:dyDescent="0.3"/>
    <row r="2617" ht="14.4" hidden="1" x14ac:dyDescent="0.3"/>
    <row r="2618" ht="14.4" hidden="1" x14ac:dyDescent="0.3"/>
    <row r="2619" ht="14.4" hidden="1" x14ac:dyDescent="0.3"/>
    <row r="2620" ht="14.4" hidden="1" x14ac:dyDescent="0.3"/>
    <row r="2621" ht="14.4" hidden="1" x14ac:dyDescent="0.3"/>
    <row r="2622" ht="14.4" hidden="1" x14ac:dyDescent="0.3"/>
    <row r="2623" ht="14.4" hidden="1" x14ac:dyDescent="0.3"/>
    <row r="2624" ht="14.4" hidden="1" x14ac:dyDescent="0.3"/>
    <row r="2625" ht="14.4" hidden="1" x14ac:dyDescent="0.3"/>
    <row r="2626" ht="14.4" hidden="1" x14ac:dyDescent="0.3"/>
    <row r="2627" ht="14.4" hidden="1" x14ac:dyDescent="0.3"/>
    <row r="2628" ht="14.4" hidden="1" x14ac:dyDescent="0.3"/>
    <row r="2629" ht="14.4" hidden="1" x14ac:dyDescent="0.3"/>
    <row r="2630" ht="14.4" hidden="1" x14ac:dyDescent="0.3"/>
    <row r="2631" ht="14.4" hidden="1" x14ac:dyDescent="0.3"/>
    <row r="2632" ht="14.4" hidden="1" x14ac:dyDescent="0.3"/>
    <row r="2633" ht="14.4" hidden="1" x14ac:dyDescent="0.3"/>
    <row r="2634" ht="14.4" hidden="1" x14ac:dyDescent="0.3"/>
    <row r="2635" ht="14.4" hidden="1" x14ac:dyDescent="0.3"/>
    <row r="2636" ht="14.4" hidden="1" x14ac:dyDescent="0.3"/>
    <row r="2637" ht="14.4" hidden="1" x14ac:dyDescent="0.3"/>
    <row r="2638" ht="14.4" hidden="1" x14ac:dyDescent="0.3"/>
    <row r="2639" ht="14.4" hidden="1" x14ac:dyDescent="0.3"/>
    <row r="2640" ht="14.4" hidden="1" x14ac:dyDescent="0.3"/>
    <row r="2641" ht="14.4" hidden="1" x14ac:dyDescent="0.3"/>
    <row r="2642" ht="14.4" hidden="1" x14ac:dyDescent="0.3"/>
    <row r="2643" ht="14.4" hidden="1" x14ac:dyDescent="0.3"/>
    <row r="2644" ht="14.4" hidden="1" x14ac:dyDescent="0.3"/>
    <row r="2645" ht="14.4" hidden="1" x14ac:dyDescent="0.3"/>
    <row r="2646" ht="14.4" hidden="1" x14ac:dyDescent="0.3"/>
    <row r="2647" ht="14.4" hidden="1" x14ac:dyDescent="0.3"/>
    <row r="2648" ht="14.4" hidden="1" x14ac:dyDescent="0.3"/>
    <row r="2649" ht="14.4" hidden="1" x14ac:dyDescent="0.3"/>
    <row r="2650" ht="14.4" hidden="1" x14ac:dyDescent="0.3"/>
    <row r="2651" ht="14.4" hidden="1" x14ac:dyDescent="0.3"/>
    <row r="2652" ht="14.4" hidden="1" x14ac:dyDescent="0.3"/>
    <row r="2653" ht="14.4" hidden="1" x14ac:dyDescent="0.3"/>
    <row r="2654" ht="14.4" hidden="1" x14ac:dyDescent="0.3"/>
    <row r="2655" ht="14.4" hidden="1" x14ac:dyDescent="0.3"/>
    <row r="2656" ht="14.4" hidden="1" x14ac:dyDescent="0.3"/>
    <row r="2657" ht="14.4" hidden="1" x14ac:dyDescent="0.3"/>
    <row r="2658" ht="14.4" hidden="1" x14ac:dyDescent="0.3"/>
    <row r="2659" ht="14.4" hidden="1" x14ac:dyDescent="0.3"/>
    <row r="2660" ht="14.4" hidden="1" x14ac:dyDescent="0.3"/>
    <row r="2661" ht="14.4" hidden="1" x14ac:dyDescent="0.3"/>
    <row r="2662" ht="14.4" hidden="1" x14ac:dyDescent="0.3"/>
    <row r="2663" ht="14.4" hidden="1" x14ac:dyDescent="0.3"/>
    <row r="2664" ht="14.4" hidden="1" x14ac:dyDescent="0.3"/>
    <row r="2665" ht="14.4" hidden="1" x14ac:dyDescent="0.3"/>
    <row r="2666" ht="14.4" hidden="1" x14ac:dyDescent="0.3"/>
    <row r="2667" ht="14.4" hidden="1" x14ac:dyDescent="0.3"/>
    <row r="2668" ht="14.4" hidden="1" x14ac:dyDescent="0.3"/>
    <row r="2669" ht="14.4" hidden="1" x14ac:dyDescent="0.3"/>
    <row r="2670" ht="14.4" hidden="1" x14ac:dyDescent="0.3"/>
    <row r="2671" ht="14.4" hidden="1" x14ac:dyDescent="0.3"/>
    <row r="2672" ht="14.4" hidden="1" x14ac:dyDescent="0.3"/>
    <row r="2673" ht="14.4" hidden="1" x14ac:dyDescent="0.3"/>
    <row r="2674" ht="14.4" hidden="1" x14ac:dyDescent="0.3"/>
    <row r="2675" ht="14.4" hidden="1" x14ac:dyDescent="0.3"/>
    <row r="2676" ht="14.4" hidden="1" x14ac:dyDescent="0.3"/>
    <row r="2677" ht="14.4" hidden="1" x14ac:dyDescent="0.3"/>
    <row r="2678" ht="14.4" hidden="1" x14ac:dyDescent="0.3"/>
    <row r="2679" ht="14.4" hidden="1" x14ac:dyDescent="0.3"/>
    <row r="2680" ht="14.4" hidden="1" x14ac:dyDescent="0.3"/>
    <row r="2681" ht="14.4" hidden="1" x14ac:dyDescent="0.3"/>
    <row r="2682" ht="14.4" hidden="1" x14ac:dyDescent="0.3"/>
    <row r="2683" ht="14.4" hidden="1" x14ac:dyDescent="0.3"/>
    <row r="2684" ht="14.4" hidden="1" x14ac:dyDescent="0.3"/>
    <row r="2685" ht="14.4" hidden="1" x14ac:dyDescent="0.3"/>
    <row r="2686" ht="14.4" hidden="1" x14ac:dyDescent="0.3"/>
    <row r="2687" ht="14.4" hidden="1" x14ac:dyDescent="0.3"/>
    <row r="2688" ht="14.4" hidden="1" x14ac:dyDescent="0.3"/>
    <row r="2689" ht="14.4" hidden="1" x14ac:dyDescent="0.3"/>
    <row r="2690" ht="14.4" hidden="1" x14ac:dyDescent="0.3"/>
    <row r="2691" ht="14.4" hidden="1" x14ac:dyDescent="0.3"/>
    <row r="2692" ht="14.4" hidden="1" x14ac:dyDescent="0.3"/>
    <row r="2693" ht="14.4" hidden="1" x14ac:dyDescent="0.3"/>
    <row r="2694" ht="14.4" hidden="1" x14ac:dyDescent="0.3"/>
    <row r="2695" ht="14.4" hidden="1" x14ac:dyDescent="0.3"/>
    <row r="2696" ht="14.4" hidden="1" x14ac:dyDescent="0.3"/>
    <row r="2697" ht="14.4" hidden="1" x14ac:dyDescent="0.3"/>
    <row r="2698" ht="14.4" hidden="1" x14ac:dyDescent="0.3"/>
    <row r="2699" ht="14.4" hidden="1" x14ac:dyDescent="0.3"/>
    <row r="2700" ht="14.4" hidden="1" x14ac:dyDescent="0.3"/>
    <row r="2701" ht="14.4" hidden="1" x14ac:dyDescent="0.3"/>
    <row r="2702" ht="14.4" hidden="1" x14ac:dyDescent="0.3"/>
    <row r="2703" ht="14.4" hidden="1" x14ac:dyDescent="0.3"/>
    <row r="2704" ht="14.4" hidden="1" x14ac:dyDescent="0.3"/>
    <row r="2705" ht="14.4" hidden="1" x14ac:dyDescent="0.3"/>
    <row r="2706" ht="14.4" hidden="1" x14ac:dyDescent="0.3"/>
    <row r="2707" ht="14.4" hidden="1" x14ac:dyDescent="0.3"/>
    <row r="2708" ht="14.4" hidden="1" x14ac:dyDescent="0.3"/>
    <row r="2709" ht="14.4" hidden="1" x14ac:dyDescent="0.3"/>
    <row r="2710" ht="14.4" hidden="1" x14ac:dyDescent="0.3"/>
    <row r="2711" ht="14.4" hidden="1" x14ac:dyDescent="0.3"/>
    <row r="2712" ht="14.4" hidden="1" x14ac:dyDescent="0.3"/>
    <row r="2713" ht="14.4" hidden="1" x14ac:dyDescent="0.3"/>
    <row r="2714" ht="14.4" hidden="1" x14ac:dyDescent="0.3"/>
    <row r="2715" ht="14.4" hidden="1" x14ac:dyDescent="0.3"/>
    <row r="2716" ht="14.4" hidden="1" x14ac:dyDescent="0.3"/>
    <row r="2717" ht="14.4" hidden="1" x14ac:dyDescent="0.3"/>
    <row r="2718" ht="14.4" hidden="1" x14ac:dyDescent="0.3"/>
    <row r="2719" ht="14.4" hidden="1" x14ac:dyDescent="0.3"/>
    <row r="2720" ht="14.4" hidden="1" x14ac:dyDescent="0.3"/>
    <row r="2721" ht="14.4" hidden="1" x14ac:dyDescent="0.3"/>
    <row r="2722" ht="14.4" hidden="1" x14ac:dyDescent="0.3"/>
    <row r="2723" ht="14.4" hidden="1" x14ac:dyDescent="0.3"/>
    <row r="2724" ht="14.4" hidden="1" x14ac:dyDescent="0.3"/>
    <row r="2725" ht="14.4" hidden="1" x14ac:dyDescent="0.3"/>
    <row r="2726" ht="14.4" hidden="1" x14ac:dyDescent="0.3"/>
    <row r="2727" ht="14.4" hidden="1" x14ac:dyDescent="0.3"/>
    <row r="2728" ht="14.4" hidden="1" x14ac:dyDescent="0.3"/>
    <row r="2729" ht="14.4" hidden="1" x14ac:dyDescent="0.3"/>
    <row r="2730" ht="14.4" hidden="1" x14ac:dyDescent="0.3"/>
    <row r="2731" ht="14.4" hidden="1" x14ac:dyDescent="0.3"/>
    <row r="2732" ht="14.4" hidden="1" x14ac:dyDescent="0.3"/>
    <row r="2733" ht="14.4" hidden="1" x14ac:dyDescent="0.3"/>
    <row r="2734" ht="14.4" hidden="1" x14ac:dyDescent="0.3"/>
    <row r="2735" ht="14.4" hidden="1" x14ac:dyDescent="0.3"/>
    <row r="2736" ht="14.4" hidden="1" x14ac:dyDescent="0.3"/>
    <row r="2737" ht="14.4" hidden="1" x14ac:dyDescent="0.3"/>
    <row r="2738" ht="14.4" hidden="1" x14ac:dyDescent="0.3"/>
    <row r="2739" ht="14.4" hidden="1" x14ac:dyDescent="0.3"/>
    <row r="2740" ht="14.4" hidden="1" x14ac:dyDescent="0.3"/>
    <row r="2741" ht="14.4" hidden="1" x14ac:dyDescent="0.3"/>
    <row r="2742" ht="14.4" hidden="1" x14ac:dyDescent="0.3"/>
    <row r="2743" ht="14.4" hidden="1" x14ac:dyDescent="0.3"/>
    <row r="2744" ht="14.4" hidden="1" x14ac:dyDescent="0.3"/>
    <row r="2745" ht="14.4" hidden="1" x14ac:dyDescent="0.3"/>
    <row r="2746" ht="14.4" hidden="1" x14ac:dyDescent="0.3"/>
    <row r="2747" ht="14.4" hidden="1" x14ac:dyDescent="0.3"/>
    <row r="2748" ht="14.4" hidden="1" x14ac:dyDescent="0.3"/>
    <row r="2749" ht="14.4" hidden="1" x14ac:dyDescent="0.3"/>
    <row r="2750" ht="14.4" hidden="1" x14ac:dyDescent="0.3"/>
    <row r="2751" ht="14.4" hidden="1" x14ac:dyDescent="0.3"/>
    <row r="2752" ht="14.4" hidden="1" x14ac:dyDescent="0.3"/>
    <row r="2753" ht="14.4" hidden="1" x14ac:dyDescent="0.3"/>
    <row r="2754" ht="14.4" hidden="1" x14ac:dyDescent="0.3"/>
    <row r="2755" ht="14.4" hidden="1" x14ac:dyDescent="0.3"/>
    <row r="2756" ht="14.4" hidden="1" x14ac:dyDescent="0.3"/>
    <row r="2757" ht="14.4" hidden="1" x14ac:dyDescent="0.3"/>
    <row r="2758" ht="14.4" hidden="1" x14ac:dyDescent="0.3"/>
    <row r="2759" ht="14.4" hidden="1" x14ac:dyDescent="0.3"/>
    <row r="2760" ht="14.4" hidden="1" x14ac:dyDescent="0.3"/>
    <row r="2761" ht="14.4" hidden="1" x14ac:dyDescent="0.3"/>
    <row r="2762" ht="14.4" hidden="1" x14ac:dyDescent="0.3"/>
    <row r="2763" ht="14.4" hidden="1" x14ac:dyDescent="0.3"/>
    <row r="2764" ht="14.4" hidden="1" x14ac:dyDescent="0.3"/>
    <row r="2765" ht="14.4" hidden="1" x14ac:dyDescent="0.3"/>
    <row r="2766" ht="14.4" hidden="1" x14ac:dyDescent="0.3"/>
    <row r="2767" ht="14.4" hidden="1" x14ac:dyDescent="0.3"/>
    <row r="2768" ht="14.4" hidden="1" x14ac:dyDescent="0.3"/>
    <row r="2769" ht="14.4" hidden="1" x14ac:dyDescent="0.3"/>
    <row r="2770" ht="14.4" hidden="1" x14ac:dyDescent="0.3"/>
    <row r="2771" ht="14.4" hidden="1" x14ac:dyDescent="0.3"/>
    <row r="2772" ht="14.4" hidden="1" x14ac:dyDescent="0.3"/>
    <row r="2773" ht="14.4" hidden="1" x14ac:dyDescent="0.3"/>
    <row r="2774" ht="14.4" hidden="1" x14ac:dyDescent="0.3"/>
    <row r="2775" ht="14.4" hidden="1" x14ac:dyDescent="0.3"/>
    <row r="2776" ht="14.4" hidden="1" x14ac:dyDescent="0.3"/>
    <row r="2777" ht="14.4" hidden="1" x14ac:dyDescent="0.3"/>
    <row r="2778" ht="14.4" hidden="1" x14ac:dyDescent="0.3"/>
    <row r="2779" ht="14.4" hidden="1" x14ac:dyDescent="0.3"/>
    <row r="2780" ht="14.4" hidden="1" x14ac:dyDescent="0.3"/>
    <row r="2781" ht="14.4" hidden="1" x14ac:dyDescent="0.3"/>
    <row r="2782" ht="14.4" hidden="1" x14ac:dyDescent="0.3"/>
    <row r="2783" ht="14.4" hidden="1" x14ac:dyDescent="0.3"/>
    <row r="2784" ht="14.4" hidden="1" x14ac:dyDescent="0.3"/>
    <row r="2785" ht="14.4" hidden="1" x14ac:dyDescent="0.3"/>
    <row r="2786" ht="14.4" hidden="1" x14ac:dyDescent="0.3"/>
    <row r="2787" ht="14.4" hidden="1" x14ac:dyDescent="0.3"/>
    <row r="2788" ht="14.4" hidden="1" x14ac:dyDescent="0.3"/>
    <row r="2789" ht="14.4" hidden="1" x14ac:dyDescent="0.3"/>
    <row r="2790" ht="14.4" hidden="1" x14ac:dyDescent="0.3"/>
    <row r="2791" ht="14.4" hidden="1" x14ac:dyDescent="0.3"/>
    <row r="2792" ht="14.4" hidden="1" x14ac:dyDescent="0.3"/>
    <row r="2793" ht="14.4" hidden="1" x14ac:dyDescent="0.3"/>
    <row r="2794" ht="14.4" hidden="1" x14ac:dyDescent="0.3"/>
    <row r="2795" ht="14.4" hidden="1" x14ac:dyDescent="0.3"/>
    <row r="2796" ht="14.4" hidden="1" x14ac:dyDescent="0.3"/>
    <row r="2797" ht="14.4" hidden="1" x14ac:dyDescent="0.3"/>
    <row r="2798" ht="14.4" hidden="1" x14ac:dyDescent="0.3"/>
    <row r="2799" ht="14.4" hidden="1" x14ac:dyDescent="0.3"/>
    <row r="2800" ht="14.4" hidden="1" x14ac:dyDescent="0.3"/>
    <row r="2801" ht="14.4" hidden="1" x14ac:dyDescent="0.3"/>
    <row r="2802" ht="14.4" hidden="1" x14ac:dyDescent="0.3"/>
    <row r="2803" ht="14.4" hidden="1" x14ac:dyDescent="0.3"/>
    <row r="2804" ht="14.4" hidden="1" x14ac:dyDescent="0.3"/>
    <row r="2805" ht="14.4" hidden="1" x14ac:dyDescent="0.3"/>
    <row r="2806" ht="14.4" hidden="1" x14ac:dyDescent="0.3"/>
    <row r="2807" ht="14.4" hidden="1" x14ac:dyDescent="0.3"/>
    <row r="2808" ht="14.4" hidden="1" x14ac:dyDescent="0.3"/>
    <row r="2809" ht="14.4" hidden="1" x14ac:dyDescent="0.3"/>
    <row r="2810" ht="14.4" hidden="1" x14ac:dyDescent="0.3"/>
    <row r="2811" ht="14.4" hidden="1" x14ac:dyDescent="0.3"/>
    <row r="2812" ht="14.4" hidden="1" x14ac:dyDescent="0.3"/>
    <row r="2813" ht="14.4" hidden="1" x14ac:dyDescent="0.3"/>
    <row r="2814" ht="14.4" hidden="1" x14ac:dyDescent="0.3"/>
    <row r="2815" ht="14.4" hidden="1" x14ac:dyDescent="0.3"/>
    <row r="2816" ht="14.4" hidden="1" x14ac:dyDescent="0.3"/>
    <row r="2817" ht="14.4" hidden="1" x14ac:dyDescent="0.3"/>
    <row r="2818" ht="14.4" hidden="1" x14ac:dyDescent="0.3"/>
    <row r="2819" ht="14.4" hidden="1" x14ac:dyDescent="0.3"/>
    <row r="2820" ht="14.4" hidden="1" x14ac:dyDescent="0.3"/>
    <row r="2821" ht="14.4" hidden="1" x14ac:dyDescent="0.3"/>
    <row r="2822" ht="14.4" hidden="1" x14ac:dyDescent="0.3"/>
    <row r="2823" ht="14.4" hidden="1" x14ac:dyDescent="0.3"/>
    <row r="2824" ht="14.4" hidden="1" x14ac:dyDescent="0.3"/>
    <row r="2825" ht="14.4" hidden="1" x14ac:dyDescent="0.3"/>
    <row r="2826" ht="14.4" hidden="1" x14ac:dyDescent="0.3"/>
    <row r="2827" ht="14.4" hidden="1" x14ac:dyDescent="0.3"/>
    <row r="2828" ht="14.4" hidden="1" x14ac:dyDescent="0.3"/>
    <row r="2829" ht="14.4" hidden="1" x14ac:dyDescent="0.3"/>
    <row r="2830" ht="14.4" hidden="1" x14ac:dyDescent="0.3"/>
    <row r="2831" ht="14.4" hidden="1" x14ac:dyDescent="0.3"/>
    <row r="2832" ht="14.4" hidden="1" x14ac:dyDescent="0.3"/>
    <row r="2833" ht="14.4" hidden="1" x14ac:dyDescent="0.3"/>
    <row r="2834" ht="14.4" hidden="1" x14ac:dyDescent="0.3"/>
    <row r="2835" ht="14.4" hidden="1" x14ac:dyDescent="0.3"/>
    <row r="2836" ht="14.4" hidden="1" x14ac:dyDescent="0.3"/>
    <row r="2837" ht="14.4" hidden="1" x14ac:dyDescent="0.3"/>
    <row r="2838" ht="14.4" hidden="1" x14ac:dyDescent="0.3"/>
    <row r="2839" ht="14.4" hidden="1" x14ac:dyDescent="0.3"/>
    <row r="2840" ht="14.4" hidden="1" x14ac:dyDescent="0.3"/>
    <row r="2841" ht="14.4" hidden="1" x14ac:dyDescent="0.3"/>
    <row r="2842" ht="14.4" hidden="1" x14ac:dyDescent="0.3"/>
    <row r="2843" ht="14.4" hidden="1" x14ac:dyDescent="0.3"/>
    <row r="2844" ht="14.4" hidden="1" x14ac:dyDescent="0.3"/>
    <row r="2845" ht="14.4" hidden="1" x14ac:dyDescent="0.3"/>
    <row r="2846" ht="14.4" hidden="1" x14ac:dyDescent="0.3"/>
    <row r="2847" ht="14.4" hidden="1" x14ac:dyDescent="0.3"/>
    <row r="2848" ht="14.4" hidden="1" x14ac:dyDescent="0.3"/>
    <row r="2849" ht="14.4" hidden="1" x14ac:dyDescent="0.3"/>
    <row r="2850" ht="14.4" hidden="1" x14ac:dyDescent="0.3"/>
    <row r="2851" ht="14.4" hidden="1" x14ac:dyDescent="0.3"/>
    <row r="2852" ht="14.4" hidden="1" x14ac:dyDescent="0.3"/>
    <row r="2853" ht="14.4" hidden="1" x14ac:dyDescent="0.3"/>
    <row r="2854" ht="14.4" hidden="1" x14ac:dyDescent="0.3"/>
    <row r="2855" ht="14.4" hidden="1" x14ac:dyDescent="0.3"/>
    <row r="2856" ht="14.4" hidden="1" x14ac:dyDescent="0.3"/>
    <row r="2857" ht="14.4" hidden="1" x14ac:dyDescent="0.3"/>
    <row r="2858" ht="14.4" hidden="1" x14ac:dyDescent="0.3"/>
    <row r="2859" ht="14.4" hidden="1" x14ac:dyDescent="0.3"/>
    <row r="2860" ht="14.4" hidden="1" x14ac:dyDescent="0.3"/>
    <row r="2861" ht="14.4" hidden="1" x14ac:dyDescent="0.3"/>
    <row r="2862" ht="14.4" hidden="1" x14ac:dyDescent="0.3"/>
    <row r="2863" ht="14.4" hidden="1" x14ac:dyDescent="0.3"/>
    <row r="2864" ht="14.4" hidden="1" x14ac:dyDescent="0.3"/>
    <row r="2865" ht="14.4" hidden="1" x14ac:dyDescent="0.3"/>
    <row r="2866" ht="14.4" hidden="1" x14ac:dyDescent="0.3"/>
    <row r="2867" ht="14.4" hidden="1" x14ac:dyDescent="0.3"/>
    <row r="2868" ht="14.4" hidden="1" x14ac:dyDescent="0.3"/>
    <row r="2869" ht="14.4" hidden="1" x14ac:dyDescent="0.3"/>
    <row r="2870" ht="14.4" hidden="1" x14ac:dyDescent="0.3"/>
    <row r="2871" ht="14.4" hidden="1" x14ac:dyDescent="0.3"/>
    <row r="2872" ht="14.4" hidden="1" x14ac:dyDescent="0.3"/>
    <row r="2873" ht="14.4" hidden="1" x14ac:dyDescent="0.3"/>
    <row r="2874" ht="14.4" hidden="1" x14ac:dyDescent="0.3"/>
    <row r="2875" ht="14.4" hidden="1" x14ac:dyDescent="0.3"/>
    <row r="2876" ht="14.4" hidden="1" x14ac:dyDescent="0.3"/>
    <row r="2877" ht="14.4" hidden="1" x14ac:dyDescent="0.3"/>
    <row r="2878" ht="14.4" hidden="1" x14ac:dyDescent="0.3"/>
    <row r="2879" ht="14.4" hidden="1" x14ac:dyDescent="0.3"/>
    <row r="2880" ht="14.4" hidden="1" x14ac:dyDescent="0.3"/>
    <row r="2881" ht="14.4" hidden="1" x14ac:dyDescent="0.3"/>
    <row r="2882" ht="14.4" hidden="1" x14ac:dyDescent="0.3"/>
    <row r="2883" ht="14.4" hidden="1" x14ac:dyDescent="0.3"/>
    <row r="2884" ht="14.4" hidden="1" x14ac:dyDescent="0.3"/>
    <row r="2885" ht="14.4" hidden="1" x14ac:dyDescent="0.3"/>
    <row r="2886" ht="14.4" hidden="1" x14ac:dyDescent="0.3"/>
    <row r="2887" ht="14.4" hidden="1" x14ac:dyDescent="0.3"/>
    <row r="2888" ht="14.4" hidden="1" x14ac:dyDescent="0.3"/>
    <row r="2889" ht="14.4" hidden="1" x14ac:dyDescent="0.3"/>
    <row r="2890" ht="14.4" hidden="1" x14ac:dyDescent="0.3"/>
    <row r="2891" ht="14.4" hidden="1" x14ac:dyDescent="0.3"/>
    <row r="2892" ht="14.4" hidden="1" x14ac:dyDescent="0.3"/>
    <row r="2893" ht="14.4" hidden="1" x14ac:dyDescent="0.3"/>
    <row r="2894" ht="14.4" hidden="1" x14ac:dyDescent="0.3"/>
    <row r="2895" ht="14.4" hidden="1" x14ac:dyDescent="0.3"/>
    <row r="2896" ht="14.4" hidden="1" x14ac:dyDescent="0.3"/>
    <row r="2897" ht="14.4" hidden="1" x14ac:dyDescent="0.3"/>
    <row r="2898" ht="14.4" hidden="1" x14ac:dyDescent="0.3"/>
    <row r="2899" ht="14.4" hidden="1" x14ac:dyDescent="0.3"/>
    <row r="2900" ht="14.4" hidden="1" x14ac:dyDescent="0.3"/>
    <row r="2901" ht="14.4" hidden="1" x14ac:dyDescent="0.3"/>
    <row r="2902" ht="14.4" hidden="1" x14ac:dyDescent="0.3"/>
    <row r="2903" ht="14.4" hidden="1" x14ac:dyDescent="0.3"/>
    <row r="2904" ht="14.4" hidden="1" x14ac:dyDescent="0.3"/>
    <row r="2905" ht="14.4" hidden="1" x14ac:dyDescent="0.3"/>
    <row r="2906" ht="14.4" hidden="1" x14ac:dyDescent="0.3"/>
    <row r="2907" ht="14.4" hidden="1" x14ac:dyDescent="0.3"/>
    <row r="2908" ht="14.4" hidden="1" x14ac:dyDescent="0.3"/>
    <row r="2909" ht="14.4" hidden="1" x14ac:dyDescent="0.3"/>
    <row r="2910" ht="14.4" hidden="1" x14ac:dyDescent="0.3"/>
    <row r="2911" ht="14.4" hidden="1" x14ac:dyDescent="0.3"/>
    <row r="2912" ht="14.4" hidden="1" x14ac:dyDescent="0.3"/>
    <row r="2913" ht="14.4" hidden="1" x14ac:dyDescent="0.3"/>
    <row r="2914" ht="14.4" hidden="1" x14ac:dyDescent="0.3"/>
    <row r="2915" ht="14.4" hidden="1" x14ac:dyDescent="0.3"/>
    <row r="2916" ht="14.4" hidden="1" x14ac:dyDescent="0.3"/>
    <row r="2917" ht="14.4" hidden="1" x14ac:dyDescent="0.3"/>
    <row r="2918" ht="14.4" hidden="1" x14ac:dyDescent="0.3"/>
    <row r="2919" ht="14.4" hidden="1" x14ac:dyDescent="0.3"/>
    <row r="2920" ht="14.4" hidden="1" x14ac:dyDescent="0.3"/>
    <row r="2921" ht="14.4" hidden="1" x14ac:dyDescent="0.3"/>
    <row r="2922" ht="14.4" hidden="1" x14ac:dyDescent="0.3"/>
    <row r="2923" ht="14.4" hidden="1" x14ac:dyDescent="0.3"/>
    <row r="2924" ht="14.4" hidden="1" x14ac:dyDescent="0.3"/>
    <row r="2925" ht="14.4" hidden="1" x14ac:dyDescent="0.3"/>
    <row r="2926" ht="14.4" hidden="1" x14ac:dyDescent="0.3"/>
    <row r="2927" ht="14.4" hidden="1" x14ac:dyDescent="0.3"/>
    <row r="2928" ht="14.4" hidden="1" x14ac:dyDescent="0.3"/>
    <row r="2929" ht="14.4" hidden="1" x14ac:dyDescent="0.3"/>
    <row r="2930" ht="14.4" hidden="1" x14ac:dyDescent="0.3"/>
    <row r="2931" ht="14.4" hidden="1" x14ac:dyDescent="0.3"/>
    <row r="2932" ht="14.4" hidden="1" x14ac:dyDescent="0.3"/>
    <row r="2933" ht="14.4" hidden="1" x14ac:dyDescent="0.3"/>
    <row r="2934" ht="14.4" hidden="1" x14ac:dyDescent="0.3"/>
    <row r="2935" ht="14.4" hidden="1" x14ac:dyDescent="0.3"/>
    <row r="2936" ht="14.4" hidden="1" x14ac:dyDescent="0.3"/>
    <row r="2937" ht="14.4" hidden="1" x14ac:dyDescent="0.3"/>
    <row r="2938" ht="14.4" hidden="1" x14ac:dyDescent="0.3"/>
    <row r="2939" ht="14.4" hidden="1" x14ac:dyDescent="0.3"/>
    <row r="2940" ht="14.4" hidden="1" x14ac:dyDescent="0.3"/>
    <row r="2941" ht="14.4" hidden="1" x14ac:dyDescent="0.3"/>
    <row r="2942" ht="14.4" hidden="1" x14ac:dyDescent="0.3"/>
    <row r="2943" ht="14.4" hidden="1" x14ac:dyDescent="0.3"/>
    <row r="2944" ht="14.4" hidden="1" x14ac:dyDescent="0.3"/>
    <row r="2945" ht="14.4" hidden="1" x14ac:dyDescent="0.3"/>
    <row r="2946" ht="14.4" hidden="1" x14ac:dyDescent="0.3"/>
    <row r="2947" ht="14.4" hidden="1" x14ac:dyDescent="0.3"/>
    <row r="2948" ht="14.4" hidden="1" x14ac:dyDescent="0.3"/>
    <row r="2949" ht="14.4" hidden="1" x14ac:dyDescent="0.3"/>
    <row r="2950" ht="14.4" hidden="1" x14ac:dyDescent="0.3"/>
    <row r="2951" ht="14.4" hidden="1" x14ac:dyDescent="0.3"/>
    <row r="2952" ht="14.4" hidden="1" x14ac:dyDescent="0.3"/>
    <row r="2953" ht="14.4" hidden="1" x14ac:dyDescent="0.3"/>
    <row r="2954" ht="14.4" hidden="1" x14ac:dyDescent="0.3"/>
    <row r="2955" ht="14.4" hidden="1" x14ac:dyDescent="0.3"/>
    <row r="2956" ht="14.4" hidden="1" x14ac:dyDescent="0.3"/>
    <row r="2957" ht="14.4" hidden="1" x14ac:dyDescent="0.3"/>
    <row r="2958" ht="14.4" hidden="1" x14ac:dyDescent="0.3"/>
    <row r="2959" ht="14.4" hidden="1" x14ac:dyDescent="0.3"/>
    <row r="2960" ht="14.4" hidden="1" x14ac:dyDescent="0.3"/>
    <row r="2961" ht="14.4" hidden="1" x14ac:dyDescent="0.3"/>
    <row r="2962" ht="14.4" hidden="1" x14ac:dyDescent="0.3"/>
    <row r="2963" ht="14.4" hidden="1" x14ac:dyDescent="0.3"/>
    <row r="2964" ht="14.4" hidden="1" x14ac:dyDescent="0.3"/>
    <row r="2965" ht="14.4" hidden="1" x14ac:dyDescent="0.3"/>
    <row r="2966" ht="14.4" hidden="1" x14ac:dyDescent="0.3"/>
    <row r="2967" ht="14.4" hidden="1" x14ac:dyDescent="0.3"/>
    <row r="2968" ht="14.4" hidden="1" x14ac:dyDescent="0.3"/>
    <row r="2969" ht="14.4" hidden="1" x14ac:dyDescent="0.3"/>
    <row r="2970" ht="14.4" hidden="1" x14ac:dyDescent="0.3"/>
    <row r="2971" ht="14.4" hidden="1" x14ac:dyDescent="0.3"/>
    <row r="2972" ht="14.4" hidden="1" x14ac:dyDescent="0.3"/>
    <row r="2973" ht="14.4" hidden="1" x14ac:dyDescent="0.3"/>
    <row r="2974" ht="14.4" hidden="1" x14ac:dyDescent="0.3"/>
    <row r="2975" ht="14.4" hidden="1" x14ac:dyDescent="0.3"/>
    <row r="2976" ht="14.4" hidden="1" x14ac:dyDescent="0.3"/>
    <row r="2977" ht="14.4" hidden="1" x14ac:dyDescent="0.3"/>
    <row r="2978" ht="14.4" hidden="1" x14ac:dyDescent="0.3"/>
    <row r="2979" ht="14.4" hidden="1" x14ac:dyDescent="0.3"/>
    <row r="2980" ht="14.4" hidden="1" x14ac:dyDescent="0.3"/>
    <row r="2981" ht="14.4" hidden="1" x14ac:dyDescent="0.3"/>
    <row r="2982" ht="14.4" hidden="1" x14ac:dyDescent="0.3"/>
    <row r="2983" ht="14.4" hidden="1" x14ac:dyDescent="0.3"/>
    <row r="2984" ht="14.4" hidden="1" x14ac:dyDescent="0.3"/>
    <row r="2985" ht="14.4" hidden="1" x14ac:dyDescent="0.3"/>
    <row r="2986" ht="14.4" hidden="1" x14ac:dyDescent="0.3"/>
    <row r="2987" ht="14.4" hidden="1" x14ac:dyDescent="0.3"/>
    <row r="2988" ht="14.4" hidden="1" x14ac:dyDescent="0.3"/>
    <row r="2989" ht="14.4" hidden="1" x14ac:dyDescent="0.3"/>
    <row r="2990" ht="14.4" hidden="1" x14ac:dyDescent="0.3"/>
    <row r="2991" ht="14.4" hidden="1" x14ac:dyDescent="0.3"/>
    <row r="2992" ht="14.4" hidden="1" x14ac:dyDescent="0.3"/>
    <row r="2993" ht="14.4" hidden="1" x14ac:dyDescent="0.3"/>
    <row r="2994" ht="14.4" hidden="1" x14ac:dyDescent="0.3"/>
    <row r="2995" ht="14.4" hidden="1" x14ac:dyDescent="0.3"/>
    <row r="2996" ht="14.4" hidden="1" x14ac:dyDescent="0.3"/>
    <row r="2997" ht="14.4" hidden="1" x14ac:dyDescent="0.3"/>
    <row r="2998" ht="14.4" hidden="1" x14ac:dyDescent="0.3"/>
    <row r="2999" ht="14.4" hidden="1" x14ac:dyDescent="0.3"/>
    <row r="3000" ht="14.4" hidden="1" x14ac:dyDescent="0.3"/>
    <row r="3001" ht="14.4" hidden="1" x14ac:dyDescent="0.3"/>
    <row r="3002" ht="14.4" hidden="1" x14ac:dyDescent="0.3"/>
    <row r="3003" ht="14.4" hidden="1" x14ac:dyDescent="0.3"/>
    <row r="3004" ht="14.4" hidden="1" x14ac:dyDescent="0.3"/>
    <row r="3005" ht="14.4" hidden="1" x14ac:dyDescent="0.3"/>
    <row r="3006" ht="14.4" hidden="1" x14ac:dyDescent="0.3"/>
    <row r="3007" ht="14.4" hidden="1" x14ac:dyDescent="0.3"/>
    <row r="3008" ht="14.4" hidden="1" x14ac:dyDescent="0.3"/>
    <row r="3009" ht="14.4" hidden="1" x14ac:dyDescent="0.3"/>
    <row r="3010" ht="14.4" hidden="1" x14ac:dyDescent="0.3"/>
    <row r="3011" ht="14.4" hidden="1" x14ac:dyDescent="0.3"/>
    <row r="3012" ht="14.4" hidden="1" x14ac:dyDescent="0.3"/>
    <row r="3013" ht="14.4" hidden="1" x14ac:dyDescent="0.3"/>
    <row r="3014" ht="14.4" hidden="1" x14ac:dyDescent="0.3"/>
    <row r="3015" ht="14.4" hidden="1" x14ac:dyDescent="0.3"/>
    <row r="3016" ht="14.4" hidden="1" x14ac:dyDescent="0.3"/>
    <row r="3017" ht="14.4" hidden="1" x14ac:dyDescent="0.3"/>
    <row r="3018" ht="14.4" hidden="1" x14ac:dyDescent="0.3"/>
    <row r="3019" ht="14.4" hidden="1" x14ac:dyDescent="0.3"/>
    <row r="3020" ht="14.4" hidden="1" x14ac:dyDescent="0.3"/>
    <row r="3021" ht="14.4" hidden="1" x14ac:dyDescent="0.3"/>
    <row r="3022" ht="14.4" hidden="1" x14ac:dyDescent="0.3"/>
    <row r="3023" ht="14.4" hidden="1" x14ac:dyDescent="0.3"/>
    <row r="3024" ht="14.4" hidden="1" x14ac:dyDescent="0.3"/>
    <row r="3025" ht="14.4" hidden="1" x14ac:dyDescent="0.3"/>
    <row r="3026" ht="14.4" hidden="1" x14ac:dyDescent="0.3"/>
    <row r="3027" ht="14.4" hidden="1" x14ac:dyDescent="0.3"/>
    <row r="3028" ht="14.4" hidden="1" x14ac:dyDescent="0.3"/>
    <row r="3029" ht="14.4" hidden="1" x14ac:dyDescent="0.3"/>
    <row r="3030" ht="14.4" hidden="1" x14ac:dyDescent="0.3"/>
    <row r="3031" ht="14.4" hidden="1" x14ac:dyDescent="0.3"/>
    <row r="3032" ht="14.4" hidden="1" x14ac:dyDescent="0.3"/>
    <row r="3033" ht="14.4" hidden="1" x14ac:dyDescent="0.3"/>
    <row r="3034" ht="14.4" hidden="1" x14ac:dyDescent="0.3"/>
    <row r="3035" ht="14.4" hidden="1" x14ac:dyDescent="0.3"/>
    <row r="3036" ht="14.4" hidden="1" x14ac:dyDescent="0.3"/>
    <row r="3037" ht="14.4" hidden="1" x14ac:dyDescent="0.3"/>
    <row r="3038" ht="14.4" hidden="1" x14ac:dyDescent="0.3"/>
    <row r="3039" ht="14.4" hidden="1" x14ac:dyDescent="0.3"/>
    <row r="3040" ht="14.4" hidden="1" x14ac:dyDescent="0.3"/>
    <row r="3041" ht="14.4" hidden="1" x14ac:dyDescent="0.3"/>
    <row r="3042" ht="14.4" hidden="1" x14ac:dyDescent="0.3"/>
    <row r="3043" ht="14.4" hidden="1" x14ac:dyDescent="0.3"/>
    <row r="3044" ht="14.4" hidden="1" x14ac:dyDescent="0.3"/>
    <row r="3045" ht="14.4" hidden="1" x14ac:dyDescent="0.3"/>
    <row r="3046" ht="14.4" hidden="1" x14ac:dyDescent="0.3"/>
    <row r="3047" ht="14.4" hidden="1" x14ac:dyDescent="0.3"/>
    <row r="3048" ht="14.4" hidden="1" x14ac:dyDescent="0.3"/>
    <row r="3049" ht="14.4" hidden="1" x14ac:dyDescent="0.3"/>
    <row r="3050" ht="14.4" hidden="1" x14ac:dyDescent="0.3"/>
    <row r="3051" ht="14.4" hidden="1" x14ac:dyDescent="0.3"/>
    <row r="3052" ht="14.4" hidden="1" x14ac:dyDescent="0.3"/>
    <row r="3053" ht="14.4" hidden="1" x14ac:dyDescent="0.3"/>
    <row r="3054" ht="14.4" hidden="1" x14ac:dyDescent="0.3"/>
    <row r="3055" ht="14.4" hidden="1" x14ac:dyDescent="0.3"/>
    <row r="3056" ht="14.4" hidden="1" x14ac:dyDescent="0.3"/>
    <row r="3057" ht="14.4" hidden="1" x14ac:dyDescent="0.3"/>
    <row r="3058" ht="14.4" hidden="1" x14ac:dyDescent="0.3"/>
    <row r="3059" ht="14.4" hidden="1" x14ac:dyDescent="0.3"/>
    <row r="3060" ht="14.4" hidden="1" x14ac:dyDescent="0.3"/>
    <row r="3061" ht="14.4" hidden="1" x14ac:dyDescent="0.3"/>
    <row r="3062" ht="14.4" hidden="1" x14ac:dyDescent="0.3"/>
    <row r="3063" ht="14.4" hidden="1" x14ac:dyDescent="0.3"/>
    <row r="3064" ht="14.4" hidden="1" x14ac:dyDescent="0.3"/>
    <row r="3065" ht="14.4" hidden="1" x14ac:dyDescent="0.3"/>
    <row r="3066" ht="14.4" hidden="1" x14ac:dyDescent="0.3"/>
    <row r="3067" ht="14.4" hidden="1" x14ac:dyDescent="0.3"/>
    <row r="3068" ht="14.4" hidden="1" x14ac:dyDescent="0.3"/>
    <row r="3069" ht="14.4" hidden="1" x14ac:dyDescent="0.3"/>
    <row r="3070" ht="14.4" hidden="1" x14ac:dyDescent="0.3"/>
    <row r="3071" ht="14.4" hidden="1" x14ac:dyDescent="0.3"/>
    <row r="3072" ht="14.4" hidden="1" x14ac:dyDescent="0.3"/>
    <row r="3073" ht="14.4" hidden="1" x14ac:dyDescent="0.3"/>
    <row r="3074" ht="14.4" hidden="1" x14ac:dyDescent="0.3"/>
    <row r="3075" ht="14.4" hidden="1" x14ac:dyDescent="0.3"/>
    <row r="3076" ht="14.4" hidden="1" x14ac:dyDescent="0.3"/>
    <row r="3077" ht="14.4" hidden="1" x14ac:dyDescent="0.3"/>
    <row r="3078" ht="14.4" hidden="1" x14ac:dyDescent="0.3"/>
    <row r="3079" ht="14.4" hidden="1" x14ac:dyDescent="0.3"/>
    <row r="3080" ht="14.4" hidden="1" x14ac:dyDescent="0.3"/>
    <row r="3081" ht="14.4" hidden="1" x14ac:dyDescent="0.3"/>
    <row r="3082" ht="14.4" hidden="1" x14ac:dyDescent="0.3"/>
    <row r="3083" ht="14.4" hidden="1" x14ac:dyDescent="0.3"/>
    <row r="3084" ht="14.4" hidden="1" x14ac:dyDescent="0.3"/>
    <row r="3085" ht="14.4" hidden="1" x14ac:dyDescent="0.3"/>
    <row r="3086" ht="14.4" hidden="1" x14ac:dyDescent="0.3"/>
    <row r="3087" ht="14.4" hidden="1" x14ac:dyDescent="0.3"/>
    <row r="3088" ht="14.4" hidden="1" x14ac:dyDescent="0.3"/>
    <row r="3089" ht="14.4" hidden="1" x14ac:dyDescent="0.3"/>
    <row r="3090" ht="14.4" hidden="1" x14ac:dyDescent="0.3"/>
    <row r="3091" ht="14.4" hidden="1" x14ac:dyDescent="0.3"/>
    <row r="3092" ht="14.4" hidden="1" x14ac:dyDescent="0.3"/>
    <row r="3093" ht="14.4" hidden="1" x14ac:dyDescent="0.3"/>
    <row r="3094" ht="14.4" hidden="1" x14ac:dyDescent="0.3"/>
    <row r="3095" ht="14.4" hidden="1" x14ac:dyDescent="0.3"/>
    <row r="3096" ht="14.4" hidden="1" x14ac:dyDescent="0.3"/>
    <row r="3097" ht="14.4" hidden="1" x14ac:dyDescent="0.3"/>
    <row r="3098" ht="14.4" hidden="1" x14ac:dyDescent="0.3"/>
    <row r="3099" ht="14.4" hidden="1" x14ac:dyDescent="0.3"/>
    <row r="3100" ht="14.4" hidden="1" x14ac:dyDescent="0.3"/>
    <row r="3101" ht="14.4" hidden="1" x14ac:dyDescent="0.3"/>
    <row r="3102" ht="14.4" hidden="1" x14ac:dyDescent="0.3"/>
    <row r="3103" ht="14.4" hidden="1" x14ac:dyDescent="0.3"/>
    <row r="3104" ht="14.4" hidden="1" x14ac:dyDescent="0.3"/>
    <row r="3105" ht="14.4" hidden="1" x14ac:dyDescent="0.3"/>
    <row r="3106" ht="14.4" hidden="1" x14ac:dyDescent="0.3"/>
    <row r="3107" ht="14.4" hidden="1" x14ac:dyDescent="0.3"/>
    <row r="3108" ht="14.4" hidden="1" x14ac:dyDescent="0.3"/>
    <row r="3109" ht="14.4" hidden="1" x14ac:dyDescent="0.3"/>
    <row r="3110" ht="14.4" hidden="1" x14ac:dyDescent="0.3"/>
    <row r="3111" ht="14.4" hidden="1" x14ac:dyDescent="0.3"/>
    <row r="3112" ht="14.4" hidden="1" x14ac:dyDescent="0.3"/>
    <row r="3113" ht="14.4" hidden="1" x14ac:dyDescent="0.3"/>
    <row r="3114" ht="14.4" hidden="1" x14ac:dyDescent="0.3"/>
    <row r="3115" ht="14.4" hidden="1" x14ac:dyDescent="0.3"/>
    <row r="3116" ht="14.4" hidden="1" x14ac:dyDescent="0.3"/>
    <row r="3117" ht="14.4" hidden="1" x14ac:dyDescent="0.3"/>
    <row r="3118" ht="14.4" hidden="1" x14ac:dyDescent="0.3"/>
    <row r="3119" ht="14.4" hidden="1" x14ac:dyDescent="0.3"/>
    <row r="3120" ht="14.4" hidden="1" x14ac:dyDescent="0.3"/>
    <row r="3121" ht="14.4" hidden="1" x14ac:dyDescent="0.3"/>
    <row r="3122" ht="14.4" hidden="1" x14ac:dyDescent="0.3"/>
    <row r="3123" ht="14.4" hidden="1" x14ac:dyDescent="0.3"/>
    <row r="3124" ht="14.4" hidden="1" x14ac:dyDescent="0.3"/>
    <row r="3125" ht="14.4" hidden="1" x14ac:dyDescent="0.3"/>
    <row r="3126" ht="14.4" hidden="1" x14ac:dyDescent="0.3"/>
    <row r="3127" ht="14.4" hidden="1" x14ac:dyDescent="0.3"/>
    <row r="3128" ht="14.4" hidden="1" x14ac:dyDescent="0.3"/>
    <row r="3129" ht="14.4" hidden="1" x14ac:dyDescent="0.3"/>
    <row r="3130" ht="14.4" hidden="1" x14ac:dyDescent="0.3"/>
    <row r="3131" ht="14.4" hidden="1" x14ac:dyDescent="0.3"/>
    <row r="3132" ht="14.4" hidden="1" x14ac:dyDescent="0.3"/>
    <row r="3133" ht="14.4" hidden="1" x14ac:dyDescent="0.3"/>
    <row r="3134" ht="14.4" hidden="1" x14ac:dyDescent="0.3"/>
    <row r="3135" ht="14.4" hidden="1" x14ac:dyDescent="0.3"/>
    <row r="3136" ht="14.4" hidden="1" x14ac:dyDescent="0.3"/>
    <row r="3137" ht="14.4" hidden="1" x14ac:dyDescent="0.3"/>
    <row r="3138" ht="14.4" hidden="1" x14ac:dyDescent="0.3"/>
    <row r="3139" ht="14.4" hidden="1" x14ac:dyDescent="0.3"/>
    <row r="3140" ht="14.4" hidden="1" x14ac:dyDescent="0.3"/>
    <row r="3141" ht="14.4" hidden="1" x14ac:dyDescent="0.3"/>
    <row r="3142" ht="14.4" hidden="1" x14ac:dyDescent="0.3"/>
    <row r="3143" ht="14.4" hidden="1" x14ac:dyDescent="0.3"/>
    <row r="3144" ht="14.4" hidden="1" x14ac:dyDescent="0.3"/>
    <row r="3145" ht="14.4" hidden="1" x14ac:dyDescent="0.3"/>
    <row r="3146" ht="14.4" hidden="1" x14ac:dyDescent="0.3"/>
    <row r="3147" ht="14.4" hidden="1" x14ac:dyDescent="0.3"/>
    <row r="3148" ht="14.4" hidden="1" x14ac:dyDescent="0.3"/>
    <row r="3149" ht="14.4" hidden="1" x14ac:dyDescent="0.3"/>
    <row r="3150" ht="14.4" hidden="1" x14ac:dyDescent="0.3"/>
    <row r="3151" ht="14.4" hidden="1" x14ac:dyDescent="0.3"/>
    <row r="3152" ht="14.4" hidden="1" x14ac:dyDescent="0.3"/>
    <row r="3153" ht="14.4" hidden="1" x14ac:dyDescent="0.3"/>
    <row r="3154" ht="14.4" hidden="1" x14ac:dyDescent="0.3"/>
    <row r="3155" ht="14.4" hidden="1" x14ac:dyDescent="0.3"/>
    <row r="3156" ht="14.4" hidden="1" x14ac:dyDescent="0.3"/>
    <row r="3157" ht="14.4" hidden="1" x14ac:dyDescent="0.3"/>
    <row r="3158" ht="14.4" hidden="1" x14ac:dyDescent="0.3"/>
    <row r="3159" ht="14.4" hidden="1" x14ac:dyDescent="0.3"/>
    <row r="3160" ht="14.4" hidden="1" x14ac:dyDescent="0.3"/>
    <row r="3161" ht="14.4" hidden="1" x14ac:dyDescent="0.3"/>
    <row r="3162" ht="14.4" hidden="1" x14ac:dyDescent="0.3"/>
    <row r="3163" ht="14.4" hidden="1" x14ac:dyDescent="0.3"/>
    <row r="3164" ht="14.4" hidden="1" x14ac:dyDescent="0.3"/>
    <row r="3165" ht="14.4" hidden="1" x14ac:dyDescent="0.3"/>
    <row r="3166" ht="14.4" hidden="1" x14ac:dyDescent="0.3"/>
    <row r="3167" ht="14.4" hidden="1" x14ac:dyDescent="0.3"/>
    <row r="3168" ht="14.4" hidden="1" x14ac:dyDescent="0.3"/>
    <row r="3169" ht="14.4" hidden="1" x14ac:dyDescent="0.3"/>
    <row r="3170" ht="14.4" hidden="1" x14ac:dyDescent="0.3"/>
    <row r="3171" ht="14.4" hidden="1" x14ac:dyDescent="0.3"/>
    <row r="3172" ht="14.4" hidden="1" x14ac:dyDescent="0.3"/>
    <row r="3173" ht="14.4" hidden="1" x14ac:dyDescent="0.3"/>
    <row r="3174" ht="14.4" hidden="1" x14ac:dyDescent="0.3"/>
    <row r="3175" ht="14.4" hidden="1" x14ac:dyDescent="0.3"/>
    <row r="3176" ht="14.4" hidden="1" x14ac:dyDescent="0.3"/>
    <row r="3177" ht="14.4" hidden="1" x14ac:dyDescent="0.3"/>
    <row r="3178" ht="14.4" hidden="1" x14ac:dyDescent="0.3"/>
    <row r="3179" ht="14.4" hidden="1" x14ac:dyDescent="0.3"/>
    <row r="3180" ht="14.4" hidden="1" x14ac:dyDescent="0.3"/>
    <row r="3181" ht="14.4" hidden="1" x14ac:dyDescent="0.3"/>
    <row r="3182" ht="14.4" hidden="1" x14ac:dyDescent="0.3"/>
    <row r="3183" ht="14.4" hidden="1" x14ac:dyDescent="0.3"/>
    <row r="3184" ht="14.4" hidden="1" x14ac:dyDescent="0.3"/>
    <row r="3185" ht="14.4" hidden="1" x14ac:dyDescent="0.3"/>
    <row r="3186" ht="14.4" hidden="1" x14ac:dyDescent="0.3"/>
    <row r="3187" ht="14.4" hidden="1" x14ac:dyDescent="0.3"/>
    <row r="3188" ht="14.4" hidden="1" x14ac:dyDescent="0.3"/>
    <row r="3189" ht="14.4" hidden="1" x14ac:dyDescent="0.3"/>
    <row r="3190" ht="14.4" hidden="1" x14ac:dyDescent="0.3"/>
    <row r="3191" ht="14.4" hidden="1" x14ac:dyDescent="0.3"/>
    <row r="3192" ht="14.4" hidden="1" x14ac:dyDescent="0.3"/>
    <row r="3193" ht="14.4" hidden="1" x14ac:dyDescent="0.3"/>
    <row r="3194" ht="14.4" hidden="1" x14ac:dyDescent="0.3"/>
    <row r="3195" ht="14.4" hidden="1" x14ac:dyDescent="0.3"/>
    <row r="3196" ht="14.4" hidden="1" x14ac:dyDescent="0.3"/>
    <row r="3197" ht="14.4" hidden="1" x14ac:dyDescent="0.3"/>
    <row r="3198" ht="14.4" hidden="1" x14ac:dyDescent="0.3"/>
    <row r="3199" ht="14.4" hidden="1" x14ac:dyDescent="0.3"/>
    <row r="3200" ht="14.4" hidden="1" x14ac:dyDescent="0.3"/>
    <row r="3201" ht="14.4" hidden="1" x14ac:dyDescent="0.3"/>
    <row r="3202" ht="14.4" hidden="1" x14ac:dyDescent="0.3"/>
    <row r="3203" ht="14.4" hidden="1" x14ac:dyDescent="0.3"/>
    <row r="3204" ht="14.4" hidden="1" x14ac:dyDescent="0.3"/>
    <row r="3205" ht="14.4" hidden="1" x14ac:dyDescent="0.3"/>
    <row r="3206" ht="14.4" hidden="1" x14ac:dyDescent="0.3"/>
    <row r="3207" ht="14.4" hidden="1" x14ac:dyDescent="0.3"/>
    <row r="3208" ht="14.4" hidden="1" x14ac:dyDescent="0.3"/>
    <row r="3209" ht="14.4" hidden="1" x14ac:dyDescent="0.3"/>
    <row r="3210" ht="14.4" hidden="1" x14ac:dyDescent="0.3"/>
    <row r="3211" ht="14.4" hidden="1" x14ac:dyDescent="0.3"/>
    <row r="3212" ht="14.4" hidden="1" x14ac:dyDescent="0.3"/>
    <row r="3213" ht="14.4" hidden="1" x14ac:dyDescent="0.3"/>
    <row r="3214" ht="14.4" hidden="1" x14ac:dyDescent="0.3"/>
    <row r="3215" ht="14.4" hidden="1" x14ac:dyDescent="0.3"/>
    <row r="3216" ht="14.4" hidden="1" x14ac:dyDescent="0.3"/>
    <row r="3217" ht="14.4" hidden="1" x14ac:dyDescent="0.3"/>
    <row r="3218" ht="14.4" hidden="1" x14ac:dyDescent="0.3"/>
    <row r="3219" ht="14.4" hidden="1" x14ac:dyDescent="0.3"/>
    <row r="3220" ht="14.4" hidden="1" x14ac:dyDescent="0.3"/>
    <row r="3221" ht="14.4" hidden="1" x14ac:dyDescent="0.3"/>
    <row r="3222" ht="14.4" hidden="1" x14ac:dyDescent="0.3"/>
    <row r="3223" ht="14.4" hidden="1" x14ac:dyDescent="0.3"/>
    <row r="3224" ht="14.4" hidden="1" x14ac:dyDescent="0.3"/>
    <row r="3225" ht="14.4" hidden="1" x14ac:dyDescent="0.3"/>
    <row r="3226" ht="14.4" hidden="1" x14ac:dyDescent="0.3"/>
    <row r="3227" ht="14.4" hidden="1" x14ac:dyDescent="0.3"/>
    <row r="3228" ht="14.4" hidden="1" x14ac:dyDescent="0.3"/>
    <row r="3229" ht="14.4" hidden="1" x14ac:dyDescent="0.3"/>
    <row r="3230" ht="14.4" hidden="1" x14ac:dyDescent="0.3"/>
    <row r="3231" ht="14.4" hidden="1" x14ac:dyDescent="0.3"/>
    <row r="3232" ht="14.4" hidden="1" x14ac:dyDescent="0.3"/>
    <row r="3233" ht="14.4" hidden="1" x14ac:dyDescent="0.3"/>
    <row r="3234" ht="14.4" hidden="1" x14ac:dyDescent="0.3"/>
    <row r="3235" ht="14.4" hidden="1" x14ac:dyDescent="0.3"/>
    <row r="3236" ht="14.4" hidden="1" x14ac:dyDescent="0.3"/>
    <row r="3237" ht="14.4" hidden="1" x14ac:dyDescent="0.3"/>
    <row r="3238" ht="14.4" hidden="1" x14ac:dyDescent="0.3"/>
    <row r="3239" ht="14.4" hidden="1" x14ac:dyDescent="0.3"/>
    <row r="3240" ht="14.4" hidden="1" x14ac:dyDescent="0.3"/>
    <row r="3241" ht="14.4" hidden="1" x14ac:dyDescent="0.3"/>
    <row r="3242" ht="14.4" hidden="1" x14ac:dyDescent="0.3"/>
    <row r="3243" ht="14.4" hidden="1" x14ac:dyDescent="0.3"/>
    <row r="3244" ht="14.4" hidden="1" x14ac:dyDescent="0.3"/>
    <row r="3245" ht="14.4" hidden="1" x14ac:dyDescent="0.3"/>
    <row r="3246" ht="14.4" hidden="1" x14ac:dyDescent="0.3"/>
    <row r="3247" ht="14.4" hidden="1" x14ac:dyDescent="0.3"/>
    <row r="3248" ht="14.4" hidden="1" x14ac:dyDescent="0.3"/>
    <row r="3249" ht="14.4" hidden="1" x14ac:dyDescent="0.3"/>
    <row r="3250" ht="14.4" hidden="1" x14ac:dyDescent="0.3"/>
    <row r="3251" ht="14.4" hidden="1" x14ac:dyDescent="0.3"/>
    <row r="3252" ht="14.4" hidden="1" x14ac:dyDescent="0.3"/>
    <row r="3253" ht="14.4" hidden="1" x14ac:dyDescent="0.3"/>
    <row r="3254" ht="14.4" hidden="1" x14ac:dyDescent="0.3"/>
    <row r="3255" ht="14.4" hidden="1" x14ac:dyDescent="0.3"/>
    <row r="3256" ht="14.4" hidden="1" x14ac:dyDescent="0.3"/>
    <row r="3257" ht="14.4" hidden="1" x14ac:dyDescent="0.3"/>
    <row r="3258" ht="14.4" hidden="1" x14ac:dyDescent="0.3"/>
    <row r="3259" ht="14.4" hidden="1" x14ac:dyDescent="0.3"/>
    <row r="3260" ht="14.4" hidden="1" x14ac:dyDescent="0.3"/>
    <row r="3261" ht="14.4" hidden="1" x14ac:dyDescent="0.3"/>
    <row r="3262" ht="14.4" hidden="1" x14ac:dyDescent="0.3"/>
    <row r="3263" ht="14.4" hidden="1" x14ac:dyDescent="0.3"/>
    <row r="3264" ht="14.4" hidden="1" x14ac:dyDescent="0.3"/>
    <row r="3265" ht="14.4" hidden="1" x14ac:dyDescent="0.3"/>
    <row r="3266" ht="14.4" hidden="1" x14ac:dyDescent="0.3"/>
    <row r="3267" ht="14.4" hidden="1" x14ac:dyDescent="0.3"/>
    <row r="3268" ht="14.4" hidden="1" x14ac:dyDescent="0.3"/>
    <row r="3269" ht="14.4" hidden="1" x14ac:dyDescent="0.3"/>
    <row r="3270" ht="14.4" hidden="1" x14ac:dyDescent="0.3"/>
    <row r="3271" ht="14.4" hidden="1" x14ac:dyDescent="0.3"/>
    <row r="3272" ht="14.4" hidden="1" x14ac:dyDescent="0.3"/>
    <row r="3273" ht="14.4" hidden="1" x14ac:dyDescent="0.3"/>
    <row r="3274" ht="14.4" hidden="1" x14ac:dyDescent="0.3"/>
    <row r="3275" ht="14.4" hidden="1" x14ac:dyDescent="0.3"/>
    <row r="3276" ht="14.4" hidden="1" x14ac:dyDescent="0.3"/>
    <row r="3277" ht="14.4" hidden="1" x14ac:dyDescent="0.3"/>
    <row r="3278" ht="14.4" hidden="1" x14ac:dyDescent="0.3"/>
    <row r="3279" ht="14.4" hidden="1" x14ac:dyDescent="0.3"/>
    <row r="3280" ht="14.4" hidden="1" x14ac:dyDescent="0.3"/>
    <row r="3281" ht="14.4" hidden="1" x14ac:dyDescent="0.3"/>
    <row r="3282" ht="14.4" hidden="1" x14ac:dyDescent="0.3"/>
    <row r="3283" ht="14.4" hidden="1" x14ac:dyDescent="0.3"/>
    <row r="3284" ht="14.4" hidden="1" x14ac:dyDescent="0.3"/>
    <row r="3285" ht="14.4" hidden="1" x14ac:dyDescent="0.3"/>
    <row r="3286" ht="14.4" hidden="1" x14ac:dyDescent="0.3"/>
    <row r="3287" ht="14.4" hidden="1" x14ac:dyDescent="0.3"/>
    <row r="3288" ht="14.4" hidden="1" x14ac:dyDescent="0.3"/>
    <row r="3289" ht="14.4" hidden="1" x14ac:dyDescent="0.3"/>
    <row r="3290" ht="14.4" hidden="1" x14ac:dyDescent="0.3"/>
    <row r="3291" ht="14.4" hidden="1" x14ac:dyDescent="0.3"/>
    <row r="3292" ht="14.4" hidden="1" x14ac:dyDescent="0.3"/>
    <row r="3293" ht="14.4" hidden="1" x14ac:dyDescent="0.3"/>
    <row r="3294" ht="14.4" hidden="1" x14ac:dyDescent="0.3"/>
    <row r="3295" ht="14.4" hidden="1" x14ac:dyDescent="0.3"/>
    <row r="3296" ht="14.4" hidden="1" x14ac:dyDescent="0.3"/>
    <row r="3297" ht="14.4" hidden="1" x14ac:dyDescent="0.3"/>
    <row r="3298" ht="14.4" hidden="1" x14ac:dyDescent="0.3"/>
    <row r="3299" ht="14.4" hidden="1" x14ac:dyDescent="0.3"/>
    <row r="3300" ht="14.4" hidden="1" x14ac:dyDescent="0.3"/>
    <row r="3301" ht="14.4" hidden="1" x14ac:dyDescent="0.3"/>
    <row r="3302" ht="14.4" hidden="1" x14ac:dyDescent="0.3"/>
    <row r="3303" ht="14.4" hidden="1" x14ac:dyDescent="0.3"/>
    <row r="3304" ht="14.4" hidden="1" x14ac:dyDescent="0.3"/>
    <row r="3305" ht="14.4" hidden="1" x14ac:dyDescent="0.3"/>
    <row r="3306" ht="14.4" hidden="1" x14ac:dyDescent="0.3"/>
    <row r="3307" ht="14.4" hidden="1" x14ac:dyDescent="0.3"/>
    <row r="3308" ht="14.4" hidden="1" x14ac:dyDescent="0.3"/>
    <row r="3309" ht="14.4" hidden="1" x14ac:dyDescent="0.3"/>
    <row r="3310" ht="14.4" hidden="1" x14ac:dyDescent="0.3"/>
    <row r="3311" ht="14.4" hidden="1" x14ac:dyDescent="0.3"/>
    <row r="3312" ht="14.4" hidden="1" x14ac:dyDescent="0.3"/>
    <row r="3313" ht="14.4" hidden="1" x14ac:dyDescent="0.3"/>
    <row r="3314" ht="14.4" hidden="1" x14ac:dyDescent="0.3"/>
    <row r="3315" ht="14.4" hidden="1" x14ac:dyDescent="0.3"/>
    <row r="3316" ht="14.4" hidden="1" x14ac:dyDescent="0.3"/>
    <row r="3317" ht="14.4" hidden="1" x14ac:dyDescent="0.3"/>
    <row r="3318" ht="14.4" hidden="1" x14ac:dyDescent="0.3"/>
    <row r="3319" ht="14.4" hidden="1" x14ac:dyDescent="0.3"/>
    <row r="3320" ht="14.4" hidden="1" x14ac:dyDescent="0.3"/>
    <row r="3321" ht="14.4" hidden="1" x14ac:dyDescent="0.3"/>
    <row r="3322" ht="14.4" hidden="1" x14ac:dyDescent="0.3"/>
    <row r="3323" ht="14.4" hidden="1" x14ac:dyDescent="0.3"/>
    <row r="3324" ht="14.4" hidden="1" x14ac:dyDescent="0.3"/>
    <row r="3325" ht="14.4" hidden="1" x14ac:dyDescent="0.3"/>
    <row r="3326" ht="14.4" hidden="1" x14ac:dyDescent="0.3"/>
    <row r="3327" ht="14.4" hidden="1" x14ac:dyDescent="0.3"/>
    <row r="3328" ht="14.4" hidden="1" x14ac:dyDescent="0.3"/>
    <row r="3329" ht="14.4" hidden="1" x14ac:dyDescent="0.3"/>
    <row r="3330" ht="14.4" hidden="1" x14ac:dyDescent="0.3"/>
    <row r="3331" ht="14.4" hidden="1" x14ac:dyDescent="0.3"/>
    <row r="3332" ht="14.4" hidden="1" x14ac:dyDescent="0.3"/>
    <row r="3333" ht="14.4" hidden="1" x14ac:dyDescent="0.3"/>
    <row r="3334" ht="14.4" hidden="1" x14ac:dyDescent="0.3"/>
    <row r="3335" ht="14.4" hidden="1" x14ac:dyDescent="0.3"/>
    <row r="3336" ht="14.4" hidden="1" x14ac:dyDescent="0.3"/>
    <row r="3337" ht="14.4" hidden="1" x14ac:dyDescent="0.3"/>
    <row r="3338" ht="14.4" hidden="1" x14ac:dyDescent="0.3"/>
    <row r="3339" ht="14.4" hidden="1" x14ac:dyDescent="0.3"/>
    <row r="3340" ht="14.4" hidden="1" x14ac:dyDescent="0.3"/>
    <row r="3341" ht="14.4" hidden="1" x14ac:dyDescent="0.3"/>
    <row r="3342" ht="14.4" hidden="1" x14ac:dyDescent="0.3"/>
    <row r="3343" ht="14.4" hidden="1" x14ac:dyDescent="0.3"/>
    <row r="3344" ht="14.4" hidden="1" x14ac:dyDescent="0.3"/>
    <row r="3345" ht="14.4" hidden="1" x14ac:dyDescent="0.3"/>
    <row r="3346" ht="14.4" hidden="1" x14ac:dyDescent="0.3"/>
    <row r="3347" ht="14.4" hidden="1" x14ac:dyDescent="0.3"/>
    <row r="3348" ht="14.4" hidden="1" x14ac:dyDescent="0.3"/>
    <row r="3349" ht="14.4" hidden="1" x14ac:dyDescent="0.3"/>
    <row r="3350" ht="14.4" hidden="1" x14ac:dyDescent="0.3"/>
    <row r="3351" ht="14.4" hidden="1" x14ac:dyDescent="0.3"/>
    <row r="3352" ht="14.4" hidden="1" x14ac:dyDescent="0.3"/>
    <row r="3353" ht="14.4" hidden="1" x14ac:dyDescent="0.3"/>
    <row r="3354" ht="14.4" hidden="1" x14ac:dyDescent="0.3"/>
    <row r="3355" ht="14.4" hidden="1" x14ac:dyDescent="0.3"/>
    <row r="3356" ht="14.4" hidden="1" x14ac:dyDescent="0.3"/>
    <row r="3357" ht="14.4" hidden="1" x14ac:dyDescent="0.3"/>
    <row r="3358" ht="14.4" hidden="1" x14ac:dyDescent="0.3"/>
    <row r="3359" ht="14.4" hidden="1" x14ac:dyDescent="0.3"/>
    <row r="3360" ht="14.4" hidden="1" x14ac:dyDescent="0.3"/>
    <row r="3361" ht="14.4" hidden="1" x14ac:dyDescent="0.3"/>
    <row r="3362" ht="14.4" hidden="1" x14ac:dyDescent="0.3"/>
    <row r="3363" ht="14.4" hidden="1" x14ac:dyDescent="0.3"/>
    <row r="3364" ht="14.4" hidden="1" x14ac:dyDescent="0.3"/>
    <row r="3365" ht="14.4" hidden="1" x14ac:dyDescent="0.3"/>
    <row r="3366" ht="14.4" hidden="1" x14ac:dyDescent="0.3"/>
    <row r="3367" ht="14.4" hidden="1" x14ac:dyDescent="0.3"/>
    <row r="3368" ht="14.4" hidden="1" x14ac:dyDescent="0.3"/>
    <row r="3369" ht="14.4" hidden="1" x14ac:dyDescent="0.3"/>
    <row r="3370" ht="14.4" hidden="1" x14ac:dyDescent="0.3"/>
    <row r="3371" ht="14.4" hidden="1" x14ac:dyDescent="0.3"/>
    <row r="3372" ht="14.4" hidden="1" x14ac:dyDescent="0.3"/>
    <row r="3373" ht="14.4" hidden="1" x14ac:dyDescent="0.3"/>
    <row r="3374" ht="14.4" hidden="1" x14ac:dyDescent="0.3"/>
    <row r="3375" ht="14.4" hidden="1" x14ac:dyDescent="0.3"/>
    <row r="3376" ht="14.4" hidden="1" x14ac:dyDescent="0.3"/>
    <row r="3377" ht="14.4" hidden="1" x14ac:dyDescent="0.3"/>
    <row r="3378" ht="14.4" hidden="1" x14ac:dyDescent="0.3"/>
    <row r="3379" ht="14.4" hidden="1" x14ac:dyDescent="0.3"/>
    <row r="3380" ht="14.4" hidden="1" x14ac:dyDescent="0.3"/>
    <row r="3381" ht="14.4" hidden="1" x14ac:dyDescent="0.3"/>
    <row r="3382" ht="14.4" hidden="1" x14ac:dyDescent="0.3"/>
    <row r="3383" ht="14.4" hidden="1" x14ac:dyDescent="0.3"/>
    <row r="3384" ht="14.4" hidden="1" x14ac:dyDescent="0.3"/>
    <row r="3385" ht="14.4" hidden="1" x14ac:dyDescent="0.3"/>
    <row r="3386" ht="14.4" hidden="1" x14ac:dyDescent="0.3"/>
    <row r="3387" ht="14.4" hidden="1" x14ac:dyDescent="0.3"/>
    <row r="3388" ht="14.4" hidden="1" x14ac:dyDescent="0.3"/>
    <row r="3389" ht="14.4" hidden="1" x14ac:dyDescent="0.3"/>
    <row r="3390" ht="14.4" hidden="1" x14ac:dyDescent="0.3"/>
    <row r="3391" ht="14.4" hidden="1" x14ac:dyDescent="0.3"/>
    <row r="3392" ht="14.4" hidden="1" x14ac:dyDescent="0.3"/>
    <row r="3393" ht="14.4" hidden="1" x14ac:dyDescent="0.3"/>
    <row r="3394" ht="14.4" hidden="1" x14ac:dyDescent="0.3"/>
    <row r="3395" ht="14.4" hidden="1" x14ac:dyDescent="0.3"/>
    <row r="3396" ht="14.4" hidden="1" x14ac:dyDescent="0.3"/>
    <row r="3397" ht="14.4" hidden="1" x14ac:dyDescent="0.3"/>
    <row r="3398" ht="14.4" hidden="1" x14ac:dyDescent="0.3"/>
    <row r="3399" ht="14.4" hidden="1" x14ac:dyDescent="0.3"/>
    <row r="3400" ht="14.4" hidden="1" x14ac:dyDescent="0.3"/>
    <row r="3401" ht="14.4" hidden="1" x14ac:dyDescent="0.3"/>
    <row r="3402" ht="14.4" hidden="1" x14ac:dyDescent="0.3"/>
    <row r="3403" ht="14.4" hidden="1" x14ac:dyDescent="0.3"/>
    <row r="3404" ht="14.4" hidden="1" x14ac:dyDescent="0.3"/>
    <row r="3405" ht="14.4" hidden="1" x14ac:dyDescent="0.3"/>
    <row r="3406" ht="14.4" hidden="1" x14ac:dyDescent="0.3"/>
    <row r="3407" ht="14.4" hidden="1" x14ac:dyDescent="0.3"/>
    <row r="3408" ht="14.4" hidden="1" x14ac:dyDescent="0.3"/>
    <row r="3409" ht="14.4" hidden="1" x14ac:dyDescent="0.3"/>
    <row r="3410" ht="14.4" hidden="1" x14ac:dyDescent="0.3"/>
    <row r="3411" ht="14.4" hidden="1" x14ac:dyDescent="0.3"/>
    <row r="3412" ht="14.4" hidden="1" x14ac:dyDescent="0.3"/>
    <row r="3413" ht="14.4" hidden="1" x14ac:dyDescent="0.3"/>
    <row r="3414" ht="14.4" hidden="1" x14ac:dyDescent="0.3"/>
    <row r="3415" ht="14.4" hidden="1" x14ac:dyDescent="0.3"/>
    <row r="3416" ht="14.4" hidden="1" x14ac:dyDescent="0.3"/>
    <row r="3417" ht="14.4" hidden="1" x14ac:dyDescent="0.3"/>
    <row r="3418" ht="14.4" hidden="1" x14ac:dyDescent="0.3"/>
    <row r="3419" ht="14.4" hidden="1" x14ac:dyDescent="0.3"/>
    <row r="3420" ht="14.4" hidden="1" x14ac:dyDescent="0.3"/>
    <row r="3421" ht="14.4" hidden="1" x14ac:dyDescent="0.3"/>
    <row r="3422" ht="14.4" hidden="1" x14ac:dyDescent="0.3"/>
    <row r="3423" ht="14.4" hidden="1" x14ac:dyDescent="0.3"/>
    <row r="3424" ht="14.4" hidden="1" x14ac:dyDescent="0.3"/>
    <row r="3425" ht="14.4" hidden="1" x14ac:dyDescent="0.3"/>
    <row r="3426" ht="14.4" hidden="1" x14ac:dyDescent="0.3"/>
    <row r="3427" ht="14.4" hidden="1" x14ac:dyDescent="0.3"/>
    <row r="3428" ht="14.4" hidden="1" x14ac:dyDescent="0.3"/>
    <row r="3429" ht="14.4" hidden="1" x14ac:dyDescent="0.3"/>
    <row r="3430" ht="14.4" hidden="1" x14ac:dyDescent="0.3"/>
    <row r="3431" ht="14.4" hidden="1" x14ac:dyDescent="0.3"/>
    <row r="3432" ht="14.4" hidden="1" x14ac:dyDescent="0.3"/>
    <row r="3433" ht="14.4" hidden="1" x14ac:dyDescent="0.3"/>
    <row r="3434" ht="14.4" hidden="1" x14ac:dyDescent="0.3"/>
    <row r="3435" ht="14.4" hidden="1" x14ac:dyDescent="0.3"/>
    <row r="3436" ht="14.4" hidden="1" x14ac:dyDescent="0.3"/>
    <row r="3437" ht="14.4" hidden="1" x14ac:dyDescent="0.3"/>
    <row r="3438" ht="14.4" hidden="1" x14ac:dyDescent="0.3"/>
    <row r="3439" ht="14.4" hidden="1" x14ac:dyDescent="0.3"/>
    <row r="3440" ht="14.4" hidden="1" x14ac:dyDescent="0.3"/>
    <row r="3441" ht="14.4" hidden="1" x14ac:dyDescent="0.3"/>
    <row r="3442" ht="14.4" hidden="1" x14ac:dyDescent="0.3"/>
    <row r="3443" ht="14.4" hidden="1" x14ac:dyDescent="0.3"/>
    <row r="3444" ht="14.4" hidden="1" x14ac:dyDescent="0.3"/>
    <row r="3445" ht="14.4" hidden="1" x14ac:dyDescent="0.3"/>
    <row r="3446" ht="14.4" hidden="1" x14ac:dyDescent="0.3"/>
    <row r="3447" ht="14.4" hidden="1" x14ac:dyDescent="0.3"/>
    <row r="3448" ht="14.4" hidden="1" x14ac:dyDescent="0.3"/>
    <row r="3449" ht="14.4" hidden="1" x14ac:dyDescent="0.3"/>
    <row r="3450" ht="14.4" hidden="1" x14ac:dyDescent="0.3"/>
    <row r="3451" ht="14.4" hidden="1" x14ac:dyDescent="0.3"/>
    <row r="3452" ht="14.4" hidden="1" x14ac:dyDescent="0.3"/>
    <row r="3453" ht="14.4" hidden="1" x14ac:dyDescent="0.3"/>
    <row r="3454" ht="14.4" hidden="1" x14ac:dyDescent="0.3"/>
    <row r="3455" ht="14.4" hidden="1" x14ac:dyDescent="0.3"/>
    <row r="3456" ht="14.4" hidden="1" x14ac:dyDescent="0.3"/>
    <row r="3457" ht="14.4" hidden="1" x14ac:dyDescent="0.3"/>
    <row r="3458" ht="14.4" hidden="1" x14ac:dyDescent="0.3"/>
    <row r="3459" ht="14.4" hidden="1" x14ac:dyDescent="0.3"/>
    <row r="3460" ht="14.4" hidden="1" x14ac:dyDescent="0.3"/>
    <row r="3461" ht="14.4" hidden="1" x14ac:dyDescent="0.3"/>
    <row r="3462" ht="14.4" hidden="1" x14ac:dyDescent="0.3"/>
    <row r="3463" ht="14.4" hidden="1" x14ac:dyDescent="0.3"/>
    <row r="3464" ht="14.4" hidden="1" x14ac:dyDescent="0.3"/>
    <row r="3465" ht="14.4" hidden="1" x14ac:dyDescent="0.3"/>
    <row r="3466" ht="14.4" hidden="1" x14ac:dyDescent="0.3"/>
    <row r="3467" ht="14.4" hidden="1" x14ac:dyDescent="0.3"/>
    <row r="3468" ht="14.4" hidden="1" x14ac:dyDescent="0.3"/>
    <row r="3469" ht="14.4" hidden="1" x14ac:dyDescent="0.3"/>
    <row r="3470" ht="14.4" hidden="1" x14ac:dyDescent="0.3"/>
    <row r="3471" ht="14.4" hidden="1" x14ac:dyDescent="0.3"/>
    <row r="3472" ht="14.4" hidden="1" x14ac:dyDescent="0.3"/>
    <row r="3473" ht="14.4" hidden="1" x14ac:dyDescent="0.3"/>
    <row r="3474" ht="14.4" hidden="1" x14ac:dyDescent="0.3"/>
    <row r="3475" ht="14.4" hidden="1" x14ac:dyDescent="0.3"/>
    <row r="3476" ht="14.4" hidden="1" x14ac:dyDescent="0.3"/>
    <row r="3477" ht="14.4" hidden="1" x14ac:dyDescent="0.3"/>
    <row r="3478" ht="14.4" hidden="1" x14ac:dyDescent="0.3"/>
    <row r="3479" ht="14.4" hidden="1" x14ac:dyDescent="0.3"/>
    <row r="3480" ht="14.4" hidden="1" x14ac:dyDescent="0.3"/>
    <row r="3481" ht="14.4" hidden="1" x14ac:dyDescent="0.3"/>
    <row r="3482" ht="14.4" hidden="1" x14ac:dyDescent="0.3"/>
    <row r="3483" ht="14.4" hidden="1" x14ac:dyDescent="0.3"/>
    <row r="3484" ht="14.4" hidden="1" x14ac:dyDescent="0.3"/>
    <row r="3485" ht="14.4" hidden="1" x14ac:dyDescent="0.3"/>
    <row r="3486" ht="14.4" hidden="1" x14ac:dyDescent="0.3"/>
    <row r="3487" ht="14.4" hidden="1" x14ac:dyDescent="0.3"/>
    <row r="3488" ht="14.4" hidden="1" x14ac:dyDescent="0.3"/>
    <row r="3489" ht="14.4" hidden="1" x14ac:dyDescent="0.3"/>
    <row r="3490" ht="14.4" hidden="1" x14ac:dyDescent="0.3"/>
    <row r="3491" ht="14.4" hidden="1" x14ac:dyDescent="0.3"/>
    <row r="3492" ht="14.4" hidden="1" x14ac:dyDescent="0.3"/>
    <row r="3493" ht="14.4" hidden="1" x14ac:dyDescent="0.3"/>
    <row r="3494" ht="14.4" hidden="1" x14ac:dyDescent="0.3"/>
    <row r="3495" ht="14.4" hidden="1" x14ac:dyDescent="0.3"/>
    <row r="3496" ht="14.4" hidden="1" x14ac:dyDescent="0.3"/>
    <row r="3497" ht="14.4" hidden="1" x14ac:dyDescent="0.3"/>
    <row r="3498" ht="14.4" hidden="1" x14ac:dyDescent="0.3"/>
    <row r="3499" ht="14.4" hidden="1" x14ac:dyDescent="0.3"/>
    <row r="3500" ht="14.4" hidden="1" x14ac:dyDescent="0.3"/>
    <row r="3501" ht="14.4" hidden="1" x14ac:dyDescent="0.3"/>
    <row r="3502" ht="14.4" hidden="1" x14ac:dyDescent="0.3"/>
    <row r="3503" ht="14.4" hidden="1" x14ac:dyDescent="0.3"/>
    <row r="3504" ht="14.4" hidden="1" x14ac:dyDescent="0.3"/>
    <row r="3505" ht="14.4" hidden="1" x14ac:dyDescent="0.3"/>
    <row r="3506" ht="14.4" hidden="1" x14ac:dyDescent="0.3"/>
    <row r="3507" ht="14.4" hidden="1" x14ac:dyDescent="0.3"/>
    <row r="3508" ht="14.4" hidden="1" x14ac:dyDescent="0.3"/>
    <row r="3509" ht="14.4" hidden="1" x14ac:dyDescent="0.3"/>
    <row r="3510" ht="14.4" hidden="1" x14ac:dyDescent="0.3"/>
    <row r="3511" ht="14.4" hidden="1" x14ac:dyDescent="0.3"/>
    <row r="3512" ht="14.4" hidden="1" x14ac:dyDescent="0.3"/>
    <row r="3513" ht="14.4" hidden="1" x14ac:dyDescent="0.3"/>
    <row r="3514" ht="14.4" hidden="1" x14ac:dyDescent="0.3"/>
    <row r="3515" ht="14.4" hidden="1" x14ac:dyDescent="0.3"/>
    <row r="3516" ht="14.4" hidden="1" x14ac:dyDescent="0.3"/>
    <row r="3517" ht="14.4" hidden="1" x14ac:dyDescent="0.3"/>
    <row r="3518" ht="14.4" hidden="1" x14ac:dyDescent="0.3"/>
    <row r="3519" ht="14.4" hidden="1" x14ac:dyDescent="0.3"/>
    <row r="3520" ht="14.4" hidden="1" x14ac:dyDescent="0.3"/>
    <row r="3521" ht="14.4" hidden="1" x14ac:dyDescent="0.3"/>
    <row r="3522" ht="14.4" hidden="1" x14ac:dyDescent="0.3"/>
    <row r="3523" ht="14.4" hidden="1" x14ac:dyDescent="0.3"/>
    <row r="3524" ht="14.4" hidden="1" x14ac:dyDescent="0.3"/>
    <row r="3525" ht="14.4" hidden="1" x14ac:dyDescent="0.3"/>
    <row r="3526" ht="14.4" hidden="1" x14ac:dyDescent="0.3"/>
    <row r="3527" ht="14.4" hidden="1" x14ac:dyDescent="0.3"/>
    <row r="3528" ht="14.4" hidden="1" x14ac:dyDescent="0.3"/>
    <row r="3529" ht="14.4" hidden="1" x14ac:dyDescent="0.3"/>
    <row r="3530" ht="14.4" hidden="1" x14ac:dyDescent="0.3"/>
    <row r="3531" ht="14.4" hidden="1" x14ac:dyDescent="0.3"/>
    <row r="3532" ht="14.4" hidden="1" x14ac:dyDescent="0.3"/>
    <row r="3533" ht="14.4" hidden="1" x14ac:dyDescent="0.3"/>
    <row r="3534" ht="14.4" hidden="1" x14ac:dyDescent="0.3"/>
    <row r="3535" ht="14.4" hidden="1" x14ac:dyDescent="0.3"/>
    <row r="3536" ht="14.4" hidden="1" x14ac:dyDescent="0.3"/>
    <row r="3537" ht="14.4" hidden="1" x14ac:dyDescent="0.3"/>
    <row r="3538" ht="14.4" hidden="1" x14ac:dyDescent="0.3"/>
    <row r="3539" ht="14.4" hidden="1" x14ac:dyDescent="0.3"/>
    <row r="3540" ht="14.4" hidden="1" x14ac:dyDescent="0.3"/>
    <row r="3541" ht="14.4" hidden="1" x14ac:dyDescent="0.3"/>
    <row r="3542" ht="14.4" hidden="1" x14ac:dyDescent="0.3"/>
    <row r="3543" ht="14.4" hidden="1" x14ac:dyDescent="0.3"/>
    <row r="3544" ht="14.4" hidden="1" x14ac:dyDescent="0.3"/>
    <row r="3545" ht="14.4" hidden="1" x14ac:dyDescent="0.3"/>
    <row r="3546" ht="14.4" hidden="1" x14ac:dyDescent="0.3"/>
    <row r="3547" ht="14.4" hidden="1" x14ac:dyDescent="0.3"/>
    <row r="3548" ht="14.4" hidden="1" x14ac:dyDescent="0.3"/>
    <row r="3549" ht="14.4" hidden="1" x14ac:dyDescent="0.3"/>
    <row r="3550" ht="14.4" hidden="1" x14ac:dyDescent="0.3"/>
    <row r="3551" ht="14.4" hidden="1" x14ac:dyDescent="0.3"/>
    <row r="3552" ht="14.4" hidden="1" x14ac:dyDescent="0.3"/>
    <row r="3553" ht="14.4" hidden="1" x14ac:dyDescent="0.3"/>
    <row r="3554" ht="14.4" hidden="1" x14ac:dyDescent="0.3"/>
    <row r="3555" ht="14.4" hidden="1" x14ac:dyDescent="0.3"/>
    <row r="3556" ht="14.4" hidden="1" x14ac:dyDescent="0.3"/>
    <row r="3557" ht="14.4" hidden="1" x14ac:dyDescent="0.3"/>
    <row r="3558" ht="14.4" hidden="1" x14ac:dyDescent="0.3"/>
    <row r="3559" ht="14.4" hidden="1" x14ac:dyDescent="0.3"/>
    <row r="3560" ht="14.4" hidden="1" x14ac:dyDescent="0.3"/>
    <row r="3561" ht="14.4" hidden="1" x14ac:dyDescent="0.3"/>
    <row r="3562" ht="14.4" hidden="1" x14ac:dyDescent="0.3"/>
    <row r="3563" ht="14.4" hidden="1" x14ac:dyDescent="0.3"/>
    <row r="3564" ht="14.4" hidden="1" x14ac:dyDescent="0.3"/>
    <row r="3565" ht="14.4" hidden="1" x14ac:dyDescent="0.3"/>
    <row r="3566" ht="14.4" hidden="1" x14ac:dyDescent="0.3"/>
    <row r="3567" ht="14.4" hidden="1" x14ac:dyDescent="0.3"/>
    <row r="3568" ht="14.4" hidden="1" x14ac:dyDescent="0.3"/>
    <row r="3569" ht="14.4" hidden="1" x14ac:dyDescent="0.3"/>
    <row r="3570" ht="14.4" hidden="1" x14ac:dyDescent="0.3"/>
    <row r="3571" ht="14.4" hidden="1" x14ac:dyDescent="0.3"/>
    <row r="3572" ht="14.4" hidden="1" x14ac:dyDescent="0.3"/>
    <row r="3573" ht="14.4" hidden="1" x14ac:dyDescent="0.3"/>
    <row r="3574" ht="14.4" hidden="1" x14ac:dyDescent="0.3"/>
    <row r="3575" ht="14.4" hidden="1" x14ac:dyDescent="0.3"/>
    <row r="3576" ht="14.4" hidden="1" x14ac:dyDescent="0.3"/>
    <row r="3577" ht="14.4" hidden="1" x14ac:dyDescent="0.3"/>
    <row r="3578" ht="14.4" hidden="1" x14ac:dyDescent="0.3"/>
    <row r="3579" ht="14.4" hidden="1" x14ac:dyDescent="0.3"/>
    <row r="3580" ht="14.4" hidden="1" x14ac:dyDescent="0.3"/>
    <row r="3581" ht="14.4" hidden="1" x14ac:dyDescent="0.3"/>
    <row r="3582" ht="14.4" hidden="1" x14ac:dyDescent="0.3"/>
    <row r="3583" ht="14.4" hidden="1" x14ac:dyDescent="0.3"/>
    <row r="3584" ht="14.4" hidden="1" x14ac:dyDescent="0.3"/>
    <row r="3585" ht="14.4" hidden="1" x14ac:dyDescent="0.3"/>
    <row r="3586" ht="14.4" hidden="1" x14ac:dyDescent="0.3"/>
    <row r="3587" ht="14.4" hidden="1" x14ac:dyDescent="0.3"/>
    <row r="3588" ht="14.4" hidden="1" x14ac:dyDescent="0.3"/>
    <row r="3589" ht="14.4" hidden="1" x14ac:dyDescent="0.3"/>
    <row r="3590" ht="14.4" hidden="1" x14ac:dyDescent="0.3"/>
    <row r="3591" ht="14.4" hidden="1" x14ac:dyDescent="0.3"/>
    <row r="3592" ht="14.4" hidden="1" x14ac:dyDescent="0.3"/>
    <row r="3593" ht="14.4" hidden="1" x14ac:dyDescent="0.3"/>
    <row r="3594" ht="14.4" hidden="1" x14ac:dyDescent="0.3"/>
    <row r="3595" ht="14.4" hidden="1" x14ac:dyDescent="0.3"/>
    <row r="3596" ht="14.4" hidden="1" x14ac:dyDescent="0.3"/>
    <row r="3597" ht="14.4" hidden="1" x14ac:dyDescent="0.3"/>
    <row r="3598" ht="14.4" hidden="1" x14ac:dyDescent="0.3"/>
    <row r="3599" ht="14.4" hidden="1" x14ac:dyDescent="0.3"/>
    <row r="3600" ht="14.4" hidden="1" x14ac:dyDescent="0.3"/>
    <row r="3601" ht="14.4" hidden="1" x14ac:dyDescent="0.3"/>
    <row r="3602" ht="14.4" hidden="1" x14ac:dyDescent="0.3"/>
    <row r="3603" ht="14.4" hidden="1" x14ac:dyDescent="0.3"/>
    <row r="3604" ht="14.4" hidden="1" x14ac:dyDescent="0.3"/>
    <row r="3605" ht="14.4" hidden="1" x14ac:dyDescent="0.3"/>
    <row r="3606" ht="14.4" hidden="1" x14ac:dyDescent="0.3"/>
    <row r="3607" ht="14.4" hidden="1" x14ac:dyDescent="0.3"/>
    <row r="3608" ht="14.4" hidden="1" x14ac:dyDescent="0.3"/>
    <row r="3609" ht="14.4" hidden="1" x14ac:dyDescent="0.3"/>
    <row r="3610" ht="14.4" hidden="1" x14ac:dyDescent="0.3"/>
    <row r="3611" ht="14.4" hidden="1" x14ac:dyDescent="0.3"/>
    <row r="3612" ht="14.4" hidden="1" x14ac:dyDescent="0.3"/>
    <row r="3613" ht="14.4" hidden="1" x14ac:dyDescent="0.3"/>
    <row r="3614" ht="14.4" hidden="1" x14ac:dyDescent="0.3"/>
    <row r="3615" ht="14.4" hidden="1" x14ac:dyDescent="0.3"/>
    <row r="3616" ht="14.4" hidden="1" x14ac:dyDescent="0.3"/>
    <row r="3617" ht="14.4" hidden="1" x14ac:dyDescent="0.3"/>
    <row r="3618" ht="14.4" hidden="1" x14ac:dyDescent="0.3"/>
    <row r="3619" ht="14.4" hidden="1" x14ac:dyDescent="0.3"/>
    <row r="3620" ht="14.4" hidden="1" x14ac:dyDescent="0.3"/>
    <row r="3621" ht="14.4" hidden="1" x14ac:dyDescent="0.3"/>
    <row r="3622" ht="14.4" hidden="1" x14ac:dyDescent="0.3"/>
    <row r="3623" ht="14.4" hidden="1" x14ac:dyDescent="0.3"/>
    <row r="3624" ht="14.4" hidden="1" x14ac:dyDescent="0.3"/>
    <row r="3625" ht="14.4" hidden="1" x14ac:dyDescent="0.3"/>
    <row r="3626" ht="14.4" hidden="1" x14ac:dyDescent="0.3"/>
    <row r="3627" ht="14.4" hidden="1" x14ac:dyDescent="0.3"/>
    <row r="3628" ht="14.4" hidden="1" x14ac:dyDescent="0.3"/>
    <row r="3629" ht="14.4" hidden="1" x14ac:dyDescent="0.3"/>
    <row r="3630" ht="14.4" hidden="1" x14ac:dyDescent="0.3"/>
    <row r="3631" ht="14.4" hidden="1" x14ac:dyDescent="0.3"/>
    <row r="3632" ht="14.4" hidden="1" x14ac:dyDescent="0.3"/>
    <row r="3633" ht="14.4" hidden="1" x14ac:dyDescent="0.3"/>
    <row r="3634" ht="14.4" hidden="1" x14ac:dyDescent="0.3"/>
    <row r="3635" ht="14.4" hidden="1" x14ac:dyDescent="0.3"/>
    <row r="3636" ht="14.4" hidden="1" x14ac:dyDescent="0.3"/>
    <row r="3637" ht="14.4" hidden="1" x14ac:dyDescent="0.3"/>
    <row r="3638" ht="14.4" hidden="1" x14ac:dyDescent="0.3"/>
    <row r="3639" ht="14.4" hidden="1" x14ac:dyDescent="0.3"/>
    <row r="3640" ht="14.4" hidden="1" x14ac:dyDescent="0.3"/>
    <row r="3641" ht="14.4" hidden="1" x14ac:dyDescent="0.3"/>
    <row r="3642" ht="14.4" hidden="1" x14ac:dyDescent="0.3"/>
    <row r="3643" ht="14.4" hidden="1" x14ac:dyDescent="0.3"/>
    <row r="3644" ht="14.4" hidden="1" x14ac:dyDescent="0.3"/>
    <row r="3645" ht="14.4" hidden="1" x14ac:dyDescent="0.3"/>
    <row r="3646" ht="14.4" hidden="1" x14ac:dyDescent="0.3"/>
    <row r="3647" ht="14.4" hidden="1" x14ac:dyDescent="0.3"/>
    <row r="3648" ht="14.4" hidden="1" x14ac:dyDescent="0.3"/>
    <row r="3649" ht="14.4" hidden="1" x14ac:dyDescent="0.3"/>
    <row r="3650" ht="14.4" hidden="1" x14ac:dyDescent="0.3"/>
    <row r="3651" ht="14.4" hidden="1" x14ac:dyDescent="0.3"/>
    <row r="3652" ht="14.4" hidden="1" x14ac:dyDescent="0.3"/>
    <row r="3653" ht="14.4" hidden="1" x14ac:dyDescent="0.3"/>
    <row r="3654" ht="14.4" hidden="1" x14ac:dyDescent="0.3"/>
    <row r="3655" ht="14.4" hidden="1" x14ac:dyDescent="0.3"/>
    <row r="3656" ht="14.4" hidden="1" x14ac:dyDescent="0.3"/>
    <row r="3657" ht="14.4" hidden="1" x14ac:dyDescent="0.3"/>
    <row r="3658" ht="14.4" hidden="1" x14ac:dyDescent="0.3"/>
    <row r="3659" ht="14.4" hidden="1" x14ac:dyDescent="0.3"/>
    <row r="3660" ht="14.4" hidden="1" x14ac:dyDescent="0.3"/>
    <row r="3661" ht="14.4" hidden="1" x14ac:dyDescent="0.3"/>
    <row r="3662" ht="14.4" hidden="1" x14ac:dyDescent="0.3"/>
    <row r="3663" ht="14.4" hidden="1" x14ac:dyDescent="0.3"/>
    <row r="3664" ht="14.4" hidden="1" x14ac:dyDescent="0.3"/>
    <row r="3665" ht="14.4" hidden="1" x14ac:dyDescent="0.3"/>
    <row r="3666" ht="14.4" hidden="1" x14ac:dyDescent="0.3"/>
    <row r="3667" ht="14.4" hidden="1" x14ac:dyDescent="0.3"/>
    <row r="3668" ht="14.4" hidden="1" x14ac:dyDescent="0.3"/>
    <row r="3669" ht="14.4" hidden="1" x14ac:dyDescent="0.3"/>
    <row r="3670" ht="14.4" hidden="1" x14ac:dyDescent="0.3"/>
    <row r="3671" ht="14.4" hidden="1" x14ac:dyDescent="0.3"/>
    <row r="3672" ht="14.4" hidden="1" x14ac:dyDescent="0.3"/>
    <row r="3673" ht="14.4" hidden="1" x14ac:dyDescent="0.3"/>
    <row r="3674" ht="14.4" hidden="1" x14ac:dyDescent="0.3"/>
    <row r="3675" ht="14.4" hidden="1" x14ac:dyDescent="0.3"/>
    <row r="3676" ht="14.4" hidden="1" x14ac:dyDescent="0.3"/>
    <row r="3677" ht="14.4" hidden="1" x14ac:dyDescent="0.3"/>
    <row r="3678" ht="14.4" hidden="1" x14ac:dyDescent="0.3"/>
    <row r="3679" ht="14.4" hidden="1" x14ac:dyDescent="0.3"/>
    <row r="3680" ht="14.4" hidden="1" x14ac:dyDescent="0.3"/>
    <row r="3681" ht="14.4" hidden="1" x14ac:dyDescent="0.3"/>
    <row r="3682" ht="14.4" hidden="1" x14ac:dyDescent="0.3"/>
    <row r="3683" ht="14.4" hidden="1" x14ac:dyDescent="0.3"/>
    <row r="3684" ht="14.4" hidden="1" x14ac:dyDescent="0.3"/>
    <row r="3685" ht="14.4" hidden="1" x14ac:dyDescent="0.3"/>
    <row r="3686" ht="14.4" hidden="1" x14ac:dyDescent="0.3"/>
    <row r="3687" ht="14.4" hidden="1" x14ac:dyDescent="0.3"/>
    <row r="3688" ht="14.4" hidden="1" x14ac:dyDescent="0.3"/>
    <row r="3689" ht="14.4" hidden="1" x14ac:dyDescent="0.3"/>
    <row r="3690" ht="14.4" hidden="1" x14ac:dyDescent="0.3"/>
    <row r="3691" ht="14.4" hidden="1" x14ac:dyDescent="0.3"/>
    <row r="3692" ht="14.4" hidden="1" x14ac:dyDescent="0.3"/>
    <row r="3693" ht="14.4" hidden="1" x14ac:dyDescent="0.3"/>
    <row r="3694" ht="14.4" hidden="1" x14ac:dyDescent="0.3"/>
    <row r="3695" ht="14.4" hidden="1" x14ac:dyDescent="0.3"/>
    <row r="3696" ht="14.4" hidden="1" x14ac:dyDescent="0.3"/>
    <row r="3697" ht="14.4" hidden="1" x14ac:dyDescent="0.3"/>
    <row r="3698" ht="14.4" hidden="1" x14ac:dyDescent="0.3"/>
    <row r="3699" ht="14.4" hidden="1" x14ac:dyDescent="0.3"/>
    <row r="3700" ht="14.4" hidden="1" x14ac:dyDescent="0.3"/>
    <row r="3701" ht="14.4" hidden="1" x14ac:dyDescent="0.3"/>
    <row r="3702" ht="14.4" hidden="1" x14ac:dyDescent="0.3"/>
    <row r="3703" ht="14.4" hidden="1" x14ac:dyDescent="0.3"/>
    <row r="3704" ht="14.4" hidden="1" x14ac:dyDescent="0.3"/>
    <row r="3705" ht="14.4" hidden="1" x14ac:dyDescent="0.3"/>
    <row r="3706" ht="14.4" hidden="1" x14ac:dyDescent="0.3"/>
    <row r="3707" ht="14.4" hidden="1" x14ac:dyDescent="0.3"/>
    <row r="3708" ht="14.4" hidden="1" x14ac:dyDescent="0.3"/>
    <row r="3709" ht="14.4" hidden="1" x14ac:dyDescent="0.3"/>
    <row r="3710" ht="14.4" hidden="1" x14ac:dyDescent="0.3"/>
    <row r="3711" ht="14.4" hidden="1" x14ac:dyDescent="0.3"/>
    <row r="3712" ht="14.4" hidden="1" x14ac:dyDescent="0.3"/>
    <row r="3713" ht="14.4" hidden="1" x14ac:dyDescent="0.3"/>
    <row r="3714" ht="14.4" hidden="1" x14ac:dyDescent="0.3"/>
    <row r="3715" ht="14.4" hidden="1" x14ac:dyDescent="0.3"/>
    <row r="3716" ht="14.4" hidden="1" x14ac:dyDescent="0.3"/>
    <row r="3717" ht="14.4" hidden="1" x14ac:dyDescent="0.3"/>
    <row r="3718" ht="14.4" hidden="1" x14ac:dyDescent="0.3"/>
    <row r="3719" ht="14.4" hidden="1" x14ac:dyDescent="0.3"/>
    <row r="3720" ht="14.4" hidden="1" x14ac:dyDescent="0.3"/>
    <row r="3721" ht="14.4" hidden="1" x14ac:dyDescent="0.3"/>
    <row r="3722" ht="14.4" hidden="1" x14ac:dyDescent="0.3"/>
    <row r="3723" ht="14.4" hidden="1" x14ac:dyDescent="0.3"/>
    <row r="3724" ht="14.4" hidden="1" x14ac:dyDescent="0.3"/>
    <row r="3725" ht="14.4" hidden="1" x14ac:dyDescent="0.3"/>
    <row r="3726" ht="14.4" hidden="1" x14ac:dyDescent="0.3"/>
    <row r="3727" ht="14.4" hidden="1" x14ac:dyDescent="0.3"/>
    <row r="3728" ht="14.4" hidden="1" x14ac:dyDescent="0.3"/>
    <row r="3729" ht="14.4" hidden="1" x14ac:dyDescent="0.3"/>
    <row r="3730" ht="14.4" hidden="1" x14ac:dyDescent="0.3"/>
    <row r="3731" ht="14.4" hidden="1" x14ac:dyDescent="0.3"/>
    <row r="3732" ht="14.4" hidden="1" x14ac:dyDescent="0.3"/>
    <row r="3733" ht="14.4" hidden="1" x14ac:dyDescent="0.3"/>
    <row r="3734" ht="14.4" hidden="1" x14ac:dyDescent="0.3"/>
    <row r="3735" ht="14.4" hidden="1" x14ac:dyDescent="0.3"/>
    <row r="3736" ht="14.4" hidden="1" x14ac:dyDescent="0.3"/>
    <row r="3737" ht="14.4" hidden="1" x14ac:dyDescent="0.3"/>
    <row r="3738" ht="14.4" hidden="1" x14ac:dyDescent="0.3"/>
    <row r="3739" ht="14.4" hidden="1" x14ac:dyDescent="0.3"/>
    <row r="3740" ht="14.4" hidden="1" x14ac:dyDescent="0.3"/>
    <row r="3741" ht="14.4" hidden="1" x14ac:dyDescent="0.3"/>
    <row r="3742" ht="14.4" hidden="1" x14ac:dyDescent="0.3"/>
    <row r="3743" ht="14.4" hidden="1" x14ac:dyDescent="0.3"/>
    <row r="3744" ht="14.4" hidden="1" x14ac:dyDescent="0.3"/>
    <row r="3745" ht="14.4" hidden="1" x14ac:dyDescent="0.3"/>
    <row r="3746" ht="14.4" hidden="1" x14ac:dyDescent="0.3"/>
    <row r="3747" ht="14.4" hidden="1" x14ac:dyDescent="0.3"/>
    <row r="3748" ht="14.4" hidden="1" x14ac:dyDescent="0.3"/>
    <row r="3749" ht="14.4" hidden="1" x14ac:dyDescent="0.3"/>
    <row r="3750" ht="14.4" hidden="1" x14ac:dyDescent="0.3"/>
    <row r="3751" ht="14.4" hidden="1" x14ac:dyDescent="0.3"/>
    <row r="3752" ht="14.4" hidden="1" x14ac:dyDescent="0.3"/>
    <row r="3753" ht="14.4" hidden="1" x14ac:dyDescent="0.3"/>
    <row r="3754" ht="14.4" hidden="1" x14ac:dyDescent="0.3"/>
    <row r="3755" ht="14.4" hidden="1" x14ac:dyDescent="0.3"/>
    <row r="3756" ht="14.4" hidden="1" x14ac:dyDescent="0.3"/>
    <row r="3757" ht="14.4" hidden="1" x14ac:dyDescent="0.3"/>
    <row r="3758" ht="14.4" hidden="1" x14ac:dyDescent="0.3"/>
    <row r="3759" ht="14.4" hidden="1" x14ac:dyDescent="0.3"/>
    <row r="3760" ht="14.4" hidden="1" x14ac:dyDescent="0.3"/>
    <row r="3761" ht="14.4" hidden="1" x14ac:dyDescent="0.3"/>
    <row r="3762" ht="14.4" hidden="1" x14ac:dyDescent="0.3"/>
    <row r="3763" ht="14.4" hidden="1" x14ac:dyDescent="0.3"/>
    <row r="3764" ht="14.4" hidden="1" x14ac:dyDescent="0.3"/>
    <row r="3765" ht="14.4" hidden="1" x14ac:dyDescent="0.3"/>
    <row r="3766" ht="14.4" hidden="1" x14ac:dyDescent="0.3"/>
    <row r="3767" ht="14.4" hidden="1" x14ac:dyDescent="0.3"/>
    <row r="3768" ht="14.4" hidden="1" x14ac:dyDescent="0.3"/>
    <row r="3769" ht="14.4" hidden="1" x14ac:dyDescent="0.3"/>
    <row r="3770" ht="14.4" hidden="1" x14ac:dyDescent="0.3"/>
    <row r="3771" ht="14.4" hidden="1" x14ac:dyDescent="0.3"/>
    <row r="3772" ht="14.4" hidden="1" x14ac:dyDescent="0.3"/>
    <row r="3773" ht="14.4" hidden="1" x14ac:dyDescent="0.3"/>
    <row r="3774" ht="14.4" hidden="1" x14ac:dyDescent="0.3"/>
    <row r="3775" ht="14.4" hidden="1" x14ac:dyDescent="0.3"/>
    <row r="3776" ht="14.4" hidden="1" x14ac:dyDescent="0.3"/>
    <row r="3777" ht="14.4" hidden="1" x14ac:dyDescent="0.3"/>
    <row r="3778" ht="14.4" hidden="1" x14ac:dyDescent="0.3"/>
    <row r="3779" ht="14.4" hidden="1" x14ac:dyDescent="0.3"/>
    <row r="3780" ht="14.4" hidden="1" x14ac:dyDescent="0.3"/>
    <row r="3781" ht="14.4" hidden="1" x14ac:dyDescent="0.3"/>
    <row r="3782" ht="14.4" hidden="1" x14ac:dyDescent="0.3"/>
    <row r="3783" ht="14.4" hidden="1" x14ac:dyDescent="0.3"/>
    <row r="3784" ht="14.4" hidden="1" x14ac:dyDescent="0.3"/>
    <row r="3785" ht="14.4" hidden="1" x14ac:dyDescent="0.3"/>
    <row r="3786" ht="14.4" hidden="1" x14ac:dyDescent="0.3"/>
    <row r="3787" ht="14.4" hidden="1" x14ac:dyDescent="0.3"/>
    <row r="3788" ht="14.4" hidden="1" x14ac:dyDescent="0.3"/>
    <row r="3789" ht="14.4" hidden="1" x14ac:dyDescent="0.3"/>
    <row r="3790" ht="14.4" hidden="1" x14ac:dyDescent="0.3"/>
    <row r="3791" ht="14.4" hidden="1" x14ac:dyDescent="0.3"/>
    <row r="3792" ht="14.4" hidden="1" x14ac:dyDescent="0.3"/>
    <row r="3793" ht="14.4" hidden="1" x14ac:dyDescent="0.3"/>
    <row r="3794" ht="14.4" hidden="1" x14ac:dyDescent="0.3"/>
    <row r="3795" ht="14.4" hidden="1" x14ac:dyDescent="0.3"/>
    <row r="3796" ht="14.4" hidden="1" x14ac:dyDescent="0.3"/>
    <row r="3797" ht="14.4" hidden="1" x14ac:dyDescent="0.3"/>
    <row r="3798" ht="14.4" hidden="1" x14ac:dyDescent="0.3"/>
    <row r="3799" ht="14.4" hidden="1" x14ac:dyDescent="0.3"/>
    <row r="3800" ht="14.4" hidden="1" x14ac:dyDescent="0.3"/>
    <row r="3801" ht="14.4" hidden="1" x14ac:dyDescent="0.3"/>
    <row r="3802" ht="14.4" hidden="1" x14ac:dyDescent="0.3"/>
    <row r="3803" ht="14.4" hidden="1" x14ac:dyDescent="0.3"/>
    <row r="3804" ht="14.4" hidden="1" x14ac:dyDescent="0.3"/>
    <row r="3805" ht="14.4" hidden="1" x14ac:dyDescent="0.3"/>
    <row r="3806" ht="14.4" hidden="1" x14ac:dyDescent="0.3"/>
    <row r="3807" ht="14.4" hidden="1" x14ac:dyDescent="0.3"/>
    <row r="3808" ht="14.4" hidden="1" x14ac:dyDescent="0.3"/>
    <row r="3809" ht="14.4" hidden="1" x14ac:dyDescent="0.3"/>
    <row r="3810" ht="14.4" hidden="1" x14ac:dyDescent="0.3"/>
    <row r="3811" ht="14.4" hidden="1" x14ac:dyDescent="0.3"/>
    <row r="3812" ht="14.4" hidden="1" x14ac:dyDescent="0.3"/>
    <row r="3813" ht="14.4" hidden="1" x14ac:dyDescent="0.3"/>
    <row r="3814" ht="14.4" hidden="1" x14ac:dyDescent="0.3"/>
    <row r="3815" ht="14.4" hidden="1" x14ac:dyDescent="0.3"/>
    <row r="3816" ht="14.4" hidden="1" x14ac:dyDescent="0.3"/>
    <row r="3817" ht="14.4" hidden="1" x14ac:dyDescent="0.3"/>
    <row r="3818" ht="14.4" hidden="1" x14ac:dyDescent="0.3"/>
    <row r="3819" ht="14.4" hidden="1" x14ac:dyDescent="0.3"/>
    <row r="3820" ht="14.4" hidden="1" x14ac:dyDescent="0.3"/>
    <row r="3821" ht="14.4" hidden="1" x14ac:dyDescent="0.3"/>
    <row r="3822" ht="14.4" hidden="1" x14ac:dyDescent="0.3"/>
    <row r="3823" ht="14.4" hidden="1" x14ac:dyDescent="0.3"/>
    <row r="3824" ht="14.4" hidden="1" x14ac:dyDescent="0.3"/>
    <row r="3825" ht="14.4" hidden="1" x14ac:dyDescent="0.3"/>
    <row r="3826" ht="14.4" hidden="1" x14ac:dyDescent="0.3"/>
    <row r="3827" ht="14.4" hidden="1" x14ac:dyDescent="0.3"/>
    <row r="3828" ht="14.4" hidden="1" x14ac:dyDescent="0.3"/>
    <row r="3829" ht="14.4" hidden="1" x14ac:dyDescent="0.3"/>
    <row r="3830" ht="14.4" hidden="1" x14ac:dyDescent="0.3"/>
    <row r="3831" ht="14.4" hidden="1" x14ac:dyDescent="0.3"/>
    <row r="3832" ht="14.4" hidden="1" x14ac:dyDescent="0.3"/>
    <row r="3833" ht="14.4" hidden="1" x14ac:dyDescent="0.3"/>
    <row r="3834" ht="14.4" hidden="1" x14ac:dyDescent="0.3"/>
    <row r="3835" ht="14.4" hidden="1" x14ac:dyDescent="0.3"/>
    <row r="3836" ht="14.4" hidden="1" x14ac:dyDescent="0.3"/>
    <row r="3837" ht="14.4" hidden="1" x14ac:dyDescent="0.3"/>
    <row r="3838" ht="14.4" hidden="1" x14ac:dyDescent="0.3"/>
    <row r="3839" ht="14.4" hidden="1" x14ac:dyDescent="0.3"/>
    <row r="3840" ht="14.4" hidden="1" x14ac:dyDescent="0.3"/>
    <row r="3841" ht="14.4" hidden="1" x14ac:dyDescent="0.3"/>
    <row r="3842" ht="14.4" hidden="1" x14ac:dyDescent="0.3"/>
    <row r="3843" ht="14.4" hidden="1" x14ac:dyDescent="0.3"/>
    <row r="3844" ht="14.4" hidden="1" x14ac:dyDescent="0.3"/>
    <row r="3845" ht="14.4" hidden="1" x14ac:dyDescent="0.3"/>
    <row r="3846" ht="14.4" hidden="1" x14ac:dyDescent="0.3"/>
    <row r="3847" ht="14.4" hidden="1" x14ac:dyDescent="0.3"/>
    <row r="3848" ht="14.4" hidden="1" x14ac:dyDescent="0.3"/>
    <row r="3849" ht="14.4" hidden="1" x14ac:dyDescent="0.3"/>
    <row r="3850" ht="14.4" hidden="1" x14ac:dyDescent="0.3"/>
    <row r="3851" ht="14.4" hidden="1" x14ac:dyDescent="0.3"/>
    <row r="3852" ht="14.4" hidden="1" x14ac:dyDescent="0.3"/>
    <row r="3853" ht="14.4" hidden="1" x14ac:dyDescent="0.3"/>
    <row r="3854" ht="14.4" hidden="1" x14ac:dyDescent="0.3"/>
    <row r="3855" ht="14.4" hidden="1" x14ac:dyDescent="0.3"/>
    <row r="3856" ht="14.4" hidden="1" x14ac:dyDescent="0.3"/>
    <row r="3857" ht="14.4" hidden="1" x14ac:dyDescent="0.3"/>
    <row r="3858" ht="14.4" hidden="1" x14ac:dyDescent="0.3"/>
    <row r="3859" ht="14.4" hidden="1" x14ac:dyDescent="0.3"/>
    <row r="3860" ht="14.4" hidden="1" x14ac:dyDescent="0.3"/>
    <row r="3861" ht="14.4" hidden="1" x14ac:dyDescent="0.3"/>
    <row r="3862" ht="14.4" hidden="1" x14ac:dyDescent="0.3"/>
    <row r="3863" ht="14.4" hidden="1" x14ac:dyDescent="0.3"/>
    <row r="3864" ht="14.4" hidden="1" x14ac:dyDescent="0.3"/>
    <row r="3865" ht="14.4" hidden="1" x14ac:dyDescent="0.3"/>
    <row r="3866" ht="14.4" hidden="1" x14ac:dyDescent="0.3"/>
    <row r="3867" ht="14.4" hidden="1" x14ac:dyDescent="0.3"/>
    <row r="3868" ht="14.4" hidden="1" x14ac:dyDescent="0.3"/>
  </sheetData>
  <autoFilter ref="B12:F2516" xr:uid="{00000000-0001-0000-0400-000000000000}"/>
  <customSheetViews>
    <customSheetView guid="{0C1250B8-4ACD-4E73-8887-52D88B199186}" scale="80" showGridLines="0" showAutoFilter="1" hiddenRows="1" hiddenColumns="1">
      <pageMargins left="0.7" right="0.7" top="0.75" bottom="0.75" header="0.3" footer="0.3"/>
      <autoFilter ref="B12:F2516" xr:uid="{8F314459-E495-4D01-BE9A-BC3EC326175D}"/>
    </customSheetView>
    <customSheetView guid="{BA6CB744-D7FE-4570-B7D7-ED7BE5BCB395}" showGridLines="0" filter="1" showAutoFilter="1" hiddenRows="1" hiddenColumns="1">
      <selection activeCell="B1" sqref="B1"/>
      <pageMargins left="0.7" right="0.7" top="0.75" bottom="0.75" header="0.3" footer="0.3"/>
      <autoFilter ref="B12:F2516" xr:uid="{4C584021-CFFA-4547-94AA-4F380B35816E}">
        <filterColumn colId="2">
          <customFilters>
            <customFilter val="*Accessory*"/>
          </customFilters>
        </filterColumn>
      </autoFilter>
    </customSheetView>
  </customSheetView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869"/>
  <sheetViews>
    <sheetView showGridLines="0" zoomScale="80" zoomScaleNormal="80" workbookViewId="0">
      <selection activeCell="L15" sqref="L15"/>
    </sheetView>
  </sheetViews>
  <sheetFormatPr defaultColWidth="0" defaultRowHeight="15" customHeight="1" zeroHeight="1" x14ac:dyDescent="0.3"/>
  <cols>
    <col min="1" max="1" width="2.5546875" style="7" customWidth="1"/>
    <col min="2" max="2" width="18.33203125" style="7" customWidth="1"/>
    <col min="3" max="3" width="11.88671875" style="7" customWidth="1"/>
    <col min="4" max="4" width="21.109375" style="7" customWidth="1"/>
    <col min="5" max="5" width="14.109375" style="7" customWidth="1"/>
    <col min="6" max="6" width="25.5546875" style="7" customWidth="1"/>
    <col min="7" max="7" width="15" style="7" customWidth="1"/>
    <col min="8" max="8" width="12" style="7" bestFit="1" customWidth="1"/>
    <col min="9" max="9" width="9.44140625" style="7" bestFit="1" customWidth="1"/>
    <col min="10" max="10" width="18.44140625" style="7" bestFit="1" customWidth="1"/>
    <col min="11" max="11" width="9.33203125" style="7" bestFit="1" customWidth="1"/>
    <col min="12" max="12" width="8.88671875" style="7" bestFit="1" customWidth="1"/>
    <col min="13" max="13" width="9.109375" customWidth="1"/>
    <col min="14" max="16384" width="9.109375" hidden="1"/>
  </cols>
  <sheetData>
    <row r="1" spans="1:12" ht="14.4" x14ac:dyDescent="0.3">
      <c r="A1" s="1"/>
      <c r="B1" s="1"/>
      <c r="C1" s="1"/>
      <c r="D1" s="1"/>
      <c r="E1" s="1"/>
      <c r="F1" s="1"/>
      <c r="G1" s="1"/>
      <c r="H1" s="1"/>
      <c r="I1" s="1"/>
      <c r="J1" s="1"/>
      <c r="K1" s="1"/>
      <c r="L1" s="1"/>
    </row>
    <row r="2" spans="1:12" ht="14.4" x14ac:dyDescent="0.3">
      <c r="A2" s="1"/>
      <c r="B2" s="1"/>
      <c r="C2" s="1"/>
      <c r="D2" s="1"/>
      <c r="E2" s="1"/>
      <c r="F2" s="1"/>
      <c r="G2" s="1"/>
      <c r="H2" s="1"/>
      <c r="I2" s="1"/>
      <c r="J2" s="1"/>
      <c r="K2" s="1"/>
      <c r="L2" s="1"/>
    </row>
    <row r="3" spans="1:12" ht="14.4" x14ac:dyDescent="0.3">
      <c r="A3" s="1"/>
      <c r="B3" s="1"/>
      <c r="C3" s="1"/>
      <c r="D3" s="1"/>
      <c r="E3" s="1"/>
      <c r="F3" s="1"/>
      <c r="G3" s="1"/>
      <c r="H3" s="1"/>
      <c r="I3" s="1"/>
      <c r="J3" s="1"/>
      <c r="K3" s="1"/>
      <c r="L3" s="1"/>
    </row>
    <row r="4" spans="1:12" ht="14.4" hidden="1" x14ac:dyDescent="0.3">
      <c r="A4" s="1"/>
      <c r="B4" s="1"/>
      <c r="C4" s="1"/>
      <c r="D4" s="1"/>
      <c r="E4" s="1"/>
      <c r="F4" s="1"/>
      <c r="G4" s="1"/>
      <c r="H4" s="1"/>
      <c r="I4" s="1"/>
      <c r="J4" s="1"/>
      <c r="K4" s="1"/>
      <c r="L4" s="1"/>
    </row>
    <row r="5" spans="1:12" ht="14.4" x14ac:dyDescent="0.3">
      <c r="A5" s="1"/>
      <c r="B5" s="1"/>
      <c r="C5" s="1"/>
      <c r="D5" s="1"/>
      <c r="E5" s="1"/>
      <c r="F5" s="1"/>
      <c r="G5" s="1"/>
      <c r="H5" s="1"/>
      <c r="I5" s="1"/>
      <c r="J5" s="1"/>
      <c r="K5" s="1"/>
      <c r="L5" s="1"/>
    </row>
    <row r="6" spans="1:12" ht="17.399999999999999" x14ac:dyDescent="0.35">
      <c r="B6" s="17" t="s">
        <v>594</v>
      </c>
    </row>
    <row r="7" spans="1:12" ht="14.4" x14ac:dyDescent="0.3">
      <c r="B7" s="101" t="s">
        <v>382</v>
      </c>
      <c r="C7" s="101" t="s">
        <v>384</v>
      </c>
      <c r="D7" s="101" t="s">
        <v>383</v>
      </c>
    </row>
    <row r="8" spans="1:12" ht="14.4" x14ac:dyDescent="0.3">
      <c r="B8" s="14" t="s">
        <v>391</v>
      </c>
      <c r="C8" s="14" t="s">
        <v>598</v>
      </c>
      <c r="D8" s="12">
        <v>1</v>
      </c>
    </row>
    <row r="9" spans="1:12" ht="14.4" x14ac:dyDescent="0.3">
      <c r="B9" s="14" t="s">
        <v>387</v>
      </c>
      <c r="C9" s="14" t="s">
        <v>598</v>
      </c>
      <c r="D9" s="12">
        <v>1</v>
      </c>
    </row>
    <row r="10" spans="1:12" ht="14.4" x14ac:dyDescent="0.3"/>
    <row r="11" spans="1:12" ht="14.4" x14ac:dyDescent="0.3">
      <c r="B11" s="22"/>
      <c r="C11" s="22"/>
      <c r="D11" s="22"/>
    </row>
    <row r="12" spans="1:12" thickBot="1" x14ac:dyDescent="0.35">
      <c r="B12" s="18" t="s">
        <v>379</v>
      </c>
    </row>
    <row r="13" spans="1:12" thickBot="1" x14ac:dyDescent="0.35">
      <c r="B13" s="8" t="s">
        <v>380</v>
      </c>
      <c r="C13" s="9" t="s">
        <v>381</v>
      </c>
      <c r="D13" s="9" t="s">
        <v>382</v>
      </c>
      <c r="E13" s="9" t="s">
        <v>383</v>
      </c>
      <c r="F13" s="10" t="s">
        <v>384</v>
      </c>
      <c r="H13" s="8" t="s">
        <v>380</v>
      </c>
      <c r="I13" s="9" t="s">
        <v>381</v>
      </c>
      <c r="J13" s="9" t="s">
        <v>382</v>
      </c>
      <c r="K13" s="9" t="s">
        <v>383</v>
      </c>
      <c r="L13" s="10" t="s">
        <v>384</v>
      </c>
    </row>
    <row r="14" spans="1:12" ht="14.4" x14ac:dyDescent="0.3">
      <c r="B14" s="11">
        <v>5418830972</v>
      </c>
      <c r="C14" s="12" t="s">
        <v>385</v>
      </c>
      <c r="D14" s="12" t="s">
        <v>386</v>
      </c>
      <c r="E14" s="12">
        <v>1</v>
      </c>
      <c r="F14" s="64">
        <v>3171</v>
      </c>
      <c r="H14" s="13">
        <v>5054225257</v>
      </c>
      <c r="I14" s="14" t="s">
        <v>395</v>
      </c>
      <c r="J14" s="14" t="s">
        <v>391</v>
      </c>
      <c r="K14" s="14">
        <v>1</v>
      </c>
      <c r="L14" s="19">
        <v>2903</v>
      </c>
    </row>
    <row r="15" spans="1:12" ht="14.4" x14ac:dyDescent="0.3">
      <c r="B15" s="13">
        <v>3609491315</v>
      </c>
      <c r="C15" s="14" t="s">
        <v>385</v>
      </c>
      <c r="D15" s="14" t="s">
        <v>387</v>
      </c>
      <c r="E15" s="14">
        <v>1</v>
      </c>
      <c r="F15" s="19">
        <v>1830</v>
      </c>
      <c r="H15" s="13">
        <v>5033220373</v>
      </c>
      <c r="I15" s="14" t="s">
        <v>395</v>
      </c>
      <c r="J15" s="14" t="s">
        <v>387</v>
      </c>
      <c r="K15" s="14">
        <v>1</v>
      </c>
      <c r="L15" s="19">
        <v>2200</v>
      </c>
    </row>
    <row r="16" spans="1:12" ht="14.4" x14ac:dyDescent="0.3">
      <c r="B16" s="13">
        <v>3609491315</v>
      </c>
      <c r="C16" s="14" t="s">
        <v>385</v>
      </c>
      <c r="D16" s="14" t="s">
        <v>388</v>
      </c>
      <c r="E16" s="14">
        <v>1</v>
      </c>
      <c r="F16" s="19">
        <v>1830</v>
      </c>
      <c r="H16" s="13">
        <v>5097140352</v>
      </c>
      <c r="I16" s="14" t="s">
        <v>414</v>
      </c>
      <c r="J16" s="14" t="s">
        <v>387</v>
      </c>
      <c r="K16" s="14">
        <v>1</v>
      </c>
      <c r="L16" s="19">
        <v>2324</v>
      </c>
    </row>
    <row r="17" spans="2:12" ht="14.4" x14ac:dyDescent="0.3">
      <c r="B17" s="13">
        <v>3609491315</v>
      </c>
      <c r="C17" s="14" t="s">
        <v>385</v>
      </c>
      <c r="D17" s="14" t="s">
        <v>386</v>
      </c>
      <c r="E17" s="14">
        <v>1</v>
      </c>
      <c r="F17" s="19">
        <v>1830</v>
      </c>
      <c r="H17" s="13">
        <v>5209952816</v>
      </c>
      <c r="I17" s="14" t="s">
        <v>444</v>
      </c>
      <c r="J17" s="14" t="s">
        <v>387</v>
      </c>
      <c r="K17" s="14">
        <v>1</v>
      </c>
      <c r="L17" s="19">
        <v>2772</v>
      </c>
    </row>
    <row r="18" spans="2:12" ht="14.4" x14ac:dyDescent="0.3">
      <c r="B18" s="13">
        <v>3605639599</v>
      </c>
      <c r="C18" s="14" t="s">
        <v>385</v>
      </c>
      <c r="D18" s="14" t="s">
        <v>387</v>
      </c>
      <c r="E18" s="14">
        <v>1</v>
      </c>
      <c r="F18" s="19">
        <v>1800</v>
      </c>
      <c r="H18" s="13">
        <v>5209952816</v>
      </c>
      <c r="I18" s="14" t="s">
        <v>444</v>
      </c>
      <c r="J18" s="14" t="s">
        <v>391</v>
      </c>
      <c r="K18" s="14">
        <v>1</v>
      </c>
      <c r="L18" s="19">
        <v>2772</v>
      </c>
    </row>
    <row r="19" spans="2:12" ht="14.4" x14ac:dyDescent="0.3">
      <c r="B19" s="13">
        <v>3605639547</v>
      </c>
      <c r="C19" s="14" t="s">
        <v>385</v>
      </c>
      <c r="D19" s="14" t="s">
        <v>387</v>
      </c>
      <c r="E19" s="14">
        <v>1</v>
      </c>
      <c r="F19" s="19">
        <v>1628</v>
      </c>
      <c r="H19" s="13"/>
      <c r="I19" s="14"/>
      <c r="J19" s="14"/>
      <c r="K19" s="14"/>
      <c r="L19" s="19"/>
    </row>
    <row r="20" spans="2:12" ht="14.4" x14ac:dyDescent="0.3">
      <c r="B20" s="13">
        <v>6025916437</v>
      </c>
      <c r="C20" s="14" t="s">
        <v>385</v>
      </c>
      <c r="D20" s="14" t="s">
        <v>389</v>
      </c>
      <c r="E20" s="14">
        <v>0</v>
      </c>
      <c r="F20" s="19">
        <v>299</v>
      </c>
      <c r="H20" s="13"/>
      <c r="I20" s="14"/>
      <c r="J20" s="14"/>
      <c r="K20" s="14"/>
      <c r="L20" s="19"/>
    </row>
    <row r="21" spans="2:12" ht="14.4" x14ac:dyDescent="0.3">
      <c r="B21" s="13">
        <v>5204135979</v>
      </c>
      <c r="C21" s="14" t="s">
        <v>385</v>
      </c>
      <c r="D21" s="14" t="s">
        <v>386</v>
      </c>
      <c r="E21" s="14">
        <v>0</v>
      </c>
      <c r="F21" s="19">
        <v>286</v>
      </c>
      <c r="H21" s="13"/>
      <c r="I21" s="14"/>
      <c r="J21" s="14"/>
      <c r="K21" s="14"/>
      <c r="L21" s="19"/>
    </row>
    <row r="22" spans="2:12" ht="14.4" x14ac:dyDescent="0.3">
      <c r="B22" s="13">
        <v>2538434310</v>
      </c>
      <c r="C22" s="14" t="s">
        <v>385</v>
      </c>
      <c r="D22" s="14" t="s">
        <v>386</v>
      </c>
      <c r="E22" s="14">
        <v>0</v>
      </c>
      <c r="F22" s="19">
        <v>181</v>
      </c>
      <c r="H22" s="13"/>
      <c r="I22" s="14"/>
      <c r="J22" s="14"/>
      <c r="K22" s="14"/>
      <c r="L22" s="19"/>
    </row>
    <row r="23" spans="2:12" ht="14.4" x14ac:dyDescent="0.3">
      <c r="B23" s="13">
        <v>3609490085</v>
      </c>
      <c r="C23" s="14" t="s">
        <v>390</v>
      </c>
      <c r="D23" s="14" t="s">
        <v>391</v>
      </c>
      <c r="E23" s="14">
        <v>0</v>
      </c>
      <c r="F23" s="19">
        <v>450</v>
      </c>
      <c r="H23" s="13"/>
      <c r="I23" s="14"/>
      <c r="J23" s="14"/>
      <c r="K23" s="14"/>
      <c r="L23" s="19"/>
    </row>
    <row r="24" spans="2:12" ht="14.4" x14ac:dyDescent="0.3">
      <c r="B24" s="13">
        <v>3609491265</v>
      </c>
      <c r="C24" s="14" t="s">
        <v>392</v>
      </c>
      <c r="D24" s="14" t="s">
        <v>388</v>
      </c>
      <c r="E24" s="14">
        <v>0</v>
      </c>
      <c r="F24" s="19">
        <v>346</v>
      </c>
      <c r="H24" s="13"/>
      <c r="I24" s="14"/>
      <c r="J24" s="14"/>
      <c r="K24" s="14"/>
      <c r="L24" s="19"/>
    </row>
    <row r="25" spans="2:12" ht="14.4" x14ac:dyDescent="0.3">
      <c r="B25" s="13">
        <v>2064904046</v>
      </c>
      <c r="C25" s="14" t="s">
        <v>392</v>
      </c>
      <c r="D25" s="14" t="s">
        <v>387</v>
      </c>
      <c r="E25" s="14">
        <v>0</v>
      </c>
      <c r="F25" s="19">
        <v>331</v>
      </c>
      <c r="H25" s="13"/>
      <c r="I25" s="14"/>
      <c r="J25" s="14"/>
      <c r="K25" s="14"/>
      <c r="L25" s="19"/>
    </row>
    <row r="26" spans="2:12" ht="14.4" x14ac:dyDescent="0.3">
      <c r="B26" s="13">
        <v>5040024134</v>
      </c>
      <c r="C26" s="14" t="s">
        <v>392</v>
      </c>
      <c r="D26" s="14" t="s">
        <v>388</v>
      </c>
      <c r="E26" s="14">
        <v>0</v>
      </c>
      <c r="F26" s="19">
        <v>321</v>
      </c>
      <c r="H26" s="13"/>
      <c r="I26" s="14"/>
      <c r="J26" s="14"/>
      <c r="K26" s="14"/>
      <c r="L26" s="19"/>
    </row>
    <row r="27" spans="2:12" ht="14.4" x14ac:dyDescent="0.3">
      <c r="B27" s="13">
        <v>5054226352</v>
      </c>
      <c r="C27" s="14" t="s">
        <v>392</v>
      </c>
      <c r="D27" s="14" t="s">
        <v>388</v>
      </c>
      <c r="E27" s="14">
        <v>0</v>
      </c>
      <c r="F27" s="19">
        <v>252</v>
      </c>
      <c r="H27" s="13"/>
      <c r="I27" s="14"/>
      <c r="J27" s="14"/>
      <c r="K27" s="14"/>
      <c r="L27" s="19"/>
    </row>
    <row r="28" spans="2:12" ht="14.4" x14ac:dyDescent="0.3">
      <c r="B28" s="13">
        <v>2536530012</v>
      </c>
      <c r="C28" s="14" t="s">
        <v>392</v>
      </c>
      <c r="D28" s="14" t="s">
        <v>388</v>
      </c>
      <c r="E28" s="14">
        <v>0</v>
      </c>
      <c r="F28" s="19">
        <v>222</v>
      </c>
      <c r="H28" s="13"/>
      <c r="I28" s="14"/>
      <c r="J28" s="14"/>
      <c r="K28" s="14"/>
      <c r="L28" s="19"/>
    </row>
    <row r="29" spans="2:12" ht="14.4" x14ac:dyDescent="0.3">
      <c r="B29" s="13">
        <v>2065637960</v>
      </c>
      <c r="C29" s="14" t="s">
        <v>392</v>
      </c>
      <c r="D29" s="14" t="s">
        <v>388</v>
      </c>
      <c r="E29" s="14">
        <v>0</v>
      </c>
      <c r="F29" s="19">
        <v>219</v>
      </c>
      <c r="H29" s="13"/>
      <c r="I29" s="14"/>
      <c r="J29" s="14"/>
      <c r="K29" s="14"/>
      <c r="L29" s="19"/>
    </row>
    <row r="30" spans="2:12" ht="14.4" x14ac:dyDescent="0.3">
      <c r="B30" s="13">
        <v>4805413861</v>
      </c>
      <c r="C30" s="14" t="s">
        <v>392</v>
      </c>
      <c r="D30" s="14" t="s">
        <v>388</v>
      </c>
      <c r="E30" s="14">
        <v>0</v>
      </c>
      <c r="F30" s="19">
        <v>211</v>
      </c>
      <c r="H30" s="13"/>
      <c r="I30" s="14"/>
      <c r="J30" s="14"/>
      <c r="K30" s="14"/>
      <c r="L30" s="19"/>
    </row>
    <row r="31" spans="2:12" ht="14.4" x14ac:dyDescent="0.3">
      <c r="B31" s="13">
        <v>5080029164</v>
      </c>
      <c r="C31" s="14" t="s">
        <v>392</v>
      </c>
      <c r="D31" s="14" t="s">
        <v>386</v>
      </c>
      <c r="E31" s="14">
        <v>0</v>
      </c>
      <c r="F31" s="19">
        <v>183</v>
      </c>
      <c r="H31" s="13"/>
      <c r="I31" s="14"/>
      <c r="J31" s="14"/>
      <c r="K31" s="14"/>
      <c r="L31" s="19"/>
    </row>
    <row r="32" spans="2:12" ht="14.4" x14ac:dyDescent="0.3">
      <c r="B32" s="13">
        <v>2539337426</v>
      </c>
      <c r="C32" s="14" t="s">
        <v>392</v>
      </c>
      <c r="D32" s="14" t="s">
        <v>388</v>
      </c>
      <c r="E32" s="14">
        <v>0</v>
      </c>
      <c r="F32" s="19">
        <v>177</v>
      </c>
      <c r="H32" s="13"/>
      <c r="I32" s="14"/>
      <c r="J32" s="14"/>
      <c r="K32" s="14"/>
      <c r="L32" s="19"/>
    </row>
    <row r="33" spans="2:12" ht="14.4" x14ac:dyDescent="0.3">
      <c r="B33" s="13">
        <v>4069323666</v>
      </c>
      <c r="C33" s="14" t="s">
        <v>392</v>
      </c>
      <c r="D33" s="14" t="s">
        <v>393</v>
      </c>
      <c r="E33" s="14">
        <v>0</v>
      </c>
      <c r="F33" s="19">
        <v>177</v>
      </c>
      <c r="H33" s="13"/>
      <c r="I33" s="14"/>
      <c r="J33" s="14"/>
      <c r="K33" s="14"/>
      <c r="L33" s="19"/>
    </row>
    <row r="34" spans="2:12" ht="14.4" x14ac:dyDescent="0.3">
      <c r="B34" s="13">
        <v>3034497901</v>
      </c>
      <c r="C34" s="14" t="s">
        <v>392</v>
      </c>
      <c r="D34" s="14" t="s">
        <v>388</v>
      </c>
      <c r="E34" s="14">
        <v>0</v>
      </c>
      <c r="F34" s="19">
        <v>169</v>
      </c>
      <c r="H34" s="13"/>
      <c r="I34" s="14"/>
      <c r="J34" s="14"/>
      <c r="K34" s="14"/>
      <c r="L34" s="19"/>
    </row>
    <row r="35" spans="2:12" ht="14.4" x14ac:dyDescent="0.3">
      <c r="B35" s="13">
        <v>3609484705</v>
      </c>
      <c r="C35" s="14" t="s">
        <v>392</v>
      </c>
      <c r="D35" s="14" t="s">
        <v>386</v>
      </c>
      <c r="E35" s="14">
        <v>0</v>
      </c>
      <c r="F35" s="19">
        <v>152</v>
      </c>
      <c r="H35" s="13"/>
      <c r="I35" s="14"/>
      <c r="J35" s="14"/>
      <c r="K35" s="14"/>
      <c r="L35" s="19"/>
    </row>
    <row r="36" spans="2:12" ht="14.4" x14ac:dyDescent="0.3">
      <c r="B36" s="13">
        <v>4805924889</v>
      </c>
      <c r="C36" s="14" t="s">
        <v>392</v>
      </c>
      <c r="D36" s="14" t="s">
        <v>393</v>
      </c>
      <c r="E36" s="14">
        <v>0</v>
      </c>
      <c r="F36" s="19">
        <v>138</v>
      </c>
      <c r="H36" s="13"/>
      <c r="I36" s="14"/>
      <c r="J36" s="14"/>
      <c r="K36" s="14"/>
      <c r="L36" s="19"/>
    </row>
    <row r="37" spans="2:12" ht="14.4" x14ac:dyDescent="0.3">
      <c r="B37" s="13">
        <v>5209949737</v>
      </c>
      <c r="C37" s="14" t="s">
        <v>392</v>
      </c>
      <c r="D37" s="14" t="s">
        <v>388</v>
      </c>
      <c r="E37" s="14">
        <v>0</v>
      </c>
      <c r="F37" s="19">
        <v>133</v>
      </c>
      <c r="H37" s="13"/>
      <c r="I37" s="14"/>
      <c r="J37" s="14"/>
      <c r="K37" s="14"/>
      <c r="L37" s="19"/>
    </row>
    <row r="38" spans="2:12" ht="14.4" x14ac:dyDescent="0.3">
      <c r="B38" s="13">
        <v>3040078011</v>
      </c>
      <c r="C38" s="14" t="s">
        <v>392</v>
      </c>
      <c r="D38" s="14" t="s">
        <v>388</v>
      </c>
      <c r="E38" s="14">
        <v>0</v>
      </c>
      <c r="F38" s="19">
        <v>124</v>
      </c>
      <c r="H38" s="13"/>
      <c r="I38" s="14"/>
      <c r="J38" s="14"/>
      <c r="K38" s="14"/>
      <c r="L38" s="19"/>
    </row>
    <row r="39" spans="2:12" ht="14.4" x14ac:dyDescent="0.3">
      <c r="B39" s="13">
        <v>5054227630</v>
      </c>
      <c r="C39" s="14" t="s">
        <v>392</v>
      </c>
      <c r="D39" s="14" t="s">
        <v>391</v>
      </c>
      <c r="E39" s="14">
        <v>0</v>
      </c>
      <c r="F39" s="19">
        <v>117</v>
      </c>
      <c r="H39" s="13"/>
      <c r="I39" s="14"/>
      <c r="J39" s="14"/>
      <c r="K39" s="14"/>
      <c r="L39" s="19"/>
    </row>
    <row r="40" spans="2:12" ht="14.4" x14ac:dyDescent="0.3">
      <c r="B40" s="13">
        <v>3607343347</v>
      </c>
      <c r="C40" s="14" t="s">
        <v>392</v>
      </c>
      <c r="D40" s="14" t="s">
        <v>391</v>
      </c>
      <c r="E40" s="14">
        <v>0</v>
      </c>
      <c r="F40" s="19">
        <v>116</v>
      </c>
      <c r="H40" s="13"/>
      <c r="I40" s="14"/>
      <c r="J40" s="14"/>
      <c r="K40" s="14"/>
      <c r="L40" s="19"/>
    </row>
    <row r="41" spans="2:12" ht="14.4" x14ac:dyDescent="0.3">
      <c r="B41" s="13">
        <v>4252333672</v>
      </c>
      <c r="C41" s="14" t="s">
        <v>392</v>
      </c>
      <c r="D41" s="14" t="s">
        <v>393</v>
      </c>
      <c r="E41" s="14">
        <v>0</v>
      </c>
      <c r="F41" s="19">
        <v>57</v>
      </c>
      <c r="H41" s="13"/>
      <c r="I41" s="14"/>
      <c r="J41" s="14"/>
      <c r="K41" s="14"/>
      <c r="L41" s="19"/>
    </row>
    <row r="42" spans="2:12" ht="14.4" x14ac:dyDescent="0.3">
      <c r="B42" s="13">
        <v>3032696920</v>
      </c>
      <c r="C42" s="14" t="s">
        <v>392</v>
      </c>
      <c r="D42" s="14" t="s">
        <v>388</v>
      </c>
      <c r="E42" s="14">
        <v>0</v>
      </c>
      <c r="F42" s="19">
        <v>23</v>
      </c>
      <c r="H42" s="13"/>
      <c r="I42" s="14"/>
      <c r="J42" s="14"/>
      <c r="K42" s="14"/>
      <c r="L42" s="19"/>
    </row>
    <row r="43" spans="2:12" ht="14.4" x14ac:dyDescent="0.3">
      <c r="B43" s="13">
        <v>5097142169</v>
      </c>
      <c r="C43" s="14" t="s">
        <v>394</v>
      </c>
      <c r="D43" s="14" t="s">
        <v>391</v>
      </c>
      <c r="E43" s="14">
        <v>0</v>
      </c>
      <c r="F43" s="19">
        <v>1781</v>
      </c>
      <c r="H43" s="13"/>
      <c r="I43" s="14"/>
      <c r="J43" s="14"/>
      <c r="K43" s="14"/>
      <c r="L43" s="19"/>
    </row>
    <row r="44" spans="2:12" ht="14.4" x14ac:dyDescent="0.3">
      <c r="B44" s="13">
        <v>5097142169</v>
      </c>
      <c r="C44" s="14" t="s">
        <v>394</v>
      </c>
      <c r="D44" s="14" t="s">
        <v>393</v>
      </c>
      <c r="E44" s="14">
        <v>0</v>
      </c>
      <c r="F44" s="19">
        <v>1781</v>
      </c>
      <c r="H44" s="13"/>
      <c r="I44" s="14"/>
      <c r="J44" s="14"/>
      <c r="K44" s="14"/>
      <c r="L44" s="19"/>
    </row>
    <row r="45" spans="2:12" ht="14.4" x14ac:dyDescent="0.3">
      <c r="B45" s="13">
        <v>4805927291</v>
      </c>
      <c r="C45" s="14" t="s">
        <v>395</v>
      </c>
      <c r="D45" s="14" t="s">
        <v>391</v>
      </c>
      <c r="E45" s="14">
        <v>0</v>
      </c>
      <c r="F45" s="19">
        <v>3486</v>
      </c>
      <c r="H45" s="13"/>
      <c r="I45" s="14"/>
      <c r="J45" s="14"/>
      <c r="K45" s="14"/>
      <c r="L45" s="19"/>
    </row>
    <row r="46" spans="2:12" ht="14.4" x14ac:dyDescent="0.3">
      <c r="B46" s="13">
        <v>4805927291</v>
      </c>
      <c r="C46" s="14" t="s">
        <v>395</v>
      </c>
      <c r="D46" s="14" t="s">
        <v>389</v>
      </c>
      <c r="E46" s="14">
        <v>1</v>
      </c>
      <c r="F46" s="19">
        <v>3486</v>
      </c>
      <c r="H46" s="13"/>
      <c r="I46" s="14"/>
      <c r="J46" s="14"/>
      <c r="K46" s="14"/>
      <c r="L46" s="19"/>
    </row>
    <row r="47" spans="2:12" ht="14.4" x14ac:dyDescent="0.3">
      <c r="B47" s="13">
        <v>4805927291</v>
      </c>
      <c r="C47" s="14" t="s">
        <v>395</v>
      </c>
      <c r="D47" s="14" t="s">
        <v>388</v>
      </c>
      <c r="E47" s="14">
        <v>0</v>
      </c>
      <c r="F47" s="19">
        <v>3486</v>
      </c>
      <c r="H47" s="13"/>
      <c r="I47" s="14"/>
      <c r="J47" s="14"/>
      <c r="K47" s="14"/>
      <c r="L47" s="19"/>
    </row>
    <row r="48" spans="2:12" ht="14.4" x14ac:dyDescent="0.3">
      <c r="B48" s="13">
        <v>5054225257</v>
      </c>
      <c r="C48" s="14" t="s">
        <v>395</v>
      </c>
      <c r="D48" s="14" t="s">
        <v>391</v>
      </c>
      <c r="E48" s="14">
        <v>1</v>
      </c>
      <c r="F48" s="19">
        <v>2903</v>
      </c>
      <c r="H48" s="13"/>
      <c r="I48" s="14"/>
      <c r="J48" s="14"/>
      <c r="K48" s="14"/>
      <c r="L48" s="19"/>
    </row>
    <row r="49" spans="2:12" ht="14.4" x14ac:dyDescent="0.3">
      <c r="B49" s="13">
        <v>5039140365</v>
      </c>
      <c r="C49" s="14" t="s">
        <v>395</v>
      </c>
      <c r="D49" s="14" t="s">
        <v>391</v>
      </c>
      <c r="E49" s="14">
        <v>0</v>
      </c>
      <c r="F49" s="19">
        <v>2736</v>
      </c>
      <c r="H49" s="13"/>
      <c r="I49" s="14"/>
      <c r="J49" s="14"/>
      <c r="K49" s="14"/>
      <c r="L49" s="19"/>
    </row>
    <row r="50" spans="2:12" ht="14.4" x14ac:dyDescent="0.3">
      <c r="B50" s="13">
        <v>5033220373</v>
      </c>
      <c r="C50" s="14" t="s">
        <v>395</v>
      </c>
      <c r="D50" s="14" t="s">
        <v>387</v>
      </c>
      <c r="E50" s="14">
        <v>1</v>
      </c>
      <c r="F50" s="19">
        <v>2200</v>
      </c>
      <c r="H50" s="13"/>
      <c r="I50" s="14"/>
      <c r="J50" s="14"/>
      <c r="K50" s="14"/>
      <c r="L50" s="19"/>
    </row>
    <row r="51" spans="2:12" ht="14.4" x14ac:dyDescent="0.3">
      <c r="B51" s="13">
        <v>5038972519</v>
      </c>
      <c r="C51" s="14" t="s">
        <v>395</v>
      </c>
      <c r="D51" s="14" t="s">
        <v>391</v>
      </c>
      <c r="E51" s="14">
        <v>0</v>
      </c>
      <c r="F51" s="19">
        <v>1951</v>
      </c>
      <c r="H51" s="13"/>
      <c r="I51" s="14"/>
      <c r="J51" s="14"/>
      <c r="K51" s="14"/>
      <c r="L51" s="19"/>
    </row>
    <row r="52" spans="2:12" ht="14.4" x14ac:dyDescent="0.3">
      <c r="B52" s="13">
        <v>5038972519</v>
      </c>
      <c r="C52" s="14" t="s">
        <v>395</v>
      </c>
      <c r="D52" s="14" t="s">
        <v>393</v>
      </c>
      <c r="E52" s="14">
        <v>0</v>
      </c>
      <c r="F52" s="19">
        <v>1951</v>
      </c>
      <c r="H52" s="13"/>
      <c r="I52" s="14"/>
      <c r="J52" s="14"/>
      <c r="K52" s="14"/>
      <c r="L52" s="19"/>
    </row>
    <row r="53" spans="2:12" ht="14.4" x14ac:dyDescent="0.3">
      <c r="B53" s="13">
        <v>2085842851</v>
      </c>
      <c r="C53" s="14" t="s">
        <v>395</v>
      </c>
      <c r="D53" s="14" t="s">
        <v>387</v>
      </c>
      <c r="E53" s="14">
        <v>1</v>
      </c>
      <c r="F53" s="19">
        <v>1921</v>
      </c>
      <c r="H53" s="13"/>
      <c r="I53" s="14"/>
      <c r="J53" s="14"/>
      <c r="K53" s="14"/>
      <c r="L53" s="19"/>
    </row>
    <row r="54" spans="2:12" ht="14.4" x14ac:dyDescent="0.3">
      <c r="B54" s="13">
        <v>2085842851</v>
      </c>
      <c r="C54" s="14" t="s">
        <v>395</v>
      </c>
      <c r="D54" s="14" t="s">
        <v>396</v>
      </c>
      <c r="E54" s="14">
        <v>1</v>
      </c>
      <c r="F54" s="19">
        <v>1921</v>
      </c>
      <c r="H54" s="13"/>
      <c r="I54" s="14"/>
      <c r="J54" s="14"/>
      <c r="K54" s="14"/>
      <c r="L54" s="19"/>
    </row>
    <row r="55" spans="2:12" ht="14.4" x14ac:dyDescent="0.3">
      <c r="B55" s="13">
        <v>2085842851</v>
      </c>
      <c r="C55" s="14" t="s">
        <v>395</v>
      </c>
      <c r="D55" s="14" t="s">
        <v>393</v>
      </c>
      <c r="E55" s="14">
        <v>0</v>
      </c>
      <c r="F55" s="19">
        <v>1921</v>
      </c>
      <c r="H55" s="13"/>
      <c r="I55" s="14"/>
      <c r="J55" s="14"/>
      <c r="K55" s="14"/>
      <c r="L55" s="19"/>
    </row>
    <row r="56" spans="2:12" ht="14.4" x14ac:dyDescent="0.3">
      <c r="B56" s="13">
        <v>2085842851</v>
      </c>
      <c r="C56" s="14" t="s">
        <v>395</v>
      </c>
      <c r="D56" s="14" t="s">
        <v>388</v>
      </c>
      <c r="E56" s="14">
        <v>0</v>
      </c>
      <c r="F56" s="19">
        <v>1921</v>
      </c>
      <c r="H56" s="13"/>
      <c r="I56" s="14"/>
      <c r="J56" s="14"/>
      <c r="K56" s="14"/>
      <c r="L56" s="19"/>
    </row>
    <row r="57" spans="2:12" ht="14.4" x14ac:dyDescent="0.3">
      <c r="B57" s="13">
        <v>5040024447</v>
      </c>
      <c r="C57" s="14" t="s">
        <v>395</v>
      </c>
      <c r="D57" s="14" t="s">
        <v>391</v>
      </c>
      <c r="E57" s="14">
        <v>0</v>
      </c>
      <c r="F57" s="19">
        <v>1760</v>
      </c>
      <c r="H57" s="13"/>
      <c r="I57" s="14"/>
      <c r="J57" s="14"/>
      <c r="K57" s="14"/>
      <c r="L57" s="19"/>
    </row>
    <row r="58" spans="2:12" ht="14.4" x14ac:dyDescent="0.3">
      <c r="B58" s="13">
        <v>5040024447</v>
      </c>
      <c r="C58" s="14" t="s">
        <v>395</v>
      </c>
      <c r="D58" s="14" t="s">
        <v>393</v>
      </c>
      <c r="E58" s="14">
        <v>0</v>
      </c>
      <c r="F58" s="19">
        <v>1760</v>
      </c>
      <c r="H58" s="13"/>
      <c r="I58" s="14"/>
      <c r="J58" s="14"/>
      <c r="K58" s="14"/>
      <c r="L58" s="19"/>
    </row>
    <row r="59" spans="2:12" ht="14.4" x14ac:dyDescent="0.3">
      <c r="B59" s="13">
        <v>2068537865</v>
      </c>
      <c r="C59" s="14" t="s">
        <v>395</v>
      </c>
      <c r="D59" s="14" t="s">
        <v>387</v>
      </c>
      <c r="E59" s="14">
        <v>0</v>
      </c>
      <c r="F59" s="19">
        <v>1748</v>
      </c>
      <c r="H59" s="13"/>
      <c r="I59" s="14"/>
      <c r="J59" s="14"/>
      <c r="K59" s="14"/>
      <c r="L59" s="19"/>
    </row>
    <row r="60" spans="2:12" ht="14.4" x14ac:dyDescent="0.3">
      <c r="B60" s="13">
        <v>2539338380</v>
      </c>
      <c r="C60" s="14" t="s">
        <v>395</v>
      </c>
      <c r="D60" s="14" t="s">
        <v>396</v>
      </c>
      <c r="E60" s="14">
        <v>1</v>
      </c>
      <c r="F60" s="19">
        <v>1695</v>
      </c>
      <c r="H60" s="13"/>
      <c r="I60" s="14"/>
      <c r="J60" s="14"/>
      <c r="K60" s="14"/>
      <c r="L60" s="19"/>
    </row>
    <row r="61" spans="2:12" ht="14.4" x14ac:dyDescent="0.3">
      <c r="B61" s="13">
        <v>2539338380</v>
      </c>
      <c r="C61" s="14" t="s">
        <v>395</v>
      </c>
      <c r="D61" s="14" t="s">
        <v>393</v>
      </c>
      <c r="E61" s="14">
        <v>1</v>
      </c>
      <c r="F61" s="19">
        <v>1695</v>
      </c>
      <c r="H61" s="13"/>
      <c r="I61" s="14"/>
      <c r="J61" s="14"/>
      <c r="K61" s="14"/>
      <c r="L61" s="19"/>
    </row>
    <row r="62" spans="2:12" ht="14.4" x14ac:dyDescent="0.3">
      <c r="B62" s="13">
        <v>2539338380</v>
      </c>
      <c r="C62" s="14" t="s">
        <v>395</v>
      </c>
      <c r="D62" s="14" t="s">
        <v>388</v>
      </c>
      <c r="E62" s="14">
        <v>0</v>
      </c>
      <c r="F62" s="19">
        <v>1695</v>
      </c>
      <c r="H62" s="13"/>
      <c r="I62" s="14"/>
      <c r="J62" s="14"/>
      <c r="K62" s="14"/>
      <c r="L62" s="19"/>
    </row>
    <row r="63" spans="2:12" ht="14.4" x14ac:dyDescent="0.3">
      <c r="B63" s="13">
        <v>5040024289</v>
      </c>
      <c r="C63" s="14" t="s">
        <v>395</v>
      </c>
      <c r="D63" s="14" t="s">
        <v>391</v>
      </c>
      <c r="E63" s="14">
        <v>0</v>
      </c>
      <c r="F63" s="19">
        <v>1652</v>
      </c>
      <c r="H63" s="13"/>
      <c r="I63" s="14"/>
      <c r="J63" s="14"/>
      <c r="K63" s="14"/>
      <c r="L63" s="19"/>
    </row>
    <row r="64" spans="2:12" ht="14.4" x14ac:dyDescent="0.3">
      <c r="B64" s="13">
        <v>6024726490</v>
      </c>
      <c r="C64" s="14" t="s">
        <v>395</v>
      </c>
      <c r="D64" s="14" t="s">
        <v>391</v>
      </c>
      <c r="E64" s="14">
        <v>1</v>
      </c>
      <c r="F64" s="19">
        <v>1525</v>
      </c>
      <c r="H64" s="13"/>
      <c r="I64" s="14"/>
      <c r="J64" s="14"/>
      <c r="K64" s="14"/>
      <c r="L64" s="19"/>
    </row>
    <row r="65" spans="2:12" ht="14.4" x14ac:dyDescent="0.3">
      <c r="B65" s="13">
        <v>6024726490</v>
      </c>
      <c r="C65" s="14" t="s">
        <v>395</v>
      </c>
      <c r="D65" s="14" t="s">
        <v>393</v>
      </c>
      <c r="E65" s="14">
        <v>0</v>
      </c>
      <c r="F65" s="19">
        <v>1525</v>
      </c>
      <c r="H65" s="13"/>
      <c r="I65" s="14"/>
      <c r="J65" s="14"/>
      <c r="K65" s="14"/>
      <c r="L65" s="19"/>
    </row>
    <row r="66" spans="2:12" ht="14.4" x14ac:dyDescent="0.3">
      <c r="B66" s="13">
        <v>5080028873</v>
      </c>
      <c r="C66" s="14" t="s">
        <v>395</v>
      </c>
      <c r="D66" s="14" t="s">
        <v>393</v>
      </c>
      <c r="E66" s="14">
        <v>0</v>
      </c>
      <c r="F66" s="19">
        <v>1477</v>
      </c>
      <c r="H66" s="13"/>
      <c r="I66" s="14"/>
      <c r="J66" s="14"/>
      <c r="K66" s="14"/>
      <c r="L66" s="19"/>
    </row>
    <row r="67" spans="2:12" ht="14.4" x14ac:dyDescent="0.3">
      <c r="B67" s="13">
        <v>4805728315</v>
      </c>
      <c r="C67" s="14" t="s">
        <v>395</v>
      </c>
      <c r="D67" s="14" t="s">
        <v>393</v>
      </c>
      <c r="E67" s="14">
        <v>0</v>
      </c>
      <c r="F67" s="19">
        <v>1416</v>
      </c>
      <c r="H67" s="13"/>
      <c r="I67" s="14"/>
      <c r="J67" s="14"/>
      <c r="K67" s="14"/>
      <c r="L67" s="19"/>
    </row>
    <row r="68" spans="2:12" ht="14.4" x14ac:dyDescent="0.3">
      <c r="B68" s="13">
        <v>5417425742</v>
      </c>
      <c r="C68" s="14" t="s">
        <v>395</v>
      </c>
      <c r="D68" s="14" t="s">
        <v>387</v>
      </c>
      <c r="E68" s="14">
        <v>0</v>
      </c>
      <c r="F68" s="19">
        <v>1395</v>
      </c>
      <c r="H68" s="13"/>
      <c r="I68" s="14"/>
      <c r="J68" s="14"/>
      <c r="K68" s="14"/>
      <c r="L68" s="19"/>
    </row>
    <row r="69" spans="2:12" ht="14.4" x14ac:dyDescent="0.3">
      <c r="B69" s="13">
        <v>5417425742</v>
      </c>
      <c r="C69" s="14" t="s">
        <v>395</v>
      </c>
      <c r="D69" s="14" t="s">
        <v>393</v>
      </c>
      <c r="E69" s="14">
        <v>0</v>
      </c>
      <c r="F69" s="19">
        <v>1395</v>
      </c>
      <c r="H69" s="13"/>
      <c r="I69" s="14"/>
      <c r="J69" s="14"/>
      <c r="K69" s="14"/>
      <c r="L69" s="19"/>
    </row>
    <row r="70" spans="2:12" ht="14.4" x14ac:dyDescent="0.3">
      <c r="B70" s="13">
        <v>2534442782</v>
      </c>
      <c r="C70" s="14" t="s">
        <v>395</v>
      </c>
      <c r="D70" s="14" t="s">
        <v>391</v>
      </c>
      <c r="E70" s="14">
        <v>0</v>
      </c>
      <c r="F70" s="19">
        <v>1384</v>
      </c>
      <c r="H70" s="13"/>
      <c r="I70" s="14"/>
      <c r="J70" s="14"/>
      <c r="K70" s="14"/>
      <c r="L70" s="19"/>
    </row>
    <row r="71" spans="2:12" ht="14.4" x14ac:dyDescent="0.3">
      <c r="B71" s="13">
        <v>2534442782</v>
      </c>
      <c r="C71" s="14" t="s">
        <v>395</v>
      </c>
      <c r="D71" s="14" t="s">
        <v>393</v>
      </c>
      <c r="E71" s="14">
        <v>0</v>
      </c>
      <c r="F71" s="19">
        <v>1384</v>
      </c>
      <c r="H71" s="13"/>
      <c r="I71" s="14"/>
      <c r="J71" s="14"/>
      <c r="K71" s="14"/>
      <c r="L71" s="19"/>
    </row>
    <row r="72" spans="2:12" ht="14.4" x14ac:dyDescent="0.3">
      <c r="B72" s="13">
        <v>6025871225</v>
      </c>
      <c r="C72" s="14" t="s">
        <v>395</v>
      </c>
      <c r="D72" s="14" t="s">
        <v>393</v>
      </c>
      <c r="E72" s="14">
        <v>0</v>
      </c>
      <c r="F72" s="19">
        <v>1377</v>
      </c>
      <c r="H72" s="13"/>
      <c r="I72" s="14"/>
      <c r="J72" s="14"/>
      <c r="K72" s="14"/>
      <c r="L72" s="19"/>
    </row>
    <row r="73" spans="2:12" ht="14.4" x14ac:dyDescent="0.3">
      <c r="B73" s="13">
        <v>6025871225</v>
      </c>
      <c r="C73" s="14" t="s">
        <v>395</v>
      </c>
      <c r="D73" s="14" t="s">
        <v>393</v>
      </c>
      <c r="E73" s="14">
        <v>1</v>
      </c>
      <c r="F73" s="19">
        <v>1377</v>
      </c>
      <c r="H73" s="13"/>
      <c r="I73" s="14"/>
      <c r="J73" s="14"/>
      <c r="K73" s="14"/>
      <c r="L73" s="19"/>
    </row>
    <row r="74" spans="2:12" ht="14.4" x14ac:dyDescent="0.3">
      <c r="B74" s="13">
        <v>2062734258</v>
      </c>
      <c r="C74" s="14" t="s">
        <v>395</v>
      </c>
      <c r="D74" s="14" t="s">
        <v>387</v>
      </c>
      <c r="E74" s="14">
        <v>1</v>
      </c>
      <c r="F74" s="19">
        <v>1329</v>
      </c>
      <c r="H74" s="13"/>
      <c r="I74" s="14"/>
      <c r="J74" s="14"/>
      <c r="K74" s="14"/>
      <c r="L74" s="19"/>
    </row>
    <row r="75" spans="2:12" ht="14.4" x14ac:dyDescent="0.3">
      <c r="B75" s="13">
        <v>2062734258</v>
      </c>
      <c r="C75" s="14" t="s">
        <v>395</v>
      </c>
      <c r="D75" s="14" t="s">
        <v>388</v>
      </c>
      <c r="E75" s="14">
        <v>1</v>
      </c>
      <c r="F75" s="19">
        <v>1329</v>
      </c>
      <c r="H75" s="13"/>
      <c r="I75" s="14"/>
      <c r="J75" s="14"/>
      <c r="K75" s="14"/>
      <c r="L75" s="19"/>
    </row>
    <row r="76" spans="2:12" ht="14.4" x14ac:dyDescent="0.3">
      <c r="B76" s="13">
        <v>2068538779</v>
      </c>
      <c r="C76" s="14" t="s">
        <v>395</v>
      </c>
      <c r="D76" s="14" t="s">
        <v>391</v>
      </c>
      <c r="E76" s="14">
        <v>0</v>
      </c>
      <c r="F76" s="19">
        <v>1310</v>
      </c>
      <c r="H76" s="13"/>
      <c r="I76" s="14"/>
      <c r="J76" s="14"/>
      <c r="K76" s="14"/>
      <c r="L76" s="19"/>
    </row>
    <row r="77" spans="2:12" ht="14.4" x14ac:dyDescent="0.3">
      <c r="B77" s="13">
        <v>2068538779</v>
      </c>
      <c r="C77" s="14" t="s">
        <v>395</v>
      </c>
      <c r="D77" s="14" t="s">
        <v>393</v>
      </c>
      <c r="E77" s="14">
        <v>0</v>
      </c>
      <c r="F77" s="19">
        <v>1310</v>
      </c>
      <c r="H77" s="13"/>
      <c r="I77" s="14"/>
      <c r="J77" s="14"/>
      <c r="K77" s="14"/>
      <c r="L77" s="19"/>
    </row>
    <row r="78" spans="2:12" ht="14.4" x14ac:dyDescent="0.3">
      <c r="B78" s="13">
        <v>5039040198</v>
      </c>
      <c r="C78" s="14" t="s">
        <v>395</v>
      </c>
      <c r="D78" s="14" t="s">
        <v>391</v>
      </c>
      <c r="E78" s="14">
        <v>0</v>
      </c>
      <c r="F78" s="19">
        <v>1265</v>
      </c>
      <c r="H78" s="13"/>
      <c r="I78" s="14"/>
      <c r="J78" s="14"/>
      <c r="K78" s="14"/>
      <c r="L78" s="19"/>
    </row>
    <row r="79" spans="2:12" ht="14.4" x14ac:dyDescent="0.3">
      <c r="B79" s="13">
        <v>5039040198</v>
      </c>
      <c r="C79" s="14" t="s">
        <v>395</v>
      </c>
      <c r="D79" s="14" t="s">
        <v>389</v>
      </c>
      <c r="E79" s="14">
        <v>0</v>
      </c>
      <c r="F79" s="19">
        <v>1265</v>
      </c>
      <c r="H79" s="13"/>
      <c r="I79" s="14"/>
      <c r="J79" s="14"/>
      <c r="K79" s="14"/>
      <c r="L79" s="19"/>
    </row>
    <row r="80" spans="2:12" ht="14.4" x14ac:dyDescent="0.3">
      <c r="B80" s="13">
        <v>5097140181</v>
      </c>
      <c r="C80" s="14" t="s">
        <v>395</v>
      </c>
      <c r="D80" s="14" t="s">
        <v>391</v>
      </c>
      <c r="E80" s="14">
        <v>0</v>
      </c>
      <c r="F80" s="19">
        <v>1241</v>
      </c>
      <c r="H80" s="13"/>
      <c r="I80" s="14"/>
      <c r="J80" s="14"/>
      <c r="K80" s="14"/>
      <c r="L80" s="19"/>
    </row>
    <row r="81" spans="2:12" ht="14.4" x14ac:dyDescent="0.3">
      <c r="B81" s="13">
        <v>5097140181</v>
      </c>
      <c r="C81" s="14" t="s">
        <v>395</v>
      </c>
      <c r="D81" s="14" t="s">
        <v>393</v>
      </c>
      <c r="E81" s="14">
        <v>0</v>
      </c>
      <c r="F81" s="19">
        <v>1241</v>
      </c>
      <c r="H81" s="13"/>
      <c r="I81" s="14"/>
      <c r="J81" s="14"/>
      <c r="K81" s="14"/>
      <c r="L81" s="19"/>
    </row>
    <row r="82" spans="2:12" ht="14.4" x14ac:dyDescent="0.3">
      <c r="B82" s="13">
        <v>5209951997</v>
      </c>
      <c r="C82" s="14" t="s">
        <v>395</v>
      </c>
      <c r="D82" s="14" t="s">
        <v>393</v>
      </c>
      <c r="E82" s="14">
        <v>0</v>
      </c>
      <c r="F82" s="19">
        <v>1191</v>
      </c>
      <c r="H82" s="13"/>
      <c r="I82" s="14"/>
      <c r="J82" s="14"/>
      <c r="K82" s="14"/>
      <c r="L82" s="19"/>
    </row>
    <row r="83" spans="2:12" ht="14.4" x14ac:dyDescent="0.3">
      <c r="B83" s="13">
        <v>3035198635</v>
      </c>
      <c r="C83" s="14" t="s">
        <v>395</v>
      </c>
      <c r="D83" s="14" t="s">
        <v>391</v>
      </c>
      <c r="E83" s="14">
        <v>1</v>
      </c>
      <c r="F83" s="19">
        <v>1188</v>
      </c>
      <c r="H83" s="13"/>
      <c r="I83" s="14"/>
      <c r="J83" s="14"/>
      <c r="K83" s="14"/>
      <c r="L83" s="19"/>
    </row>
    <row r="84" spans="2:12" ht="14.4" x14ac:dyDescent="0.3">
      <c r="B84" s="13">
        <v>5417425641</v>
      </c>
      <c r="C84" s="14" t="s">
        <v>395</v>
      </c>
      <c r="D84" s="14" t="s">
        <v>389</v>
      </c>
      <c r="E84" s="14">
        <v>1</v>
      </c>
      <c r="F84" s="19">
        <v>1113</v>
      </c>
      <c r="H84" s="13"/>
      <c r="I84" s="14"/>
      <c r="J84" s="14"/>
      <c r="K84" s="14"/>
      <c r="L84" s="19"/>
    </row>
    <row r="85" spans="2:12" ht="14.4" x14ac:dyDescent="0.3">
      <c r="B85" s="13">
        <v>5417425641</v>
      </c>
      <c r="C85" s="14" t="s">
        <v>395</v>
      </c>
      <c r="D85" s="14" t="s">
        <v>393</v>
      </c>
      <c r="E85" s="14">
        <v>0</v>
      </c>
      <c r="F85" s="19">
        <v>1113</v>
      </c>
      <c r="H85" s="13"/>
      <c r="I85" s="14"/>
      <c r="J85" s="14"/>
      <c r="K85" s="14"/>
      <c r="L85" s="19"/>
    </row>
    <row r="86" spans="2:12" ht="14.4" x14ac:dyDescent="0.3">
      <c r="B86" s="13">
        <v>5417425641</v>
      </c>
      <c r="C86" s="14" t="s">
        <v>395</v>
      </c>
      <c r="D86" s="14" t="s">
        <v>388</v>
      </c>
      <c r="E86" s="14">
        <v>0</v>
      </c>
      <c r="F86" s="19">
        <v>1113</v>
      </c>
      <c r="H86" s="13"/>
      <c r="I86" s="14"/>
      <c r="J86" s="14"/>
      <c r="K86" s="14"/>
      <c r="L86" s="19"/>
    </row>
    <row r="87" spans="2:12" ht="14.4" x14ac:dyDescent="0.3">
      <c r="B87" s="13">
        <v>2069540107</v>
      </c>
      <c r="C87" s="14" t="s">
        <v>395</v>
      </c>
      <c r="D87" s="14" t="s">
        <v>387</v>
      </c>
      <c r="E87" s="14">
        <v>1</v>
      </c>
      <c r="F87" s="19">
        <v>1103</v>
      </c>
      <c r="H87" s="13"/>
      <c r="I87" s="14"/>
      <c r="J87" s="14"/>
      <c r="K87" s="14"/>
      <c r="L87" s="19"/>
    </row>
    <row r="88" spans="2:12" ht="14.4" x14ac:dyDescent="0.3">
      <c r="B88" s="13">
        <v>4806131983</v>
      </c>
      <c r="C88" s="14" t="s">
        <v>395</v>
      </c>
      <c r="D88" s="14" t="s">
        <v>387</v>
      </c>
      <c r="E88" s="14">
        <v>0</v>
      </c>
      <c r="F88" s="19">
        <v>1031</v>
      </c>
      <c r="H88" s="13"/>
      <c r="I88" s="14"/>
      <c r="J88" s="14"/>
      <c r="K88" s="14"/>
      <c r="L88" s="19"/>
    </row>
    <row r="89" spans="2:12" ht="14.4" x14ac:dyDescent="0.3">
      <c r="B89" s="13">
        <v>4806131983</v>
      </c>
      <c r="C89" s="14" t="s">
        <v>395</v>
      </c>
      <c r="D89" s="14" t="s">
        <v>393</v>
      </c>
      <c r="E89" s="14">
        <v>0</v>
      </c>
      <c r="F89" s="19">
        <v>1031</v>
      </c>
      <c r="H89" s="13"/>
      <c r="I89" s="14"/>
      <c r="J89" s="14"/>
      <c r="K89" s="14"/>
      <c r="L89" s="19"/>
    </row>
    <row r="90" spans="2:12" ht="14.4" x14ac:dyDescent="0.3">
      <c r="B90" s="13">
        <v>4806131983</v>
      </c>
      <c r="C90" s="14" t="s">
        <v>395</v>
      </c>
      <c r="D90" s="14" t="s">
        <v>388</v>
      </c>
      <c r="E90" s="14">
        <v>0</v>
      </c>
      <c r="F90" s="19">
        <v>1031</v>
      </c>
      <c r="H90" s="13"/>
      <c r="I90" s="14"/>
      <c r="J90" s="14"/>
      <c r="K90" s="14"/>
      <c r="L90" s="19"/>
    </row>
    <row r="91" spans="2:12" ht="14.4" x14ac:dyDescent="0.3">
      <c r="B91" s="13">
        <v>6025908935</v>
      </c>
      <c r="C91" s="14" t="s">
        <v>395</v>
      </c>
      <c r="D91" s="14" t="s">
        <v>393</v>
      </c>
      <c r="E91" s="14">
        <v>0</v>
      </c>
      <c r="F91" s="19">
        <v>1024</v>
      </c>
      <c r="H91" s="13"/>
      <c r="I91" s="14"/>
      <c r="J91" s="14"/>
      <c r="K91" s="14"/>
      <c r="L91" s="19"/>
    </row>
    <row r="92" spans="2:12" ht="14.4" x14ac:dyDescent="0.3">
      <c r="B92" s="13">
        <v>6025908935</v>
      </c>
      <c r="C92" s="14" t="s">
        <v>395</v>
      </c>
      <c r="D92" s="14" t="s">
        <v>388</v>
      </c>
      <c r="E92" s="14">
        <v>1</v>
      </c>
      <c r="F92" s="19">
        <v>1024</v>
      </c>
      <c r="H92" s="13"/>
      <c r="I92" s="14"/>
      <c r="J92" s="14"/>
      <c r="K92" s="14"/>
      <c r="L92" s="19"/>
    </row>
    <row r="93" spans="2:12" ht="14.4" x14ac:dyDescent="0.3">
      <c r="B93" s="13">
        <v>2086144219</v>
      </c>
      <c r="C93" s="14" t="s">
        <v>395</v>
      </c>
      <c r="D93" s="14" t="s">
        <v>391</v>
      </c>
      <c r="E93" s="14">
        <v>0</v>
      </c>
      <c r="F93" s="19">
        <v>985</v>
      </c>
      <c r="H93" s="13"/>
      <c r="I93" s="14"/>
      <c r="J93" s="14"/>
      <c r="K93" s="14"/>
      <c r="L93" s="19"/>
    </row>
    <row r="94" spans="2:12" ht="14.4" x14ac:dyDescent="0.3">
      <c r="B94" s="13">
        <v>2086144219</v>
      </c>
      <c r="C94" s="14" t="s">
        <v>395</v>
      </c>
      <c r="D94" s="14" t="s">
        <v>393</v>
      </c>
      <c r="E94" s="14">
        <v>0</v>
      </c>
      <c r="F94" s="19">
        <v>985</v>
      </c>
      <c r="H94" s="13"/>
      <c r="I94" s="14"/>
      <c r="J94" s="14"/>
      <c r="K94" s="14"/>
      <c r="L94" s="19"/>
    </row>
    <row r="95" spans="2:12" ht="14.4" x14ac:dyDescent="0.3">
      <c r="B95" s="13">
        <v>5040024119</v>
      </c>
      <c r="C95" s="14" t="s">
        <v>395</v>
      </c>
      <c r="D95" s="14" t="s">
        <v>388</v>
      </c>
      <c r="E95" s="14">
        <v>1</v>
      </c>
      <c r="F95" s="19">
        <v>978</v>
      </c>
      <c r="H95" s="13"/>
      <c r="I95" s="14"/>
      <c r="J95" s="14"/>
      <c r="K95" s="14"/>
      <c r="L95" s="19"/>
    </row>
    <row r="96" spans="2:12" ht="14.4" x14ac:dyDescent="0.3">
      <c r="B96" s="13">
        <v>5054225525</v>
      </c>
      <c r="C96" s="14" t="s">
        <v>395</v>
      </c>
      <c r="D96" s="14" t="s">
        <v>393</v>
      </c>
      <c r="E96" s="14">
        <v>0</v>
      </c>
      <c r="F96" s="19">
        <v>962</v>
      </c>
      <c r="H96" s="13"/>
      <c r="I96" s="14"/>
      <c r="J96" s="14"/>
      <c r="K96" s="14"/>
      <c r="L96" s="19"/>
    </row>
    <row r="97" spans="2:12" ht="14.4" x14ac:dyDescent="0.3">
      <c r="B97" s="13">
        <v>5054225525</v>
      </c>
      <c r="C97" s="14" t="s">
        <v>395</v>
      </c>
      <c r="D97" s="14" t="s">
        <v>388</v>
      </c>
      <c r="E97" s="14">
        <v>0</v>
      </c>
      <c r="F97" s="19">
        <v>962</v>
      </c>
      <c r="H97" s="13"/>
      <c r="I97" s="14"/>
      <c r="J97" s="14"/>
      <c r="K97" s="14"/>
      <c r="L97" s="19"/>
    </row>
    <row r="98" spans="2:12" ht="14.4" x14ac:dyDescent="0.3">
      <c r="B98" s="13">
        <v>4805923939</v>
      </c>
      <c r="C98" s="14" t="s">
        <v>395</v>
      </c>
      <c r="D98" s="14" t="s">
        <v>387</v>
      </c>
      <c r="E98" s="14">
        <v>0</v>
      </c>
      <c r="F98" s="19">
        <v>943</v>
      </c>
      <c r="H98" s="13"/>
      <c r="I98" s="14"/>
      <c r="J98" s="14"/>
      <c r="K98" s="14"/>
      <c r="L98" s="19"/>
    </row>
    <row r="99" spans="2:12" ht="14.4" x14ac:dyDescent="0.3">
      <c r="B99" s="13">
        <v>4805923939</v>
      </c>
      <c r="C99" s="14" t="s">
        <v>395</v>
      </c>
      <c r="D99" s="14" t="s">
        <v>393</v>
      </c>
      <c r="E99" s="14">
        <v>0</v>
      </c>
      <c r="F99" s="19">
        <v>943</v>
      </c>
      <c r="H99" s="13"/>
      <c r="I99" s="14"/>
      <c r="J99" s="14"/>
      <c r="K99" s="14"/>
      <c r="L99" s="19"/>
    </row>
    <row r="100" spans="2:12" ht="14.4" x14ac:dyDescent="0.3">
      <c r="B100" s="13">
        <v>6023141685</v>
      </c>
      <c r="C100" s="14" t="s">
        <v>395</v>
      </c>
      <c r="D100" s="14" t="s">
        <v>391</v>
      </c>
      <c r="E100" s="14">
        <v>0</v>
      </c>
      <c r="F100" s="19">
        <v>884</v>
      </c>
      <c r="H100" s="13"/>
      <c r="I100" s="14"/>
      <c r="J100" s="14"/>
      <c r="K100" s="14"/>
      <c r="L100" s="19"/>
    </row>
    <row r="101" spans="2:12" ht="14.4" x14ac:dyDescent="0.3">
      <c r="B101" s="13">
        <v>6023141685</v>
      </c>
      <c r="C101" s="14" t="s">
        <v>395</v>
      </c>
      <c r="D101" s="14" t="s">
        <v>393</v>
      </c>
      <c r="E101" s="14">
        <v>0</v>
      </c>
      <c r="F101" s="19">
        <v>884</v>
      </c>
      <c r="H101" s="13"/>
      <c r="I101" s="14"/>
      <c r="J101" s="14"/>
      <c r="K101" s="14"/>
      <c r="L101" s="19"/>
    </row>
    <row r="102" spans="2:12" ht="14.4" x14ac:dyDescent="0.3">
      <c r="B102" s="13">
        <v>5039039192</v>
      </c>
      <c r="C102" s="14" t="s">
        <v>395</v>
      </c>
      <c r="D102" s="14" t="s">
        <v>393</v>
      </c>
      <c r="E102" s="14">
        <v>0</v>
      </c>
      <c r="F102" s="19">
        <v>858</v>
      </c>
      <c r="H102" s="13"/>
      <c r="I102" s="14"/>
      <c r="J102" s="14"/>
      <c r="K102" s="14"/>
      <c r="L102" s="19"/>
    </row>
    <row r="103" spans="2:12" ht="14.4" x14ac:dyDescent="0.3">
      <c r="B103" s="13">
        <v>5039039192</v>
      </c>
      <c r="C103" s="14" t="s">
        <v>395</v>
      </c>
      <c r="D103" s="14" t="s">
        <v>388</v>
      </c>
      <c r="E103" s="14">
        <v>0</v>
      </c>
      <c r="F103" s="19">
        <v>858</v>
      </c>
      <c r="H103" s="13"/>
      <c r="I103" s="14"/>
      <c r="J103" s="14"/>
      <c r="K103" s="14"/>
      <c r="L103" s="19"/>
    </row>
    <row r="104" spans="2:12" ht="14.4" x14ac:dyDescent="0.3">
      <c r="B104" s="13">
        <v>5209950484</v>
      </c>
      <c r="C104" s="14" t="s">
        <v>395</v>
      </c>
      <c r="D104" s="14" t="s">
        <v>393</v>
      </c>
      <c r="E104" s="14">
        <v>0</v>
      </c>
      <c r="F104" s="19">
        <v>848</v>
      </c>
      <c r="H104" s="13"/>
      <c r="I104" s="14"/>
      <c r="J104" s="14"/>
      <c r="K104" s="14"/>
      <c r="L104" s="19"/>
    </row>
    <row r="105" spans="2:12" ht="14.4" x14ac:dyDescent="0.3">
      <c r="B105" s="13">
        <v>5209950484</v>
      </c>
      <c r="C105" s="14" t="s">
        <v>395</v>
      </c>
      <c r="D105" s="14" t="s">
        <v>388</v>
      </c>
      <c r="E105" s="14">
        <v>0</v>
      </c>
      <c r="F105" s="19">
        <v>848</v>
      </c>
      <c r="H105" s="13"/>
      <c r="I105" s="14"/>
      <c r="J105" s="14"/>
      <c r="K105" s="14"/>
      <c r="L105" s="19"/>
    </row>
    <row r="106" spans="2:12" ht="14.4" x14ac:dyDescent="0.3">
      <c r="B106" s="13">
        <v>2069541620</v>
      </c>
      <c r="C106" s="14" t="s">
        <v>395</v>
      </c>
      <c r="D106" s="14" t="s">
        <v>387</v>
      </c>
      <c r="E106" s="14">
        <v>0</v>
      </c>
      <c r="F106" s="19">
        <v>795</v>
      </c>
      <c r="H106" s="13"/>
      <c r="I106" s="14"/>
      <c r="J106" s="14"/>
      <c r="K106" s="14"/>
      <c r="L106" s="19"/>
    </row>
    <row r="107" spans="2:12" ht="14.4" x14ac:dyDescent="0.3">
      <c r="B107" s="13">
        <v>2069541620</v>
      </c>
      <c r="C107" s="14" t="s">
        <v>395</v>
      </c>
      <c r="D107" s="14" t="s">
        <v>393</v>
      </c>
      <c r="E107" s="14">
        <v>0</v>
      </c>
      <c r="F107" s="19">
        <v>795</v>
      </c>
      <c r="H107" s="13"/>
      <c r="I107" s="14"/>
      <c r="J107" s="14"/>
      <c r="K107" s="14"/>
      <c r="L107" s="19"/>
    </row>
    <row r="108" spans="2:12" ht="14.4" x14ac:dyDescent="0.3">
      <c r="B108" s="13">
        <v>4805926150</v>
      </c>
      <c r="C108" s="14" t="s">
        <v>395</v>
      </c>
      <c r="D108" s="14" t="s">
        <v>391</v>
      </c>
      <c r="E108" s="14">
        <v>0</v>
      </c>
      <c r="F108" s="19">
        <v>779</v>
      </c>
      <c r="H108" s="13"/>
      <c r="I108" s="14"/>
      <c r="J108" s="14"/>
      <c r="K108" s="14"/>
      <c r="L108" s="19"/>
    </row>
    <row r="109" spans="2:12" ht="14.4" x14ac:dyDescent="0.3">
      <c r="B109" s="13">
        <v>4805926150</v>
      </c>
      <c r="C109" s="14" t="s">
        <v>395</v>
      </c>
      <c r="D109" s="14" t="s">
        <v>386</v>
      </c>
      <c r="E109" s="14">
        <v>0</v>
      </c>
      <c r="F109" s="19">
        <v>779</v>
      </c>
      <c r="H109" s="13"/>
      <c r="I109" s="14"/>
      <c r="J109" s="14"/>
      <c r="K109" s="14"/>
      <c r="L109" s="19"/>
    </row>
    <row r="110" spans="2:12" ht="14.4" x14ac:dyDescent="0.3">
      <c r="B110" s="13">
        <v>4805928706</v>
      </c>
      <c r="C110" s="14" t="s">
        <v>395</v>
      </c>
      <c r="D110" s="14" t="s">
        <v>391</v>
      </c>
      <c r="E110" s="14">
        <v>0</v>
      </c>
      <c r="F110" s="19">
        <v>707</v>
      </c>
      <c r="H110" s="13"/>
      <c r="I110" s="14"/>
      <c r="J110" s="14"/>
      <c r="K110" s="14"/>
      <c r="L110" s="19"/>
    </row>
    <row r="111" spans="2:12" ht="14.4" x14ac:dyDescent="0.3">
      <c r="B111" s="13">
        <v>4805928706</v>
      </c>
      <c r="C111" s="14" t="s">
        <v>395</v>
      </c>
      <c r="D111" s="14" t="s">
        <v>393</v>
      </c>
      <c r="E111" s="14">
        <v>0</v>
      </c>
      <c r="F111" s="19">
        <v>707</v>
      </c>
      <c r="H111" s="13"/>
      <c r="I111" s="14"/>
      <c r="J111" s="14"/>
      <c r="K111" s="14"/>
      <c r="L111" s="19"/>
    </row>
    <row r="112" spans="2:12" ht="14.4" x14ac:dyDescent="0.3">
      <c r="B112" s="13">
        <v>4805928706</v>
      </c>
      <c r="C112" s="14" t="s">
        <v>395</v>
      </c>
      <c r="D112" s="14" t="s">
        <v>388</v>
      </c>
      <c r="E112" s="14">
        <v>0</v>
      </c>
      <c r="F112" s="19">
        <v>707</v>
      </c>
      <c r="H112" s="13"/>
      <c r="I112" s="14"/>
      <c r="J112" s="14"/>
      <c r="K112" s="14"/>
      <c r="L112" s="19"/>
    </row>
    <row r="113" spans="2:12" ht="14.4" x14ac:dyDescent="0.3">
      <c r="B113" s="13">
        <v>5417424726</v>
      </c>
      <c r="C113" s="14" t="s">
        <v>395</v>
      </c>
      <c r="D113" s="14" t="s">
        <v>391</v>
      </c>
      <c r="E113" s="14">
        <v>0</v>
      </c>
      <c r="F113" s="19">
        <v>697</v>
      </c>
      <c r="H113" s="13"/>
      <c r="I113" s="14"/>
      <c r="J113" s="14"/>
      <c r="K113" s="14"/>
      <c r="L113" s="19"/>
    </row>
    <row r="114" spans="2:12" ht="14.4" x14ac:dyDescent="0.3">
      <c r="B114" s="13">
        <v>5417424726</v>
      </c>
      <c r="C114" s="14" t="s">
        <v>395</v>
      </c>
      <c r="D114" s="14" t="s">
        <v>393</v>
      </c>
      <c r="E114" s="14">
        <v>0</v>
      </c>
      <c r="F114" s="19">
        <v>697</v>
      </c>
      <c r="H114" s="13"/>
      <c r="I114" s="14"/>
      <c r="J114" s="14"/>
      <c r="K114" s="14"/>
      <c r="L114" s="19"/>
    </row>
    <row r="115" spans="2:12" ht="14.4" x14ac:dyDescent="0.3">
      <c r="B115" s="13">
        <v>5204137581</v>
      </c>
      <c r="C115" s="14" t="s">
        <v>395</v>
      </c>
      <c r="D115" s="14" t="s">
        <v>391</v>
      </c>
      <c r="E115" s="14">
        <v>0</v>
      </c>
      <c r="F115" s="19">
        <v>669</v>
      </c>
      <c r="H115" s="13"/>
      <c r="I115" s="14"/>
      <c r="J115" s="14"/>
      <c r="K115" s="14"/>
      <c r="L115" s="19"/>
    </row>
    <row r="116" spans="2:12" ht="14.4" x14ac:dyDescent="0.3">
      <c r="B116" s="13">
        <v>5204137581</v>
      </c>
      <c r="C116" s="14" t="s">
        <v>395</v>
      </c>
      <c r="D116" s="14" t="s">
        <v>393</v>
      </c>
      <c r="E116" s="14">
        <v>0</v>
      </c>
      <c r="F116" s="19">
        <v>669</v>
      </c>
      <c r="H116" s="13"/>
      <c r="I116" s="14"/>
      <c r="J116" s="14"/>
      <c r="K116" s="14"/>
      <c r="L116" s="19"/>
    </row>
    <row r="117" spans="2:12" ht="14.4" x14ac:dyDescent="0.3">
      <c r="B117" s="13">
        <v>4805925019</v>
      </c>
      <c r="C117" s="14" t="s">
        <v>395</v>
      </c>
      <c r="D117" s="14" t="s">
        <v>391</v>
      </c>
      <c r="E117" s="14">
        <v>0</v>
      </c>
      <c r="F117" s="19">
        <v>570</v>
      </c>
      <c r="H117" s="13"/>
      <c r="I117" s="14"/>
      <c r="J117" s="14"/>
      <c r="K117" s="14"/>
      <c r="L117" s="19"/>
    </row>
    <row r="118" spans="2:12" ht="14.4" x14ac:dyDescent="0.3">
      <c r="B118" s="13">
        <v>6025857839</v>
      </c>
      <c r="C118" s="14" t="s">
        <v>395</v>
      </c>
      <c r="D118" s="14" t="s">
        <v>391</v>
      </c>
      <c r="E118" s="14">
        <v>0</v>
      </c>
      <c r="F118" s="19">
        <v>521</v>
      </c>
      <c r="H118" s="13"/>
      <c r="I118" s="14"/>
      <c r="J118" s="14"/>
      <c r="K118" s="14"/>
      <c r="L118" s="19"/>
    </row>
    <row r="119" spans="2:12" ht="14.4" x14ac:dyDescent="0.3">
      <c r="B119" s="13">
        <v>6025857839</v>
      </c>
      <c r="C119" s="14" t="s">
        <v>395</v>
      </c>
      <c r="D119" s="14" t="s">
        <v>393</v>
      </c>
      <c r="E119" s="14">
        <v>0</v>
      </c>
      <c r="F119" s="19">
        <v>521</v>
      </c>
      <c r="H119" s="13"/>
      <c r="I119" s="14"/>
      <c r="J119" s="14"/>
      <c r="K119" s="14"/>
      <c r="L119" s="19"/>
    </row>
    <row r="120" spans="2:12" ht="14.4" x14ac:dyDescent="0.3">
      <c r="B120" s="13">
        <v>6025857839</v>
      </c>
      <c r="C120" s="14" t="s">
        <v>395</v>
      </c>
      <c r="D120" s="14" t="s">
        <v>388</v>
      </c>
      <c r="E120" s="14">
        <v>0</v>
      </c>
      <c r="F120" s="19">
        <v>521</v>
      </c>
      <c r="H120" s="13"/>
      <c r="I120" s="14"/>
      <c r="J120" s="14"/>
      <c r="K120" s="14"/>
      <c r="L120" s="19"/>
    </row>
    <row r="121" spans="2:12" ht="14.4" x14ac:dyDescent="0.3">
      <c r="B121" s="13">
        <v>2086143584</v>
      </c>
      <c r="C121" s="14" t="s">
        <v>395</v>
      </c>
      <c r="D121" s="14" t="s">
        <v>391</v>
      </c>
      <c r="E121" s="14">
        <v>0</v>
      </c>
      <c r="F121" s="19">
        <v>514</v>
      </c>
      <c r="H121" s="13"/>
      <c r="I121" s="14"/>
      <c r="J121" s="14"/>
      <c r="K121" s="14"/>
      <c r="L121" s="19"/>
    </row>
    <row r="122" spans="2:12" ht="14.4" x14ac:dyDescent="0.3">
      <c r="B122" s="13">
        <v>2086143584</v>
      </c>
      <c r="C122" s="14" t="s">
        <v>395</v>
      </c>
      <c r="D122" s="14" t="s">
        <v>393</v>
      </c>
      <c r="E122" s="14">
        <v>0</v>
      </c>
      <c r="F122" s="19">
        <v>514</v>
      </c>
      <c r="H122" s="13"/>
      <c r="I122" s="14"/>
      <c r="J122" s="14"/>
      <c r="K122" s="14"/>
      <c r="L122" s="19"/>
    </row>
    <row r="123" spans="2:12" ht="14.4" x14ac:dyDescent="0.3">
      <c r="B123" s="13">
        <v>4805930651</v>
      </c>
      <c r="C123" s="14" t="s">
        <v>395</v>
      </c>
      <c r="D123" s="14" t="s">
        <v>387</v>
      </c>
      <c r="E123" s="14">
        <v>0</v>
      </c>
      <c r="F123" s="19">
        <v>487</v>
      </c>
      <c r="H123" s="13"/>
      <c r="I123" s="14"/>
      <c r="J123" s="14"/>
      <c r="K123" s="14"/>
      <c r="L123" s="19"/>
    </row>
    <row r="124" spans="2:12" ht="14.4" x14ac:dyDescent="0.3">
      <c r="B124" s="13">
        <v>4805930651</v>
      </c>
      <c r="C124" s="14" t="s">
        <v>395</v>
      </c>
      <c r="D124" s="14" t="s">
        <v>393</v>
      </c>
      <c r="E124" s="14">
        <v>0</v>
      </c>
      <c r="F124" s="19">
        <v>487</v>
      </c>
      <c r="H124" s="13"/>
      <c r="I124" s="14"/>
      <c r="J124" s="14"/>
      <c r="K124" s="14"/>
      <c r="L124" s="19"/>
    </row>
    <row r="125" spans="2:12" ht="14.4" x14ac:dyDescent="0.3">
      <c r="B125" s="13">
        <v>5034338587</v>
      </c>
      <c r="C125" s="14" t="s">
        <v>395</v>
      </c>
      <c r="D125" s="14" t="s">
        <v>391</v>
      </c>
      <c r="E125" s="14">
        <v>0</v>
      </c>
      <c r="F125" s="19">
        <v>463</v>
      </c>
      <c r="H125" s="13"/>
      <c r="I125" s="14"/>
      <c r="J125" s="14"/>
      <c r="K125" s="14"/>
      <c r="L125" s="19"/>
    </row>
    <row r="126" spans="2:12" ht="14.4" x14ac:dyDescent="0.3">
      <c r="B126" s="13">
        <v>5034338587</v>
      </c>
      <c r="C126" s="14" t="s">
        <v>395</v>
      </c>
      <c r="D126" s="14" t="s">
        <v>393</v>
      </c>
      <c r="E126" s="14">
        <v>0</v>
      </c>
      <c r="F126" s="19">
        <v>463</v>
      </c>
      <c r="H126" s="13"/>
      <c r="I126" s="14"/>
      <c r="J126" s="14"/>
      <c r="K126" s="14"/>
      <c r="L126" s="19"/>
    </row>
    <row r="127" spans="2:12" ht="14.4" x14ac:dyDescent="0.3">
      <c r="B127" s="13">
        <v>5054226522</v>
      </c>
      <c r="C127" s="14" t="s">
        <v>395</v>
      </c>
      <c r="D127" s="14" t="s">
        <v>393</v>
      </c>
      <c r="E127" s="14">
        <v>0</v>
      </c>
      <c r="F127" s="19">
        <v>337</v>
      </c>
      <c r="H127" s="13"/>
      <c r="I127" s="14"/>
      <c r="J127" s="14"/>
      <c r="K127" s="14"/>
      <c r="L127" s="19"/>
    </row>
    <row r="128" spans="2:12" ht="14.4" x14ac:dyDescent="0.3">
      <c r="B128" s="13">
        <v>6024727163</v>
      </c>
      <c r="C128" s="14" t="s">
        <v>395</v>
      </c>
      <c r="D128" s="14" t="s">
        <v>391</v>
      </c>
      <c r="E128" s="14">
        <v>0</v>
      </c>
      <c r="F128" s="19">
        <v>215</v>
      </c>
      <c r="H128" s="13"/>
      <c r="I128" s="14"/>
      <c r="J128" s="14"/>
      <c r="K128" s="14"/>
      <c r="L128" s="19"/>
    </row>
    <row r="129" spans="2:12" ht="14.4" x14ac:dyDescent="0.3">
      <c r="B129" s="13">
        <v>2085838396</v>
      </c>
      <c r="C129" s="14" t="s">
        <v>395</v>
      </c>
      <c r="D129" s="14" t="s">
        <v>391</v>
      </c>
      <c r="E129" s="14">
        <v>0</v>
      </c>
      <c r="F129" s="19">
        <v>155</v>
      </c>
      <c r="H129" s="13"/>
      <c r="I129" s="14"/>
      <c r="J129" s="14"/>
      <c r="K129" s="14"/>
      <c r="L129" s="19"/>
    </row>
    <row r="130" spans="2:12" ht="14.4" x14ac:dyDescent="0.3">
      <c r="B130" s="13">
        <v>5054227717</v>
      </c>
      <c r="C130" s="14" t="s">
        <v>397</v>
      </c>
      <c r="D130" s="14" t="s">
        <v>386</v>
      </c>
      <c r="E130" s="14">
        <v>1</v>
      </c>
      <c r="F130" s="19">
        <v>411</v>
      </c>
      <c r="H130" s="13"/>
      <c r="I130" s="14"/>
      <c r="J130" s="14"/>
      <c r="K130" s="14"/>
      <c r="L130" s="19"/>
    </row>
    <row r="131" spans="2:12" ht="14.4" x14ac:dyDescent="0.3">
      <c r="B131" s="13">
        <v>5054227732</v>
      </c>
      <c r="C131" s="14" t="s">
        <v>397</v>
      </c>
      <c r="D131" s="14" t="s">
        <v>386</v>
      </c>
      <c r="E131" s="14">
        <v>1</v>
      </c>
      <c r="F131" s="19">
        <v>329</v>
      </c>
      <c r="H131" s="13"/>
      <c r="I131" s="14"/>
      <c r="J131" s="14"/>
      <c r="K131" s="14"/>
      <c r="L131" s="19"/>
    </row>
    <row r="132" spans="2:12" ht="14.4" x14ac:dyDescent="0.3">
      <c r="B132" s="13">
        <v>5209948729</v>
      </c>
      <c r="C132" s="14" t="s">
        <v>398</v>
      </c>
      <c r="D132" s="14" t="s">
        <v>396</v>
      </c>
      <c r="E132" s="14">
        <v>1</v>
      </c>
      <c r="F132" s="19">
        <v>2884</v>
      </c>
      <c r="H132" s="13"/>
      <c r="I132" s="14"/>
      <c r="J132" s="14"/>
      <c r="K132" s="14"/>
      <c r="L132" s="19"/>
    </row>
    <row r="133" spans="2:12" ht="14.4" x14ac:dyDescent="0.3">
      <c r="B133" s="13">
        <v>5054226168</v>
      </c>
      <c r="C133" s="14" t="s">
        <v>398</v>
      </c>
      <c r="D133" s="14" t="s">
        <v>396</v>
      </c>
      <c r="E133" s="14">
        <v>0</v>
      </c>
      <c r="F133" s="19">
        <v>1525</v>
      </c>
      <c r="H133" s="13"/>
      <c r="I133" s="14"/>
      <c r="J133" s="14"/>
      <c r="K133" s="14"/>
      <c r="L133" s="19"/>
    </row>
    <row r="134" spans="2:12" ht="14.4" x14ac:dyDescent="0.3">
      <c r="B134" s="13">
        <v>6025912246</v>
      </c>
      <c r="C134" s="14" t="s">
        <v>398</v>
      </c>
      <c r="D134" s="14" t="s">
        <v>396</v>
      </c>
      <c r="E134" s="14">
        <v>0</v>
      </c>
      <c r="F134" s="19">
        <v>1407</v>
      </c>
      <c r="H134" s="13"/>
      <c r="I134" s="14"/>
      <c r="J134" s="14"/>
      <c r="K134" s="14"/>
      <c r="L134" s="19"/>
    </row>
    <row r="135" spans="2:12" ht="14.4" x14ac:dyDescent="0.3">
      <c r="B135" s="13">
        <v>3072337438</v>
      </c>
      <c r="C135" s="14" t="s">
        <v>398</v>
      </c>
      <c r="D135" s="14" t="s">
        <v>389</v>
      </c>
      <c r="E135" s="14">
        <v>0</v>
      </c>
      <c r="F135" s="19">
        <v>1360</v>
      </c>
      <c r="H135" s="13"/>
      <c r="I135" s="14"/>
      <c r="J135" s="14"/>
      <c r="K135" s="14"/>
      <c r="L135" s="19"/>
    </row>
    <row r="136" spans="2:12" ht="14.4" x14ac:dyDescent="0.3">
      <c r="B136" s="13">
        <v>4064224555</v>
      </c>
      <c r="C136" s="14" t="s">
        <v>398</v>
      </c>
      <c r="D136" s="14" t="s">
        <v>396</v>
      </c>
      <c r="E136" s="14">
        <v>0</v>
      </c>
      <c r="F136" s="19">
        <v>988</v>
      </c>
      <c r="H136" s="13"/>
      <c r="I136" s="14"/>
      <c r="J136" s="14"/>
      <c r="K136" s="14"/>
      <c r="L136" s="19"/>
    </row>
    <row r="137" spans="2:12" ht="14.4" x14ac:dyDescent="0.3">
      <c r="B137" s="13">
        <v>5054228481</v>
      </c>
      <c r="C137" s="14" t="s">
        <v>398</v>
      </c>
      <c r="D137" s="14" t="s">
        <v>396</v>
      </c>
      <c r="E137" s="14">
        <v>0</v>
      </c>
      <c r="F137" s="19">
        <v>948</v>
      </c>
      <c r="H137" s="13"/>
      <c r="I137" s="14"/>
      <c r="J137" s="14"/>
      <c r="K137" s="14"/>
      <c r="L137" s="19"/>
    </row>
    <row r="138" spans="2:12" ht="14.4" x14ac:dyDescent="0.3">
      <c r="B138" s="13">
        <v>4805925874</v>
      </c>
      <c r="C138" s="14" t="s">
        <v>398</v>
      </c>
      <c r="D138" s="14" t="s">
        <v>396</v>
      </c>
      <c r="E138" s="14">
        <v>1</v>
      </c>
      <c r="F138" s="19">
        <v>806</v>
      </c>
      <c r="H138" s="13"/>
      <c r="I138" s="14"/>
      <c r="J138" s="14"/>
      <c r="K138" s="14"/>
      <c r="L138" s="19"/>
    </row>
    <row r="139" spans="2:12" ht="14.4" x14ac:dyDescent="0.3">
      <c r="B139" s="13">
        <v>3606223633</v>
      </c>
      <c r="C139" s="14" t="s">
        <v>398</v>
      </c>
      <c r="D139" s="14" t="s">
        <v>396</v>
      </c>
      <c r="E139" s="14">
        <v>0</v>
      </c>
      <c r="F139" s="19">
        <v>543</v>
      </c>
      <c r="H139" s="13"/>
      <c r="I139" s="14"/>
      <c r="J139" s="14"/>
      <c r="K139" s="14"/>
      <c r="L139" s="19"/>
    </row>
    <row r="140" spans="2:12" ht="14.4" x14ac:dyDescent="0.3">
      <c r="B140" s="13">
        <v>5040024761</v>
      </c>
      <c r="C140" s="14" t="s">
        <v>398</v>
      </c>
      <c r="D140" s="14" t="s">
        <v>391</v>
      </c>
      <c r="E140" s="14">
        <v>0</v>
      </c>
      <c r="F140" s="19">
        <v>493</v>
      </c>
      <c r="H140" s="13"/>
      <c r="I140" s="14"/>
      <c r="J140" s="14"/>
      <c r="K140" s="14"/>
      <c r="L140" s="19"/>
    </row>
    <row r="141" spans="2:12" ht="14.4" x14ac:dyDescent="0.3">
      <c r="B141" s="13">
        <v>5040024761</v>
      </c>
      <c r="C141" s="14" t="s">
        <v>398</v>
      </c>
      <c r="D141" s="14" t="s">
        <v>396</v>
      </c>
      <c r="E141" s="14">
        <v>0</v>
      </c>
      <c r="F141" s="19">
        <v>493</v>
      </c>
      <c r="H141" s="13"/>
      <c r="I141" s="14"/>
      <c r="J141" s="14"/>
      <c r="K141" s="14"/>
      <c r="L141" s="19"/>
    </row>
    <row r="142" spans="2:12" ht="14.4" x14ac:dyDescent="0.3">
      <c r="B142" s="13">
        <v>2086143687</v>
      </c>
      <c r="C142" s="14" t="s">
        <v>398</v>
      </c>
      <c r="D142" s="14" t="s">
        <v>393</v>
      </c>
      <c r="E142" s="14">
        <v>0</v>
      </c>
      <c r="F142" s="19">
        <v>472</v>
      </c>
      <c r="H142" s="13"/>
      <c r="I142" s="14"/>
      <c r="J142" s="14"/>
      <c r="K142" s="14"/>
      <c r="L142" s="19"/>
    </row>
    <row r="143" spans="2:12" ht="14.4" x14ac:dyDescent="0.3">
      <c r="B143" s="13">
        <v>5034340906</v>
      </c>
      <c r="C143" s="14" t="s">
        <v>398</v>
      </c>
      <c r="D143" s="14" t="s">
        <v>396</v>
      </c>
      <c r="E143" s="14">
        <v>0</v>
      </c>
      <c r="F143" s="19">
        <v>471</v>
      </c>
      <c r="H143" s="13"/>
      <c r="I143" s="14"/>
      <c r="J143" s="14"/>
      <c r="K143" s="14"/>
      <c r="L143" s="19"/>
    </row>
    <row r="144" spans="2:12" ht="14.4" x14ac:dyDescent="0.3">
      <c r="B144" s="13">
        <v>2539336349</v>
      </c>
      <c r="C144" s="14" t="s">
        <v>398</v>
      </c>
      <c r="D144" s="14" t="s">
        <v>396</v>
      </c>
      <c r="E144" s="14">
        <v>0</v>
      </c>
      <c r="F144" s="19">
        <v>467</v>
      </c>
      <c r="H144" s="13"/>
      <c r="I144" s="14"/>
      <c r="J144" s="14"/>
      <c r="K144" s="14"/>
      <c r="L144" s="19"/>
    </row>
    <row r="145" spans="2:12" ht="14.4" x14ac:dyDescent="0.3">
      <c r="B145" s="13">
        <v>4807331689</v>
      </c>
      <c r="C145" s="14" t="s">
        <v>398</v>
      </c>
      <c r="D145" s="14" t="s">
        <v>396</v>
      </c>
      <c r="E145" s="14">
        <v>1</v>
      </c>
      <c r="F145" s="19">
        <v>388</v>
      </c>
      <c r="H145" s="13"/>
      <c r="I145" s="14"/>
      <c r="J145" s="14"/>
      <c r="K145" s="14"/>
      <c r="L145" s="19"/>
    </row>
    <row r="146" spans="2:12" ht="14.4" x14ac:dyDescent="0.3">
      <c r="B146" s="13">
        <v>5097141736</v>
      </c>
      <c r="C146" s="14" t="s">
        <v>398</v>
      </c>
      <c r="D146" s="14" t="s">
        <v>393</v>
      </c>
      <c r="E146" s="14">
        <v>0</v>
      </c>
      <c r="F146" s="19">
        <v>295</v>
      </c>
      <c r="H146" s="13"/>
      <c r="I146" s="14"/>
      <c r="J146" s="14"/>
      <c r="K146" s="14"/>
      <c r="L146" s="19"/>
    </row>
    <row r="147" spans="2:12" ht="14.4" x14ac:dyDescent="0.3">
      <c r="B147" s="13">
        <v>4253633541</v>
      </c>
      <c r="C147" s="14" t="s">
        <v>398</v>
      </c>
      <c r="D147" s="14" t="s">
        <v>396</v>
      </c>
      <c r="E147" s="14">
        <v>0</v>
      </c>
      <c r="F147" s="19">
        <v>83</v>
      </c>
      <c r="H147" s="13"/>
      <c r="I147" s="14"/>
      <c r="J147" s="14"/>
      <c r="K147" s="14"/>
      <c r="L147" s="19"/>
    </row>
    <row r="148" spans="2:12" ht="14.4" x14ac:dyDescent="0.3">
      <c r="B148" s="13">
        <v>2062735001</v>
      </c>
      <c r="C148" s="14" t="s">
        <v>399</v>
      </c>
      <c r="D148" s="14" t="s">
        <v>391</v>
      </c>
      <c r="E148" s="14">
        <v>1</v>
      </c>
      <c r="F148" s="19">
        <v>1382</v>
      </c>
      <c r="H148" s="13"/>
      <c r="I148" s="14"/>
      <c r="J148" s="14"/>
      <c r="K148" s="14"/>
      <c r="L148" s="19"/>
    </row>
    <row r="149" spans="2:12" ht="14.4" x14ac:dyDescent="0.3">
      <c r="B149" s="13">
        <v>4805928238</v>
      </c>
      <c r="C149" s="14" t="s">
        <v>399</v>
      </c>
      <c r="D149" s="14" t="s">
        <v>391</v>
      </c>
      <c r="E149" s="14">
        <v>1</v>
      </c>
      <c r="F149" s="19">
        <v>839</v>
      </c>
      <c r="H149" s="13"/>
      <c r="I149" s="14"/>
      <c r="J149" s="14"/>
      <c r="K149" s="14"/>
      <c r="L149" s="19"/>
    </row>
    <row r="150" spans="2:12" ht="14.4" x14ac:dyDescent="0.3">
      <c r="B150" s="13">
        <v>6025777068</v>
      </c>
      <c r="C150" s="14" t="s">
        <v>399</v>
      </c>
      <c r="D150" s="14" t="s">
        <v>391</v>
      </c>
      <c r="E150" s="14">
        <v>1</v>
      </c>
      <c r="F150" s="19">
        <v>770</v>
      </c>
      <c r="H150" s="13"/>
      <c r="I150" s="14"/>
      <c r="J150" s="14"/>
      <c r="K150" s="14"/>
      <c r="L150" s="19"/>
    </row>
    <row r="151" spans="2:12" ht="14.4" x14ac:dyDescent="0.3">
      <c r="B151" s="13">
        <v>5209952209</v>
      </c>
      <c r="C151" s="14" t="s">
        <v>399</v>
      </c>
      <c r="D151" s="14" t="s">
        <v>391</v>
      </c>
      <c r="E151" s="14">
        <v>0</v>
      </c>
      <c r="F151" s="19">
        <v>756</v>
      </c>
      <c r="H151" s="13"/>
      <c r="I151" s="14"/>
      <c r="J151" s="14"/>
      <c r="K151" s="14"/>
      <c r="L151" s="19"/>
    </row>
    <row r="152" spans="2:12" ht="14.4" x14ac:dyDescent="0.3">
      <c r="B152" s="13">
        <v>5209952209</v>
      </c>
      <c r="C152" s="14" t="s">
        <v>399</v>
      </c>
      <c r="D152" s="14" t="s">
        <v>386</v>
      </c>
      <c r="E152" s="14">
        <v>0</v>
      </c>
      <c r="F152" s="19">
        <v>756</v>
      </c>
      <c r="H152" s="13"/>
      <c r="I152" s="14"/>
      <c r="J152" s="14"/>
      <c r="K152" s="14"/>
      <c r="L152" s="19"/>
    </row>
    <row r="153" spans="2:12" ht="14.4" x14ac:dyDescent="0.3">
      <c r="B153" s="13">
        <v>6025916938</v>
      </c>
      <c r="C153" s="14" t="s">
        <v>399</v>
      </c>
      <c r="D153" s="14" t="s">
        <v>391</v>
      </c>
      <c r="E153" s="14">
        <v>0</v>
      </c>
      <c r="F153" s="19">
        <v>591</v>
      </c>
      <c r="H153" s="13"/>
      <c r="I153" s="14"/>
      <c r="J153" s="14"/>
      <c r="K153" s="14"/>
      <c r="L153" s="19"/>
    </row>
    <row r="154" spans="2:12" ht="14.4" x14ac:dyDescent="0.3">
      <c r="B154" s="13">
        <v>3035194818</v>
      </c>
      <c r="C154" s="14" t="s">
        <v>399</v>
      </c>
      <c r="D154" s="14" t="s">
        <v>386</v>
      </c>
      <c r="E154" s="14">
        <v>1</v>
      </c>
      <c r="F154" s="19">
        <v>538</v>
      </c>
      <c r="H154" s="13"/>
      <c r="I154" s="14"/>
      <c r="J154" s="14"/>
      <c r="K154" s="14"/>
      <c r="L154" s="19"/>
    </row>
    <row r="155" spans="2:12" ht="14.4" x14ac:dyDescent="0.3">
      <c r="B155" s="13">
        <v>3609491470</v>
      </c>
      <c r="C155" s="14" t="s">
        <v>399</v>
      </c>
      <c r="D155" s="14" t="s">
        <v>386</v>
      </c>
      <c r="E155" s="14">
        <v>0</v>
      </c>
      <c r="F155" s="19">
        <v>365</v>
      </c>
      <c r="H155" s="13"/>
      <c r="I155" s="14"/>
      <c r="J155" s="14"/>
      <c r="K155" s="14"/>
      <c r="L155" s="19"/>
    </row>
    <row r="156" spans="2:12" ht="14.4" x14ac:dyDescent="0.3">
      <c r="B156" s="13">
        <v>2085836697</v>
      </c>
      <c r="C156" s="14" t="s">
        <v>400</v>
      </c>
      <c r="D156" s="14" t="s">
        <v>387</v>
      </c>
      <c r="E156" s="14">
        <v>1</v>
      </c>
      <c r="F156" s="19">
        <v>1301</v>
      </c>
      <c r="H156" s="13"/>
      <c r="I156" s="14"/>
      <c r="J156" s="14"/>
      <c r="K156" s="14"/>
      <c r="L156" s="19"/>
    </row>
    <row r="157" spans="2:12" ht="14.4" x14ac:dyDescent="0.3">
      <c r="B157" s="13">
        <v>2085842222</v>
      </c>
      <c r="C157" s="14" t="s">
        <v>401</v>
      </c>
      <c r="D157" s="14" t="s">
        <v>386</v>
      </c>
      <c r="E157" s="14">
        <v>1</v>
      </c>
      <c r="F157" s="19">
        <v>1034</v>
      </c>
      <c r="H157" s="13"/>
      <c r="I157" s="14"/>
      <c r="J157" s="14"/>
      <c r="K157" s="14"/>
      <c r="L157" s="19"/>
    </row>
    <row r="158" spans="2:12" ht="14.4" x14ac:dyDescent="0.3">
      <c r="B158" s="13">
        <v>5209948362</v>
      </c>
      <c r="C158" s="14" t="s">
        <v>401</v>
      </c>
      <c r="D158" s="14" t="s">
        <v>387</v>
      </c>
      <c r="E158" s="14">
        <v>0</v>
      </c>
      <c r="F158" s="19">
        <v>941</v>
      </c>
      <c r="H158" s="13"/>
      <c r="I158" s="14"/>
      <c r="J158" s="14"/>
      <c r="K158" s="14"/>
      <c r="L158" s="19"/>
    </row>
    <row r="159" spans="2:12" ht="14.4" x14ac:dyDescent="0.3">
      <c r="B159" s="13">
        <v>5209948362</v>
      </c>
      <c r="C159" s="14" t="s">
        <v>401</v>
      </c>
      <c r="D159" s="14" t="s">
        <v>396</v>
      </c>
      <c r="E159" s="14">
        <v>1</v>
      </c>
      <c r="F159" s="19">
        <v>941</v>
      </c>
      <c r="H159" s="13"/>
      <c r="I159" s="14"/>
      <c r="J159" s="14"/>
      <c r="K159" s="14"/>
      <c r="L159" s="19"/>
    </row>
    <row r="160" spans="2:12" ht="14.4" x14ac:dyDescent="0.3">
      <c r="B160" s="13">
        <v>5080023723</v>
      </c>
      <c r="C160" s="14" t="s">
        <v>401</v>
      </c>
      <c r="D160" s="14" t="s">
        <v>396</v>
      </c>
      <c r="E160" s="14">
        <v>0</v>
      </c>
      <c r="F160" s="19">
        <v>801</v>
      </c>
      <c r="H160" s="13"/>
      <c r="I160" s="14"/>
      <c r="J160" s="14"/>
      <c r="K160" s="14"/>
      <c r="L160" s="19"/>
    </row>
    <row r="161" spans="2:12" ht="14.4" x14ac:dyDescent="0.3">
      <c r="B161" s="13">
        <v>5040024281</v>
      </c>
      <c r="C161" s="14" t="s">
        <v>401</v>
      </c>
      <c r="D161" s="14" t="s">
        <v>387</v>
      </c>
      <c r="E161" s="14">
        <v>0</v>
      </c>
      <c r="F161" s="19">
        <v>695</v>
      </c>
      <c r="H161" s="13"/>
      <c r="I161" s="14"/>
      <c r="J161" s="14"/>
      <c r="K161" s="14"/>
      <c r="L161" s="19"/>
    </row>
    <row r="162" spans="2:12" ht="14.4" x14ac:dyDescent="0.3">
      <c r="B162" s="13">
        <v>5209951179</v>
      </c>
      <c r="C162" s="14" t="s">
        <v>401</v>
      </c>
      <c r="D162" s="14" t="s">
        <v>387</v>
      </c>
      <c r="E162" s="14">
        <v>1</v>
      </c>
      <c r="F162" s="19">
        <v>658</v>
      </c>
      <c r="H162" s="13"/>
      <c r="I162" s="14"/>
      <c r="J162" s="14"/>
      <c r="K162" s="14"/>
      <c r="L162" s="19"/>
    </row>
    <row r="163" spans="2:12" ht="14.4" x14ac:dyDescent="0.3">
      <c r="B163" s="13">
        <v>5039133583</v>
      </c>
      <c r="C163" s="14" t="s">
        <v>401</v>
      </c>
      <c r="D163" s="14" t="s">
        <v>386</v>
      </c>
      <c r="E163" s="14">
        <v>1</v>
      </c>
      <c r="F163" s="19">
        <v>625</v>
      </c>
      <c r="H163" s="13"/>
      <c r="I163" s="14"/>
      <c r="J163" s="14"/>
      <c r="K163" s="14"/>
      <c r="L163" s="19"/>
    </row>
    <row r="164" spans="2:12" ht="14.4" x14ac:dyDescent="0.3">
      <c r="B164" s="13">
        <v>2539338779</v>
      </c>
      <c r="C164" s="14" t="s">
        <v>401</v>
      </c>
      <c r="D164" s="14" t="s">
        <v>387</v>
      </c>
      <c r="E164" s="14">
        <v>0</v>
      </c>
      <c r="F164" s="19">
        <v>488</v>
      </c>
      <c r="H164" s="13"/>
      <c r="I164" s="14"/>
      <c r="J164" s="14"/>
      <c r="K164" s="14"/>
      <c r="L164" s="19"/>
    </row>
    <row r="165" spans="2:12" ht="14.4" x14ac:dyDescent="0.3">
      <c r="B165" s="13">
        <v>2539338779</v>
      </c>
      <c r="C165" s="14" t="s">
        <v>401</v>
      </c>
      <c r="D165" s="14" t="s">
        <v>389</v>
      </c>
      <c r="E165" s="14">
        <v>0</v>
      </c>
      <c r="F165" s="19">
        <v>488</v>
      </c>
      <c r="H165" s="13"/>
      <c r="I165" s="14"/>
      <c r="J165" s="14"/>
      <c r="K165" s="14"/>
      <c r="L165" s="19"/>
    </row>
    <row r="166" spans="2:12" ht="14.4" x14ac:dyDescent="0.3">
      <c r="B166" s="13">
        <v>6025853824</v>
      </c>
      <c r="C166" s="14" t="s">
        <v>401</v>
      </c>
      <c r="D166" s="14" t="s">
        <v>393</v>
      </c>
      <c r="E166" s="14">
        <v>0</v>
      </c>
      <c r="F166" s="19">
        <v>465</v>
      </c>
      <c r="H166" s="13"/>
      <c r="I166" s="14"/>
      <c r="J166" s="14"/>
      <c r="K166" s="14"/>
      <c r="L166" s="19"/>
    </row>
    <row r="167" spans="2:12" ht="14.4" x14ac:dyDescent="0.3">
      <c r="B167" s="13">
        <v>5054225442</v>
      </c>
      <c r="C167" s="14" t="s">
        <v>401</v>
      </c>
      <c r="D167" s="14" t="s">
        <v>387</v>
      </c>
      <c r="E167" s="14">
        <v>0</v>
      </c>
      <c r="F167" s="19">
        <v>460</v>
      </c>
      <c r="H167" s="13"/>
      <c r="I167" s="14"/>
      <c r="J167" s="14"/>
      <c r="K167" s="14"/>
      <c r="L167" s="19"/>
    </row>
    <row r="168" spans="2:12" ht="14.4" x14ac:dyDescent="0.3">
      <c r="B168" s="13">
        <v>5209951352</v>
      </c>
      <c r="C168" s="14" t="s">
        <v>401</v>
      </c>
      <c r="D168" s="14" t="s">
        <v>387</v>
      </c>
      <c r="E168" s="14">
        <v>1</v>
      </c>
      <c r="F168" s="19">
        <v>424</v>
      </c>
      <c r="H168" s="13"/>
      <c r="I168" s="14"/>
      <c r="J168" s="14"/>
      <c r="K168" s="14"/>
      <c r="L168" s="19"/>
    </row>
    <row r="169" spans="2:12" ht="14.4" x14ac:dyDescent="0.3">
      <c r="B169" s="13">
        <v>5054224167</v>
      </c>
      <c r="C169" s="14" t="s">
        <v>401</v>
      </c>
      <c r="D169" s="14" t="s">
        <v>389</v>
      </c>
      <c r="E169" s="14">
        <v>1</v>
      </c>
      <c r="F169" s="19">
        <v>416</v>
      </c>
      <c r="H169" s="13"/>
      <c r="I169" s="14"/>
      <c r="J169" s="14"/>
      <c r="K169" s="14"/>
      <c r="L169" s="19"/>
    </row>
    <row r="170" spans="2:12" ht="14.4" x14ac:dyDescent="0.3">
      <c r="B170" s="13">
        <v>5204141305</v>
      </c>
      <c r="C170" s="14" t="s">
        <v>401</v>
      </c>
      <c r="D170" s="14" t="s">
        <v>387</v>
      </c>
      <c r="E170" s="14">
        <v>0</v>
      </c>
      <c r="F170" s="19">
        <v>410</v>
      </c>
      <c r="H170" s="13"/>
      <c r="I170" s="14"/>
      <c r="J170" s="14"/>
      <c r="K170" s="14"/>
      <c r="L170" s="19"/>
    </row>
    <row r="171" spans="2:12" ht="14.4" x14ac:dyDescent="0.3">
      <c r="B171" s="13">
        <v>5097141611</v>
      </c>
      <c r="C171" s="14" t="s">
        <v>401</v>
      </c>
      <c r="D171" s="14" t="s">
        <v>389</v>
      </c>
      <c r="E171" s="14">
        <v>0</v>
      </c>
      <c r="F171" s="19">
        <v>402</v>
      </c>
      <c r="H171" s="13"/>
      <c r="I171" s="14"/>
      <c r="J171" s="14"/>
      <c r="K171" s="14"/>
      <c r="L171" s="19"/>
    </row>
    <row r="172" spans="2:12" ht="14.4" x14ac:dyDescent="0.3">
      <c r="B172" s="13">
        <v>5097141611</v>
      </c>
      <c r="C172" s="14" t="s">
        <v>401</v>
      </c>
      <c r="D172" s="14" t="s">
        <v>388</v>
      </c>
      <c r="E172" s="14">
        <v>0</v>
      </c>
      <c r="F172" s="19">
        <v>402</v>
      </c>
      <c r="H172" s="13"/>
      <c r="I172" s="14"/>
      <c r="J172" s="14"/>
      <c r="K172" s="14"/>
      <c r="L172" s="19"/>
    </row>
    <row r="173" spans="2:12" ht="14.4" x14ac:dyDescent="0.3">
      <c r="B173" s="13">
        <v>5097141611</v>
      </c>
      <c r="C173" s="14" t="s">
        <v>401</v>
      </c>
      <c r="D173" s="14" t="s">
        <v>386</v>
      </c>
      <c r="E173" s="14">
        <v>1</v>
      </c>
      <c r="F173" s="19">
        <v>402</v>
      </c>
      <c r="H173" s="13"/>
      <c r="I173" s="14"/>
      <c r="J173" s="14"/>
      <c r="K173" s="14"/>
      <c r="L173" s="19"/>
    </row>
    <row r="174" spans="2:12" ht="14.4" x14ac:dyDescent="0.3">
      <c r="B174" s="13">
        <v>4807330218</v>
      </c>
      <c r="C174" s="14" t="s">
        <v>401</v>
      </c>
      <c r="D174" s="14" t="s">
        <v>387</v>
      </c>
      <c r="E174" s="14">
        <v>0</v>
      </c>
      <c r="F174" s="19">
        <v>396</v>
      </c>
      <c r="H174" s="13"/>
      <c r="I174" s="14"/>
      <c r="J174" s="14"/>
      <c r="K174" s="14"/>
      <c r="L174" s="19"/>
    </row>
    <row r="175" spans="2:12" ht="14.4" x14ac:dyDescent="0.3">
      <c r="B175" s="13">
        <v>2065638205</v>
      </c>
      <c r="C175" s="14" t="s">
        <v>401</v>
      </c>
      <c r="D175" s="14" t="s">
        <v>391</v>
      </c>
      <c r="E175" s="14">
        <v>0</v>
      </c>
      <c r="F175" s="19">
        <v>394</v>
      </c>
      <c r="H175" s="13"/>
      <c r="I175" s="14"/>
      <c r="J175" s="14"/>
      <c r="K175" s="14"/>
      <c r="L175" s="19"/>
    </row>
    <row r="176" spans="2:12" ht="14.4" x14ac:dyDescent="0.3">
      <c r="B176" s="13">
        <v>5097140218</v>
      </c>
      <c r="C176" s="14" t="s">
        <v>401</v>
      </c>
      <c r="D176" s="14" t="s">
        <v>389</v>
      </c>
      <c r="E176" s="14">
        <v>0</v>
      </c>
      <c r="F176" s="19">
        <v>360</v>
      </c>
      <c r="H176" s="13"/>
      <c r="I176" s="14"/>
      <c r="J176" s="14"/>
      <c r="K176" s="14"/>
      <c r="L176" s="19"/>
    </row>
    <row r="177" spans="2:12" ht="14.4" x14ac:dyDescent="0.3">
      <c r="B177" s="13">
        <v>5097140218</v>
      </c>
      <c r="C177" s="14" t="s">
        <v>401</v>
      </c>
      <c r="D177" s="14" t="s">
        <v>386</v>
      </c>
      <c r="E177" s="14">
        <v>0</v>
      </c>
      <c r="F177" s="19">
        <v>360</v>
      </c>
      <c r="H177" s="13"/>
      <c r="I177" s="14"/>
      <c r="J177" s="14"/>
      <c r="K177" s="14"/>
      <c r="L177" s="19"/>
    </row>
    <row r="178" spans="2:12" ht="14.4" x14ac:dyDescent="0.3">
      <c r="B178" s="13">
        <v>5097140397</v>
      </c>
      <c r="C178" s="14" t="s">
        <v>401</v>
      </c>
      <c r="D178" s="14" t="s">
        <v>387</v>
      </c>
      <c r="E178" s="14">
        <v>0</v>
      </c>
      <c r="F178" s="19">
        <v>347</v>
      </c>
      <c r="H178" s="13"/>
      <c r="I178" s="14"/>
      <c r="J178" s="14"/>
      <c r="K178" s="14"/>
      <c r="L178" s="19"/>
    </row>
    <row r="179" spans="2:12" ht="14.4" x14ac:dyDescent="0.3">
      <c r="B179" s="13">
        <v>5097140397</v>
      </c>
      <c r="C179" s="14" t="s">
        <v>401</v>
      </c>
      <c r="D179" s="14" t="s">
        <v>393</v>
      </c>
      <c r="E179" s="14">
        <v>0</v>
      </c>
      <c r="F179" s="19">
        <v>347</v>
      </c>
      <c r="H179" s="13"/>
      <c r="I179" s="14"/>
      <c r="J179" s="14"/>
      <c r="K179" s="14"/>
      <c r="L179" s="19"/>
    </row>
    <row r="180" spans="2:12" ht="14.4" x14ac:dyDescent="0.3">
      <c r="B180" s="13">
        <v>5097140397</v>
      </c>
      <c r="C180" s="14" t="s">
        <v>401</v>
      </c>
      <c r="D180" s="14" t="s">
        <v>388</v>
      </c>
      <c r="E180" s="14">
        <v>0</v>
      </c>
      <c r="F180" s="19">
        <v>347</v>
      </c>
      <c r="H180" s="13"/>
      <c r="I180" s="14"/>
      <c r="J180" s="14"/>
      <c r="K180" s="14"/>
      <c r="L180" s="19"/>
    </row>
    <row r="181" spans="2:12" ht="14.4" x14ac:dyDescent="0.3">
      <c r="B181" s="13">
        <v>2534443236</v>
      </c>
      <c r="C181" s="14" t="s">
        <v>401</v>
      </c>
      <c r="D181" s="14" t="s">
        <v>393</v>
      </c>
      <c r="E181" s="14">
        <v>0</v>
      </c>
      <c r="F181" s="19">
        <v>339</v>
      </c>
      <c r="H181" s="13"/>
      <c r="I181" s="14"/>
      <c r="J181" s="14"/>
      <c r="K181" s="14"/>
      <c r="L181" s="19"/>
    </row>
    <row r="182" spans="2:12" ht="14.4" x14ac:dyDescent="0.3">
      <c r="B182" s="13">
        <v>2069536025</v>
      </c>
      <c r="C182" s="14" t="s">
        <v>401</v>
      </c>
      <c r="D182" s="14" t="s">
        <v>389</v>
      </c>
      <c r="E182" s="14">
        <v>0</v>
      </c>
      <c r="F182" s="19">
        <v>330</v>
      </c>
      <c r="H182" s="13"/>
      <c r="I182" s="14"/>
      <c r="J182" s="14"/>
      <c r="K182" s="14"/>
      <c r="L182" s="19"/>
    </row>
    <row r="183" spans="2:12" ht="14.4" x14ac:dyDescent="0.3">
      <c r="B183" s="13">
        <v>5204327848</v>
      </c>
      <c r="C183" s="14" t="s">
        <v>401</v>
      </c>
      <c r="D183" s="14" t="s">
        <v>389</v>
      </c>
      <c r="E183" s="14">
        <v>1</v>
      </c>
      <c r="F183" s="19">
        <v>330</v>
      </c>
      <c r="H183" s="13"/>
      <c r="I183" s="14"/>
      <c r="J183" s="14"/>
      <c r="K183" s="14"/>
      <c r="L183" s="19"/>
    </row>
    <row r="184" spans="2:12" ht="14.4" x14ac:dyDescent="0.3">
      <c r="B184" s="13">
        <v>5097137104</v>
      </c>
      <c r="C184" s="14" t="s">
        <v>401</v>
      </c>
      <c r="D184" s="14" t="s">
        <v>393</v>
      </c>
      <c r="E184" s="14">
        <v>0</v>
      </c>
      <c r="F184" s="19">
        <v>318</v>
      </c>
      <c r="H184" s="13"/>
      <c r="I184" s="14"/>
      <c r="J184" s="14"/>
      <c r="K184" s="14"/>
      <c r="L184" s="19"/>
    </row>
    <row r="185" spans="2:12" ht="14.4" x14ac:dyDescent="0.3">
      <c r="B185" s="13">
        <v>5054224744</v>
      </c>
      <c r="C185" s="14" t="s">
        <v>401</v>
      </c>
      <c r="D185" s="14" t="s">
        <v>391</v>
      </c>
      <c r="E185" s="14">
        <v>0</v>
      </c>
      <c r="F185" s="19">
        <v>316</v>
      </c>
      <c r="H185" s="13"/>
      <c r="I185" s="14"/>
      <c r="J185" s="14"/>
      <c r="K185" s="14"/>
      <c r="L185" s="19"/>
    </row>
    <row r="186" spans="2:12" ht="14.4" x14ac:dyDescent="0.3">
      <c r="B186" s="13">
        <v>6025921332</v>
      </c>
      <c r="C186" s="14" t="s">
        <v>401</v>
      </c>
      <c r="D186" s="14" t="s">
        <v>389</v>
      </c>
      <c r="E186" s="14">
        <v>0</v>
      </c>
      <c r="F186" s="19">
        <v>310</v>
      </c>
      <c r="H186" s="13"/>
      <c r="I186" s="14"/>
      <c r="J186" s="14"/>
      <c r="K186" s="14"/>
      <c r="L186" s="19"/>
    </row>
    <row r="187" spans="2:12" ht="14.4" x14ac:dyDescent="0.3">
      <c r="B187" s="13">
        <v>4806126580</v>
      </c>
      <c r="C187" s="14" t="s">
        <v>401</v>
      </c>
      <c r="D187" s="14" t="s">
        <v>396</v>
      </c>
      <c r="E187" s="14">
        <v>0</v>
      </c>
      <c r="F187" s="19">
        <v>307</v>
      </c>
      <c r="H187" s="13"/>
      <c r="I187" s="14"/>
      <c r="J187" s="14"/>
      <c r="K187" s="14"/>
      <c r="L187" s="19"/>
    </row>
    <row r="188" spans="2:12" ht="14.4" x14ac:dyDescent="0.3">
      <c r="B188" s="13">
        <v>5097136469</v>
      </c>
      <c r="C188" s="14" t="s">
        <v>401</v>
      </c>
      <c r="D188" s="14" t="s">
        <v>389</v>
      </c>
      <c r="E188" s="14">
        <v>1</v>
      </c>
      <c r="F188" s="19">
        <v>299</v>
      </c>
      <c r="H188" s="13"/>
      <c r="I188" s="14"/>
      <c r="J188" s="14"/>
      <c r="K188" s="14"/>
      <c r="L188" s="19"/>
    </row>
    <row r="189" spans="2:12" ht="14.4" x14ac:dyDescent="0.3">
      <c r="B189" s="13">
        <v>5097136469</v>
      </c>
      <c r="C189" s="14" t="s">
        <v>401</v>
      </c>
      <c r="D189" s="14" t="s">
        <v>396</v>
      </c>
      <c r="E189" s="14">
        <v>1</v>
      </c>
      <c r="F189" s="19">
        <v>299</v>
      </c>
      <c r="H189" s="13"/>
      <c r="I189" s="14"/>
      <c r="J189" s="14"/>
      <c r="K189" s="14"/>
      <c r="L189" s="19"/>
    </row>
    <row r="190" spans="2:12" ht="14.4" x14ac:dyDescent="0.3">
      <c r="B190" s="13">
        <v>5097136469</v>
      </c>
      <c r="C190" s="14" t="s">
        <v>401</v>
      </c>
      <c r="D190" s="14" t="s">
        <v>393</v>
      </c>
      <c r="E190" s="14">
        <v>0</v>
      </c>
      <c r="F190" s="19">
        <v>299</v>
      </c>
      <c r="H190" s="13"/>
      <c r="I190" s="14"/>
      <c r="J190" s="14"/>
      <c r="K190" s="14"/>
      <c r="L190" s="19"/>
    </row>
    <row r="191" spans="2:12" ht="14.4" x14ac:dyDescent="0.3">
      <c r="B191" s="13">
        <v>3607333955</v>
      </c>
      <c r="C191" s="14" t="s">
        <v>401</v>
      </c>
      <c r="D191" s="14" t="s">
        <v>387</v>
      </c>
      <c r="E191" s="14">
        <v>0</v>
      </c>
      <c r="F191" s="19">
        <v>289</v>
      </c>
      <c r="H191" s="13"/>
      <c r="I191" s="14"/>
      <c r="J191" s="14"/>
      <c r="K191" s="14"/>
      <c r="L191" s="19"/>
    </row>
    <row r="192" spans="2:12" ht="14.4" x14ac:dyDescent="0.3">
      <c r="B192" s="13">
        <v>6026829036</v>
      </c>
      <c r="C192" s="14" t="s">
        <v>401</v>
      </c>
      <c r="D192" s="14" t="s">
        <v>387</v>
      </c>
      <c r="E192" s="14">
        <v>0</v>
      </c>
      <c r="F192" s="19">
        <v>277</v>
      </c>
      <c r="H192" s="13"/>
      <c r="I192" s="14"/>
      <c r="J192" s="14"/>
      <c r="K192" s="14"/>
      <c r="L192" s="19"/>
    </row>
    <row r="193" spans="2:12" ht="14.4" x14ac:dyDescent="0.3">
      <c r="B193" s="13">
        <v>2539342506</v>
      </c>
      <c r="C193" s="14" t="s">
        <v>401</v>
      </c>
      <c r="D193" s="14" t="s">
        <v>387</v>
      </c>
      <c r="E193" s="14">
        <v>0</v>
      </c>
      <c r="F193" s="19">
        <v>274</v>
      </c>
      <c r="H193" s="13"/>
      <c r="I193" s="14"/>
      <c r="J193" s="14"/>
      <c r="K193" s="14"/>
      <c r="L193" s="19"/>
    </row>
    <row r="194" spans="2:12" ht="14.4" x14ac:dyDescent="0.3">
      <c r="B194" s="13">
        <v>3609485443</v>
      </c>
      <c r="C194" s="14" t="s">
        <v>401</v>
      </c>
      <c r="D194" s="14" t="s">
        <v>393</v>
      </c>
      <c r="E194" s="14">
        <v>0</v>
      </c>
      <c r="F194" s="19">
        <v>274</v>
      </c>
      <c r="H194" s="13"/>
      <c r="I194" s="14"/>
      <c r="J194" s="14"/>
      <c r="K194" s="14"/>
      <c r="L194" s="19"/>
    </row>
    <row r="195" spans="2:12" ht="14.4" x14ac:dyDescent="0.3">
      <c r="B195" s="13">
        <v>4806132148</v>
      </c>
      <c r="C195" s="14" t="s">
        <v>401</v>
      </c>
      <c r="D195" s="14" t="s">
        <v>389</v>
      </c>
      <c r="E195" s="14">
        <v>0</v>
      </c>
      <c r="F195" s="19">
        <v>272</v>
      </c>
      <c r="H195" s="13"/>
      <c r="I195" s="14"/>
      <c r="J195" s="14"/>
      <c r="K195" s="14"/>
      <c r="L195" s="19"/>
    </row>
    <row r="196" spans="2:12" ht="14.4" x14ac:dyDescent="0.3">
      <c r="B196" s="13">
        <v>5209950554</v>
      </c>
      <c r="C196" s="14" t="s">
        <v>401</v>
      </c>
      <c r="D196" s="14" t="s">
        <v>387</v>
      </c>
      <c r="E196" s="14">
        <v>0</v>
      </c>
      <c r="F196" s="19">
        <v>272</v>
      </c>
      <c r="H196" s="13"/>
      <c r="I196" s="14"/>
      <c r="J196" s="14"/>
      <c r="K196" s="14"/>
      <c r="L196" s="19"/>
    </row>
    <row r="197" spans="2:12" ht="14.4" x14ac:dyDescent="0.3">
      <c r="B197" s="13">
        <v>3203037954</v>
      </c>
      <c r="C197" s="14" t="s">
        <v>401</v>
      </c>
      <c r="D197" s="14" t="s">
        <v>386</v>
      </c>
      <c r="E197" s="14">
        <v>1</v>
      </c>
      <c r="F197" s="19">
        <v>269</v>
      </c>
      <c r="H197" s="13"/>
      <c r="I197" s="14"/>
      <c r="J197" s="14"/>
      <c r="K197" s="14"/>
      <c r="L197" s="19"/>
    </row>
    <row r="198" spans="2:12" ht="14.4" x14ac:dyDescent="0.3">
      <c r="B198" s="13">
        <v>2085837143</v>
      </c>
      <c r="C198" s="14" t="s">
        <v>401</v>
      </c>
      <c r="D198" s="14" t="s">
        <v>388</v>
      </c>
      <c r="E198" s="14">
        <v>0</v>
      </c>
      <c r="F198" s="19">
        <v>268</v>
      </c>
      <c r="H198" s="13"/>
      <c r="I198" s="14"/>
      <c r="J198" s="14"/>
      <c r="K198" s="14"/>
      <c r="L198" s="19"/>
    </row>
    <row r="199" spans="2:12" ht="14.4" x14ac:dyDescent="0.3">
      <c r="B199" s="13">
        <v>2533101671</v>
      </c>
      <c r="C199" s="14" t="s">
        <v>401</v>
      </c>
      <c r="D199" s="14" t="s">
        <v>388</v>
      </c>
      <c r="E199" s="14">
        <v>0</v>
      </c>
      <c r="F199" s="19">
        <v>268</v>
      </c>
      <c r="H199" s="13"/>
      <c r="I199" s="14"/>
      <c r="J199" s="14"/>
      <c r="K199" s="14"/>
      <c r="L199" s="19"/>
    </row>
    <row r="200" spans="2:12" ht="14.4" x14ac:dyDescent="0.3">
      <c r="B200" s="13">
        <v>3605639545</v>
      </c>
      <c r="C200" s="14" t="s">
        <v>401</v>
      </c>
      <c r="D200" s="14" t="s">
        <v>387</v>
      </c>
      <c r="E200" s="14">
        <v>0</v>
      </c>
      <c r="F200" s="19">
        <v>263</v>
      </c>
      <c r="H200" s="13"/>
      <c r="I200" s="14"/>
      <c r="J200" s="14"/>
      <c r="K200" s="14"/>
      <c r="L200" s="19"/>
    </row>
    <row r="201" spans="2:12" ht="14.4" x14ac:dyDescent="0.3">
      <c r="B201" s="13">
        <v>4806128855</v>
      </c>
      <c r="C201" s="14" t="s">
        <v>401</v>
      </c>
      <c r="D201" s="14" t="s">
        <v>389</v>
      </c>
      <c r="E201" s="14">
        <v>1</v>
      </c>
      <c r="F201" s="19">
        <v>260</v>
      </c>
      <c r="H201" s="13"/>
      <c r="I201" s="14"/>
      <c r="J201" s="14"/>
      <c r="K201" s="14"/>
      <c r="L201" s="19"/>
    </row>
    <row r="202" spans="2:12" ht="14.4" x14ac:dyDescent="0.3">
      <c r="B202" s="13">
        <v>4806128855</v>
      </c>
      <c r="C202" s="14" t="s">
        <v>401</v>
      </c>
      <c r="D202" s="14" t="s">
        <v>386</v>
      </c>
      <c r="E202" s="14">
        <v>0</v>
      </c>
      <c r="F202" s="19">
        <v>260</v>
      </c>
      <c r="H202" s="13"/>
      <c r="I202" s="14"/>
      <c r="J202" s="14"/>
      <c r="K202" s="14"/>
      <c r="L202" s="19"/>
    </row>
    <row r="203" spans="2:12" ht="14.4" x14ac:dyDescent="0.3">
      <c r="B203" s="13">
        <v>2069543185</v>
      </c>
      <c r="C203" s="14" t="s">
        <v>401</v>
      </c>
      <c r="D203" s="14" t="s">
        <v>388</v>
      </c>
      <c r="E203" s="14">
        <v>0</v>
      </c>
      <c r="F203" s="19">
        <v>247</v>
      </c>
      <c r="H203" s="13"/>
      <c r="I203" s="14"/>
      <c r="J203" s="14"/>
      <c r="K203" s="14"/>
      <c r="L203" s="19"/>
    </row>
    <row r="204" spans="2:12" ht="14.4" x14ac:dyDescent="0.3">
      <c r="B204" s="13">
        <v>3607335396</v>
      </c>
      <c r="C204" s="14" t="s">
        <v>401</v>
      </c>
      <c r="D204" s="14" t="s">
        <v>387</v>
      </c>
      <c r="E204" s="14">
        <v>0</v>
      </c>
      <c r="F204" s="19">
        <v>245</v>
      </c>
      <c r="H204" s="13"/>
      <c r="I204" s="14"/>
      <c r="J204" s="14"/>
      <c r="K204" s="14"/>
      <c r="L204" s="19"/>
    </row>
    <row r="205" spans="2:12" ht="14.4" x14ac:dyDescent="0.3">
      <c r="B205" s="13">
        <v>3039593269</v>
      </c>
      <c r="C205" s="14" t="s">
        <v>401</v>
      </c>
      <c r="D205" s="14" t="s">
        <v>393</v>
      </c>
      <c r="E205" s="14">
        <v>0</v>
      </c>
      <c r="F205" s="19">
        <v>238</v>
      </c>
      <c r="H205" s="13"/>
      <c r="I205" s="14"/>
      <c r="J205" s="14"/>
      <c r="K205" s="14"/>
      <c r="L205" s="19"/>
    </row>
    <row r="206" spans="2:12" ht="14.4" x14ac:dyDescent="0.3">
      <c r="B206" s="13">
        <v>5054225777</v>
      </c>
      <c r="C206" s="14" t="s">
        <v>401</v>
      </c>
      <c r="D206" s="14" t="s">
        <v>387</v>
      </c>
      <c r="E206" s="14">
        <v>1</v>
      </c>
      <c r="F206" s="19">
        <v>224</v>
      </c>
      <c r="H206" s="13"/>
      <c r="I206" s="14"/>
      <c r="J206" s="14"/>
      <c r="K206" s="14"/>
      <c r="L206" s="19"/>
    </row>
    <row r="207" spans="2:12" ht="14.4" x14ac:dyDescent="0.3">
      <c r="B207" s="13">
        <v>5097137430</v>
      </c>
      <c r="C207" s="14" t="s">
        <v>401</v>
      </c>
      <c r="D207" s="14" t="s">
        <v>387</v>
      </c>
      <c r="E207" s="14">
        <v>0</v>
      </c>
      <c r="F207" s="19">
        <v>224</v>
      </c>
      <c r="H207" s="13"/>
      <c r="I207" s="14"/>
      <c r="J207" s="14"/>
      <c r="K207" s="14"/>
      <c r="L207" s="19"/>
    </row>
    <row r="208" spans="2:12" ht="14.4" x14ac:dyDescent="0.3">
      <c r="B208" s="13">
        <v>2069542053</v>
      </c>
      <c r="C208" s="14" t="s">
        <v>401</v>
      </c>
      <c r="D208" s="14" t="s">
        <v>387</v>
      </c>
      <c r="E208" s="14">
        <v>0</v>
      </c>
      <c r="F208" s="19">
        <v>218</v>
      </c>
      <c r="H208" s="13"/>
      <c r="I208" s="14"/>
      <c r="J208" s="14"/>
      <c r="K208" s="14"/>
      <c r="L208" s="19"/>
    </row>
    <row r="209" spans="2:12" ht="14.4" x14ac:dyDescent="0.3">
      <c r="B209" s="13">
        <v>3603621453</v>
      </c>
      <c r="C209" s="14" t="s">
        <v>401</v>
      </c>
      <c r="D209" s="14" t="s">
        <v>387</v>
      </c>
      <c r="E209" s="14">
        <v>0</v>
      </c>
      <c r="F209" s="19">
        <v>198</v>
      </c>
      <c r="H209" s="13"/>
      <c r="I209" s="14"/>
      <c r="J209" s="14"/>
      <c r="K209" s="14"/>
      <c r="L209" s="19"/>
    </row>
    <row r="210" spans="2:12" ht="14.4" x14ac:dyDescent="0.3">
      <c r="B210" s="13">
        <v>5204137429</v>
      </c>
      <c r="C210" s="14" t="s">
        <v>401</v>
      </c>
      <c r="D210" s="14" t="s">
        <v>387</v>
      </c>
      <c r="E210" s="14">
        <v>0</v>
      </c>
      <c r="F210" s="19">
        <v>196</v>
      </c>
      <c r="H210" s="13"/>
      <c r="I210" s="14"/>
      <c r="J210" s="14"/>
      <c r="K210" s="14"/>
      <c r="L210" s="19"/>
    </row>
    <row r="211" spans="2:12" ht="14.4" x14ac:dyDescent="0.3">
      <c r="B211" s="13">
        <v>3203036146</v>
      </c>
      <c r="C211" s="14" t="s">
        <v>401</v>
      </c>
      <c r="D211" s="14" t="s">
        <v>386</v>
      </c>
      <c r="E211" s="14">
        <v>0</v>
      </c>
      <c r="F211" s="19">
        <v>182</v>
      </c>
      <c r="H211" s="13"/>
      <c r="I211" s="14"/>
      <c r="J211" s="14"/>
      <c r="K211" s="14"/>
      <c r="L211" s="19"/>
    </row>
    <row r="212" spans="2:12" ht="14.4" x14ac:dyDescent="0.3">
      <c r="B212" s="13">
        <v>6025781115</v>
      </c>
      <c r="C212" s="14" t="s">
        <v>401</v>
      </c>
      <c r="D212" s="14" t="s">
        <v>393</v>
      </c>
      <c r="E212" s="14">
        <v>0</v>
      </c>
      <c r="F212" s="19">
        <v>180</v>
      </c>
      <c r="H212" s="13"/>
      <c r="I212" s="14"/>
      <c r="J212" s="14"/>
      <c r="K212" s="14"/>
      <c r="L212" s="19"/>
    </row>
    <row r="213" spans="2:12" ht="14.4" x14ac:dyDescent="0.3">
      <c r="B213" s="13">
        <v>6025781115</v>
      </c>
      <c r="C213" s="14" t="s">
        <v>401</v>
      </c>
      <c r="D213" s="14" t="s">
        <v>386</v>
      </c>
      <c r="E213" s="14">
        <v>0</v>
      </c>
      <c r="F213" s="19">
        <v>180</v>
      </c>
      <c r="H213" s="13"/>
      <c r="I213" s="14"/>
      <c r="J213" s="14"/>
      <c r="K213" s="14"/>
      <c r="L213" s="19"/>
    </row>
    <row r="214" spans="2:12" ht="14.4" x14ac:dyDescent="0.3">
      <c r="B214" s="13">
        <v>5209951465</v>
      </c>
      <c r="C214" s="14" t="s">
        <v>401</v>
      </c>
      <c r="D214" s="14" t="s">
        <v>386</v>
      </c>
      <c r="E214" s="14">
        <v>0</v>
      </c>
      <c r="F214" s="19">
        <v>171</v>
      </c>
      <c r="H214" s="13"/>
      <c r="I214" s="14"/>
      <c r="J214" s="14"/>
      <c r="K214" s="14"/>
      <c r="L214" s="19"/>
    </row>
    <row r="215" spans="2:12" ht="14.4" x14ac:dyDescent="0.3">
      <c r="B215" s="13">
        <v>3609488748</v>
      </c>
      <c r="C215" s="14" t="s">
        <v>401</v>
      </c>
      <c r="D215" s="14" t="s">
        <v>387</v>
      </c>
      <c r="E215" s="14">
        <v>0</v>
      </c>
      <c r="F215" s="19">
        <v>169</v>
      </c>
      <c r="H215" s="13"/>
      <c r="I215" s="14"/>
      <c r="J215" s="14"/>
      <c r="K215" s="14"/>
      <c r="L215" s="19"/>
    </row>
    <row r="216" spans="2:12" ht="14.4" x14ac:dyDescent="0.3">
      <c r="B216" s="13">
        <v>5055133572</v>
      </c>
      <c r="C216" s="14" t="s">
        <v>401</v>
      </c>
      <c r="D216" s="14" t="s">
        <v>388</v>
      </c>
      <c r="E216" s="14">
        <v>1</v>
      </c>
      <c r="F216" s="19">
        <v>165</v>
      </c>
      <c r="H216" s="13"/>
      <c r="I216" s="14"/>
      <c r="J216" s="14"/>
      <c r="K216" s="14"/>
      <c r="L216" s="19"/>
    </row>
    <row r="217" spans="2:12" ht="14.4" x14ac:dyDescent="0.3">
      <c r="B217" s="13">
        <v>2532340779</v>
      </c>
      <c r="C217" s="14" t="s">
        <v>401</v>
      </c>
      <c r="D217" s="14" t="s">
        <v>396</v>
      </c>
      <c r="E217" s="14">
        <v>1</v>
      </c>
      <c r="F217" s="19">
        <v>154</v>
      </c>
      <c r="H217" s="13"/>
      <c r="I217" s="14"/>
      <c r="J217" s="14"/>
      <c r="K217" s="14"/>
      <c r="L217" s="19"/>
    </row>
    <row r="218" spans="2:12" ht="14.4" x14ac:dyDescent="0.3">
      <c r="B218" s="13">
        <v>5417425990</v>
      </c>
      <c r="C218" s="14" t="s">
        <v>401</v>
      </c>
      <c r="D218" s="14" t="s">
        <v>387</v>
      </c>
      <c r="E218" s="14">
        <v>0</v>
      </c>
      <c r="F218" s="19">
        <v>151</v>
      </c>
      <c r="H218" s="13"/>
      <c r="I218" s="14"/>
      <c r="J218" s="14"/>
      <c r="K218" s="14"/>
      <c r="L218" s="19"/>
    </row>
    <row r="219" spans="2:12" ht="14.4" x14ac:dyDescent="0.3">
      <c r="B219" s="13">
        <v>5209950619</v>
      </c>
      <c r="C219" s="14" t="s">
        <v>401</v>
      </c>
      <c r="D219" s="14" t="s">
        <v>389</v>
      </c>
      <c r="E219" s="14">
        <v>0</v>
      </c>
      <c r="F219" s="19">
        <v>147</v>
      </c>
      <c r="H219" s="13"/>
      <c r="I219" s="14"/>
      <c r="J219" s="14"/>
      <c r="K219" s="14"/>
      <c r="L219" s="19"/>
    </row>
    <row r="220" spans="2:12" ht="14.4" x14ac:dyDescent="0.3">
      <c r="B220" s="13">
        <v>4807330071</v>
      </c>
      <c r="C220" s="14" t="s">
        <v>401</v>
      </c>
      <c r="D220" s="14" t="s">
        <v>388</v>
      </c>
      <c r="E220" s="14">
        <v>0</v>
      </c>
      <c r="F220" s="19">
        <v>146</v>
      </c>
      <c r="H220" s="13"/>
      <c r="I220" s="14"/>
      <c r="J220" s="14"/>
      <c r="K220" s="14"/>
      <c r="L220" s="19"/>
    </row>
    <row r="221" spans="2:12" ht="14.4" x14ac:dyDescent="0.3">
      <c r="B221" s="13">
        <v>6024162312</v>
      </c>
      <c r="C221" s="14" t="s">
        <v>401</v>
      </c>
      <c r="D221" s="14" t="s">
        <v>387</v>
      </c>
      <c r="E221" s="14">
        <v>0</v>
      </c>
      <c r="F221" s="19">
        <v>139</v>
      </c>
      <c r="H221" s="13"/>
      <c r="I221" s="14"/>
      <c r="J221" s="14"/>
      <c r="K221" s="14"/>
      <c r="L221" s="19"/>
    </row>
    <row r="222" spans="2:12" ht="14.4" x14ac:dyDescent="0.3">
      <c r="B222" s="13">
        <v>5054225549</v>
      </c>
      <c r="C222" s="14" t="s">
        <v>401</v>
      </c>
      <c r="D222" s="14" t="s">
        <v>396</v>
      </c>
      <c r="E222" s="14">
        <v>0</v>
      </c>
      <c r="F222" s="19">
        <v>109</v>
      </c>
      <c r="H222" s="13"/>
      <c r="I222" s="14"/>
      <c r="J222" s="14"/>
      <c r="K222" s="14"/>
      <c r="L222" s="19"/>
    </row>
    <row r="223" spans="2:12" ht="14.4" x14ac:dyDescent="0.3">
      <c r="B223" s="13">
        <v>6025918862</v>
      </c>
      <c r="C223" s="14" t="s">
        <v>401</v>
      </c>
      <c r="D223" s="14" t="s">
        <v>393</v>
      </c>
      <c r="E223" s="14">
        <v>0</v>
      </c>
      <c r="F223" s="19">
        <v>96</v>
      </c>
      <c r="H223" s="13"/>
      <c r="I223" s="14"/>
      <c r="J223" s="14"/>
      <c r="K223" s="14"/>
      <c r="L223" s="19"/>
    </row>
    <row r="224" spans="2:12" ht="14.4" x14ac:dyDescent="0.3">
      <c r="B224" s="13">
        <v>3607341281</v>
      </c>
      <c r="C224" s="14" t="s">
        <v>401</v>
      </c>
      <c r="D224" s="14" t="s">
        <v>389</v>
      </c>
      <c r="E224" s="14">
        <v>0</v>
      </c>
      <c r="F224" s="19">
        <v>89</v>
      </c>
      <c r="H224" s="13"/>
      <c r="I224" s="14"/>
      <c r="J224" s="14"/>
      <c r="K224" s="14"/>
      <c r="L224" s="19"/>
    </row>
    <row r="225" spans="2:12" ht="14.4" x14ac:dyDescent="0.3">
      <c r="B225" s="13">
        <v>4805925109</v>
      </c>
      <c r="C225" s="14" t="s">
        <v>401</v>
      </c>
      <c r="D225" s="14" t="s">
        <v>386</v>
      </c>
      <c r="E225" s="14">
        <v>0</v>
      </c>
      <c r="F225" s="19">
        <v>86</v>
      </c>
      <c r="H225" s="13"/>
      <c r="I225" s="14"/>
      <c r="J225" s="14"/>
      <c r="K225" s="14"/>
      <c r="L225" s="19"/>
    </row>
    <row r="226" spans="2:12" ht="14.4" x14ac:dyDescent="0.3">
      <c r="B226" s="13">
        <v>5054224367</v>
      </c>
      <c r="C226" s="14" t="s">
        <v>401</v>
      </c>
      <c r="D226" s="14" t="s">
        <v>393</v>
      </c>
      <c r="E226" s="14">
        <v>0</v>
      </c>
      <c r="F226" s="19">
        <v>81</v>
      </c>
      <c r="H226" s="13"/>
      <c r="I226" s="14"/>
      <c r="J226" s="14"/>
      <c r="K226" s="14"/>
      <c r="L226" s="19"/>
    </row>
    <row r="227" spans="2:12" ht="14.4" x14ac:dyDescent="0.3">
      <c r="B227" s="13">
        <v>4806130146</v>
      </c>
      <c r="C227" s="14" t="s">
        <v>401</v>
      </c>
      <c r="D227" s="14" t="s">
        <v>386</v>
      </c>
      <c r="E227" s="14">
        <v>0</v>
      </c>
      <c r="F227" s="19">
        <v>48</v>
      </c>
      <c r="H227" s="13"/>
      <c r="I227" s="14"/>
      <c r="J227" s="14"/>
      <c r="K227" s="14"/>
      <c r="L227" s="19"/>
    </row>
    <row r="228" spans="2:12" ht="14.4" x14ac:dyDescent="0.3">
      <c r="B228" s="13">
        <v>5040024404</v>
      </c>
      <c r="C228" s="14" t="s">
        <v>402</v>
      </c>
      <c r="D228" s="14" t="s">
        <v>396</v>
      </c>
      <c r="E228" s="14">
        <v>1</v>
      </c>
      <c r="F228" s="19">
        <v>193</v>
      </c>
      <c r="H228" s="13"/>
      <c r="I228" s="14"/>
      <c r="J228" s="14"/>
      <c r="K228" s="14"/>
      <c r="L228" s="19"/>
    </row>
    <row r="229" spans="2:12" ht="14.4" x14ac:dyDescent="0.3">
      <c r="B229" s="13">
        <v>2534441446</v>
      </c>
      <c r="C229" s="14" t="s">
        <v>403</v>
      </c>
      <c r="D229" s="14" t="s">
        <v>386</v>
      </c>
      <c r="E229" s="14">
        <v>0</v>
      </c>
      <c r="F229" s="19">
        <v>393</v>
      </c>
      <c r="H229" s="13"/>
      <c r="I229" s="14"/>
      <c r="J229" s="14"/>
      <c r="K229" s="14"/>
      <c r="L229" s="19"/>
    </row>
    <row r="230" spans="2:12" ht="14.4" x14ac:dyDescent="0.3">
      <c r="B230" s="13">
        <v>5054225797</v>
      </c>
      <c r="C230" s="14" t="s">
        <v>403</v>
      </c>
      <c r="D230" s="14" t="s">
        <v>386</v>
      </c>
      <c r="E230" s="14">
        <v>0</v>
      </c>
      <c r="F230" s="19">
        <v>270</v>
      </c>
      <c r="H230" s="13"/>
      <c r="I230" s="14"/>
      <c r="J230" s="14"/>
      <c r="K230" s="14"/>
      <c r="L230" s="19"/>
    </row>
    <row r="231" spans="2:12" ht="14.4" x14ac:dyDescent="0.3">
      <c r="B231" s="13">
        <v>2069536444</v>
      </c>
      <c r="C231" s="14" t="s">
        <v>403</v>
      </c>
      <c r="D231" s="14" t="s">
        <v>386</v>
      </c>
      <c r="E231" s="14">
        <v>0</v>
      </c>
      <c r="F231" s="19">
        <v>227</v>
      </c>
      <c r="H231" s="13"/>
      <c r="I231" s="14"/>
      <c r="J231" s="14"/>
      <c r="K231" s="14"/>
      <c r="L231" s="19"/>
    </row>
    <row r="232" spans="2:12" ht="14.4" x14ac:dyDescent="0.3">
      <c r="B232" s="13">
        <v>3609490706</v>
      </c>
      <c r="C232" s="14" t="s">
        <v>403</v>
      </c>
      <c r="D232" s="14" t="s">
        <v>386</v>
      </c>
      <c r="E232" s="14">
        <v>0</v>
      </c>
      <c r="F232" s="19">
        <v>186</v>
      </c>
      <c r="H232" s="13"/>
      <c r="I232" s="14"/>
      <c r="J232" s="14"/>
      <c r="K232" s="14"/>
      <c r="L232" s="19"/>
    </row>
    <row r="233" spans="2:12" ht="14.4" x14ac:dyDescent="0.3">
      <c r="B233" s="13">
        <v>6025916552</v>
      </c>
      <c r="C233" s="14" t="s">
        <v>403</v>
      </c>
      <c r="D233" s="14" t="s">
        <v>386</v>
      </c>
      <c r="E233" s="14">
        <v>0</v>
      </c>
      <c r="F233" s="19">
        <v>180</v>
      </c>
      <c r="H233" s="13"/>
      <c r="I233" s="14"/>
      <c r="J233" s="14"/>
      <c r="K233" s="14"/>
      <c r="L233" s="19"/>
    </row>
    <row r="234" spans="2:12" ht="14.4" x14ac:dyDescent="0.3">
      <c r="B234" s="13">
        <v>3605633608</v>
      </c>
      <c r="C234" s="14" t="s">
        <v>403</v>
      </c>
      <c r="D234" s="14" t="s">
        <v>388</v>
      </c>
      <c r="E234" s="14">
        <v>0</v>
      </c>
      <c r="F234" s="19">
        <v>105</v>
      </c>
      <c r="H234" s="13"/>
      <c r="I234" s="14"/>
      <c r="J234" s="14"/>
      <c r="K234" s="14"/>
      <c r="L234" s="19"/>
    </row>
    <row r="235" spans="2:12" ht="14.4" x14ac:dyDescent="0.3">
      <c r="B235" s="13">
        <v>4063224210</v>
      </c>
      <c r="C235" s="14" t="s">
        <v>403</v>
      </c>
      <c r="D235" s="14" t="s">
        <v>387</v>
      </c>
      <c r="E235" s="14">
        <v>0</v>
      </c>
      <c r="F235" s="19">
        <v>98</v>
      </c>
      <c r="H235" s="13"/>
      <c r="I235" s="14"/>
      <c r="J235" s="14"/>
      <c r="K235" s="14"/>
      <c r="L235" s="19"/>
    </row>
    <row r="236" spans="2:12" ht="14.4" x14ac:dyDescent="0.3">
      <c r="B236" s="13">
        <v>4063224210</v>
      </c>
      <c r="C236" s="14" t="s">
        <v>403</v>
      </c>
      <c r="D236" s="14" t="s">
        <v>386</v>
      </c>
      <c r="E236" s="14">
        <v>0</v>
      </c>
      <c r="F236" s="19">
        <v>98</v>
      </c>
      <c r="H236" s="13"/>
      <c r="I236" s="14"/>
      <c r="J236" s="14"/>
      <c r="K236" s="14"/>
      <c r="L236" s="19"/>
    </row>
    <row r="237" spans="2:12" ht="14.4" x14ac:dyDescent="0.3">
      <c r="B237" s="13">
        <v>5209950502</v>
      </c>
      <c r="C237" s="14" t="s">
        <v>403</v>
      </c>
      <c r="D237" s="14" t="s">
        <v>386</v>
      </c>
      <c r="E237" s="14">
        <v>0</v>
      </c>
      <c r="F237" s="19">
        <v>72</v>
      </c>
      <c r="H237" s="13"/>
      <c r="I237" s="14"/>
      <c r="J237" s="14"/>
      <c r="K237" s="14"/>
      <c r="L237" s="19"/>
    </row>
    <row r="238" spans="2:12" ht="14.4" x14ac:dyDescent="0.3">
      <c r="B238" s="13">
        <v>2086144136</v>
      </c>
      <c r="C238" s="14" t="s">
        <v>403</v>
      </c>
      <c r="D238" s="14" t="s">
        <v>393</v>
      </c>
      <c r="E238" s="14">
        <v>0</v>
      </c>
      <c r="F238" s="19">
        <v>50</v>
      </c>
      <c r="H238" s="13"/>
      <c r="I238" s="14"/>
      <c r="J238" s="14"/>
      <c r="K238" s="14"/>
      <c r="L238" s="19"/>
    </row>
    <row r="239" spans="2:12" ht="14.4" x14ac:dyDescent="0.3">
      <c r="B239" s="13">
        <v>4068825014</v>
      </c>
      <c r="C239" s="14" t="s">
        <v>404</v>
      </c>
      <c r="D239" s="14" t="s">
        <v>391</v>
      </c>
      <c r="E239" s="14">
        <v>0</v>
      </c>
      <c r="F239" s="19">
        <v>1163</v>
      </c>
      <c r="H239" s="13"/>
      <c r="I239" s="14"/>
      <c r="J239" s="14"/>
      <c r="K239" s="14"/>
      <c r="L239" s="19"/>
    </row>
    <row r="240" spans="2:12" ht="14.4" x14ac:dyDescent="0.3">
      <c r="B240" s="13">
        <v>4805925633</v>
      </c>
      <c r="C240" s="14" t="s">
        <v>404</v>
      </c>
      <c r="D240" s="14" t="s">
        <v>396</v>
      </c>
      <c r="E240" s="14">
        <v>0</v>
      </c>
      <c r="F240" s="19">
        <v>776</v>
      </c>
      <c r="H240" s="13"/>
      <c r="I240" s="14"/>
      <c r="J240" s="14"/>
      <c r="K240" s="14"/>
      <c r="L240" s="19"/>
    </row>
    <row r="241" spans="2:12" ht="14.4" x14ac:dyDescent="0.3">
      <c r="B241" s="13">
        <v>4805925633</v>
      </c>
      <c r="C241" s="14" t="s">
        <v>404</v>
      </c>
      <c r="D241" s="14" t="s">
        <v>393</v>
      </c>
      <c r="E241" s="14">
        <v>0</v>
      </c>
      <c r="F241" s="19">
        <v>776</v>
      </c>
      <c r="H241" s="13"/>
      <c r="I241" s="14"/>
      <c r="J241" s="14"/>
      <c r="K241" s="14"/>
      <c r="L241" s="19"/>
    </row>
    <row r="242" spans="2:12" ht="14.4" x14ac:dyDescent="0.3">
      <c r="B242" s="13">
        <v>4805925633</v>
      </c>
      <c r="C242" s="14" t="s">
        <v>404</v>
      </c>
      <c r="D242" s="14" t="s">
        <v>386</v>
      </c>
      <c r="E242" s="14">
        <v>1</v>
      </c>
      <c r="F242" s="19">
        <v>776</v>
      </c>
      <c r="H242" s="13"/>
      <c r="I242" s="14"/>
      <c r="J242" s="14"/>
      <c r="K242" s="14"/>
      <c r="L242" s="19"/>
    </row>
    <row r="243" spans="2:12" ht="14.4" x14ac:dyDescent="0.3">
      <c r="B243" s="13">
        <v>2085842057</v>
      </c>
      <c r="C243" s="14" t="s">
        <v>405</v>
      </c>
      <c r="D243" s="14" t="s">
        <v>387</v>
      </c>
      <c r="E243" s="14">
        <v>0</v>
      </c>
      <c r="F243" s="19">
        <v>1784</v>
      </c>
      <c r="H243" s="13"/>
      <c r="I243" s="14"/>
      <c r="J243" s="14"/>
      <c r="K243" s="14"/>
      <c r="L243" s="19"/>
    </row>
    <row r="244" spans="2:12" ht="14.4" x14ac:dyDescent="0.3">
      <c r="B244" s="13">
        <v>2536530605</v>
      </c>
      <c r="C244" s="14" t="s">
        <v>405</v>
      </c>
      <c r="D244" s="14" t="s">
        <v>387</v>
      </c>
      <c r="E244" s="14">
        <v>0</v>
      </c>
      <c r="F244" s="19">
        <v>1375</v>
      </c>
      <c r="H244" s="13"/>
      <c r="I244" s="14"/>
      <c r="J244" s="14"/>
      <c r="K244" s="14"/>
      <c r="L244" s="19"/>
    </row>
    <row r="245" spans="2:12" ht="14.4" x14ac:dyDescent="0.3">
      <c r="B245" s="13">
        <v>4806133425</v>
      </c>
      <c r="C245" s="14" t="s">
        <v>405</v>
      </c>
      <c r="D245" s="14" t="s">
        <v>387</v>
      </c>
      <c r="E245" s="14">
        <v>0</v>
      </c>
      <c r="F245" s="19">
        <v>1224</v>
      </c>
      <c r="H245" s="13"/>
      <c r="I245" s="14"/>
      <c r="J245" s="14"/>
      <c r="K245" s="14"/>
      <c r="L245" s="19"/>
    </row>
    <row r="246" spans="2:12" ht="14.4" x14ac:dyDescent="0.3">
      <c r="B246" s="13">
        <v>5209948301</v>
      </c>
      <c r="C246" s="14" t="s">
        <v>405</v>
      </c>
      <c r="D246" s="14" t="s">
        <v>393</v>
      </c>
      <c r="E246" s="14">
        <v>0</v>
      </c>
      <c r="F246" s="19">
        <v>1050</v>
      </c>
      <c r="H246" s="13"/>
      <c r="I246" s="14"/>
      <c r="J246" s="14"/>
      <c r="K246" s="14"/>
      <c r="L246" s="19"/>
    </row>
    <row r="247" spans="2:12" ht="14.4" x14ac:dyDescent="0.3">
      <c r="B247" s="13">
        <v>5204141674</v>
      </c>
      <c r="C247" s="14" t="s">
        <v>405</v>
      </c>
      <c r="D247" s="14" t="s">
        <v>387</v>
      </c>
      <c r="E247" s="14">
        <v>0</v>
      </c>
      <c r="F247" s="19">
        <v>845</v>
      </c>
      <c r="H247" s="13"/>
      <c r="I247" s="14"/>
      <c r="J247" s="14"/>
      <c r="K247" s="14"/>
      <c r="L247" s="19"/>
    </row>
    <row r="248" spans="2:12" ht="14.4" x14ac:dyDescent="0.3">
      <c r="B248" s="13">
        <v>4805924288</v>
      </c>
      <c r="C248" s="14" t="s">
        <v>405</v>
      </c>
      <c r="D248" s="14" t="s">
        <v>387</v>
      </c>
      <c r="E248" s="14">
        <v>0</v>
      </c>
      <c r="F248" s="19">
        <v>824</v>
      </c>
      <c r="H248" s="13"/>
      <c r="I248" s="14"/>
      <c r="J248" s="14"/>
      <c r="K248" s="14"/>
      <c r="L248" s="19"/>
    </row>
    <row r="249" spans="2:12" ht="14.4" x14ac:dyDescent="0.3">
      <c r="B249" s="13">
        <v>5054226449</v>
      </c>
      <c r="C249" s="14" t="s">
        <v>405</v>
      </c>
      <c r="D249" s="14" t="s">
        <v>393</v>
      </c>
      <c r="E249" s="14">
        <v>0</v>
      </c>
      <c r="F249" s="19">
        <v>724</v>
      </c>
      <c r="H249" s="13"/>
      <c r="I249" s="14"/>
      <c r="J249" s="14"/>
      <c r="K249" s="14"/>
      <c r="L249" s="19"/>
    </row>
    <row r="250" spans="2:12" ht="14.4" x14ac:dyDescent="0.3">
      <c r="B250" s="13">
        <v>5209950987</v>
      </c>
      <c r="C250" s="14" t="s">
        <v>405</v>
      </c>
      <c r="D250" s="14" t="s">
        <v>389</v>
      </c>
      <c r="E250" s="14">
        <v>0</v>
      </c>
      <c r="F250" s="19">
        <v>710</v>
      </c>
      <c r="H250" s="13"/>
      <c r="I250" s="14"/>
      <c r="J250" s="14"/>
      <c r="K250" s="14"/>
      <c r="L250" s="19"/>
    </row>
    <row r="251" spans="2:12" ht="14.4" x14ac:dyDescent="0.3">
      <c r="B251" s="13">
        <v>4805924001</v>
      </c>
      <c r="C251" s="14" t="s">
        <v>405</v>
      </c>
      <c r="D251" s="14" t="s">
        <v>393</v>
      </c>
      <c r="E251" s="14">
        <v>0</v>
      </c>
      <c r="F251" s="19">
        <v>698</v>
      </c>
      <c r="H251" s="13"/>
      <c r="I251" s="14"/>
      <c r="J251" s="14"/>
      <c r="K251" s="14"/>
      <c r="L251" s="19"/>
    </row>
    <row r="252" spans="2:12" ht="14.4" x14ac:dyDescent="0.3">
      <c r="B252" s="13">
        <v>5054224418</v>
      </c>
      <c r="C252" s="14" t="s">
        <v>405</v>
      </c>
      <c r="D252" s="14" t="s">
        <v>393</v>
      </c>
      <c r="E252" s="14">
        <v>0</v>
      </c>
      <c r="F252" s="19">
        <v>697</v>
      </c>
      <c r="H252" s="13"/>
      <c r="I252" s="14"/>
      <c r="J252" s="14"/>
      <c r="K252" s="14"/>
      <c r="L252" s="19"/>
    </row>
    <row r="253" spans="2:12" ht="14.4" x14ac:dyDescent="0.3">
      <c r="B253" s="13">
        <v>4805925914</v>
      </c>
      <c r="C253" s="14" t="s">
        <v>405</v>
      </c>
      <c r="D253" s="14" t="s">
        <v>387</v>
      </c>
      <c r="E253" s="14">
        <v>0</v>
      </c>
      <c r="F253" s="19">
        <v>641</v>
      </c>
      <c r="H253" s="13"/>
      <c r="I253" s="14"/>
      <c r="J253" s="14"/>
      <c r="K253" s="14"/>
      <c r="L253" s="19"/>
    </row>
    <row r="254" spans="2:12" ht="14.4" x14ac:dyDescent="0.3">
      <c r="B254" s="13">
        <v>2065637415</v>
      </c>
      <c r="C254" s="14" t="s">
        <v>405</v>
      </c>
      <c r="D254" s="14" t="s">
        <v>389</v>
      </c>
      <c r="E254" s="14">
        <v>0</v>
      </c>
      <c r="F254" s="19">
        <v>585</v>
      </c>
      <c r="H254" s="13"/>
      <c r="I254" s="14"/>
      <c r="J254" s="14"/>
      <c r="K254" s="14"/>
      <c r="L254" s="19"/>
    </row>
    <row r="255" spans="2:12" ht="14.4" x14ac:dyDescent="0.3">
      <c r="B255" s="13">
        <v>5040024026</v>
      </c>
      <c r="C255" s="14" t="s">
        <v>405</v>
      </c>
      <c r="D255" s="14" t="s">
        <v>387</v>
      </c>
      <c r="E255" s="14">
        <v>0</v>
      </c>
      <c r="F255" s="19">
        <v>578</v>
      </c>
      <c r="H255" s="13"/>
      <c r="I255" s="14"/>
      <c r="J255" s="14"/>
      <c r="K255" s="14"/>
      <c r="L255" s="19"/>
    </row>
    <row r="256" spans="2:12" ht="14.4" x14ac:dyDescent="0.3">
      <c r="B256" s="13">
        <v>5040024026</v>
      </c>
      <c r="C256" s="14" t="s">
        <v>405</v>
      </c>
      <c r="D256" s="14" t="s">
        <v>393</v>
      </c>
      <c r="E256" s="14">
        <v>1</v>
      </c>
      <c r="F256" s="19">
        <v>578</v>
      </c>
      <c r="H256" s="13"/>
      <c r="I256" s="14"/>
      <c r="J256" s="14"/>
      <c r="K256" s="14"/>
      <c r="L256" s="19"/>
    </row>
    <row r="257" spans="2:12" ht="14.4" x14ac:dyDescent="0.3">
      <c r="B257" s="13">
        <v>4805924080</v>
      </c>
      <c r="C257" s="14" t="s">
        <v>405</v>
      </c>
      <c r="D257" s="14" t="s">
        <v>387</v>
      </c>
      <c r="E257" s="14">
        <v>0</v>
      </c>
      <c r="F257" s="19">
        <v>563</v>
      </c>
      <c r="H257" s="13"/>
      <c r="I257" s="14"/>
      <c r="J257" s="14"/>
      <c r="K257" s="14"/>
      <c r="L257" s="19"/>
    </row>
    <row r="258" spans="2:12" ht="14.4" x14ac:dyDescent="0.3">
      <c r="B258" s="13">
        <v>6024726925</v>
      </c>
      <c r="C258" s="14" t="s">
        <v>405</v>
      </c>
      <c r="D258" s="14" t="s">
        <v>393</v>
      </c>
      <c r="E258" s="14">
        <v>0</v>
      </c>
      <c r="F258" s="19">
        <v>543</v>
      </c>
      <c r="H258" s="13"/>
      <c r="I258" s="14"/>
      <c r="J258" s="14"/>
      <c r="K258" s="14"/>
      <c r="L258" s="19"/>
    </row>
    <row r="259" spans="2:12" ht="14.4" x14ac:dyDescent="0.3">
      <c r="B259" s="13">
        <v>3607343263</v>
      </c>
      <c r="C259" s="14" t="s">
        <v>405</v>
      </c>
      <c r="D259" s="14" t="s">
        <v>387</v>
      </c>
      <c r="E259" s="14">
        <v>0</v>
      </c>
      <c r="F259" s="19">
        <v>524</v>
      </c>
      <c r="H259" s="13"/>
      <c r="I259" s="14"/>
      <c r="J259" s="14"/>
      <c r="K259" s="14"/>
      <c r="L259" s="19"/>
    </row>
    <row r="260" spans="2:12" ht="14.4" x14ac:dyDescent="0.3">
      <c r="B260" s="13">
        <v>5209952195</v>
      </c>
      <c r="C260" s="14" t="s">
        <v>405</v>
      </c>
      <c r="D260" s="14" t="s">
        <v>393</v>
      </c>
      <c r="E260" s="14">
        <v>0</v>
      </c>
      <c r="F260" s="19">
        <v>506</v>
      </c>
      <c r="H260" s="13"/>
      <c r="I260" s="14"/>
      <c r="J260" s="14"/>
      <c r="K260" s="14"/>
      <c r="L260" s="19"/>
    </row>
    <row r="261" spans="2:12" ht="14.4" x14ac:dyDescent="0.3">
      <c r="B261" s="13">
        <v>4805926441</v>
      </c>
      <c r="C261" s="14" t="s">
        <v>405</v>
      </c>
      <c r="D261" s="14" t="s">
        <v>387</v>
      </c>
      <c r="E261" s="14">
        <v>0</v>
      </c>
      <c r="F261" s="19">
        <v>505</v>
      </c>
      <c r="H261" s="13"/>
      <c r="I261" s="14"/>
      <c r="J261" s="14"/>
      <c r="K261" s="14"/>
      <c r="L261" s="19"/>
    </row>
    <row r="262" spans="2:12" ht="14.4" x14ac:dyDescent="0.3">
      <c r="B262" s="13">
        <v>4805727622</v>
      </c>
      <c r="C262" s="14" t="s">
        <v>405</v>
      </c>
      <c r="D262" s="14" t="s">
        <v>387</v>
      </c>
      <c r="E262" s="14">
        <v>0</v>
      </c>
      <c r="F262" s="19">
        <v>487</v>
      </c>
      <c r="H262" s="13"/>
      <c r="I262" s="14"/>
      <c r="J262" s="14"/>
      <c r="K262" s="14"/>
      <c r="L262" s="19"/>
    </row>
    <row r="263" spans="2:12" ht="14.4" x14ac:dyDescent="0.3">
      <c r="B263" s="13">
        <v>4805925774</v>
      </c>
      <c r="C263" s="14" t="s">
        <v>405</v>
      </c>
      <c r="D263" s="14" t="s">
        <v>393</v>
      </c>
      <c r="E263" s="14">
        <v>0</v>
      </c>
      <c r="F263" s="19">
        <v>486</v>
      </c>
      <c r="H263" s="13"/>
      <c r="I263" s="14"/>
      <c r="J263" s="14"/>
      <c r="K263" s="14"/>
      <c r="L263" s="19"/>
    </row>
    <row r="264" spans="2:12" ht="14.4" x14ac:dyDescent="0.3">
      <c r="B264" s="13">
        <v>2063842513</v>
      </c>
      <c r="C264" s="14" t="s">
        <v>405</v>
      </c>
      <c r="D264" s="14" t="s">
        <v>387</v>
      </c>
      <c r="E264" s="14">
        <v>1</v>
      </c>
      <c r="F264" s="19">
        <v>462</v>
      </c>
      <c r="H264" s="13"/>
      <c r="I264" s="14"/>
      <c r="J264" s="14"/>
      <c r="K264" s="14"/>
      <c r="L264" s="19"/>
    </row>
    <row r="265" spans="2:12" ht="14.4" x14ac:dyDescent="0.3">
      <c r="B265" s="13">
        <v>4068823773</v>
      </c>
      <c r="C265" s="14" t="s">
        <v>405</v>
      </c>
      <c r="D265" s="14" t="s">
        <v>387</v>
      </c>
      <c r="E265" s="14">
        <v>0</v>
      </c>
      <c r="F265" s="19">
        <v>440</v>
      </c>
      <c r="H265" s="13"/>
      <c r="I265" s="14"/>
      <c r="J265" s="14"/>
      <c r="K265" s="14"/>
      <c r="L265" s="19"/>
    </row>
    <row r="266" spans="2:12" ht="14.4" x14ac:dyDescent="0.3">
      <c r="B266" s="13">
        <v>4805927858</v>
      </c>
      <c r="C266" s="14" t="s">
        <v>405</v>
      </c>
      <c r="D266" s="14" t="s">
        <v>386</v>
      </c>
      <c r="E266" s="14">
        <v>0</v>
      </c>
      <c r="F266" s="19">
        <v>440</v>
      </c>
      <c r="H266" s="13"/>
      <c r="I266" s="14"/>
      <c r="J266" s="14"/>
      <c r="K266" s="14"/>
      <c r="L266" s="19"/>
    </row>
    <row r="267" spans="2:12" ht="14.4" x14ac:dyDescent="0.3">
      <c r="B267" s="13">
        <v>5417425647</v>
      </c>
      <c r="C267" s="14" t="s">
        <v>405</v>
      </c>
      <c r="D267" s="14" t="s">
        <v>387</v>
      </c>
      <c r="E267" s="14">
        <v>0</v>
      </c>
      <c r="F267" s="19">
        <v>440</v>
      </c>
      <c r="H267" s="13"/>
      <c r="I267" s="14"/>
      <c r="J267" s="14"/>
      <c r="K267" s="14"/>
      <c r="L267" s="19"/>
    </row>
    <row r="268" spans="2:12" ht="14.4" x14ac:dyDescent="0.3">
      <c r="B268" s="13">
        <v>5039027531</v>
      </c>
      <c r="C268" s="14" t="s">
        <v>405</v>
      </c>
      <c r="D268" s="14" t="s">
        <v>387</v>
      </c>
      <c r="E268" s="14">
        <v>0</v>
      </c>
      <c r="F268" s="19">
        <v>419</v>
      </c>
      <c r="H268" s="13"/>
      <c r="I268" s="14"/>
      <c r="J268" s="14"/>
      <c r="K268" s="14"/>
      <c r="L268" s="19"/>
    </row>
    <row r="269" spans="2:12" ht="14.4" x14ac:dyDescent="0.3">
      <c r="B269" s="13">
        <v>4805925570</v>
      </c>
      <c r="C269" s="14" t="s">
        <v>405</v>
      </c>
      <c r="D269" s="14" t="s">
        <v>387</v>
      </c>
      <c r="E269" s="14">
        <v>0</v>
      </c>
      <c r="F269" s="19">
        <v>417</v>
      </c>
      <c r="H269" s="13"/>
      <c r="I269" s="14"/>
      <c r="J269" s="14"/>
      <c r="K269" s="14"/>
      <c r="L269" s="19"/>
    </row>
    <row r="270" spans="2:12" ht="14.4" x14ac:dyDescent="0.3">
      <c r="B270" s="13">
        <v>5203224322</v>
      </c>
      <c r="C270" s="14" t="s">
        <v>405</v>
      </c>
      <c r="D270" s="14" t="s">
        <v>391</v>
      </c>
      <c r="E270" s="14">
        <v>0</v>
      </c>
      <c r="F270" s="19">
        <v>393</v>
      </c>
      <c r="H270" s="13"/>
      <c r="I270" s="14"/>
      <c r="J270" s="14"/>
      <c r="K270" s="14"/>
      <c r="L270" s="19"/>
    </row>
    <row r="271" spans="2:12" ht="14.4" x14ac:dyDescent="0.3">
      <c r="B271" s="13">
        <v>2534442689</v>
      </c>
      <c r="C271" s="14" t="s">
        <v>405</v>
      </c>
      <c r="D271" s="14" t="s">
        <v>391</v>
      </c>
      <c r="E271" s="14">
        <v>1</v>
      </c>
      <c r="F271" s="19">
        <v>369</v>
      </c>
      <c r="H271" s="13"/>
      <c r="I271" s="14"/>
      <c r="J271" s="14"/>
      <c r="K271" s="14"/>
      <c r="L271" s="19"/>
    </row>
    <row r="272" spans="2:12" ht="14.4" x14ac:dyDescent="0.3">
      <c r="B272" s="13">
        <v>3609485499</v>
      </c>
      <c r="C272" s="14" t="s">
        <v>405</v>
      </c>
      <c r="D272" s="14" t="s">
        <v>387</v>
      </c>
      <c r="E272" s="14">
        <v>0</v>
      </c>
      <c r="F272" s="19">
        <v>369</v>
      </c>
      <c r="H272" s="13"/>
      <c r="I272" s="14"/>
      <c r="J272" s="14"/>
      <c r="K272" s="14"/>
      <c r="L272" s="19"/>
    </row>
    <row r="273" spans="2:12" ht="14.4" x14ac:dyDescent="0.3">
      <c r="B273" s="13">
        <v>4069323597</v>
      </c>
      <c r="C273" s="14" t="s">
        <v>405</v>
      </c>
      <c r="D273" s="14" t="s">
        <v>387</v>
      </c>
      <c r="E273" s="14">
        <v>0</v>
      </c>
      <c r="F273" s="19">
        <v>369</v>
      </c>
      <c r="H273" s="13"/>
      <c r="I273" s="14"/>
      <c r="J273" s="14"/>
      <c r="K273" s="14"/>
      <c r="L273" s="19"/>
    </row>
    <row r="274" spans="2:12" ht="14.4" x14ac:dyDescent="0.3">
      <c r="B274" s="13">
        <v>4805929831</v>
      </c>
      <c r="C274" s="14" t="s">
        <v>405</v>
      </c>
      <c r="D274" s="14" t="s">
        <v>393</v>
      </c>
      <c r="E274" s="14">
        <v>0</v>
      </c>
      <c r="F274" s="19">
        <v>350</v>
      </c>
      <c r="H274" s="13"/>
      <c r="I274" s="14"/>
      <c r="J274" s="14"/>
      <c r="K274" s="14"/>
      <c r="L274" s="19"/>
    </row>
    <row r="275" spans="2:12" ht="14.4" x14ac:dyDescent="0.3">
      <c r="B275" s="13">
        <v>6025886298</v>
      </c>
      <c r="C275" s="14" t="s">
        <v>405</v>
      </c>
      <c r="D275" s="14" t="s">
        <v>387</v>
      </c>
      <c r="E275" s="14">
        <v>1</v>
      </c>
      <c r="F275" s="19">
        <v>337</v>
      </c>
      <c r="H275" s="13"/>
      <c r="I275" s="14"/>
      <c r="J275" s="14"/>
      <c r="K275" s="14"/>
      <c r="L275" s="19"/>
    </row>
    <row r="276" spans="2:12" ht="14.4" x14ac:dyDescent="0.3">
      <c r="B276" s="13">
        <v>3034501982</v>
      </c>
      <c r="C276" s="14" t="s">
        <v>405</v>
      </c>
      <c r="D276" s="14" t="s">
        <v>387</v>
      </c>
      <c r="E276" s="14">
        <v>0</v>
      </c>
      <c r="F276" s="19">
        <v>336</v>
      </c>
      <c r="H276" s="13"/>
      <c r="I276" s="14"/>
      <c r="J276" s="14"/>
      <c r="K276" s="14"/>
      <c r="L276" s="19"/>
    </row>
    <row r="277" spans="2:12" ht="14.4" x14ac:dyDescent="0.3">
      <c r="B277" s="13">
        <v>5055133473</v>
      </c>
      <c r="C277" s="14" t="s">
        <v>405</v>
      </c>
      <c r="D277" s="14" t="s">
        <v>393</v>
      </c>
      <c r="E277" s="14">
        <v>0</v>
      </c>
      <c r="F277" s="19">
        <v>327</v>
      </c>
      <c r="H277" s="13"/>
      <c r="I277" s="14"/>
      <c r="J277" s="14"/>
      <c r="K277" s="14"/>
      <c r="L277" s="19"/>
    </row>
    <row r="278" spans="2:12" ht="14.4" x14ac:dyDescent="0.3">
      <c r="B278" s="13">
        <v>4802633628</v>
      </c>
      <c r="C278" s="14" t="s">
        <v>405</v>
      </c>
      <c r="D278" s="14" t="s">
        <v>387</v>
      </c>
      <c r="E278" s="14">
        <v>0</v>
      </c>
      <c r="F278" s="19">
        <v>325</v>
      </c>
      <c r="H278" s="13"/>
      <c r="I278" s="14"/>
      <c r="J278" s="14"/>
      <c r="K278" s="14"/>
      <c r="L278" s="19"/>
    </row>
    <row r="279" spans="2:12" ht="14.4" x14ac:dyDescent="0.3">
      <c r="B279" s="13">
        <v>6025783265</v>
      </c>
      <c r="C279" s="14" t="s">
        <v>405</v>
      </c>
      <c r="D279" s="14" t="s">
        <v>387</v>
      </c>
      <c r="E279" s="14">
        <v>0</v>
      </c>
      <c r="F279" s="19">
        <v>321</v>
      </c>
      <c r="H279" s="13"/>
      <c r="I279" s="14"/>
      <c r="J279" s="14"/>
      <c r="K279" s="14"/>
      <c r="L279" s="19"/>
    </row>
    <row r="280" spans="2:12" ht="14.4" x14ac:dyDescent="0.3">
      <c r="B280" s="13">
        <v>3609483499</v>
      </c>
      <c r="C280" s="14" t="s">
        <v>405</v>
      </c>
      <c r="D280" s="14" t="s">
        <v>393</v>
      </c>
      <c r="E280" s="14">
        <v>0</v>
      </c>
      <c r="F280" s="19">
        <v>304</v>
      </c>
      <c r="H280" s="13"/>
      <c r="I280" s="14"/>
      <c r="J280" s="14"/>
      <c r="K280" s="14"/>
      <c r="L280" s="19"/>
    </row>
    <row r="281" spans="2:12" ht="14.4" x14ac:dyDescent="0.3">
      <c r="B281" s="13">
        <v>4805926455</v>
      </c>
      <c r="C281" s="14" t="s">
        <v>405</v>
      </c>
      <c r="D281" s="14" t="s">
        <v>391</v>
      </c>
      <c r="E281" s="14">
        <v>0</v>
      </c>
      <c r="F281" s="19">
        <v>299</v>
      </c>
      <c r="H281" s="13"/>
      <c r="I281" s="14"/>
      <c r="J281" s="14"/>
      <c r="K281" s="14"/>
      <c r="L281" s="19"/>
    </row>
    <row r="282" spans="2:12" ht="14.4" x14ac:dyDescent="0.3">
      <c r="B282" s="13">
        <v>4805926455</v>
      </c>
      <c r="C282" s="14" t="s">
        <v>405</v>
      </c>
      <c r="D282" s="14" t="s">
        <v>386</v>
      </c>
      <c r="E282" s="14">
        <v>0</v>
      </c>
      <c r="F282" s="19">
        <v>299</v>
      </c>
      <c r="H282" s="13"/>
      <c r="I282" s="14"/>
      <c r="J282" s="14"/>
      <c r="K282" s="14"/>
      <c r="L282" s="19"/>
    </row>
    <row r="283" spans="2:12" ht="14.4" x14ac:dyDescent="0.3">
      <c r="B283" s="13">
        <v>5204137756</v>
      </c>
      <c r="C283" s="14" t="s">
        <v>405</v>
      </c>
      <c r="D283" s="14" t="s">
        <v>393</v>
      </c>
      <c r="E283" s="14">
        <v>0</v>
      </c>
      <c r="F283" s="19">
        <v>294</v>
      </c>
      <c r="H283" s="13"/>
      <c r="I283" s="14"/>
      <c r="J283" s="14"/>
      <c r="K283" s="14"/>
      <c r="L283" s="19"/>
    </row>
    <row r="284" spans="2:12" ht="14.4" x14ac:dyDescent="0.3">
      <c r="B284" s="13">
        <v>4805728302</v>
      </c>
      <c r="C284" s="14" t="s">
        <v>405</v>
      </c>
      <c r="D284" s="14" t="s">
        <v>387</v>
      </c>
      <c r="E284" s="14">
        <v>0</v>
      </c>
      <c r="F284" s="19">
        <v>287</v>
      </c>
      <c r="H284" s="13"/>
      <c r="I284" s="14"/>
      <c r="J284" s="14"/>
      <c r="K284" s="14"/>
      <c r="L284" s="19"/>
    </row>
    <row r="285" spans="2:12" ht="14.4" x14ac:dyDescent="0.3">
      <c r="B285" s="13">
        <v>3604633615</v>
      </c>
      <c r="C285" s="14" t="s">
        <v>405</v>
      </c>
      <c r="D285" s="14" t="s">
        <v>387</v>
      </c>
      <c r="E285" s="14">
        <v>0</v>
      </c>
      <c r="F285" s="19">
        <v>286</v>
      </c>
      <c r="H285" s="13"/>
      <c r="I285" s="14"/>
      <c r="J285" s="14"/>
      <c r="K285" s="14"/>
      <c r="L285" s="19"/>
    </row>
    <row r="286" spans="2:12" ht="14.4" x14ac:dyDescent="0.3">
      <c r="B286" s="13">
        <v>3604633615</v>
      </c>
      <c r="C286" s="14" t="s">
        <v>405</v>
      </c>
      <c r="D286" s="14" t="s">
        <v>389</v>
      </c>
      <c r="E286" s="14">
        <v>1</v>
      </c>
      <c r="F286" s="19">
        <v>286</v>
      </c>
      <c r="H286" s="13"/>
      <c r="I286" s="14"/>
      <c r="J286" s="14"/>
      <c r="K286" s="14"/>
      <c r="L286" s="19"/>
    </row>
    <row r="287" spans="2:12" ht="14.4" x14ac:dyDescent="0.3">
      <c r="B287" s="13">
        <v>6026849400</v>
      </c>
      <c r="C287" s="14" t="s">
        <v>405</v>
      </c>
      <c r="D287" s="14" t="s">
        <v>391</v>
      </c>
      <c r="E287" s="14">
        <v>0</v>
      </c>
      <c r="F287" s="19">
        <v>286</v>
      </c>
      <c r="H287" s="13"/>
      <c r="I287" s="14"/>
      <c r="J287" s="14"/>
      <c r="K287" s="14"/>
      <c r="L287" s="19"/>
    </row>
    <row r="288" spans="2:12" ht="14.4" x14ac:dyDescent="0.3">
      <c r="B288" s="13">
        <v>6026849400</v>
      </c>
      <c r="C288" s="14" t="s">
        <v>405</v>
      </c>
      <c r="D288" s="14" t="s">
        <v>388</v>
      </c>
      <c r="E288" s="14">
        <v>0</v>
      </c>
      <c r="F288" s="19">
        <v>286</v>
      </c>
      <c r="H288" s="13"/>
      <c r="I288" s="14"/>
      <c r="J288" s="14"/>
      <c r="K288" s="14"/>
      <c r="L288" s="19"/>
    </row>
    <row r="289" spans="2:12" ht="14.4" x14ac:dyDescent="0.3">
      <c r="B289" s="13">
        <v>6026849400</v>
      </c>
      <c r="C289" s="14" t="s">
        <v>405</v>
      </c>
      <c r="D289" s="14" t="s">
        <v>386</v>
      </c>
      <c r="E289" s="14">
        <v>1</v>
      </c>
      <c r="F289" s="19">
        <v>286</v>
      </c>
      <c r="H289" s="13"/>
      <c r="I289" s="14"/>
      <c r="J289" s="14"/>
      <c r="K289" s="14"/>
      <c r="L289" s="19"/>
    </row>
    <row r="290" spans="2:12" ht="14.4" x14ac:dyDescent="0.3">
      <c r="B290" s="13">
        <v>5204137756</v>
      </c>
      <c r="C290" s="14" t="s">
        <v>405</v>
      </c>
      <c r="D290" s="14" t="s">
        <v>393</v>
      </c>
      <c r="E290" s="14">
        <v>0</v>
      </c>
      <c r="F290" s="19">
        <v>280</v>
      </c>
      <c r="H290" s="13"/>
      <c r="I290" s="14"/>
      <c r="J290" s="14"/>
      <c r="K290" s="14"/>
      <c r="L290" s="19"/>
    </row>
    <row r="291" spans="2:12" ht="14.4" x14ac:dyDescent="0.3">
      <c r="B291" s="13">
        <v>6024161144</v>
      </c>
      <c r="C291" s="14" t="s">
        <v>405</v>
      </c>
      <c r="D291" s="14" t="s">
        <v>393</v>
      </c>
      <c r="E291" s="14">
        <v>0</v>
      </c>
      <c r="F291" s="19">
        <v>268</v>
      </c>
      <c r="H291" s="13"/>
      <c r="I291" s="14"/>
      <c r="J291" s="14"/>
      <c r="K291" s="14"/>
      <c r="L291" s="19"/>
    </row>
    <row r="292" spans="2:12" ht="14.4" x14ac:dyDescent="0.3">
      <c r="B292" s="13">
        <v>4807332898</v>
      </c>
      <c r="C292" s="14" t="s">
        <v>405</v>
      </c>
      <c r="D292" s="14" t="s">
        <v>393</v>
      </c>
      <c r="E292" s="14">
        <v>0</v>
      </c>
      <c r="F292" s="19">
        <v>256</v>
      </c>
      <c r="H292" s="13"/>
      <c r="I292" s="14"/>
      <c r="J292" s="14"/>
      <c r="K292" s="14"/>
      <c r="L292" s="19"/>
    </row>
    <row r="293" spans="2:12" ht="14.4" x14ac:dyDescent="0.3">
      <c r="B293" s="13">
        <v>5204328236</v>
      </c>
      <c r="C293" s="14" t="s">
        <v>405</v>
      </c>
      <c r="D293" s="14" t="s">
        <v>393</v>
      </c>
      <c r="E293" s="14">
        <v>0</v>
      </c>
      <c r="F293" s="19">
        <v>250</v>
      </c>
      <c r="H293" s="13"/>
      <c r="I293" s="14"/>
      <c r="J293" s="14"/>
      <c r="K293" s="14"/>
      <c r="L293" s="19"/>
    </row>
    <row r="294" spans="2:12" ht="14.4" x14ac:dyDescent="0.3">
      <c r="B294" s="13">
        <v>5209952123</v>
      </c>
      <c r="C294" s="14" t="s">
        <v>405</v>
      </c>
      <c r="D294" s="14" t="s">
        <v>393</v>
      </c>
      <c r="E294" s="14">
        <v>0</v>
      </c>
      <c r="F294" s="19">
        <v>236</v>
      </c>
      <c r="H294" s="13"/>
      <c r="I294" s="14"/>
      <c r="J294" s="14"/>
      <c r="K294" s="14"/>
      <c r="L294" s="19"/>
    </row>
    <row r="295" spans="2:12" ht="14.4" x14ac:dyDescent="0.3">
      <c r="B295" s="13">
        <v>3603623381</v>
      </c>
      <c r="C295" s="14" t="s">
        <v>405</v>
      </c>
      <c r="D295" s="14" t="s">
        <v>387</v>
      </c>
      <c r="E295" s="14">
        <v>0</v>
      </c>
      <c r="F295" s="19">
        <v>234</v>
      </c>
      <c r="H295" s="13"/>
      <c r="I295" s="14"/>
      <c r="J295" s="14"/>
      <c r="K295" s="14"/>
      <c r="L295" s="19"/>
    </row>
    <row r="296" spans="2:12" ht="14.4" x14ac:dyDescent="0.3">
      <c r="B296" s="13">
        <v>5097139595</v>
      </c>
      <c r="C296" s="14" t="s">
        <v>405</v>
      </c>
      <c r="D296" s="14" t="s">
        <v>389</v>
      </c>
      <c r="E296" s="14">
        <v>0</v>
      </c>
      <c r="F296" s="19">
        <v>233</v>
      </c>
      <c r="H296" s="13"/>
      <c r="I296" s="14"/>
      <c r="J296" s="14"/>
      <c r="K296" s="14"/>
      <c r="L296" s="19"/>
    </row>
    <row r="297" spans="2:12" ht="14.4" x14ac:dyDescent="0.3">
      <c r="B297" s="13">
        <v>2064910498</v>
      </c>
      <c r="C297" s="14" t="s">
        <v>405</v>
      </c>
      <c r="D297" s="14" t="s">
        <v>387</v>
      </c>
      <c r="E297" s="14">
        <v>0</v>
      </c>
      <c r="F297" s="19">
        <v>231</v>
      </c>
      <c r="H297" s="13"/>
      <c r="I297" s="14"/>
      <c r="J297" s="14"/>
      <c r="K297" s="14"/>
      <c r="L297" s="19"/>
    </row>
    <row r="298" spans="2:12" ht="14.4" x14ac:dyDescent="0.3">
      <c r="B298" s="13">
        <v>4806127869</v>
      </c>
      <c r="C298" s="14" t="s">
        <v>405</v>
      </c>
      <c r="D298" s="14" t="s">
        <v>387</v>
      </c>
      <c r="E298" s="14">
        <v>0</v>
      </c>
      <c r="F298" s="19">
        <v>220</v>
      </c>
      <c r="H298" s="13"/>
      <c r="I298" s="14"/>
      <c r="J298" s="14"/>
      <c r="K298" s="14"/>
      <c r="L298" s="19"/>
    </row>
    <row r="299" spans="2:12" ht="14.4" x14ac:dyDescent="0.3">
      <c r="B299" s="13">
        <v>3036001280</v>
      </c>
      <c r="C299" s="14" t="s">
        <v>405</v>
      </c>
      <c r="D299" s="14" t="s">
        <v>393</v>
      </c>
      <c r="E299" s="14">
        <v>0</v>
      </c>
      <c r="F299" s="19">
        <v>219</v>
      </c>
      <c r="H299" s="13"/>
      <c r="I299" s="14"/>
      <c r="J299" s="14"/>
      <c r="K299" s="14"/>
      <c r="L299" s="19"/>
    </row>
    <row r="300" spans="2:12" ht="14.4" x14ac:dyDescent="0.3">
      <c r="B300" s="13">
        <v>4066734502</v>
      </c>
      <c r="C300" s="14" t="s">
        <v>405</v>
      </c>
      <c r="D300" s="14" t="s">
        <v>393</v>
      </c>
      <c r="E300" s="14">
        <v>0</v>
      </c>
      <c r="F300" s="19">
        <v>215</v>
      </c>
      <c r="H300" s="13"/>
      <c r="I300" s="14"/>
      <c r="J300" s="14"/>
      <c r="K300" s="14"/>
      <c r="L300" s="19"/>
    </row>
    <row r="301" spans="2:12" ht="14.4" x14ac:dyDescent="0.3">
      <c r="B301" s="13">
        <v>2539334012</v>
      </c>
      <c r="C301" s="14" t="s">
        <v>405</v>
      </c>
      <c r="D301" s="14" t="s">
        <v>387</v>
      </c>
      <c r="E301" s="14">
        <v>0</v>
      </c>
      <c r="F301" s="19">
        <v>211</v>
      </c>
      <c r="H301" s="13"/>
      <c r="I301" s="14"/>
      <c r="J301" s="14"/>
      <c r="K301" s="14"/>
      <c r="L301" s="19"/>
    </row>
    <row r="302" spans="2:12" ht="14.4" x14ac:dyDescent="0.3">
      <c r="B302" s="13">
        <v>6025863794</v>
      </c>
      <c r="C302" s="14" t="s">
        <v>405</v>
      </c>
      <c r="D302" s="14" t="s">
        <v>391</v>
      </c>
      <c r="E302" s="14">
        <v>0</v>
      </c>
      <c r="F302" s="19">
        <v>195</v>
      </c>
      <c r="H302" s="13"/>
      <c r="I302" s="14"/>
      <c r="J302" s="14"/>
      <c r="K302" s="14"/>
      <c r="L302" s="19"/>
    </row>
    <row r="303" spans="2:12" ht="14.4" x14ac:dyDescent="0.3">
      <c r="B303" s="13">
        <v>5209949193</v>
      </c>
      <c r="C303" s="14" t="s">
        <v>405</v>
      </c>
      <c r="D303" s="14" t="s">
        <v>393</v>
      </c>
      <c r="E303" s="14">
        <v>0</v>
      </c>
      <c r="F303" s="19">
        <v>194</v>
      </c>
      <c r="H303" s="13"/>
      <c r="I303" s="14"/>
      <c r="J303" s="14"/>
      <c r="K303" s="14"/>
      <c r="L303" s="19"/>
    </row>
    <row r="304" spans="2:12" ht="14.4" x14ac:dyDescent="0.3">
      <c r="B304" s="13">
        <v>3072336230</v>
      </c>
      <c r="C304" s="14" t="s">
        <v>405</v>
      </c>
      <c r="D304" s="14" t="s">
        <v>387</v>
      </c>
      <c r="E304" s="14">
        <v>0</v>
      </c>
      <c r="F304" s="19">
        <v>193</v>
      </c>
      <c r="H304" s="13"/>
      <c r="I304" s="14"/>
      <c r="J304" s="14"/>
      <c r="K304" s="14"/>
      <c r="L304" s="19"/>
    </row>
    <row r="305" spans="2:12" ht="14.4" x14ac:dyDescent="0.3">
      <c r="B305" s="13">
        <v>2065634385</v>
      </c>
      <c r="C305" s="14" t="s">
        <v>405</v>
      </c>
      <c r="D305" s="14" t="s">
        <v>387</v>
      </c>
      <c r="E305" s="14">
        <v>0</v>
      </c>
      <c r="F305" s="19">
        <v>192</v>
      </c>
      <c r="H305" s="13"/>
      <c r="I305" s="14"/>
      <c r="J305" s="14"/>
      <c r="K305" s="14"/>
      <c r="L305" s="19"/>
    </row>
    <row r="306" spans="2:12" ht="14.4" x14ac:dyDescent="0.3">
      <c r="B306" s="13">
        <v>4805925136</v>
      </c>
      <c r="C306" s="14" t="s">
        <v>405</v>
      </c>
      <c r="D306" s="14" t="s">
        <v>393</v>
      </c>
      <c r="E306" s="14">
        <v>0</v>
      </c>
      <c r="F306" s="19">
        <v>192</v>
      </c>
      <c r="H306" s="13"/>
      <c r="I306" s="14"/>
      <c r="J306" s="14"/>
      <c r="K306" s="14"/>
      <c r="L306" s="19"/>
    </row>
    <row r="307" spans="2:12" ht="14.4" x14ac:dyDescent="0.3">
      <c r="B307" s="13">
        <v>2539339446</v>
      </c>
      <c r="C307" s="14" t="s">
        <v>405</v>
      </c>
      <c r="D307" s="14" t="s">
        <v>393</v>
      </c>
      <c r="E307" s="14">
        <v>0</v>
      </c>
      <c r="F307" s="19">
        <v>178</v>
      </c>
      <c r="H307" s="13"/>
      <c r="I307" s="14"/>
      <c r="J307" s="14"/>
      <c r="K307" s="14"/>
      <c r="L307" s="19"/>
    </row>
    <row r="308" spans="2:12" ht="14.4" x14ac:dyDescent="0.3">
      <c r="B308" s="13">
        <v>4068823754</v>
      </c>
      <c r="C308" s="14" t="s">
        <v>405</v>
      </c>
      <c r="D308" s="14" t="s">
        <v>393</v>
      </c>
      <c r="E308" s="14">
        <v>0</v>
      </c>
      <c r="F308" s="19">
        <v>172</v>
      </c>
      <c r="H308" s="13"/>
      <c r="I308" s="14"/>
      <c r="J308" s="14"/>
      <c r="K308" s="14"/>
      <c r="L308" s="19"/>
    </row>
    <row r="309" spans="2:12" ht="14.4" x14ac:dyDescent="0.3">
      <c r="B309" s="13">
        <v>3035200408</v>
      </c>
      <c r="C309" s="14" t="s">
        <v>405</v>
      </c>
      <c r="D309" s="14" t="s">
        <v>387</v>
      </c>
      <c r="E309" s="14">
        <v>0</v>
      </c>
      <c r="F309" s="19">
        <v>167</v>
      </c>
      <c r="H309" s="13"/>
      <c r="I309" s="14"/>
      <c r="J309" s="14"/>
      <c r="K309" s="14"/>
      <c r="L309" s="19"/>
    </row>
    <row r="310" spans="2:12" ht="14.4" x14ac:dyDescent="0.3">
      <c r="B310" s="13">
        <v>5204633834</v>
      </c>
      <c r="C310" s="14" t="s">
        <v>405</v>
      </c>
      <c r="D310" s="14" t="s">
        <v>393</v>
      </c>
      <c r="E310" s="14">
        <v>0</v>
      </c>
      <c r="F310" s="19">
        <v>165</v>
      </c>
      <c r="H310" s="13"/>
      <c r="I310" s="14"/>
      <c r="J310" s="14"/>
      <c r="K310" s="14"/>
      <c r="L310" s="19"/>
    </row>
    <row r="311" spans="2:12" ht="14.4" x14ac:dyDescent="0.3">
      <c r="B311" s="13">
        <v>3072338714</v>
      </c>
      <c r="C311" s="14" t="s">
        <v>405</v>
      </c>
      <c r="D311" s="14" t="s">
        <v>387</v>
      </c>
      <c r="E311" s="14">
        <v>0</v>
      </c>
      <c r="F311" s="19">
        <v>164</v>
      </c>
      <c r="H311" s="13"/>
      <c r="I311" s="14"/>
      <c r="J311" s="14"/>
      <c r="K311" s="14"/>
      <c r="L311" s="19"/>
    </row>
    <row r="312" spans="2:12" ht="14.4" x14ac:dyDescent="0.3">
      <c r="B312" s="13">
        <v>2533098478</v>
      </c>
      <c r="C312" s="14" t="s">
        <v>405</v>
      </c>
      <c r="D312" s="14" t="s">
        <v>387</v>
      </c>
      <c r="E312" s="14">
        <v>0</v>
      </c>
      <c r="F312" s="19">
        <v>162</v>
      </c>
      <c r="H312" s="13"/>
      <c r="I312" s="14"/>
      <c r="J312" s="14"/>
      <c r="K312" s="14"/>
      <c r="L312" s="19"/>
    </row>
    <row r="313" spans="2:12" ht="14.4" x14ac:dyDescent="0.3">
      <c r="B313" s="13">
        <v>3609490686</v>
      </c>
      <c r="C313" s="14" t="s">
        <v>405</v>
      </c>
      <c r="D313" s="14" t="s">
        <v>387</v>
      </c>
      <c r="E313" s="14">
        <v>0</v>
      </c>
      <c r="F313" s="19">
        <v>161</v>
      </c>
      <c r="H313" s="13"/>
      <c r="I313" s="14"/>
      <c r="J313" s="14"/>
      <c r="K313" s="14"/>
      <c r="L313" s="19"/>
    </row>
    <row r="314" spans="2:12" ht="14.4" x14ac:dyDescent="0.3">
      <c r="B314" s="13">
        <v>4805926457</v>
      </c>
      <c r="C314" s="14" t="s">
        <v>405</v>
      </c>
      <c r="D314" s="14" t="s">
        <v>387</v>
      </c>
      <c r="E314" s="14">
        <v>0</v>
      </c>
      <c r="F314" s="19">
        <v>161</v>
      </c>
      <c r="H314" s="13"/>
      <c r="I314" s="14"/>
      <c r="J314" s="14"/>
      <c r="K314" s="14"/>
      <c r="L314" s="19"/>
    </row>
    <row r="315" spans="2:12" ht="14.4" x14ac:dyDescent="0.3">
      <c r="B315" s="13">
        <v>6025872793</v>
      </c>
      <c r="C315" s="14" t="s">
        <v>405</v>
      </c>
      <c r="D315" s="14" t="s">
        <v>386</v>
      </c>
      <c r="E315" s="14">
        <v>0</v>
      </c>
      <c r="F315" s="19">
        <v>158</v>
      </c>
      <c r="H315" s="13"/>
      <c r="I315" s="14"/>
      <c r="J315" s="14"/>
      <c r="K315" s="14"/>
      <c r="L315" s="19"/>
    </row>
    <row r="316" spans="2:12" ht="14.4" x14ac:dyDescent="0.3">
      <c r="B316" s="13">
        <v>5097141237</v>
      </c>
      <c r="C316" s="14" t="s">
        <v>405</v>
      </c>
      <c r="D316" s="14" t="s">
        <v>387</v>
      </c>
      <c r="E316" s="14">
        <v>0</v>
      </c>
      <c r="F316" s="19">
        <v>157</v>
      </c>
      <c r="H316" s="13"/>
      <c r="I316" s="14"/>
      <c r="J316" s="14"/>
      <c r="K316" s="14"/>
      <c r="L316" s="19"/>
    </row>
    <row r="317" spans="2:12" ht="14.4" x14ac:dyDescent="0.3">
      <c r="B317" s="13">
        <v>4253641948</v>
      </c>
      <c r="C317" s="14" t="s">
        <v>405</v>
      </c>
      <c r="D317" s="14" t="s">
        <v>387</v>
      </c>
      <c r="E317" s="14">
        <v>0</v>
      </c>
      <c r="F317" s="19">
        <v>156</v>
      </c>
      <c r="H317" s="13"/>
      <c r="I317" s="14"/>
      <c r="J317" s="14"/>
      <c r="K317" s="14"/>
      <c r="L317" s="19"/>
    </row>
    <row r="318" spans="2:12" ht="14.4" x14ac:dyDescent="0.3">
      <c r="B318" s="13">
        <v>2065638093</v>
      </c>
      <c r="C318" s="14" t="s">
        <v>405</v>
      </c>
      <c r="D318" s="14" t="s">
        <v>387</v>
      </c>
      <c r="E318" s="14">
        <v>0</v>
      </c>
      <c r="F318" s="19">
        <v>155</v>
      </c>
      <c r="H318" s="13"/>
      <c r="I318" s="14"/>
      <c r="J318" s="14"/>
      <c r="K318" s="14"/>
      <c r="L318" s="19"/>
    </row>
    <row r="319" spans="2:12" ht="14.4" x14ac:dyDescent="0.3">
      <c r="B319" s="13">
        <v>2085840497</v>
      </c>
      <c r="C319" s="14" t="s">
        <v>405</v>
      </c>
      <c r="D319" s="14" t="s">
        <v>387</v>
      </c>
      <c r="E319" s="14">
        <v>0</v>
      </c>
      <c r="F319" s="19">
        <v>153</v>
      </c>
      <c r="H319" s="13"/>
      <c r="I319" s="14"/>
      <c r="J319" s="14"/>
      <c r="K319" s="14"/>
      <c r="L319" s="19"/>
    </row>
    <row r="320" spans="2:12" ht="14.4" x14ac:dyDescent="0.3">
      <c r="B320" s="13">
        <v>2085840497</v>
      </c>
      <c r="C320" s="14" t="s">
        <v>405</v>
      </c>
      <c r="D320" s="14" t="s">
        <v>387</v>
      </c>
      <c r="E320" s="14">
        <v>0</v>
      </c>
      <c r="F320" s="19">
        <v>153</v>
      </c>
      <c r="H320" s="13"/>
      <c r="I320" s="14"/>
      <c r="J320" s="14"/>
      <c r="K320" s="14"/>
      <c r="L320" s="19"/>
    </row>
    <row r="321" spans="2:12" ht="14.4" x14ac:dyDescent="0.3">
      <c r="B321" s="13">
        <v>4807329899</v>
      </c>
      <c r="C321" s="14" t="s">
        <v>405</v>
      </c>
      <c r="D321" s="14" t="s">
        <v>387</v>
      </c>
      <c r="E321" s="14">
        <v>0</v>
      </c>
      <c r="F321" s="19">
        <v>153</v>
      </c>
      <c r="H321" s="13"/>
      <c r="I321" s="14"/>
      <c r="J321" s="14"/>
      <c r="K321" s="14"/>
      <c r="L321" s="19"/>
    </row>
    <row r="322" spans="2:12" ht="14.4" x14ac:dyDescent="0.3">
      <c r="B322" s="13">
        <v>4807330301</v>
      </c>
      <c r="C322" s="14" t="s">
        <v>405</v>
      </c>
      <c r="D322" s="14" t="s">
        <v>387</v>
      </c>
      <c r="E322" s="14">
        <v>0</v>
      </c>
      <c r="F322" s="19">
        <v>148</v>
      </c>
      <c r="H322" s="13"/>
      <c r="I322" s="14"/>
      <c r="J322" s="14"/>
      <c r="K322" s="14"/>
      <c r="L322" s="19"/>
    </row>
    <row r="323" spans="2:12" ht="14.4" x14ac:dyDescent="0.3">
      <c r="B323" s="13">
        <v>5204133874</v>
      </c>
      <c r="C323" s="14" t="s">
        <v>405</v>
      </c>
      <c r="D323" s="14" t="s">
        <v>386</v>
      </c>
      <c r="E323" s="14">
        <v>0</v>
      </c>
      <c r="F323" s="19">
        <v>148</v>
      </c>
      <c r="H323" s="13"/>
      <c r="I323" s="14"/>
      <c r="J323" s="14"/>
      <c r="K323" s="14"/>
      <c r="L323" s="19"/>
    </row>
    <row r="324" spans="2:12" ht="14.4" x14ac:dyDescent="0.3">
      <c r="B324" s="13">
        <v>2534443347</v>
      </c>
      <c r="C324" s="14" t="s">
        <v>405</v>
      </c>
      <c r="D324" s="14" t="s">
        <v>387</v>
      </c>
      <c r="E324" s="14">
        <v>0</v>
      </c>
      <c r="F324" s="19">
        <v>146</v>
      </c>
      <c r="H324" s="13"/>
      <c r="I324" s="14"/>
      <c r="J324" s="14"/>
      <c r="K324" s="14"/>
      <c r="L324" s="19"/>
    </row>
    <row r="325" spans="2:12" ht="14.4" x14ac:dyDescent="0.3">
      <c r="B325" s="13">
        <v>5054225199</v>
      </c>
      <c r="C325" s="14" t="s">
        <v>405</v>
      </c>
      <c r="D325" s="14" t="s">
        <v>393</v>
      </c>
      <c r="E325" s="14">
        <v>0</v>
      </c>
      <c r="F325" s="19">
        <v>146</v>
      </c>
      <c r="H325" s="13"/>
      <c r="I325" s="14"/>
      <c r="J325" s="14"/>
      <c r="K325" s="14"/>
      <c r="L325" s="19"/>
    </row>
    <row r="326" spans="2:12" ht="14.4" x14ac:dyDescent="0.3">
      <c r="B326" s="13">
        <v>2065636181</v>
      </c>
      <c r="C326" s="14" t="s">
        <v>405</v>
      </c>
      <c r="D326" s="14" t="s">
        <v>393</v>
      </c>
      <c r="E326" s="14">
        <v>0</v>
      </c>
      <c r="F326" s="19">
        <v>143</v>
      </c>
      <c r="H326" s="13"/>
      <c r="I326" s="14"/>
      <c r="J326" s="14"/>
      <c r="K326" s="14"/>
      <c r="L326" s="19"/>
    </row>
    <row r="327" spans="2:12" ht="14.4" x14ac:dyDescent="0.3">
      <c r="B327" s="13">
        <v>2069534941</v>
      </c>
      <c r="C327" s="14" t="s">
        <v>405</v>
      </c>
      <c r="D327" s="14" t="s">
        <v>387</v>
      </c>
      <c r="E327" s="14">
        <v>0</v>
      </c>
      <c r="F327" s="19">
        <v>142</v>
      </c>
      <c r="H327" s="13"/>
      <c r="I327" s="14"/>
      <c r="J327" s="14"/>
      <c r="K327" s="14"/>
      <c r="L327" s="19"/>
    </row>
    <row r="328" spans="2:12" ht="14.4" x14ac:dyDescent="0.3">
      <c r="B328" s="13">
        <v>4807332881</v>
      </c>
      <c r="C328" s="14" t="s">
        <v>405</v>
      </c>
      <c r="D328" s="14" t="s">
        <v>386</v>
      </c>
      <c r="E328" s="14">
        <v>0</v>
      </c>
      <c r="F328" s="19">
        <v>141</v>
      </c>
      <c r="H328" s="13"/>
      <c r="I328" s="14"/>
      <c r="J328" s="14"/>
      <c r="K328" s="14"/>
      <c r="L328" s="19"/>
    </row>
    <row r="329" spans="2:12" ht="14.4" x14ac:dyDescent="0.3">
      <c r="B329" s="13">
        <v>5209950809</v>
      </c>
      <c r="C329" s="14" t="s">
        <v>405</v>
      </c>
      <c r="D329" s="14" t="s">
        <v>386</v>
      </c>
      <c r="E329" s="14">
        <v>0</v>
      </c>
      <c r="F329" s="19">
        <v>141</v>
      </c>
      <c r="H329" s="13"/>
      <c r="I329" s="14"/>
      <c r="J329" s="14"/>
      <c r="K329" s="14"/>
      <c r="L329" s="19"/>
    </row>
    <row r="330" spans="2:12" ht="14.4" x14ac:dyDescent="0.3">
      <c r="B330" s="13">
        <v>5418830400</v>
      </c>
      <c r="C330" s="14" t="s">
        <v>405</v>
      </c>
      <c r="D330" s="14" t="s">
        <v>387</v>
      </c>
      <c r="E330" s="14">
        <v>0</v>
      </c>
      <c r="F330" s="19">
        <v>139</v>
      </c>
      <c r="H330" s="13"/>
      <c r="I330" s="14"/>
      <c r="J330" s="14"/>
      <c r="K330" s="14"/>
      <c r="L330" s="19"/>
    </row>
    <row r="331" spans="2:12" ht="14.4" x14ac:dyDescent="0.3">
      <c r="B331" s="13">
        <v>6024726925</v>
      </c>
      <c r="C331" s="14" t="s">
        <v>405</v>
      </c>
      <c r="D331" s="14" t="s">
        <v>387</v>
      </c>
      <c r="E331" s="14">
        <v>0</v>
      </c>
      <c r="F331" s="19">
        <v>139</v>
      </c>
      <c r="H331" s="13"/>
      <c r="I331" s="14"/>
      <c r="J331" s="14"/>
      <c r="K331" s="14"/>
      <c r="L331" s="19"/>
    </row>
    <row r="332" spans="2:12" ht="14.4" x14ac:dyDescent="0.3">
      <c r="B332" s="13">
        <v>4805926372</v>
      </c>
      <c r="C332" s="14" t="s">
        <v>405</v>
      </c>
      <c r="D332" s="14" t="s">
        <v>387</v>
      </c>
      <c r="E332" s="14">
        <v>0</v>
      </c>
      <c r="F332" s="19">
        <v>135</v>
      </c>
      <c r="H332" s="13"/>
      <c r="I332" s="14"/>
      <c r="J332" s="14"/>
      <c r="K332" s="14"/>
      <c r="L332" s="19"/>
    </row>
    <row r="333" spans="2:12" ht="14.4" x14ac:dyDescent="0.3">
      <c r="B333" s="13">
        <v>3039593140</v>
      </c>
      <c r="C333" s="14" t="s">
        <v>405</v>
      </c>
      <c r="D333" s="14" t="s">
        <v>391</v>
      </c>
      <c r="E333" s="14">
        <v>0</v>
      </c>
      <c r="F333" s="19">
        <v>134</v>
      </c>
      <c r="H333" s="13"/>
      <c r="I333" s="14"/>
      <c r="J333" s="14"/>
      <c r="K333" s="14"/>
      <c r="L333" s="19"/>
    </row>
    <row r="334" spans="2:12" ht="14.4" x14ac:dyDescent="0.3">
      <c r="B334" s="13">
        <v>4063223730</v>
      </c>
      <c r="C334" s="14" t="s">
        <v>405</v>
      </c>
      <c r="D334" s="14" t="s">
        <v>393</v>
      </c>
      <c r="E334" s="14">
        <v>0</v>
      </c>
      <c r="F334" s="19">
        <v>132</v>
      </c>
      <c r="H334" s="13"/>
      <c r="I334" s="14"/>
      <c r="J334" s="14"/>
      <c r="K334" s="14"/>
      <c r="L334" s="19"/>
    </row>
    <row r="335" spans="2:12" ht="14.4" x14ac:dyDescent="0.3">
      <c r="B335" s="13">
        <v>5054226440</v>
      </c>
      <c r="C335" s="14" t="s">
        <v>405</v>
      </c>
      <c r="D335" s="14" t="s">
        <v>391</v>
      </c>
      <c r="E335" s="14">
        <v>0</v>
      </c>
      <c r="F335" s="19">
        <v>132</v>
      </c>
      <c r="H335" s="13"/>
      <c r="I335" s="14"/>
      <c r="J335" s="14"/>
      <c r="K335" s="14"/>
      <c r="L335" s="19"/>
    </row>
    <row r="336" spans="2:12" ht="14.4" x14ac:dyDescent="0.3">
      <c r="B336" s="13">
        <v>6025895934</v>
      </c>
      <c r="C336" s="14" t="s">
        <v>405</v>
      </c>
      <c r="D336" s="14" t="s">
        <v>393</v>
      </c>
      <c r="E336" s="14">
        <v>0</v>
      </c>
      <c r="F336" s="19">
        <v>129</v>
      </c>
      <c r="H336" s="13"/>
      <c r="I336" s="14"/>
      <c r="J336" s="14"/>
      <c r="K336" s="14"/>
      <c r="L336" s="19"/>
    </row>
    <row r="337" spans="2:12" ht="14.4" x14ac:dyDescent="0.3">
      <c r="B337" s="13">
        <v>6024726865</v>
      </c>
      <c r="C337" s="14" t="s">
        <v>405</v>
      </c>
      <c r="D337" s="14" t="s">
        <v>393</v>
      </c>
      <c r="E337" s="14">
        <v>0</v>
      </c>
      <c r="F337" s="19">
        <v>127</v>
      </c>
      <c r="H337" s="13"/>
      <c r="I337" s="14"/>
      <c r="J337" s="14"/>
      <c r="K337" s="14"/>
      <c r="L337" s="19"/>
    </row>
    <row r="338" spans="2:12" ht="14.4" x14ac:dyDescent="0.3">
      <c r="B338" s="13">
        <v>3609493444</v>
      </c>
      <c r="C338" s="14" t="s">
        <v>405</v>
      </c>
      <c r="D338" s="14" t="s">
        <v>387</v>
      </c>
      <c r="E338" s="14">
        <v>0</v>
      </c>
      <c r="F338" s="19">
        <v>124</v>
      </c>
      <c r="H338" s="13"/>
      <c r="I338" s="14"/>
      <c r="J338" s="14"/>
      <c r="K338" s="14"/>
      <c r="L338" s="19"/>
    </row>
    <row r="339" spans="2:12" ht="14.4" x14ac:dyDescent="0.3">
      <c r="B339" s="13">
        <v>5038971519</v>
      </c>
      <c r="C339" s="14" t="s">
        <v>405</v>
      </c>
      <c r="D339" s="14" t="s">
        <v>393</v>
      </c>
      <c r="E339" s="14">
        <v>0</v>
      </c>
      <c r="F339" s="19">
        <v>124</v>
      </c>
      <c r="H339" s="13"/>
      <c r="I339" s="14"/>
      <c r="J339" s="14"/>
      <c r="K339" s="14"/>
      <c r="L339" s="19"/>
    </row>
    <row r="340" spans="2:12" ht="14.4" x14ac:dyDescent="0.3">
      <c r="B340" s="13">
        <v>5418831280</v>
      </c>
      <c r="C340" s="14" t="s">
        <v>405</v>
      </c>
      <c r="D340" s="14" t="s">
        <v>387</v>
      </c>
      <c r="E340" s="14">
        <v>0</v>
      </c>
      <c r="F340" s="19">
        <v>124</v>
      </c>
      <c r="H340" s="13"/>
      <c r="I340" s="14"/>
      <c r="J340" s="14"/>
      <c r="K340" s="14"/>
      <c r="L340" s="19"/>
    </row>
    <row r="341" spans="2:12" ht="14.4" x14ac:dyDescent="0.3">
      <c r="B341" s="13">
        <v>2086148540</v>
      </c>
      <c r="C341" s="14" t="s">
        <v>405</v>
      </c>
      <c r="D341" s="14" t="s">
        <v>388</v>
      </c>
      <c r="E341" s="14">
        <v>0</v>
      </c>
      <c r="F341" s="19">
        <v>121</v>
      </c>
      <c r="H341" s="13"/>
      <c r="I341" s="14"/>
      <c r="J341" s="14"/>
      <c r="K341" s="14"/>
      <c r="L341" s="19"/>
    </row>
    <row r="342" spans="2:12" ht="14.4" x14ac:dyDescent="0.3">
      <c r="B342" s="13">
        <v>4806127814</v>
      </c>
      <c r="C342" s="14" t="s">
        <v>405</v>
      </c>
      <c r="D342" s="14" t="s">
        <v>393</v>
      </c>
      <c r="E342" s="14">
        <v>0</v>
      </c>
      <c r="F342" s="19">
        <v>121</v>
      </c>
      <c r="H342" s="13"/>
      <c r="I342" s="14"/>
      <c r="J342" s="14"/>
      <c r="K342" s="14"/>
      <c r="L342" s="19"/>
    </row>
    <row r="343" spans="2:12" ht="14.4" x14ac:dyDescent="0.3">
      <c r="B343" s="13">
        <v>5418830713</v>
      </c>
      <c r="C343" s="14" t="s">
        <v>405</v>
      </c>
      <c r="D343" s="14" t="s">
        <v>387</v>
      </c>
      <c r="E343" s="14">
        <v>0</v>
      </c>
      <c r="F343" s="19">
        <v>121</v>
      </c>
      <c r="H343" s="13"/>
      <c r="I343" s="14"/>
      <c r="J343" s="14"/>
      <c r="K343" s="14"/>
      <c r="L343" s="19"/>
    </row>
    <row r="344" spans="2:12" ht="14.4" x14ac:dyDescent="0.3">
      <c r="B344" s="13">
        <v>2539340374</v>
      </c>
      <c r="C344" s="14" t="s">
        <v>405</v>
      </c>
      <c r="D344" s="14" t="s">
        <v>393</v>
      </c>
      <c r="E344" s="14">
        <v>0</v>
      </c>
      <c r="F344" s="19">
        <v>119</v>
      </c>
      <c r="H344" s="13"/>
      <c r="I344" s="14"/>
      <c r="J344" s="14"/>
      <c r="K344" s="14"/>
      <c r="L344" s="19"/>
    </row>
    <row r="345" spans="2:12" ht="14.4" x14ac:dyDescent="0.3">
      <c r="B345" s="13">
        <v>3040083314</v>
      </c>
      <c r="C345" s="14" t="s">
        <v>405</v>
      </c>
      <c r="D345" s="14" t="s">
        <v>387</v>
      </c>
      <c r="E345" s="14">
        <v>0</v>
      </c>
      <c r="F345" s="19">
        <v>119</v>
      </c>
      <c r="H345" s="13"/>
      <c r="I345" s="14"/>
      <c r="J345" s="14"/>
      <c r="K345" s="14"/>
      <c r="L345" s="19"/>
    </row>
    <row r="346" spans="2:12" ht="14.4" x14ac:dyDescent="0.3">
      <c r="B346" s="13">
        <v>5418826226</v>
      </c>
      <c r="C346" s="14" t="s">
        <v>405</v>
      </c>
      <c r="D346" s="14" t="s">
        <v>391</v>
      </c>
      <c r="E346" s="14">
        <v>0</v>
      </c>
      <c r="F346" s="19">
        <v>118</v>
      </c>
      <c r="H346" s="13"/>
      <c r="I346" s="14"/>
      <c r="J346" s="14"/>
      <c r="K346" s="14"/>
      <c r="L346" s="19"/>
    </row>
    <row r="347" spans="2:12" ht="14.4" x14ac:dyDescent="0.3">
      <c r="B347" s="13">
        <v>4805415501</v>
      </c>
      <c r="C347" s="14" t="s">
        <v>405</v>
      </c>
      <c r="D347" s="14" t="s">
        <v>387</v>
      </c>
      <c r="E347" s="14">
        <v>0</v>
      </c>
      <c r="F347" s="19">
        <v>117</v>
      </c>
      <c r="H347" s="13"/>
      <c r="I347" s="14"/>
      <c r="J347" s="14"/>
      <c r="K347" s="14"/>
      <c r="L347" s="19"/>
    </row>
    <row r="348" spans="2:12" ht="14.4" x14ac:dyDescent="0.3">
      <c r="B348" s="13">
        <v>5054224379</v>
      </c>
      <c r="C348" s="14" t="s">
        <v>405</v>
      </c>
      <c r="D348" s="14" t="s">
        <v>393</v>
      </c>
      <c r="E348" s="14">
        <v>0</v>
      </c>
      <c r="F348" s="19">
        <v>115</v>
      </c>
      <c r="H348" s="13"/>
      <c r="I348" s="14"/>
      <c r="J348" s="14"/>
      <c r="K348" s="14"/>
      <c r="L348" s="19"/>
    </row>
    <row r="349" spans="2:12" ht="14.4" x14ac:dyDescent="0.3">
      <c r="B349" s="13">
        <v>6025856269</v>
      </c>
      <c r="C349" s="14" t="s">
        <v>405</v>
      </c>
      <c r="D349" s="14" t="s">
        <v>387</v>
      </c>
      <c r="E349" s="14">
        <v>0</v>
      </c>
      <c r="F349" s="19">
        <v>115</v>
      </c>
      <c r="H349" s="13"/>
      <c r="I349" s="14"/>
      <c r="J349" s="14"/>
      <c r="K349" s="14"/>
      <c r="L349" s="19"/>
    </row>
    <row r="350" spans="2:12" ht="14.4" x14ac:dyDescent="0.3">
      <c r="B350" s="13">
        <v>2085835979</v>
      </c>
      <c r="C350" s="14" t="s">
        <v>405</v>
      </c>
      <c r="D350" s="14" t="s">
        <v>387</v>
      </c>
      <c r="E350" s="14">
        <v>0</v>
      </c>
      <c r="F350" s="19">
        <v>110</v>
      </c>
      <c r="H350" s="13"/>
      <c r="I350" s="14"/>
      <c r="J350" s="14"/>
      <c r="K350" s="14"/>
      <c r="L350" s="19"/>
    </row>
    <row r="351" spans="2:12" ht="14.4" x14ac:dyDescent="0.3">
      <c r="B351" s="13">
        <v>5033220517</v>
      </c>
      <c r="C351" s="14" t="s">
        <v>405</v>
      </c>
      <c r="D351" s="14" t="s">
        <v>387</v>
      </c>
      <c r="E351" s="14">
        <v>0</v>
      </c>
      <c r="F351" s="19">
        <v>110</v>
      </c>
      <c r="H351" s="13"/>
      <c r="I351" s="14"/>
      <c r="J351" s="14"/>
      <c r="K351" s="14"/>
      <c r="L351" s="19"/>
    </row>
    <row r="352" spans="2:12" ht="14.4" x14ac:dyDescent="0.3">
      <c r="B352" s="13">
        <v>5208821109</v>
      </c>
      <c r="C352" s="14" t="s">
        <v>405</v>
      </c>
      <c r="D352" s="14" t="s">
        <v>387</v>
      </c>
      <c r="E352" s="14">
        <v>0</v>
      </c>
      <c r="F352" s="19">
        <v>110</v>
      </c>
      <c r="H352" s="13"/>
      <c r="I352" s="14"/>
      <c r="J352" s="14"/>
      <c r="K352" s="14"/>
      <c r="L352" s="19"/>
    </row>
    <row r="353" spans="2:12" ht="14.4" x14ac:dyDescent="0.3">
      <c r="B353" s="13">
        <v>4805926088</v>
      </c>
      <c r="C353" s="14" t="s">
        <v>405</v>
      </c>
      <c r="D353" s="14" t="s">
        <v>387</v>
      </c>
      <c r="E353" s="14">
        <v>0</v>
      </c>
      <c r="F353" s="19">
        <v>109</v>
      </c>
      <c r="H353" s="13"/>
      <c r="I353" s="14"/>
      <c r="J353" s="14"/>
      <c r="K353" s="14"/>
      <c r="L353" s="19"/>
    </row>
    <row r="354" spans="2:12" ht="14.4" x14ac:dyDescent="0.3">
      <c r="B354" s="13">
        <v>5204136584</v>
      </c>
      <c r="C354" s="14" t="s">
        <v>405</v>
      </c>
      <c r="D354" s="14" t="s">
        <v>387</v>
      </c>
      <c r="E354" s="14">
        <v>0</v>
      </c>
      <c r="F354" s="19">
        <v>108</v>
      </c>
      <c r="H354" s="13"/>
      <c r="I354" s="14"/>
      <c r="J354" s="14"/>
      <c r="K354" s="14"/>
      <c r="L354" s="19"/>
    </row>
    <row r="355" spans="2:12" ht="14.4" x14ac:dyDescent="0.3">
      <c r="B355" s="13">
        <v>5034337378</v>
      </c>
      <c r="C355" s="14" t="s">
        <v>405</v>
      </c>
      <c r="D355" s="14" t="s">
        <v>387</v>
      </c>
      <c r="E355" s="14">
        <v>0</v>
      </c>
      <c r="F355" s="19">
        <v>106</v>
      </c>
      <c r="H355" s="13"/>
      <c r="I355" s="14"/>
      <c r="J355" s="14"/>
      <c r="K355" s="14"/>
      <c r="L355" s="19"/>
    </row>
    <row r="356" spans="2:12" ht="14.4" x14ac:dyDescent="0.3">
      <c r="B356" s="13">
        <v>3602625865</v>
      </c>
      <c r="C356" s="14" t="s">
        <v>405</v>
      </c>
      <c r="D356" s="14" t="s">
        <v>387</v>
      </c>
      <c r="E356" s="14">
        <v>0</v>
      </c>
      <c r="F356" s="19">
        <v>104</v>
      </c>
      <c r="H356" s="13"/>
      <c r="I356" s="14"/>
      <c r="J356" s="14"/>
      <c r="K356" s="14"/>
      <c r="L356" s="19"/>
    </row>
    <row r="357" spans="2:12" ht="14.4" x14ac:dyDescent="0.3">
      <c r="B357" s="13">
        <v>5034337251</v>
      </c>
      <c r="C357" s="14" t="s">
        <v>405</v>
      </c>
      <c r="D357" s="14" t="s">
        <v>393</v>
      </c>
      <c r="E357" s="14">
        <v>0</v>
      </c>
      <c r="F357" s="19">
        <v>104</v>
      </c>
      <c r="H357" s="13"/>
      <c r="I357" s="14"/>
      <c r="J357" s="14"/>
      <c r="K357" s="14"/>
      <c r="L357" s="19"/>
    </row>
    <row r="358" spans="2:12" ht="14.4" x14ac:dyDescent="0.3">
      <c r="B358" s="13">
        <v>6025782901</v>
      </c>
      <c r="C358" s="14" t="s">
        <v>405</v>
      </c>
      <c r="D358" s="14" t="s">
        <v>393</v>
      </c>
      <c r="E358" s="14">
        <v>0</v>
      </c>
      <c r="F358" s="19">
        <v>97</v>
      </c>
      <c r="H358" s="13"/>
      <c r="I358" s="14"/>
      <c r="J358" s="14"/>
      <c r="K358" s="14"/>
      <c r="L358" s="19"/>
    </row>
    <row r="359" spans="2:12" ht="14.4" x14ac:dyDescent="0.3">
      <c r="B359" s="13">
        <v>5209948232</v>
      </c>
      <c r="C359" s="14" t="s">
        <v>405</v>
      </c>
      <c r="D359" s="14" t="s">
        <v>393</v>
      </c>
      <c r="E359" s="14">
        <v>0</v>
      </c>
      <c r="F359" s="19">
        <v>93</v>
      </c>
      <c r="H359" s="13"/>
      <c r="I359" s="14"/>
      <c r="J359" s="14"/>
      <c r="K359" s="14"/>
      <c r="L359" s="19"/>
    </row>
    <row r="360" spans="2:12" ht="14.4" x14ac:dyDescent="0.3">
      <c r="B360" s="13">
        <v>6025864605</v>
      </c>
      <c r="C360" s="14" t="s">
        <v>405</v>
      </c>
      <c r="D360" s="14" t="s">
        <v>393</v>
      </c>
      <c r="E360" s="14">
        <v>0</v>
      </c>
      <c r="F360" s="19">
        <v>90</v>
      </c>
      <c r="H360" s="13"/>
      <c r="I360" s="14"/>
      <c r="J360" s="14"/>
      <c r="K360" s="14"/>
      <c r="L360" s="19"/>
    </row>
    <row r="361" spans="2:12" ht="14.4" x14ac:dyDescent="0.3">
      <c r="B361" s="13">
        <v>3034496308</v>
      </c>
      <c r="C361" s="14" t="s">
        <v>405</v>
      </c>
      <c r="D361" s="14" t="s">
        <v>391</v>
      </c>
      <c r="E361" s="14">
        <v>0</v>
      </c>
      <c r="F361" s="19">
        <v>89</v>
      </c>
      <c r="H361" s="13"/>
      <c r="I361" s="14"/>
      <c r="J361" s="14"/>
      <c r="K361" s="14"/>
      <c r="L361" s="19"/>
    </row>
    <row r="362" spans="2:12" ht="14.4" x14ac:dyDescent="0.3">
      <c r="B362" s="13">
        <v>3607343347</v>
      </c>
      <c r="C362" s="14" t="s">
        <v>405</v>
      </c>
      <c r="D362" s="14" t="s">
        <v>387</v>
      </c>
      <c r="E362" s="14">
        <v>0</v>
      </c>
      <c r="F362" s="19">
        <v>89</v>
      </c>
      <c r="H362" s="13"/>
      <c r="I362" s="14"/>
      <c r="J362" s="14"/>
      <c r="K362" s="14"/>
      <c r="L362" s="19"/>
    </row>
    <row r="363" spans="2:12" ht="14.4" x14ac:dyDescent="0.3">
      <c r="B363" s="13">
        <v>2065142892</v>
      </c>
      <c r="C363" s="14" t="s">
        <v>405</v>
      </c>
      <c r="D363" s="14" t="s">
        <v>387</v>
      </c>
      <c r="E363" s="14">
        <v>0</v>
      </c>
      <c r="F363" s="19">
        <v>88</v>
      </c>
      <c r="H363" s="13"/>
      <c r="I363" s="14"/>
      <c r="J363" s="14"/>
      <c r="K363" s="14"/>
      <c r="L363" s="19"/>
    </row>
    <row r="364" spans="2:12" ht="14.4" x14ac:dyDescent="0.3">
      <c r="B364" s="13">
        <v>2533099045</v>
      </c>
      <c r="C364" s="14" t="s">
        <v>405</v>
      </c>
      <c r="D364" s="14" t="s">
        <v>387</v>
      </c>
      <c r="E364" s="14">
        <v>0</v>
      </c>
      <c r="F364" s="19">
        <v>88</v>
      </c>
      <c r="H364" s="13"/>
      <c r="I364" s="14"/>
      <c r="J364" s="14"/>
      <c r="K364" s="14"/>
      <c r="L364" s="19"/>
    </row>
    <row r="365" spans="2:12" ht="14.4" x14ac:dyDescent="0.3">
      <c r="B365" s="13">
        <v>3607336508</v>
      </c>
      <c r="C365" s="14" t="s">
        <v>405</v>
      </c>
      <c r="D365" s="14" t="s">
        <v>387</v>
      </c>
      <c r="E365" s="14">
        <v>0</v>
      </c>
      <c r="F365" s="19">
        <v>87</v>
      </c>
      <c r="H365" s="13"/>
      <c r="I365" s="14"/>
      <c r="J365" s="14"/>
      <c r="K365" s="14"/>
      <c r="L365" s="19"/>
    </row>
    <row r="366" spans="2:12" ht="14.4" x14ac:dyDescent="0.3">
      <c r="B366" s="13">
        <v>6024724800</v>
      </c>
      <c r="C366" s="14" t="s">
        <v>405</v>
      </c>
      <c r="D366" s="14" t="s">
        <v>387</v>
      </c>
      <c r="E366" s="14">
        <v>0</v>
      </c>
      <c r="F366" s="19">
        <v>85</v>
      </c>
      <c r="H366" s="13"/>
      <c r="I366" s="14"/>
      <c r="J366" s="14"/>
      <c r="K366" s="14"/>
      <c r="L366" s="19"/>
    </row>
    <row r="367" spans="2:12" ht="14.4" x14ac:dyDescent="0.3">
      <c r="B367" s="13">
        <v>2534442956</v>
      </c>
      <c r="C367" s="14" t="s">
        <v>405</v>
      </c>
      <c r="D367" s="14" t="s">
        <v>387</v>
      </c>
      <c r="E367" s="14">
        <v>0</v>
      </c>
      <c r="F367" s="19">
        <v>84</v>
      </c>
      <c r="H367" s="13"/>
      <c r="I367" s="14"/>
      <c r="J367" s="14"/>
      <c r="K367" s="14"/>
      <c r="L367" s="19"/>
    </row>
    <row r="368" spans="2:12" ht="14.4" x14ac:dyDescent="0.3">
      <c r="B368" s="13">
        <v>5208824861</v>
      </c>
      <c r="C368" s="14" t="s">
        <v>405</v>
      </c>
      <c r="D368" s="14" t="s">
        <v>393</v>
      </c>
      <c r="E368" s="14">
        <v>0</v>
      </c>
      <c r="F368" s="19">
        <v>82</v>
      </c>
      <c r="H368" s="13"/>
      <c r="I368" s="14"/>
      <c r="J368" s="14"/>
      <c r="K368" s="14"/>
      <c r="L368" s="19"/>
    </row>
    <row r="369" spans="2:12" ht="14.4" x14ac:dyDescent="0.3">
      <c r="B369" s="13">
        <v>5209946817</v>
      </c>
      <c r="C369" s="14" t="s">
        <v>405</v>
      </c>
      <c r="D369" s="14" t="s">
        <v>387</v>
      </c>
      <c r="E369" s="14">
        <v>0</v>
      </c>
      <c r="F369" s="19">
        <v>82</v>
      </c>
      <c r="H369" s="13"/>
      <c r="I369" s="14"/>
      <c r="J369" s="14"/>
      <c r="K369" s="14"/>
      <c r="L369" s="19"/>
    </row>
    <row r="370" spans="2:12" ht="14.4" x14ac:dyDescent="0.3">
      <c r="B370" s="13">
        <v>5209948413</v>
      </c>
      <c r="C370" s="14" t="s">
        <v>405</v>
      </c>
      <c r="D370" s="14" t="s">
        <v>393</v>
      </c>
      <c r="E370" s="14">
        <v>0</v>
      </c>
      <c r="F370" s="19">
        <v>82</v>
      </c>
      <c r="H370" s="13"/>
      <c r="I370" s="14"/>
      <c r="J370" s="14"/>
      <c r="K370" s="14"/>
      <c r="L370" s="19"/>
    </row>
    <row r="371" spans="2:12" ht="14.4" x14ac:dyDescent="0.3">
      <c r="B371" s="13">
        <v>5054223993</v>
      </c>
      <c r="C371" s="14" t="s">
        <v>405</v>
      </c>
      <c r="D371" s="14" t="s">
        <v>393</v>
      </c>
      <c r="E371" s="14">
        <v>0</v>
      </c>
      <c r="F371" s="19">
        <v>81</v>
      </c>
      <c r="H371" s="13"/>
      <c r="I371" s="14"/>
      <c r="J371" s="14"/>
      <c r="K371" s="14"/>
      <c r="L371" s="19"/>
    </row>
    <row r="372" spans="2:12" ht="14.4" x14ac:dyDescent="0.3">
      <c r="B372" s="13">
        <v>6025778036</v>
      </c>
      <c r="C372" s="14" t="s">
        <v>405</v>
      </c>
      <c r="D372" s="14" t="s">
        <v>387</v>
      </c>
      <c r="E372" s="14">
        <v>0</v>
      </c>
      <c r="F372" s="19">
        <v>81</v>
      </c>
      <c r="H372" s="13"/>
      <c r="I372" s="14"/>
      <c r="J372" s="14"/>
      <c r="K372" s="14"/>
      <c r="L372" s="19"/>
    </row>
    <row r="373" spans="2:12" ht="14.4" x14ac:dyDescent="0.3">
      <c r="B373" s="13">
        <v>2536525511</v>
      </c>
      <c r="C373" s="14" t="s">
        <v>405</v>
      </c>
      <c r="D373" s="14" t="s">
        <v>393</v>
      </c>
      <c r="E373" s="14">
        <v>0</v>
      </c>
      <c r="F373" s="19">
        <v>78</v>
      </c>
      <c r="H373" s="13"/>
      <c r="I373" s="14"/>
      <c r="J373" s="14"/>
      <c r="K373" s="14"/>
      <c r="L373" s="19"/>
    </row>
    <row r="374" spans="2:12" ht="14.4" x14ac:dyDescent="0.3">
      <c r="B374" s="13">
        <v>6026852104</v>
      </c>
      <c r="C374" s="14" t="s">
        <v>405</v>
      </c>
      <c r="D374" s="14" t="s">
        <v>393</v>
      </c>
      <c r="E374" s="14">
        <v>0</v>
      </c>
      <c r="F374" s="19">
        <v>78</v>
      </c>
      <c r="H374" s="13"/>
      <c r="I374" s="14"/>
      <c r="J374" s="14"/>
      <c r="K374" s="14"/>
      <c r="L374" s="19"/>
    </row>
    <row r="375" spans="2:12" ht="14.4" x14ac:dyDescent="0.3">
      <c r="B375" s="13">
        <v>5038969404</v>
      </c>
      <c r="C375" s="14" t="s">
        <v>405</v>
      </c>
      <c r="D375" s="14" t="s">
        <v>387</v>
      </c>
      <c r="E375" s="14">
        <v>0</v>
      </c>
      <c r="F375" s="19">
        <v>77</v>
      </c>
      <c r="H375" s="13"/>
      <c r="I375" s="14"/>
      <c r="J375" s="14"/>
      <c r="K375" s="14"/>
      <c r="L375" s="19"/>
    </row>
    <row r="376" spans="2:12" ht="14.4" x14ac:dyDescent="0.3">
      <c r="B376" s="13">
        <v>2065637191</v>
      </c>
      <c r="C376" s="14" t="s">
        <v>405</v>
      </c>
      <c r="D376" s="14" t="s">
        <v>391</v>
      </c>
      <c r="E376" s="14">
        <v>0</v>
      </c>
      <c r="F376" s="19">
        <v>74</v>
      </c>
      <c r="H376" s="13"/>
      <c r="I376" s="14"/>
      <c r="J376" s="14"/>
      <c r="K376" s="14"/>
      <c r="L376" s="19"/>
    </row>
    <row r="377" spans="2:12" ht="14.4" x14ac:dyDescent="0.3">
      <c r="B377" s="13">
        <v>5039135039</v>
      </c>
      <c r="C377" s="14" t="s">
        <v>405</v>
      </c>
      <c r="D377" s="14" t="s">
        <v>387</v>
      </c>
      <c r="E377" s="14">
        <v>0</v>
      </c>
      <c r="F377" s="19">
        <v>72</v>
      </c>
      <c r="H377" s="13"/>
      <c r="I377" s="14"/>
      <c r="J377" s="14"/>
      <c r="K377" s="14"/>
      <c r="L377" s="19"/>
    </row>
    <row r="378" spans="2:12" ht="14.4" x14ac:dyDescent="0.3">
      <c r="B378" s="13">
        <v>5209943899</v>
      </c>
      <c r="C378" s="14" t="s">
        <v>405</v>
      </c>
      <c r="D378" s="14" t="s">
        <v>393</v>
      </c>
      <c r="E378" s="14">
        <v>0</v>
      </c>
      <c r="F378" s="19">
        <v>72</v>
      </c>
      <c r="H378" s="13"/>
      <c r="I378" s="14"/>
      <c r="J378" s="14"/>
      <c r="K378" s="14"/>
      <c r="L378" s="19"/>
    </row>
    <row r="379" spans="2:12" ht="14.4" x14ac:dyDescent="0.3">
      <c r="B379" s="13">
        <v>2085842523</v>
      </c>
      <c r="C379" s="14" t="s">
        <v>405</v>
      </c>
      <c r="D379" s="14" t="s">
        <v>391</v>
      </c>
      <c r="E379" s="14">
        <v>0</v>
      </c>
      <c r="F379" s="19">
        <v>70</v>
      </c>
      <c r="H379" s="13"/>
      <c r="I379" s="14"/>
      <c r="J379" s="14"/>
      <c r="K379" s="14"/>
      <c r="L379" s="19"/>
    </row>
    <row r="380" spans="2:12" ht="14.4" x14ac:dyDescent="0.3">
      <c r="B380" s="13">
        <v>4806129213</v>
      </c>
      <c r="C380" s="14" t="s">
        <v>405</v>
      </c>
      <c r="D380" s="14" t="s">
        <v>387</v>
      </c>
      <c r="E380" s="14">
        <v>0</v>
      </c>
      <c r="F380" s="19">
        <v>70</v>
      </c>
      <c r="H380" s="13"/>
      <c r="I380" s="14"/>
      <c r="J380" s="14"/>
      <c r="K380" s="14"/>
      <c r="L380" s="19"/>
    </row>
    <row r="381" spans="2:12" ht="14.4" x14ac:dyDescent="0.3">
      <c r="B381" s="13">
        <v>3607340845</v>
      </c>
      <c r="C381" s="14" t="s">
        <v>405</v>
      </c>
      <c r="D381" s="14" t="s">
        <v>387</v>
      </c>
      <c r="E381" s="14">
        <v>0</v>
      </c>
      <c r="F381" s="19">
        <v>69</v>
      </c>
      <c r="H381" s="13"/>
      <c r="I381" s="14"/>
      <c r="J381" s="14"/>
      <c r="K381" s="14"/>
      <c r="L381" s="19"/>
    </row>
    <row r="382" spans="2:12" ht="14.4" x14ac:dyDescent="0.3">
      <c r="B382" s="13">
        <v>4256645829</v>
      </c>
      <c r="C382" s="14" t="s">
        <v>405</v>
      </c>
      <c r="D382" s="14" t="s">
        <v>387</v>
      </c>
      <c r="E382" s="14">
        <v>0</v>
      </c>
      <c r="F382" s="19">
        <v>69</v>
      </c>
    </row>
    <row r="383" spans="2:12" ht="14.4" x14ac:dyDescent="0.3">
      <c r="B383" s="13">
        <v>2539335971</v>
      </c>
      <c r="C383" s="14" t="s">
        <v>405</v>
      </c>
      <c r="D383" s="14" t="s">
        <v>387</v>
      </c>
      <c r="E383" s="14">
        <v>0</v>
      </c>
      <c r="F383" s="19">
        <v>67</v>
      </c>
    </row>
    <row r="384" spans="2:12" ht="14.4" x14ac:dyDescent="0.3">
      <c r="B384" s="13">
        <v>2062835866</v>
      </c>
      <c r="C384" s="14" t="s">
        <v>405</v>
      </c>
      <c r="D384" s="14" t="s">
        <v>387</v>
      </c>
      <c r="E384" s="14">
        <v>0</v>
      </c>
      <c r="F384" s="19">
        <v>65</v>
      </c>
    </row>
    <row r="385" spans="2:6" ht="14.4" x14ac:dyDescent="0.3">
      <c r="B385" s="13">
        <v>4807331186</v>
      </c>
      <c r="C385" s="14" t="s">
        <v>405</v>
      </c>
      <c r="D385" s="14" t="s">
        <v>387</v>
      </c>
      <c r="E385" s="14">
        <v>0</v>
      </c>
      <c r="F385" s="19">
        <v>64</v>
      </c>
    </row>
    <row r="386" spans="2:6" ht="14.4" x14ac:dyDescent="0.3">
      <c r="B386" s="13">
        <v>2065139323</v>
      </c>
      <c r="C386" s="14" t="s">
        <v>405</v>
      </c>
      <c r="D386" s="14" t="s">
        <v>387</v>
      </c>
      <c r="E386" s="14">
        <v>0</v>
      </c>
      <c r="F386" s="19">
        <v>62</v>
      </c>
    </row>
    <row r="387" spans="2:6" ht="14.4" x14ac:dyDescent="0.3">
      <c r="B387" s="13">
        <v>4805924872</v>
      </c>
      <c r="C387" s="14" t="s">
        <v>405</v>
      </c>
      <c r="D387" s="14" t="s">
        <v>393</v>
      </c>
      <c r="E387" s="14">
        <v>0</v>
      </c>
      <c r="F387" s="19">
        <v>62</v>
      </c>
    </row>
    <row r="388" spans="2:6" ht="14.4" x14ac:dyDescent="0.3">
      <c r="B388" s="13">
        <v>3035994918</v>
      </c>
      <c r="C388" s="14" t="s">
        <v>405</v>
      </c>
      <c r="D388" s="14" t="s">
        <v>393</v>
      </c>
      <c r="E388" s="14">
        <v>0</v>
      </c>
      <c r="F388" s="19">
        <v>61</v>
      </c>
    </row>
    <row r="389" spans="2:6" ht="14.4" x14ac:dyDescent="0.3">
      <c r="B389" s="13">
        <v>4805924758</v>
      </c>
      <c r="C389" s="14" t="s">
        <v>405</v>
      </c>
      <c r="D389" s="14" t="s">
        <v>393</v>
      </c>
      <c r="E389" s="14">
        <v>0</v>
      </c>
      <c r="F389" s="19">
        <v>61</v>
      </c>
    </row>
    <row r="390" spans="2:6" ht="14.4" x14ac:dyDescent="0.3">
      <c r="B390" s="13">
        <v>4807327740</v>
      </c>
      <c r="C390" s="14" t="s">
        <v>405</v>
      </c>
      <c r="D390" s="14" t="s">
        <v>393</v>
      </c>
      <c r="E390" s="14">
        <v>0</v>
      </c>
      <c r="F390" s="19">
        <v>61</v>
      </c>
    </row>
    <row r="391" spans="2:6" ht="14.4" x14ac:dyDescent="0.3">
      <c r="B391" s="13">
        <v>5040023845</v>
      </c>
      <c r="C391" s="14" t="s">
        <v>405</v>
      </c>
      <c r="D391" s="14" t="s">
        <v>387</v>
      </c>
      <c r="E391" s="14">
        <v>0</v>
      </c>
      <c r="F391" s="19">
        <v>60</v>
      </c>
    </row>
    <row r="392" spans="2:6" ht="14.4" x14ac:dyDescent="0.3">
      <c r="B392" s="13">
        <v>3609483499</v>
      </c>
      <c r="C392" s="14" t="s">
        <v>405</v>
      </c>
      <c r="D392" s="14" t="s">
        <v>387</v>
      </c>
      <c r="E392" s="14">
        <v>0</v>
      </c>
      <c r="F392" s="19">
        <v>58</v>
      </c>
    </row>
    <row r="393" spans="2:6" ht="14.4" x14ac:dyDescent="0.3">
      <c r="B393" s="13">
        <v>2534443390</v>
      </c>
      <c r="C393" s="14" t="s">
        <v>405</v>
      </c>
      <c r="D393" s="14" t="s">
        <v>387</v>
      </c>
      <c r="E393" s="14">
        <v>0</v>
      </c>
      <c r="F393" s="19">
        <v>57</v>
      </c>
    </row>
    <row r="394" spans="2:6" ht="14.4" x14ac:dyDescent="0.3">
      <c r="B394" s="13">
        <v>5034342600</v>
      </c>
      <c r="C394" s="14" t="s">
        <v>405</v>
      </c>
      <c r="D394" s="14" t="s">
        <v>391</v>
      </c>
      <c r="E394" s="14">
        <v>0</v>
      </c>
      <c r="F394" s="19">
        <v>56</v>
      </c>
    </row>
    <row r="395" spans="2:6" ht="14.4" x14ac:dyDescent="0.3">
      <c r="B395" s="13">
        <v>2065637913</v>
      </c>
      <c r="C395" s="14" t="s">
        <v>405</v>
      </c>
      <c r="D395" s="14" t="s">
        <v>387</v>
      </c>
      <c r="E395" s="14">
        <v>0</v>
      </c>
      <c r="F395" s="19">
        <v>55</v>
      </c>
    </row>
    <row r="396" spans="2:6" ht="14.4" x14ac:dyDescent="0.3">
      <c r="B396" s="13">
        <v>3035378940</v>
      </c>
      <c r="C396" s="14" t="s">
        <v>405</v>
      </c>
      <c r="D396" s="14" t="s">
        <v>387</v>
      </c>
      <c r="E396" s="14">
        <v>0</v>
      </c>
      <c r="F396" s="19">
        <v>55</v>
      </c>
    </row>
    <row r="397" spans="2:6" ht="14.4" x14ac:dyDescent="0.3">
      <c r="B397" s="13">
        <v>4806125095</v>
      </c>
      <c r="C397" s="14" t="s">
        <v>405</v>
      </c>
      <c r="D397" s="14" t="s">
        <v>387</v>
      </c>
      <c r="E397" s="14">
        <v>0</v>
      </c>
      <c r="F397" s="19">
        <v>55</v>
      </c>
    </row>
    <row r="398" spans="2:6" ht="14.4" x14ac:dyDescent="0.3">
      <c r="B398" s="13">
        <v>3604534628</v>
      </c>
      <c r="C398" s="14" t="s">
        <v>405</v>
      </c>
      <c r="D398" s="14" t="s">
        <v>387</v>
      </c>
      <c r="E398" s="14">
        <v>0</v>
      </c>
      <c r="F398" s="19">
        <v>54</v>
      </c>
    </row>
    <row r="399" spans="2:6" ht="14.4" x14ac:dyDescent="0.3">
      <c r="B399" s="13">
        <v>5418826034</v>
      </c>
      <c r="C399" s="14" t="s">
        <v>405</v>
      </c>
      <c r="D399" s="14" t="s">
        <v>393</v>
      </c>
      <c r="E399" s="14">
        <v>0</v>
      </c>
      <c r="F399" s="19">
        <v>52</v>
      </c>
    </row>
    <row r="400" spans="2:6" ht="14.4" x14ac:dyDescent="0.3">
      <c r="B400" s="13">
        <v>2065636620</v>
      </c>
      <c r="C400" s="14" t="s">
        <v>405</v>
      </c>
      <c r="D400" s="14" t="s">
        <v>387</v>
      </c>
      <c r="E400" s="14">
        <v>0</v>
      </c>
      <c r="F400" s="19">
        <v>50</v>
      </c>
    </row>
    <row r="401" spans="2:6" ht="14.4" x14ac:dyDescent="0.3">
      <c r="B401" s="13">
        <v>4805925554</v>
      </c>
      <c r="C401" s="14" t="s">
        <v>405</v>
      </c>
      <c r="D401" s="14" t="s">
        <v>393</v>
      </c>
      <c r="E401" s="14">
        <v>0</v>
      </c>
      <c r="F401" s="19">
        <v>50</v>
      </c>
    </row>
    <row r="402" spans="2:6" ht="14.4" x14ac:dyDescent="0.3">
      <c r="B402" s="13">
        <v>4805926055</v>
      </c>
      <c r="C402" s="14" t="s">
        <v>405</v>
      </c>
      <c r="D402" s="14" t="s">
        <v>391</v>
      </c>
      <c r="E402" s="14">
        <v>0</v>
      </c>
      <c r="F402" s="19">
        <v>49</v>
      </c>
    </row>
    <row r="403" spans="2:6" ht="14.4" x14ac:dyDescent="0.3">
      <c r="B403" s="13">
        <v>4807333081</v>
      </c>
      <c r="C403" s="14" t="s">
        <v>405</v>
      </c>
      <c r="D403" s="14" t="s">
        <v>387</v>
      </c>
      <c r="E403" s="14">
        <v>0</v>
      </c>
      <c r="F403" s="19">
        <v>48</v>
      </c>
    </row>
    <row r="404" spans="2:6" ht="14.4" x14ac:dyDescent="0.3">
      <c r="B404" s="13">
        <v>5054225722</v>
      </c>
      <c r="C404" s="14" t="s">
        <v>405</v>
      </c>
      <c r="D404" s="14" t="s">
        <v>393</v>
      </c>
      <c r="E404" s="14">
        <v>0</v>
      </c>
      <c r="F404" s="19">
        <v>48</v>
      </c>
    </row>
    <row r="405" spans="2:6" ht="14.4" x14ac:dyDescent="0.3">
      <c r="B405" s="13">
        <v>5054226188</v>
      </c>
      <c r="C405" s="14" t="s">
        <v>405</v>
      </c>
      <c r="D405" s="14" t="s">
        <v>386</v>
      </c>
      <c r="E405" s="14">
        <v>0</v>
      </c>
      <c r="F405" s="19">
        <v>48</v>
      </c>
    </row>
    <row r="406" spans="2:6" ht="14.4" x14ac:dyDescent="0.3">
      <c r="B406" s="13">
        <v>5097135249</v>
      </c>
      <c r="C406" s="14" t="s">
        <v>405</v>
      </c>
      <c r="D406" s="14" t="s">
        <v>389</v>
      </c>
      <c r="E406" s="14">
        <v>0</v>
      </c>
      <c r="F406" s="19">
        <v>48</v>
      </c>
    </row>
    <row r="407" spans="2:6" ht="14.4" x14ac:dyDescent="0.3">
      <c r="B407" s="13">
        <v>2069534633</v>
      </c>
      <c r="C407" s="14" t="s">
        <v>405</v>
      </c>
      <c r="D407" s="14" t="s">
        <v>387</v>
      </c>
      <c r="E407" s="14">
        <v>0</v>
      </c>
      <c r="F407" s="19">
        <v>47</v>
      </c>
    </row>
    <row r="408" spans="2:6" ht="14.4" x14ac:dyDescent="0.3">
      <c r="B408" s="13">
        <v>6024158845</v>
      </c>
      <c r="C408" s="14" t="s">
        <v>405</v>
      </c>
      <c r="D408" s="14" t="s">
        <v>387</v>
      </c>
      <c r="E408" s="14">
        <v>0</v>
      </c>
      <c r="F408" s="19">
        <v>47</v>
      </c>
    </row>
    <row r="409" spans="2:6" ht="14.4" x14ac:dyDescent="0.3">
      <c r="B409" s="13">
        <v>2085841364</v>
      </c>
      <c r="C409" s="14" t="s">
        <v>405</v>
      </c>
      <c r="D409" s="14" t="s">
        <v>391</v>
      </c>
      <c r="E409" s="14">
        <v>0</v>
      </c>
      <c r="F409" s="19">
        <v>44</v>
      </c>
    </row>
    <row r="410" spans="2:6" ht="14.4" x14ac:dyDescent="0.3">
      <c r="B410" s="13">
        <v>3035377151</v>
      </c>
      <c r="C410" s="14" t="s">
        <v>405</v>
      </c>
      <c r="D410" s="14" t="s">
        <v>387</v>
      </c>
      <c r="E410" s="14">
        <v>0</v>
      </c>
      <c r="F410" s="19">
        <v>41</v>
      </c>
    </row>
    <row r="411" spans="2:6" ht="14.4" x14ac:dyDescent="0.3">
      <c r="B411" s="13">
        <v>3609488495</v>
      </c>
      <c r="C411" s="14" t="s">
        <v>405</v>
      </c>
      <c r="D411" s="14" t="s">
        <v>389</v>
      </c>
      <c r="E411" s="14">
        <v>0</v>
      </c>
      <c r="F411" s="19">
        <v>41</v>
      </c>
    </row>
    <row r="412" spans="2:6" ht="14.4" x14ac:dyDescent="0.3">
      <c r="B412" s="13">
        <v>4807333241</v>
      </c>
      <c r="C412" s="14" t="s">
        <v>405</v>
      </c>
      <c r="D412" s="14" t="s">
        <v>387</v>
      </c>
      <c r="E412" s="14">
        <v>0</v>
      </c>
      <c r="F412" s="19">
        <v>40</v>
      </c>
    </row>
    <row r="413" spans="2:6" ht="14.4" x14ac:dyDescent="0.3">
      <c r="B413" s="13">
        <v>2063998647</v>
      </c>
      <c r="C413" s="14" t="s">
        <v>405</v>
      </c>
      <c r="D413" s="14" t="s">
        <v>387</v>
      </c>
      <c r="E413" s="14">
        <v>0</v>
      </c>
      <c r="F413" s="19">
        <v>39</v>
      </c>
    </row>
    <row r="414" spans="2:6" ht="14.4" x14ac:dyDescent="0.3">
      <c r="B414" s="13">
        <v>4807329323</v>
      </c>
      <c r="C414" s="14" t="s">
        <v>405</v>
      </c>
      <c r="D414" s="14" t="s">
        <v>387</v>
      </c>
      <c r="E414" s="14">
        <v>0</v>
      </c>
      <c r="F414" s="19">
        <v>38</v>
      </c>
    </row>
    <row r="415" spans="2:6" ht="14.4" x14ac:dyDescent="0.3">
      <c r="B415" s="13">
        <v>2065636990</v>
      </c>
      <c r="C415" s="14" t="s">
        <v>405</v>
      </c>
      <c r="D415" s="14" t="s">
        <v>393</v>
      </c>
      <c r="E415" s="14">
        <v>0</v>
      </c>
      <c r="F415" s="19">
        <v>36</v>
      </c>
    </row>
    <row r="416" spans="2:6" ht="14.4" x14ac:dyDescent="0.3">
      <c r="B416" s="13">
        <v>5209946415</v>
      </c>
      <c r="C416" s="14" t="s">
        <v>405</v>
      </c>
      <c r="D416" s="14" t="s">
        <v>393</v>
      </c>
      <c r="E416" s="14">
        <v>0</v>
      </c>
      <c r="F416" s="19">
        <v>35</v>
      </c>
    </row>
    <row r="417" spans="2:6" ht="14.4" x14ac:dyDescent="0.3">
      <c r="B417" s="13">
        <v>5418831120</v>
      </c>
      <c r="C417" s="14" t="s">
        <v>405</v>
      </c>
      <c r="D417" s="14" t="s">
        <v>387</v>
      </c>
      <c r="E417" s="14">
        <v>0</v>
      </c>
      <c r="F417" s="19">
        <v>35</v>
      </c>
    </row>
    <row r="418" spans="2:6" ht="14.4" x14ac:dyDescent="0.3">
      <c r="B418" s="13">
        <v>6025903952</v>
      </c>
      <c r="C418" s="14" t="s">
        <v>405</v>
      </c>
      <c r="D418" s="14" t="s">
        <v>387</v>
      </c>
      <c r="E418" s="14">
        <v>0</v>
      </c>
      <c r="F418" s="19">
        <v>35</v>
      </c>
    </row>
    <row r="419" spans="2:6" ht="14.4" x14ac:dyDescent="0.3">
      <c r="B419" s="13">
        <v>5033222196</v>
      </c>
      <c r="C419" s="14" t="s">
        <v>405</v>
      </c>
      <c r="D419" s="14" t="s">
        <v>391</v>
      </c>
      <c r="E419" s="14">
        <v>0</v>
      </c>
      <c r="F419" s="19">
        <v>34</v>
      </c>
    </row>
    <row r="420" spans="2:6" ht="14.4" x14ac:dyDescent="0.3">
      <c r="B420" s="13">
        <v>4806128897</v>
      </c>
      <c r="C420" s="14" t="s">
        <v>405</v>
      </c>
      <c r="D420" s="14" t="s">
        <v>391</v>
      </c>
      <c r="E420" s="14">
        <v>0</v>
      </c>
      <c r="F420" s="19">
        <v>33</v>
      </c>
    </row>
    <row r="421" spans="2:6" ht="14.4" x14ac:dyDescent="0.3">
      <c r="B421" s="13">
        <v>3609485327</v>
      </c>
      <c r="C421" s="14" t="s">
        <v>405</v>
      </c>
      <c r="D421" s="14" t="s">
        <v>387</v>
      </c>
      <c r="E421" s="14">
        <v>0</v>
      </c>
      <c r="F421" s="19">
        <v>32</v>
      </c>
    </row>
    <row r="422" spans="2:6" ht="14.4" x14ac:dyDescent="0.3">
      <c r="B422" s="13">
        <v>5040024125</v>
      </c>
      <c r="C422" s="14" t="s">
        <v>405</v>
      </c>
      <c r="D422" s="14" t="s">
        <v>387</v>
      </c>
      <c r="E422" s="14">
        <v>0</v>
      </c>
      <c r="F422" s="19">
        <v>32</v>
      </c>
    </row>
    <row r="423" spans="2:6" ht="14.4" x14ac:dyDescent="0.3">
      <c r="B423" s="13">
        <v>3607343049</v>
      </c>
      <c r="C423" s="14" t="s">
        <v>405</v>
      </c>
      <c r="D423" s="14" t="s">
        <v>387</v>
      </c>
      <c r="E423" s="14">
        <v>0</v>
      </c>
      <c r="F423" s="19">
        <v>31</v>
      </c>
    </row>
    <row r="424" spans="2:6" ht="14.4" x14ac:dyDescent="0.3">
      <c r="B424" s="13">
        <v>5038972862</v>
      </c>
      <c r="C424" s="14" t="s">
        <v>405</v>
      </c>
      <c r="D424" s="14" t="s">
        <v>387</v>
      </c>
      <c r="E424" s="14">
        <v>0</v>
      </c>
      <c r="F424" s="19">
        <v>31</v>
      </c>
    </row>
    <row r="425" spans="2:6" ht="14.4" x14ac:dyDescent="0.3">
      <c r="B425" s="13">
        <v>5209950371</v>
      </c>
      <c r="C425" s="14" t="s">
        <v>405</v>
      </c>
      <c r="D425" s="14" t="s">
        <v>393</v>
      </c>
      <c r="E425" s="14">
        <v>0</v>
      </c>
      <c r="F425" s="19">
        <v>31</v>
      </c>
    </row>
    <row r="426" spans="2:6" ht="14.4" x14ac:dyDescent="0.3">
      <c r="B426" s="13">
        <v>4069324132</v>
      </c>
      <c r="C426" s="14" t="s">
        <v>405</v>
      </c>
      <c r="D426" s="14" t="s">
        <v>387</v>
      </c>
      <c r="E426" s="14">
        <v>0</v>
      </c>
      <c r="F426" s="19">
        <v>30</v>
      </c>
    </row>
    <row r="427" spans="2:6" ht="14.4" x14ac:dyDescent="0.3">
      <c r="B427" s="13">
        <v>5040024231</v>
      </c>
      <c r="C427" s="14" t="s">
        <v>405</v>
      </c>
      <c r="D427" s="14" t="s">
        <v>387</v>
      </c>
      <c r="E427" s="14">
        <v>0</v>
      </c>
      <c r="F427" s="19">
        <v>30</v>
      </c>
    </row>
    <row r="428" spans="2:6" ht="14.4" x14ac:dyDescent="0.3">
      <c r="B428" s="13">
        <v>5038972643</v>
      </c>
      <c r="C428" s="14" t="s">
        <v>405</v>
      </c>
      <c r="D428" s="14" t="s">
        <v>387</v>
      </c>
      <c r="E428" s="14">
        <v>0</v>
      </c>
      <c r="F428" s="19">
        <v>29</v>
      </c>
    </row>
    <row r="429" spans="2:6" ht="14.4" x14ac:dyDescent="0.3">
      <c r="B429" s="13">
        <v>3604633815</v>
      </c>
      <c r="C429" s="14" t="s">
        <v>405</v>
      </c>
      <c r="D429" s="14" t="s">
        <v>393</v>
      </c>
      <c r="E429" s="14">
        <v>0</v>
      </c>
      <c r="F429" s="19">
        <v>26</v>
      </c>
    </row>
    <row r="430" spans="2:6" ht="14.4" x14ac:dyDescent="0.3">
      <c r="B430" s="13">
        <v>4805924235</v>
      </c>
      <c r="C430" s="14" t="s">
        <v>405</v>
      </c>
      <c r="D430" s="14" t="s">
        <v>393</v>
      </c>
      <c r="E430" s="14">
        <v>0</v>
      </c>
      <c r="F430" s="19">
        <v>24</v>
      </c>
    </row>
    <row r="431" spans="2:6" ht="14.4" x14ac:dyDescent="0.3">
      <c r="B431" s="13">
        <v>4807333175</v>
      </c>
      <c r="C431" s="14" t="s">
        <v>405</v>
      </c>
      <c r="D431" s="14" t="s">
        <v>388</v>
      </c>
      <c r="E431" s="14">
        <v>0</v>
      </c>
      <c r="F431" s="19">
        <v>24</v>
      </c>
    </row>
    <row r="432" spans="2:6" ht="14.4" x14ac:dyDescent="0.3">
      <c r="B432" s="13">
        <v>6024727081</v>
      </c>
      <c r="C432" s="14" t="s">
        <v>405</v>
      </c>
      <c r="D432" s="14" t="s">
        <v>393</v>
      </c>
      <c r="E432" s="14">
        <v>0</v>
      </c>
      <c r="F432" s="19">
        <v>24</v>
      </c>
    </row>
    <row r="433" spans="2:6" ht="14.4" x14ac:dyDescent="0.3">
      <c r="B433" s="13">
        <v>5209947420</v>
      </c>
      <c r="C433" s="14" t="s">
        <v>405</v>
      </c>
      <c r="D433" s="14" t="s">
        <v>393</v>
      </c>
      <c r="E433" s="14">
        <v>0</v>
      </c>
      <c r="F433" s="19">
        <v>22</v>
      </c>
    </row>
    <row r="434" spans="2:6" ht="14.4" x14ac:dyDescent="0.3">
      <c r="B434" s="13">
        <v>4068824873</v>
      </c>
      <c r="C434" s="14" t="s">
        <v>405</v>
      </c>
      <c r="D434" s="14" t="s">
        <v>387</v>
      </c>
      <c r="E434" s="14">
        <v>0</v>
      </c>
      <c r="F434" s="19">
        <v>20</v>
      </c>
    </row>
    <row r="435" spans="2:6" ht="14.4" x14ac:dyDescent="0.3">
      <c r="B435" s="13">
        <v>5034350135</v>
      </c>
      <c r="C435" s="14" t="s">
        <v>405</v>
      </c>
      <c r="D435" s="14" t="s">
        <v>391</v>
      </c>
      <c r="E435" s="14">
        <v>0</v>
      </c>
      <c r="F435" s="19">
        <v>18</v>
      </c>
    </row>
    <row r="436" spans="2:6" ht="14.4" x14ac:dyDescent="0.3">
      <c r="B436" s="13">
        <v>4253642370</v>
      </c>
      <c r="C436" s="14" t="s">
        <v>405</v>
      </c>
      <c r="D436" s="14" t="s">
        <v>387</v>
      </c>
      <c r="E436" s="14">
        <v>0</v>
      </c>
      <c r="F436" s="19">
        <v>15</v>
      </c>
    </row>
    <row r="437" spans="2:6" ht="14.4" x14ac:dyDescent="0.3">
      <c r="B437" s="13">
        <v>4063224415</v>
      </c>
      <c r="C437" s="14" t="s">
        <v>406</v>
      </c>
      <c r="D437" s="14" t="s">
        <v>386</v>
      </c>
      <c r="E437" s="14">
        <v>0</v>
      </c>
      <c r="F437" s="19">
        <v>883</v>
      </c>
    </row>
    <row r="438" spans="2:6" ht="14.4" x14ac:dyDescent="0.3">
      <c r="B438" s="13">
        <v>2068534209</v>
      </c>
      <c r="C438" s="14" t="s">
        <v>407</v>
      </c>
      <c r="D438" s="14" t="s">
        <v>391</v>
      </c>
      <c r="E438" s="14">
        <v>0</v>
      </c>
      <c r="F438" s="19">
        <v>1378</v>
      </c>
    </row>
    <row r="439" spans="2:6" ht="14.4" x14ac:dyDescent="0.3">
      <c r="B439" s="13">
        <v>2068534209</v>
      </c>
      <c r="C439" s="14" t="s">
        <v>407</v>
      </c>
      <c r="D439" s="14" t="s">
        <v>389</v>
      </c>
      <c r="E439" s="14">
        <v>0</v>
      </c>
      <c r="F439" s="19">
        <v>1378</v>
      </c>
    </row>
    <row r="440" spans="2:6" ht="14.4" x14ac:dyDescent="0.3">
      <c r="B440" s="13">
        <v>2086148650</v>
      </c>
      <c r="C440" s="14" t="s">
        <v>407</v>
      </c>
      <c r="D440" s="14" t="s">
        <v>387</v>
      </c>
      <c r="E440" s="14">
        <v>0</v>
      </c>
      <c r="F440" s="19">
        <v>792</v>
      </c>
    </row>
    <row r="441" spans="2:6" ht="14.4" x14ac:dyDescent="0.3">
      <c r="B441" s="13">
        <v>5054226773</v>
      </c>
      <c r="C441" s="14" t="s">
        <v>407</v>
      </c>
      <c r="D441" s="14" t="s">
        <v>389</v>
      </c>
      <c r="E441" s="14">
        <v>0</v>
      </c>
      <c r="F441" s="19">
        <v>767</v>
      </c>
    </row>
    <row r="442" spans="2:6" ht="14.4" x14ac:dyDescent="0.3">
      <c r="B442" s="13">
        <v>4805925047</v>
      </c>
      <c r="C442" s="14" t="s">
        <v>407</v>
      </c>
      <c r="D442" s="14" t="s">
        <v>389</v>
      </c>
      <c r="E442" s="14">
        <v>0</v>
      </c>
      <c r="F442" s="19">
        <v>579</v>
      </c>
    </row>
    <row r="443" spans="2:6" ht="14.4" x14ac:dyDescent="0.3">
      <c r="B443" s="13">
        <v>2085842102</v>
      </c>
      <c r="C443" s="14" t="s">
        <v>407</v>
      </c>
      <c r="D443" s="14" t="s">
        <v>389</v>
      </c>
      <c r="E443" s="14">
        <v>0</v>
      </c>
      <c r="F443" s="19">
        <v>553</v>
      </c>
    </row>
    <row r="444" spans="2:6" ht="14.4" x14ac:dyDescent="0.3">
      <c r="B444" s="13">
        <v>2063923774</v>
      </c>
      <c r="C444" s="14" t="s">
        <v>407</v>
      </c>
      <c r="D444" s="14" t="s">
        <v>389</v>
      </c>
      <c r="E444" s="14">
        <v>0</v>
      </c>
      <c r="F444" s="19">
        <v>536</v>
      </c>
    </row>
    <row r="445" spans="2:6" ht="14.4" x14ac:dyDescent="0.3">
      <c r="B445" s="13">
        <v>5204137123</v>
      </c>
      <c r="C445" s="14" t="s">
        <v>407</v>
      </c>
      <c r="D445" s="14" t="s">
        <v>389</v>
      </c>
      <c r="E445" s="14">
        <v>0</v>
      </c>
      <c r="F445" s="19">
        <v>463</v>
      </c>
    </row>
    <row r="446" spans="2:6" ht="14.4" x14ac:dyDescent="0.3">
      <c r="B446" s="13">
        <v>2085842715</v>
      </c>
      <c r="C446" s="14" t="s">
        <v>407</v>
      </c>
      <c r="D446" s="14" t="s">
        <v>389</v>
      </c>
      <c r="E446" s="14">
        <v>0</v>
      </c>
      <c r="F446" s="19">
        <v>455</v>
      </c>
    </row>
    <row r="447" spans="2:6" ht="14.4" x14ac:dyDescent="0.3">
      <c r="B447" s="13">
        <v>5034336729</v>
      </c>
      <c r="C447" s="14" t="s">
        <v>407</v>
      </c>
      <c r="D447" s="14" t="s">
        <v>389</v>
      </c>
      <c r="E447" s="14">
        <v>0</v>
      </c>
      <c r="F447" s="19">
        <v>353</v>
      </c>
    </row>
    <row r="448" spans="2:6" ht="14.4" x14ac:dyDescent="0.3">
      <c r="B448" s="13">
        <v>4256646954</v>
      </c>
      <c r="C448" s="14" t="s">
        <v>407</v>
      </c>
      <c r="D448" s="14" t="s">
        <v>389</v>
      </c>
      <c r="E448" s="14">
        <v>0</v>
      </c>
      <c r="F448" s="19">
        <v>352</v>
      </c>
    </row>
    <row r="449" spans="2:6" ht="14.4" x14ac:dyDescent="0.3">
      <c r="B449" s="13">
        <v>5209949514</v>
      </c>
      <c r="C449" s="14" t="s">
        <v>407</v>
      </c>
      <c r="D449" s="14" t="s">
        <v>389</v>
      </c>
      <c r="E449" s="14">
        <v>0</v>
      </c>
      <c r="F449" s="19">
        <v>329</v>
      </c>
    </row>
    <row r="450" spans="2:6" ht="14.4" x14ac:dyDescent="0.3">
      <c r="B450" s="13">
        <v>3039591773</v>
      </c>
      <c r="C450" s="14" t="s">
        <v>407</v>
      </c>
      <c r="D450" s="14" t="s">
        <v>389</v>
      </c>
      <c r="E450" s="14">
        <v>0</v>
      </c>
      <c r="F450" s="19">
        <v>320</v>
      </c>
    </row>
    <row r="451" spans="2:6" ht="14.4" x14ac:dyDescent="0.3">
      <c r="B451" s="13">
        <v>2086143943</v>
      </c>
      <c r="C451" s="14" t="s">
        <v>407</v>
      </c>
      <c r="D451" s="14" t="s">
        <v>389</v>
      </c>
      <c r="E451" s="14">
        <v>0</v>
      </c>
      <c r="F451" s="19">
        <v>318</v>
      </c>
    </row>
    <row r="452" spans="2:6" ht="14.4" x14ac:dyDescent="0.3">
      <c r="B452" s="13">
        <v>4806127629</v>
      </c>
      <c r="C452" s="14" t="s">
        <v>407</v>
      </c>
      <c r="D452" s="14" t="s">
        <v>389</v>
      </c>
      <c r="E452" s="14">
        <v>0</v>
      </c>
      <c r="F452" s="19">
        <v>302</v>
      </c>
    </row>
    <row r="453" spans="2:6" ht="14.4" x14ac:dyDescent="0.3">
      <c r="B453" s="13">
        <v>5097141341</v>
      </c>
      <c r="C453" s="14" t="s">
        <v>407</v>
      </c>
      <c r="D453" s="14" t="s">
        <v>389</v>
      </c>
      <c r="E453" s="14">
        <v>0</v>
      </c>
      <c r="F453" s="19">
        <v>275</v>
      </c>
    </row>
    <row r="454" spans="2:6" ht="14.4" x14ac:dyDescent="0.3">
      <c r="B454" s="13">
        <v>4805925501</v>
      </c>
      <c r="C454" s="14" t="s">
        <v>407</v>
      </c>
      <c r="D454" s="14" t="s">
        <v>389</v>
      </c>
      <c r="E454" s="14">
        <v>0</v>
      </c>
      <c r="F454" s="19">
        <v>236</v>
      </c>
    </row>
    <row r="455" spans="2:6" ht="14.4" x14ac:dyDescent="0.3">
      <c r="B455" s="13">
        <v>5040024989</v>
      </c>
      <c r="C455" s="14" t="s">
        <v>407</v>
      </c>
      <c r="D455" s="14" t="s">
        <v>389</v>
      </c>
      <c r="E455" s="14">
        <v>0</v>
      </c>
      <c r="F455" s="19">
        <v>232</v>
      </c>
    </row>
    <row r="456" spans="2:6" ht="14.4" x14ac:dyDescent="0.3">
      <c r="B456" s="13">
        <v>6025890481</v>
      </c>
      <c r="C456" s="14" t="s">
        <v>407</v>
      </c>
      <c r="D456" s="14" t="s">
        <v>389</v>
      </c>
      <c r="E456" s="14">
        <v>0</v>
      </c>
      <c r="F456" s="19">
        <v>227</v>
      </c>
    </row>
    <row r="457" spans="2:6" ht="14.4" x14ac:dyDescent="0.3">
      <c r="B457" s="13">
        <v>5203223618</v>
      </c>
      <c r="C457" s="14" t="s">
        <v>407</v>
      </c>
      <c r="D457" s="14" t="s">
        <v>389</v>
      </c>
      <c r="E457" s="14">
        <v>0</v>
      </c>
      <c r="F457" s="19">
        <v>220</v>
      </c>
    </row>
    <row r="458" spans="2:6" ht="14.4" x14ac:dyDescent="0.3">
      <c r="B458" s="13">
        <v>4069324018</v>
      </c>
      <c r="C458" s="14" t="s">
        <v>407</v>
      </c>
      <c r="D458" s="14" t="s">
        <v>391</v>
      </c>
      <c r="E458" s="14">
        <v>0</v>
      </c>
      <c r="F458" s="19">
        <v>197</v>
      </c>
    </row>
    <row r="459" spans="2:6" ht="14.4" x14ac:dyDescent="0.3">
      <c r="B459" s="13">
        <v>4069324018</v>
      </c>
      <c r="C459" s="14" t="s">
        <v>407</v>
      </c>
      <c r="D459" s="14" t="s">
        <v>393</v>
      </c>
      <c r="E459" s="14">
        <v>0</v>
      </c>
      <c r="F459" s="19">
        <v>197</v>
      </c>
    </row>
    <row r="460" spans="2:6" ht="14.4" x14ac:dyDescent="0.3">
      <c r="B460" s="13">
        <v>5080025944</v>
      </c>
      <c r="C460" s="14" t="s">
        <v>407</v>
      </c>
      <c r="D460" s="14" t="s">
        <v>389</v>
      </c>
      <c r="E460" s="14">
        <v>0</v>
      </c>
      <c r="F460" s="19">
        <v>184</v>
      </c>
    </row>
    <row r="461" spans="2:6" ht="14.4" x14ac:dyDescent="0.3">
      <c r="B461" s="13">
        <v>3607334958</v>
      </c>
      <c r="C461" s="14" t="s">
        <v>407</v>
      </c>
      <c r="D461" s="14" t="s">
        <v>389</v>
      </c>
      <c r="E461" s="14">
        <v>0</v>
      </c>
      <c r="F461" s="19">
        <v>174</v>
      </c>
    </row>
    <row r="462" spans="2:6" ht="14.4" x14ac:dyDescent="0.3">
      <c r="B462" s="13">
        <v>2539337652</v>
      </c>
      <c r="C462" s="14" t="s">
        <v>407</v>
      </c>
      <c r="D462" s="14" t="s">
        <v>389</v>
      </c>
      <c r="E462" s="14">
        <v>0</v>
      </c>
      <c r="F462" s="19">
        <v>172</v>
      </c>
    </row>
    <row r="463" spans="2:6" ht="14.4" x14ac:dyDescent="0.3">
      <c r="B463" s="13">
        <v>3203036005</v>
      </c>
      <c r="C463" s="14" t="s">
        <v>407</v>
      </c>
      <c r="D463" s="14" t="s">
        <v>391</v>
      </c>
      <c r="E463" s="14">
        <v>0</v>
      </c>
      <c r="F463" s="19">
        <v>169</v>
      </c>
    </row>
    <row r="464" spans="2:6" ht="14.4" x14ac:dyDescent="0.3">
      <c r="B464" s="13">
        <v>3203036005</v>
      </c>
      <c r="C464" s="14" t="s">
        <v>407</v>
      </c>
      <c r="D464" s="14" t="s">
        <v>389</v>
      </c>
      <c r="E464" s="14">
        <v>0</v>
      </c>
      <c r="F464" s="19">
        <v>169</v>
      </c>
    </row>
    <row r="465" spans="2:6" ht="14.4" x14ac:dyDescent="0.3">
      <c r="B465" s="13">
        <v>5054228383</v>
      </c>
      <c r="C465" s="14" t="s">
        <v>407</v>
      </c>
      <c r="D465" s="14" t="s">
        <v>389</v>
      </c>
      <c r="E465" s="14">
        <v>0</v>
      </c>
      <c r="F465" s="19">
        <v>166</v>
      </c>
    </row>
    <row r="466" spans="2:6" ht="14.4" x14ac:dyDescent="0.3">
      <c r="B466" s="13">
        <v>6023136093</v>
      </c>
      <c r="C466" s="14" t="s">
        <v>407</v>
      </c>
      <c r="D466" s="14" t="s">
        <v>389</v>
      </c>
      <c r="E466" s="14">
        <v>0</v>
      </c>
      <c r="F466" s="19">
        <v>166</v>
      </c>
    </row>
    <row r="467" spans="2:6" ht="14.4" x14ac:dyDescent="0.3">
      <c r="B467" s="13">
        <v>6025895361</v>
      </c>
      <c r="C467" s="14" t="s">
        <v>407</v>
      </c>
      <c r="D467" s="14" t="s">
        <v>389</v>
      </c>
      <c r="E467" s="14">
        <v>0</v>
      </c>
      <c r="F467" s="19">
        <v>154</v>
      </c>
    </row>
    <row r="468" spans="2:6" ht="14.4" x14ac:dyDescent="0.3">
      <c r="B468" s="13">
        <v>6025779957</v>
      </c>
      <c r="C468" s="14" t="s">
        <v>407</v>
      </c>
      <c r="D468" s="14" t="s">
        <v>391</v>
      </c>
      <c r="E468" s="14">
        <v>0</v>
      </c>
      <c r="F468" s="19">
        <v>142</v>
      </c>
    </row>
    <row r="469" spans="2:6" ht="14.4" x14ac:dyDescent="0.3">
      <c r="B469" s="13">
        <v>2064907393</v>
      </c>
      <c r="C469" s="14" t="s">
        <v>407</v>
      </c>
      <c r="D469" s="14" t="s">
        <v>391</v>
      </c>
      <c r="E469" s="14">
        <v>0</v>
      </c>
      <c r="F469" s="19">
        <v>130</v>
      </c>
    </row>
    <row r="470" spans="2:6" ht="14.4" x14ac:dyDescent="0.3">
      <c r="B470" s="13">
        <v>5039139003</v>
      </c>
      <c r="C470" s="14" t="s">
        <v>407</v>
      </c>
      <c r="D470" s="14" t="s">
        <v>389</v>
      </c>
      <c r="E470" s="14">
        <v>0</v>
      </c>
      <c r="F470" s="19">
        <v>100</v>
      </c>
    </row>
    <row r="471" spans="2:6" ht="14.4" x14ac:dyDescent="0.3">
      <c r="B471" s="13">
        <v>6025903898</v>
      </c>
      <c r="C471" s="14" t="s">
        <v>407</v>
      </c>
      <c r="D471" s="14" t="s">
        <v>389</v>
      </c>
      <c r="E471" s="14">
        <v>0</v>
      </c>
      <c r="F471" s="19">
        <v>94</v>
      </c>
    </row>
    <row r="472" spans="2:6" ht="14.4" x14ac:dyDescent="0.3">
      <c r="B472" s="13">
        <v>2065638135</v>
      </c>
      <c r="C472" s="14" t="s">
        <v>407</v>
      </c>
      <c r="D472" s="14" t="s">
        <v>389</v>
      </c>
      <c r="E472" s="14">
        <v>0</v>
      </c>
      <c r="F472" s="19">
        <v>52</v>
      </c>
    </row>
    <row r="473" spans="2:6" ht="14.4" x14ac:dyDescent="0.3">
      <c r="B473" s="13">
        <v>3609484143</v>
      </c>
      <c r="C473" s="14" t="s">
        <v>407</v>
      </c>
      <c r="D473" s="14" t="s">
        <v>389</v>
      </c>
      <c r="E473" s="14">
        <v>0</v>
      </c>
      <c r="F473" s="19">
        <v>44</v>
      </c>
    </row>
    <row r="474" spans="2:6" ht="14.4" x14ac:dyDescent="0.3">
      <c r="B474" s="13">
        <v>2539341757</v>
      </c>
      <c r="C474" s="14" t="s">
        <v>408</v>
      </c>
      <c r="D474" s="14" t="s">
        <v>393</v>
      </c>
      <c r="E474" s="14">
        <v>0</v>
      </c>
      <c r="F474" s="19">
        <v>1858</v>
      </c>
    </row>
    <row r="475" spans="2:6" ht="14.4" x14ac:dyDescent="0.3">
      <c r="B475" s="13">
        <v>2539340614</v>
      </c>
      <c r="C475" s="14" t="s">
        <v>408</v>
      </c>
      <c r="D475" s="14" t="s">
        <v>393</v>
      </c>
      <c r="E475" s="14">
        <v>1</v>
      </c>
      <c r="F475" s="19">
        <v>1263</v>
      </c>
    </row>
    <row r="476" spans="2:6" ht="14.4" x14ac:dyDescent="0.3">
      <c r="B476" s="13">
        <v>2064911993</v>
      </c>
      <c r="C476" s="14" t="s">
        <v>408</v>
      </c>
      <c r="D476" s="14" t="s">
        <v>389</v>
      </c>
      <c r="E476" s="14">
        <v>1</v>
      </c>
      <c r="F476" s="19">
        <v>1193</v>
      </c>
    </row>
    <row r="477" spans="2:6" ht="14.4" x14ac:dyDescent="0.3">
      <c r="B477" s="13">
        <v>2064911993</v>
      </c>
      <c r="C477" s="14" t="s">
        <v>408</v>
      </c>
      <c r="D477" s="14" t="s">
        <v>393</v>
      </c>
      <c r="E477" s="14">
        <v>0</v>
      </c>
      <c r="F477" s="19">
        <v>1193</v>
      </c>
    </row>
    <row r="478" spans="2:6" ht="14.4" x14ac:dyDescent="0.3">
      <c r="B478" s="13">
        <v>5097141641</v>
      </c>
      <c r="C478" s="14" t="s">
        <v>408</v>
      </c>
      <c r="D478" s="14" t="s">
        <v>386</v>
      </c>
      <c r="E478" s="14">
        <v>0</v>
      </c>
      <c r="F478" s="19">
        <v>1100</v>
      </c>
    </row>
    <row r="479" spans="2:6" ht="14.4" x14ac:dyDescent="0.3">
      <c r="B479" s="13">
        <v>2069541397</v>
      </c>
      <c r="C479" s="14" t="s">
        <v>408</v>
      </c>
      <c r="D479" s="14" t="s">
        <v>393</v>
      </c>
      <c r="E479" s="14">
        <v>0</v>
      </c>
      <c r="F479" s="19">
        <v>984</v>
      </c>
    </row>
    <row r="480" spans="2:6" ht="14.4" x14ac:dyDescent="0.3">
      <c r="B480" s="13">
        <v>2065636506</v>
      </c>
      <c r="C480" s="14" t="s">
        <v>408</v>
      </c>
      <c r="D480" s="14" t="s">
        <v>391</v>
      </c>
      <c r="E480" s="14">
        <v>1</v>
      </c>
      <c r="F480" s="19">
        <v>983</v>
      </c>
    </row>
    <row r="481" spans="2:6" ht="14.4" x14ac:dyDescent="0.3">
      <c r="B481" s="13">
        <v>2065636506</v>
      </c>
      <c r="C481" s="14" t="s">
        <v>408</v>
      </c>
      <c r="D481" s="14" t="s">
        <v>386</v>
      </c>
      <c r="E481" s="14">
        <v>0</v>
      </c>
      <c r="F481" s="19">
        <v>983</v>
      </c>
    </row>
    <row r="482" spans="2:6" ht="14.4" x14ac:dyDescent="0.3">
      <c r="B482" s="13">
        <v>2069540187</v>
      </c>
      <c r="C482" s="14" t="s">
        <v>408</v>
      </c>
      <c r="D482" s="14" t="s">
        <v>393</v>
      </c>
      <c r="E482" s="14">
        <v>1</v>
      </c>
      <c r="F482" s="19">
        <v>961</v>
      </c>
    </row>
    <row r="483" spans="2:6" ht="14.4" x14ac:dyDescent="0.3">
      <c r="B483" s="13">
        <v>5039041434</v>
      </c>
      <c r="C483" s="14" t="s">
        <v>408</v>
      </c>
      <c r="D483" s="14" t="s">
        <v>389</v>
      </c>
      <c r="E483" s="14">
        <v>0</v>
      </c>
      <c r="F483" s="19">
        <v>956</v>
      </c>
    </row>
    <row r="484" spans="2:6" ht="14.4" x14ac:dyDescent="0.3">
      <c r="B484" s="13">
        <v>2069538750</v>
      </c>
      <c r="C484" s="14" t="s">
        <v>408</v>
      </c>
      <c r="D484" s="14" t="s">
        <v>393</v>
      </c>
      <c r="E484" s="14">
        <v>1</v>
      </c>
      <c r="F484" s="19">
        <v>922</v>
      </c>
    </row>
    <row r="485" spans="2:6" ht="14.4" x14ac:dyDescent="0.3">
      <c r="B485" s="13">
        <v>2069534408</v>
      </c>
      <c r="C485" s="14" t="s">
        <v>408</v>
      </c>
      <c r="D485" s="14" t="s">
        <v>393</v>
      </c>
      <c r="E485" s="14">
        <v>1</v>
      </c>
      <c r="F485" s="19">
        <v>921</v>
      </c>
    </row>
    <row r="486" spans="2:6" ht="14.4" x14ac:dyDescent="0.3">
      <c r="B486" s="13">
        <v>2539343303</v>
      </c>
      <c r="C486" s="14" t="s">
        <v>408</v>
      </c>
      <c r="D486" s="14" t="s">
        <v>393</v>
      </c>
      <c r="E486" s="14">
        <v>0</v>
      </c>
      <c r="F486" s="19">
        <v>897</v>
      </c>
    </row>
    <row r="487" spans="2:6" ht="14.4" x14ac:dyDescent="0.3">
      <c r="B487" s="13">
        <v>3605639593</v>
      </c>
      <c r="C487" s="14" t="s">
        <v>408</v>
      </c>
      <c r="D487" s="14" t="s">
        <v>393</v>
      </c>
      <c r="E487" s="14">
        <v>0</v>
      </c>
      <c r="F487" s="19">
        <v>885</v>
      </c>
    </row>
    <row r="488" spans="2:6" ht="14.4" x14ac:dyDescent="0.3">
      <c r="B488" s="13">
        <v>4068824888</v>
      </c>
      <c r="C488" s="14" t="s">
        <v>408</v>
      </c>
      <c r="D488" s="14" t="s">
        <v>393</v>
      </c>
      <c r="E488" s="14">
        <v>0</v>
      </c>
      <c r="F488" s="19">
        <v>849</v>
      </c>
    </row>
    <row r="489" spans="2:6" ht="14.4" x14ac:dyDescent="0.3">
      <c r="B489" s="13">
        <v>3607335539</v>
      </c>
      <c r="C489" s="14" t="s">
        <v>408</v>
      </c>
      <c r="D489" s="14" t="s">
        <v>393</v>
      </c>
      <c r="E489" s="14">
        <v>0</v>
      </c>
      <c r="F489" s="19">
        <v>817</v>
      </c>
    </row>
    <row r="490" spans="2:6" ht="14.4" x14ac:dyDescent="0.3">
      <c r="B490" s="13">
        <v>5054227964</v>
      </c>
      <c r="C490" s="14" t="s">
        <v>408</v>
      </c>
      <c r="D490" s="14" t="s">
        <v>393</v>
      </c>
      <c r="E490" s="14">
        <v>0</v>
      </c>
      <c r="F490" s="19">
        <v>743</v>
      </c>
    </row>
    <row r="491" spans="2:6" ht="14.4" x14ac:dyDescent="0.3">
      <c r="B491" s="13">
        <v>5054227964</v>
      </c>
      <c r="C491" s="14" t="s">
        <v>408</v>
      </c>
      <c r="D491" s="14" t="s">
        <v>386</v>
      </c>
      <c r="E491" s="14">
        <v>0</v>
      </c>
      <c r="F491" s="19">
        <v>743</v>
      </c>
    </row>
    <row r="492" spans="2:6" ht="14.4" x14ac:dyDescent="0.3">
      <c r="B492" s="13">
        <v>6025916885</v>
      </c>
      <c r="C492" s="14" t="s">
        <v>408</v>
      </c>
      <c r="D492" s="14" t="s">
        <v>393</v>
      </c>
      <c r="E492" s="14">
        <v>0</v>
      </c>
      <c r="F492" s="19">
        <v>733</v>
      </c>
    </row>
    <row r="493" spans="2:6" ht="14.4" x14ac:dyDescent="0.3">
      <c r="B493" s="13">
        <v>5418831711</v>
      </c>
      <c r="C493" s="14" t="s">
        <v>408</v>
      </c>
      <c r="D493" s="14" t="s">
        <v>386</v>
      </c>
      <c r="E493" s="14">
        <v>0</v>
      </c>
      <c r="F493" s="19">
        <v>718</v>
      </c>
    </row>
    <row r="494" spans="2:6" ht="14.4" x14ac:dyDescent="0.3">
      <c r="B494" s="13">
        <v>4805926020</v>
      </c>
      <c r="C494" s="14" t="s">
        <v>408</v>
      </c>
      <c r="D494" s="14" t="s">
        <v>389</v>
      </c>
      <c r="E494" s="14">
        <v>0</v>
      </c>
      <c r="F494" s="19">
        <v>678</v>
      </c>
    </row>
    <row r="495" spans="2:6" ht="14.4" x14ac:dyDescent="0.3">
      <c r="B495" s="13">
        <v>5055134242</v>
      </c>
      <c r="C495" s="14" t="s">
        <v>408</v>
      </c>
      <c r="D495" s="14" t="s">
        <v>393</v>
      </c>
      <c r="E495" s="14">
        <v>1</v>
      </c>
      <c r="F495" s="19">
        <v>678</v>
      </c>
    </row>
    <row r="496" spans="2:6" ht="14.4" x14ac:dyDescent="0.3">
      <c r="B496" s="13">
        <v>2086148691</v>
      </c>
      <c r="C496" s="14" t="s">
        <v>408</v>
      </c>
      <c r="D496" s="14" t="s">
        <v>393</v>
      </c>
      <c r="E496" s="14">
        <v>0</v>
      </c>
      <c r="F496" s="19">
        <v>639</v>
      </c>
    </row>
    <row r="497" spans="2:6" ht="14.4" x14ac:dyDescent="0.3">
      <c r="B497" s="13">
        <v>2084737700</v>
      </c>
      <c r="C497" s="14" t="s">
        <v>408</v>
      </c>
      <c r="D497" s="14" t="s">
        <v>393</v>
      </c>
      <c r="E497" s="14">
        <v>1</v>
      </c>
      <c r="F497" s="19">
        <v>590</v>
      </c>
    </row>
    <row r="498" spans="2:6" ht="14.4" x14ac:dyDescent="0.3">
      <c r="B498" s="13">
        <v>2068541893</v>
      </c>
      <c r="C498" s="14" t="s">
        <v>408</v>
      </c>
      <c r="D498" s="14" t="s">
        <v>393</v>
      </c>
      <c r="E498" s="14">
        <v>1</v>
      </c>
      <c r="F498" s="19">
        <v>573</v>
      </c>
    </row>
    <row r="499" spans="2:6" ht="14.4" x14ac:dyDescent="0.3">
      <c r="B499" s="13">
        <v>4805928307</v>
      </c>
      <c r="C499" s="14" t="s">
        <v>408</v>
      </c>
      <c r="D499" s="14" t="s">
        <v>393</v>
      </c>
      <c r="E499" s="14">
        <v>0</v>
      </c>
      <c r="F499" s="19">
        <v>532</v>
      </c>
    </row>
    <row r="500" spans="2:6" ht="14.4" x14ac:dyDescent="0.3">
      <c r="B500" s="13">
        <v>5054226114</v>
      </c>
      <c r="C500" s="14" t="s">
        <v>408</v>
      </c>
      <c r="D500" s="14" t="s">
        <v>393</v>
      </c>
      <c r="E500" s="14">
        <v>0</v>
      </c>
      <c r="F500" s="19">
        <v>489</v>
      </c>
    </row>
    <row r="501" spans="2:6" ht="14.4" x14ac:dyDescent="0.3">
      <c r="B501" s="13">
        <v>5054226208</v>
      </c>
      <c r="C501" s="14" t="s">
        <v>408</v>
      </c>
      <c r="D501" s="14" t="s">
        <v>393</v>
      </c>
      <c r="E501" s="14">
        <v>0</v>
      </c>
      <c r="F501" s="19">
        <v>488</v>
      </c>
    </row>
    <row r="502" spans="2:6" ht="14.4" x14ac:dyDescent="0.3">
      <c r="B502" s="13">
        <v>4068825170</v>
      </c>
      <c r="C502" s="14" t="s">
        <v>408</v>
      </c>
      <c r="D502" s="14" t="s">
        <v>386</v>
      </c>
      <c r="E502" s="14">
        <v>0</v>
      </c>
      <c r="F502" s="19">
        <v>482</v>
      </c>
    </row>
    <row r="503" spans="2:6" ht="14.4" x14ac:dyDescent="0.3">
      <c r="B503" s="13">
        <v>2086148684</v>
      </c>
      <c r="C503" s="14" t="s">
        <v>408</v>
      </c>
      <c r="D503" s="14" t="s">
        <v>393</v>
      </c>
      <c r="E503" s="14">
        <v>0</v>
      </c>
      <c r="F503" s="19">
        <v>481</v>
      </c>
    </row>
    <row r="504" spans="2:6" ht="14.4" x14ac:dyDescent="0.3">
      <c r="B504" s="13">
        <v>3035203317</v>
      </c>
      <c r="C504" s="14" t="s">
        <v>408</v>
      </c>
      <c r="D504" s="14" t="s">
        <v>393</v>
      </c>
      <c r="E504" s="14">
        <v>0</v>
      </c>
      <c r="F504" s="19">
        <v>464</v>
      </c>
    </row>
    <row r="505" spans="2:6" ht="14.4" x14ac:dyDescent="0.3">
      <c r="B505" s="13">
        <v>2086149197</v>
      </c>
      <c r="C505" s="14" t="s">
        <v>408</v>
      </c>
      <c r="D505" s="14" t="s">
        <v>393</v>
      </c>
      <c r="E505" s="14">
        <v>0</v>
      </c>
      <c r="F505" s="19">
        <v>436</v>
      </c>
    </row>
    <row r="506" spans="2:6" ht="14.4" x14ac:dyDescent="0.3">
      <c r="B506" s="13">
        <v>3605635860</v>
      </c>
      <c r="C506" s="14" t="s">
        <v>408</v>
      </c>
      <c r="D506" s="14" t="s">
        <v>386</v>
      </c>
      <c r="E506" s="14">
        <v>1</v>
      </c>
      <c r="F506" s="19">
        <v>420</v>
      </c>
    </row>
    <row r="507" spans="2:6" ht="14.4" x14ac:dyDescent="0.3">
      <c r="B507" s="13">
        <v>2069541822</v>
      </c>
      <c r="C507" s="14" t="s">
        <v>408</v>
      </c>
      <c r="D507" s="14" t="s">
        <v>393</v>
      </c>
      <c r="E507" s="14">
        <v>0</v>
      </c>
      <c r="F507" s="19">
        <v>403</v>
      </c>
    </row>
    <row r="508" spans="2:6" ht="14.4" x14ac:dyDescent="0.3">
      <c r="B508" s="13">
        <v>2539343194</v>
      </c>
      <c r="C508" s="14" t="s">
        <v>408</v>
      </c>
      <c r="D508" s="14" t="s">
        <v>393</v>
      </c>
      <c r="E508" s="14">
        <v>0</v>
      </c>
      <c r="F508" s="19">
        <v>389</v>
      </c>
    </row>
    <row r="509" spans="2:6" ht="14.4" x14ac:dyDescent="0.3">
      <c r="B509" s="13">
        <v>5209951815</v>
      </c>
      <c r="C509" s="14" t="s">
        <v>408</v>
      </c>
      <c r="D509" s="14" t="s">
        <v>393</v>
      </c>
      <c r="E509" s="14">
        <v>0</v>
      </c>
      <c r="F509" s="19">
        <v>380</v>
      </c>
    </row>
    <row r="510" spans="2:6" ht="14.4" x14ac:dyDescent="0.3">
      <c r="B510" s="13">
        <v>3605633573</v>
      </c>
      <c r="C510" s="14" t="s">
        <v>408</v>
      </c>
      <c r="D510" s="14" t="s">
        <v>393</v>
      </c>
      <c r="E510" s="14">
        <v>0</v>
      </c>
      <c r="F510" s="19">
        <v>345</v>
      </c>
    </row>
    <row r="511" spans="2:6" ht="14.4" x14ac:dyDescent="0.3">
      <c r="B511" s="13">
        <v>5209952474</v>
      </c>
      <c r="C511" s="14" t="s">
        <v>408</v>
      </c>
      <c r="D511" s="14" t="s">
        <v>393</v>
      </c>
      <c r="E511" s="14">
        <v>0</v>
      </c>
      <c r="F511" s="19">
        <v>331</v>
      </c>
    </row>
    <row r="512" spans="2:6" ht="14.4" x14ac:dyDescent="0.3">
      <c r="B512" s="13">
        <v>5097141957</v>
      </c>
      <c r="C512" s="14" t="s">
        <v>408</v>
      </c>
      <c r="D512" s="14" t="s">
        <v>393</v>
      </c>
      <c r="E512" s="14">
        <v>0</v>
      </c>
      <c r="F512" s="19">
        <v>330</v>
      </c>
    </row>
    <row r="513" spans="2:6" ht="14.4" x14ac:dyDescent="0.3">
      <c r="B513" s="13">
        <v>4807324884</v>
      </c>
      <c r="C513" s="14" t="s">
        <v>408</v>
      </c>
      <c r="D513" s="14" t="s">
        <v>393</v>
      </c>
      <c r="E513" s="14">
        <v>0</v>
      </c>
      <c r="F513" s="19">
        <v>312</v>
      </c>
    </row>
    <row r="514" spans="2:6" ht="14.4" x14ac:dyDescent="0.3">
      <c r="B514" s="13">
        <v>5209951770</v>
      </c>
      <c r="C514" s="14" t="s">
        <v>408</v>
      </c>
      <c r="D514" s="14" t="s">
        <v>393</v>
      </c>
      <c r="E514" s="14">
        <v>0</v>
      </c>
      <c r="F514" s="19">
        <v>309</v>
      </c>
    </row>
    <row r="515" spans="2:6" ht="14.4" x14ac:dyDescent="0.3">
      <c r="B515" s="13">
        <v>2069542374</v>
      </c>
      <c r="C515" s="14" t="s">
        <v>408</v>
      </c>
      <c r="D515" s="14" t="s">
        <v>393</v>
      </c>
      <c r="E515" s="14">
        <v>0</v>
      </c>
      <c r="F515" s="19">
        <v>288</v>
      </c>
    </row>
    <row r="516" spans="2:6" ht="14.4" x14ac:dyDescent="0.3">
      <c r="B516" s="13">
        <v>5039033954</v>
      </c>
      <c r="C516" s="14" t="s">
        <v>408</v>
      </c>
      <c r="D516" s="14" t="s">
        <v>393</v>
      </c>
      <c r="E516" s="14">
        <v>0</v>
      </c>
      <c r="F516" s="19">
        <v>267</v>
      </c>
    </row>
    <row r="517" spans="2:6" ht="14.4" x14ac:dyDescent="0.3">
      <c r="B517" s="13">
        <v>3605639607</v>
      </c>
      <c r="C517" s="14" t="s">
        <v>408</v>
      </c>
      <c r="D517" s="14" t="s">
        <v>393</v>
      </c>
      <c r="E517" s="14">
        <v>0</v>
      </c>
      <c r="F517" s="19">
        <v>266</v>
      </c>
    </row>
    <row r="518" spans="2:6" ht="14.4" x14ac:dyDescent="0.3">
      <c r="B518" s="13">
        <v>5040023586</v>
      </c>
      <c r="C518" s="14" t="s">
        <v>408</v>
      </c>
      <c r="D518" s="14" t="s">
        <v>393</v>
      </c>
      <c r="E518" s="14">
        <v>0</v>
      </c>
      <c r="F518" s="19">
        <v>266</v>
      </c>
    </row>
    <row r="519" spans="2:6" ht="14.4" x14ac:dyDescent="0.3">
      <c r="B519" s="13">
        <v>5039031863</v>
      </c>
      <c r="C519" s="14" t="s">
        <v>408</v>
      </c>
      <c r="D519" s="14" t="s">
        <v>393</v>
      </c>
      <c r="E519" s="14">
        <v>0</v>
      </c>
      <c r="F519" s="19">
        <v>249</v>
      </c>
    </row>
    <row r="520" spans="2:6" ht="14.4" x14ac:dyDescent="0.3">
      <c r="B520" s="13">
        <v>4256648487</v>
      </c>
      <c r="C520" s="14" t="s">
        <v>408</v>
      </c>
      <c r="D520" s="14" t="s">
        <v>393</v>
      </c>
      <c r="E520" s="14">
        <v>0</v>
      </c>
      <c r="F520" s="19">
        <v>242</v>
      </c>
    </row>
    <row r="521" spans="2:6" ht="14.4" x14ac:dyDescent="0.3">
      <c r="B521" s="13">
        <v>5054227795</v>
      </c>
      <c r="C521" s="14" t="s">
        <v>408</v>
      </c>
      <c r="D521" s="14" t="s">
        <v>386</v>
      </c>
      <c r="E521" s="14">
        <v>0</v>
      </c>
      <c r="F521" s="19">
        <v>240</v>
      </c>
    </row>
    <row r="522" spans="2:6" ht="14.4" x14ac:dyDescent="0.3">
      <c r="B522" s="13">
        <v>3032694222</v>
      </c>
      <c r="C522" s="14" t="s">
        <v>408</v>
      </c>
      <c r="D522" s="14" t="s">
        <v>393</v>
      </c>
      <c r="E522" s="14">
        <v>0</v>
      </c>
      <c r="F522" s="19">
        <v>239</v>
      </c>
    </row>
    <row r="523" spans="2:6" ht="14.4" x14ac:dyDescent="0.3">
      <c r="B523" s="13">
        <v>2069535537</v>
      </c>
      <c r="C523" s="14" t="s">
        <v>408</v>
      </c>
      <c r="D523" s="14" t="s">
        <v>393</v>
      </c>
      <c r="E523" s="14">
        <v>0</v>
      </c>
      <c r="F523" s="19">
        <v>200</v>
      </c>
    </row>
    <row r="524" spans="2:6" ht="14.4" x14ac:dyDescent="0.3">
      <c r="B524" s="13">
        <v>3604535943</v>
      </c>
      <c r="C524" s="14" t="s">
        <v>408</v>
      </c>
      <c r="D524" s="14" t="s">
        <v>393</v>
      </c>
      <c r="E524" s="14">
        <v>0</v>
      </c>
      <c r="F524" s="19">
        <v>195</v>
      </c>
    </row>
    <row r="525" spans="2:6" ht="14.4" x14ac:dyDescent="0.3">
      <c r="B525" s="13">
        <v>2538664151</v>
      </c>
      <c r="C525" s="14" t="s">
        <v>408</v>
      </c>
      <c r="D525" s="14" t="s">
        <v>393</v>
      </c>
      <c r="E525" s="14">
        <v>0</v>
      </c>
      <c r="F525" s="19">
        <v>184</v>
      </c>
    </row>
    <row r="526" spans="2:6" ht="14.4" x14ac:dyDescent="0.3">
      <c r="B526" s="13">
        <v>5039139079</v>
      </c>
      <c r="C526" s="14" t="s">
        <v>408</v>
      </c>
      <c r="D526" s="14" t="s">
        <v>393</v>
      </c>
      <c r="E526" s="14">
        <v>0</v>
      </c>
      <c r="F526" s="19">
        <v>173</v>
      </c>
    </row>
    <row r="527" spans="2:6" ht="14.4" x14ac:dyDescent="0.3">
      <c r="B527" s="13">
        <v>2069535832</v>
      </c>
      <c r="C527" s="14" t="s">
        <v>408</v>
      </c>
      <c r="D527" s="14" t="s">
        <v>393</v>
      </c>
      <c r="E527" s="14">
        <v>0</v>
      </c>
      <c r="F527" s="19">
        <v>160</v>
      </c>
    </row>
    <row r="528" spans="2:6" ht="14.4" x14ac:dyDescent="0.3">
      <c r="B528" s="13">
        <v>5208740315</v>
      </c>
      <c r="C528" s="14" t="s">
        <v>408</v>
      </c>
      <c r="D528" s="14" t="s">
        <v>393</v>
      </c>
      <c r="E528" s="14">
        <v>0</v>
      </c>
      <c r="F528" s="19">
        <v>137</v>
      </c>
    </row>
    <row r="529" spans="2:6" ht="14.4" x14ac:dyDescent="0.3">
      <c r="B529" s="13">
        <v>5097142387</v>
      </c>
      <c r="C529" s="14" t="s">
        <v>408</v>
      </c>
      <c r="D529" s="14" t="s">
        <v>393</v>
      </c>
      <c r="E529" s="14">
        <v>0</v>
      </c>
      <c r="F529" s="19">
        <v>129</v>
      </c>
    </row>
    <row r="530" spans="2:6" ht="14.4" x14ac:dyDescent="0.3">
      <c r="B530" s="13">
        <v>3603621260</v>
      </c>
      <c r="C530" s="14" t="s">
        <v>408</v>
      </c>
      <c r="D530" s="14" t="s">
        <v>393</v>
      </c>
      <c r="E530" s="14">
        <v>0</v>
      </c>
      <c r="F530" s="19">
        <v>109</v>
      </c>
    </row>
    <row r="531" spans="2:6" ht="14.4" x14ac:dyDescent="0.3">
      <c r="B531" s="13">
        <v>2065637642</v>
      </c>
      <c r="C531" s="14" t="s">
        <v>408</v>
      </c>
      <c r="D531" s="14" t="s">
        <v>393</v>
      </c>
      <c r="E531" s="14">
        <v>0</v>
      </c>
      <c r="F531" s="19">
        <v>95</v>
      </c>
    </row>
    <row r="532" spans="2:6" ht="14.4" x14ac:dyDescent="0.3">
      <c r="B532" s="13">
        <v>6025864269</v>
      </c>
      <c r="C532" s="14" t="s">
        <v>409</v>
      </c>
      <c r="D532" s="14" t="s">
        <v>393</v>
      </c>
      <c r="E532" s="14">
        <v>0</v>
      </c>
      <c r="F532" s="19">
        <v>2210</v>
      </c>
    </row>
    <row r="533" spans="2:6" ht="14.4" x14ac:dyDescent="0.3">
      <c r="B533" s="13">
        <v>4805927505</v>
      </c>
      <c r="C533" s="14" t="s">
        <v>409</v>
      </c>
      <c r="D533" s="14" t="s">
        <v>387</v>
      </c>
      <c r="E533" s="14">
        <v>0</v>
      </c>
      <c r="F533" s="19">
        <v>1916</v>
      </c>
    </row>
    <row r="534" spans="2:6" ht="14.4" x14ac:dyDescent="0.3">
      <c r="B534" s="13">
        <v>4805927505</v>
      </c>
      <c r="C534" s="14" t="s">
        <v>409</v>
      </c>
      <c r="D534" s="14" t="s">
        <v>393</v>
      </c>
      <c r="E534" s="14">
        <v>0</v>
      </c>
      <c r="F534" s="19">
        <v>1916</v>
      </c>
    </row>
    <row r="535" spans="2:6" ht="14.4" x14ac:dyDescent="0.3">
      <c r="B535" s="13">
        <v>4805925251</v>
      </c>
      <c r="C535" s="14" t="s">
        <v>409</v>
      </c>
      <c r="D535" s="14" t="s">
        <v>393</v>
      </c>
      <c r="E535" s="14">
        <v>0</v>
      </c>
      <c r="F535" s="19">
        <v>1861</v>
      </c>
    </row>
    <row r="536" spans="2:6" ht="14.4" x14ac:dyDescent="0.3">
      <c r="B536" s="13">
        <v>5209949846</v>
      </c>
      <c r="C536" s="14" t="s">
        <v>409</v>
      </c>
      <c r="D536" s="14" t="s">
        <v>387</v>
      </c>
      <c r="E536" s="14">
        <v>0</v>
      </c>
      <c r="F536" s="19">
        <v>1655</v>
      </c>
    </row>
    <row r="537" spans="2:6" ht="14.4" x14ac:dyDescent="0.3">
      <c r="B537" s="13">
        <v>5209949846</v>
      </c>
      <c r="C537" s="14" t="s">
        <v>409</v>
      </c>
      <c r="D537" s="14" t="s">
        <v>393</v>
      </c>
      <c r="E537" s="14">
        <v>0</v>
      </c>
      <c r="F537" s="19">
        <v>1655</v>
      </c>
    </row>
    <row r="538" spans="2:6" ht="14.4" x14ac:dyDescent="0.3">
      <c r="B538" s="13">
        <v>5417425893</v>
      </c>
      <c r="C538" s="14" t="s">
        <v>409</v>
      </c>
      <c r="D538" s="14" t="s">
        <v>387</v>
      </c>
      <c r="E538" s="14">
        <v>0</v>
      </c>
      <c r="F538" s="19">
        <v>1606</v>
      </c>
    </row>
    <row r="539" spans="2:6" ht="14.4" x14ac:dyDescent="0.3">
      <c r="B539" s="13">
        <v>5417425893</v>
      </c>
      <c r="C539" s="14" t="s">
        <v>409</v>
      </c>
      <c r="D539" s="14" t="s">
        <v>393</v>
      </c>
      <c r="E539" s="14">
        <v>0</v>
      </c>
      <c r="F539" s="19">
        <v>1606</v>
      </c>
    </row>
    <row r="540" spans="2:6" ht="14.4" x14ac:dyDescent="0.3">
      <c r="B540" s="13">
        <v>5204633847</v>
      </c>
      <c r="C540" s="14" t="s">
        <v>409</v>
      </c>
      <c r="D540" s="14" t="s">
        <v>387</v>
      </c>
      <c r="E540" s="14">
        <v>0</v>
      </c>
      <c r="F540" s="19">
        <v>1552</v>
      </c>
    </row>
    <row r="541" spans="2:6" ht="14.4" x14ac:dyDescent="0.3">
      <c r="B541" s="13">
        <v>5204633847</v>
      </c>
      <c r="C541" s="14" t="s">
        <v>409</v>
      </c>
      <c r="D541" s="14" t="s">
        <v>393</v>
      </c>
      <c r="E541" s="14">
        <v>0</v>
      </c>
      <c r="F541" s="19">
        <v>1552</v>
      </c>
    </row>
    <row r="542" spans="2:6" ht="14.4" x14ac:dyDescent="0.3">
      <c r="B542" s="13">
        <v>5054226807</v>
      </c>
      <c r="C542" s="14" t="s">
        <v>409</v>
      </c>
      <c r="D542" s="14" t="s">
        <v>387</v>
      </c>
      <c r="E542" s="14">
        <v>0</v>
      </c>
      <c r="F542" s="19">
        <v>1451</v>
      </c>
    </row>
    <row r="543" spans="2:6" ht="14.4" x14ac:dyDescent="0.3">
      <c r="B543" s="13">
        <v>5054226807</v>
      </c>
      <c r="C543" s="14" t="s">
        <v>409</v>
      </c>
      <c r="D543" s="14" t="s">
        <v>393</v>
      </c>
      <c r="E543" s="14">
        <v>0</v>
      </c>
      <c r="F543" s="19">
        <v>1451</v>
      </c>
    </row>
    <row r="544" spans="2:6" ht="14.4" x14ac:dyDescent="0.3">
      <c r="B544" s="13">
        <v>5054226807</v>
      </c>
      <c r="C544" s="14" t="s">
        <v>409</v>
      </c>
      <c r="D544" s="14" t="s">
        <v>393</v>
      </c>
      <c r="E544" s="14">
        <v>0</v>
      </c>
      <c r="F544" s="19">
        <v>1451</v>
      </c>
    </row>
    <row r="545" spans="2:6" ht="14.4" x14ac:dyDescent="0.3">
      <c r="B545" s="13">
        <v>5209951026</v>
      </c>
      <c r="C545" s="14" t="s">
        <v>409</v>
      </c>
      <c r="D545" s="14" t="s">
        <v>387</v>
      </c>
      <c r="E545" s="14">
        <v>0</v>
      </c>
      <c r="F545" s="19">
        <v>1247</v>
      </c>
    </row>
    <row r="546" spans="2:6" ht="14.4" x14ac:dyDescent="0.3">
      <c r="B546" s="13">
        <v>5209951026</v>
      </c>
      <c r="C546" s="14" t="s">
        <v>409</v>
      </c>
      <c r="D546" s="14" t="s">
        <v>393</v>
      </c>
      <c r="E546" s="14">
        <v>0</v>
      </c>
      <c r="F546" s="19">
        <v>1247</v>
      </c>
    </row>
    <row r="547" spans="2:6" ht="14.4" x14ac:dyDescent="0.3">
      <c r="B547" s="13">
        <v>4805927361</v>
      </c>
      <c r="C547" s="14" t="s">
        <v>409</v>
      </c>
      <c r="D547" s="14" t="s">
        <v>387</v>
      </c>
      <c r="E547" s="14">
        <v>0</v>
      </c>
      <c r="F547" s="19">
        <v>1245</v>
      </c>
    </row>
    <row r="548" spans="2:6" ht="14.4" x14ac:dyDescent="0.3">
      <c r="B548" s="13">
        <v>4805927361</v>
      </c>
      <c r="C548" s="14" t="s">
        <v>409</v>
      </c>
      <c r="D548" s="14" t="s">
        <v>393</v>
      </c>
      <c r="E548" s="14">
        <v>0</v>
      </c>
      <c r="F548" s="19">
        <v>1245</v>
      </c>
    </row>
    <row r="549" spans="2:6" ht="14.4" x14ac:dyDescent="0.3">
      <c r="B549" s="13">
        <v>5054226746</v>
      </c>
      <c r="C549" s="14" t="s">
        <v>409</v>
      </c>
      <c r="D549" s="14" t="s">
        <v>393</v>
      </c>
      <c r="E549" s="14">
        <v>0</v>
      </c>
      <c r="F549" s="19">
        <v>1245</v>
      </c>
    </row>
    <row r="550" spans="2:6" ht="14.4" x14ac:dyDescent="0.3">
      <c r="B550" s="13">
        <v>5054226451</v>
      </c>
      <c r="C550" s="14" t="s">
        <v>409</v>
      </c>
      <c r="D550" s="14" t="s">
        <v>393</v>
      </c>
      <c r="E550" s="14">
        <v>0</v>
      </c>
      <c r="F550" s="19">
        <v>1112</v>
      </c>
    </row>
    <row r="551" spans="2:6" ht="14.4" x14ac:dyDescent="0.3">
      <c r="B551" s="13">
        <v>5033216706</v>
      </c>
      <c r="C551" s="14" t="s">
        <v>409</v>
      </c>
      <c r="D551" s="14" t="s">
        <v>393</v>
      </c>
      <c r="E551" s="14">
        <v>0</v>
      </c>
      <c r="F551" s="19">
        <v>1094</v>
      </c>
    </row>
    <row r="552" spans="2:6" ht="14.4" x14ac:dyDescent="0.3">
      <c r="B552" s="13">
        <v>6026827357</v>
      </c>
      <c r="C552" s="14" t="s">
        <v>409</v>
      </c>
      <c r="D552" s="14" t="s">
        <v>387</v>
      </c>
      <c r="E552" s="14">
        <v>0</v>
      </c>
      <c r="F552" s="19">
        <v>1064</v>
      </c>
    </row>
    <row r="553" spans="2:6" ht="14.4" x14ac:dyDescent="0.3">
      <c r="B553" s="13">
        <v>6026827357</v>
      </c>
      <c r="C553" s="14" t="s">
        <v>409</v>
      </c>
      <c r="D553" s="14" t="s">
        <v>393</v>
      </c>
      <c r="E553" s="14">
        <v>0</v>
      </c>
      <c r="F553" s="19">
        <v>1064</v>
      </c>
    </row>
    <row r="554" spans="2:6" ht="14.4" x14ac:dyDescent="0.3">
      <c r="B554" s="13">
        <v>5418826684</v>
      </c>
      <c r="C554" s="14" t="s">
        <v>409</v>
      </c>
      <c r="D554" s="14" t="s">
        <v>387</v>
      </c>
      <c r="E554" s="14">
        <v>0</v>
      </c>
      <c r="F554" s="19">
        <v>1038</v>
      </c>
    </row>
    <row r="555" spans="2:6" ht="14.4" x14ac:dyDescent="0.3">
      <c r="B555" s="13">
        <v>5418826684</v>
      </c>
      <c r="C555" s="14" t="s">
        <v>409</v>
      </c>
      <c r="D555" s="14" t="s">
        <v>393</v>
      </c>
      <c r="E555" s="14">
        <v>0</v>
      </c>
      <c r="F555" s="19">
        <v>1038</v>
      </c>
    </row>
    <row r="556" spans="2:6" ht="14.4" x14ac:dyDescent="0.3">
      <c r="B556" s="13">
        <v>3203037535</v>
      </c>
      <c r="C556" s="14" t="s">
        <v>409</v>
      </c>
      <c r="D556" s="14" t="s">
        <v>387</v>
      </c>
      <c r="E556" s="14">
        <v>0</v>
      </c>
      <c r="F556" s="19">
        <v>1026</v>
      </c>
    </row>
    <row r="557" spans="2:6" ht="14.4" x14ac:dyDescent="0.3">
      <c r="B557" s="13">
        <v>3203037535</v>
      </c>
      <c r="C557" s="14" t="s">
        <v>409</v>
      </c>
      <c r="D557" s="14" t="s">
        <v>393</v>
      </c>
      <c r="E557" s="14">
        <v>0</v>
      </c>
      <c r="F557" s="19">
        <v>1026</v>
      </c>
    </row>
    <row r="558" spans="2:6" ht="14.4" x14ac:dyDescent="0.3">
      <c r="B558" s="13">
        <v>3035195600</v>
      </c>
      <c r="C558" s="14" t="s">
        <v>409</v>
      </c>
      <c r="D558" s="14" t="s">
        <v>393</v>
      </c>
      <c r="E558" s="14">
        <v>0</v>
      </c>
      <c r="F558" s="19">
        <v>1017</v>
      </c>
    </row>
    <row r="559" spans="2:6" ht="14.4" x14ac:dyDescent="0.3">
      <c r="B559" s="13">
        <v>2065637557</v>
      </c>
      <c r="C559" s="14" t="s">
        <v>409</v>
      </c>
      <c r="D559" s="14" t="s">
        <v>387</v>
      </c>
      <c r="E559" s="14">
        <v>0</v>
      </c>
      <c r="F559" s="19">
        <v>1010</v>
      </c>
    </row>
    <row r="560" spans="2:6" ht="14.4" x14ac:dyDescent="0.3">
      <c r="B560" s="13">
        <v>2065637557</v>
      </c>
      <c r="C560" s="14" t="s">
        <v>409</v>
      </c>
      <c r="D560" s="14" t="s">
        <v>393</v>
      </c>
      <c r="E560" s="14">
        <v>0</v>
      </c>
      <c r="F560" s="19">
        <v>1010</v>
      </c>
    </row>
    <row r="561" spans="2:6" ht="14.4" x14ac:dyDescent="0.3">
      <c r="B561" s="13">
        <v>5034344550</v>
      </c>
      <c r="C561" s="14" t="s">
        <v>409</v>
      </c>
      <c r="D561" s="14" t="s">
        <v>393</v>
      </c>
      <c r="E561" s="14">
        <v>0</v>
      </c>
      <c r="F561" s="19">
        <v>999</v>
      </c>
    </row>
    <row r="562" spans="2:6" ht="14.4" x14ac:dyDescent="0.3">
      <c r="B562" s="13">
        <v>4807333057</v>
      </c>
      <c r="C562" s="14" t="s">
        <v>409</v>
      </c>
      <c r="D562" s="14" t="s">
        <v>387</v>
      </c>
      <c r="E562" s="14">
        <v>0</v>
      </c>
      <c r="F562" s="19">
        <v>943</v>
      </c>
    </row>
    <row r="563" spans="2:6" ht="14.4" x14ac:dyDescent="0.3">
      <c r="B563" s="13">
        <v>4807333057</v>
      </c>
      <c r="C563" s="14" t="s">
        <v>409</v>
      </c>
      <c r="D563" s="14" t="s">
        <v>393</v>
      </c>
      <c r="E563" s="14">
        <v>0</v>
      </c>
      <c r="F563" s="19">
        <v>943</v>
      </c>
    </row>
    <row r="564" spans="2:6" ht="14.4" x14ac:dyDescent="0.3">
      <c r="B564" s="13">
        <v>5054227269</v>
      </c>
      <c r="C564" s="14" t="s">
        <v>409</v>
      </c>
      <c r="D564" s="14" t="s">
        <v>393</v>
      </c>
      <c r="E564" s="14">
        <v>0</v>
      </c>
      <c r="F564" s="19">
        <v>902</v>
      </c>
    </row>
    <row r="565" spans="2:6" ht="14.4" x14ac:dyDescent="0.3">
      <c r="B565" s="13">
        <v>6025904328</v>
      </c>
      <c r="C565" s="14" t="s">
        <v>409</v>
      </c>
      <c r="D565" s="14" t="s">
        <v>387</v>
      </c>
      <c r="E565" s="14">
        <v>0</v>
      </c>
      <c r="F565" s="19">
        <v>774</v>
      </c>
    </row>
    <row r="566" spans="2:6" ht="14.4" x14ac:dyDescent="0.3">
      <c r="B566" s="13">
        <v>6025904328</v>
      </c>
      <c r="C566" s="14" t="s">
        <v>409</v>
      </c>
      <c r="D566" s="14" t="s">
        <v>393</v>
      </c>
      <c r="E566" s="14">
        <v>0</v>
      </c>
      <c r="F566" s="19">
        <v>774</v>
      </c>
    </row>
    <row r="567" spans="2:6" ht="14.4" x14ac:dyDescent="0.3">
      <c r="B567" s="13">
        <v>5209951708</v>
      </c>
      <c r="C567" s="14" t="s">
        <v>409</v>
      </c>
      <c r="D567" s="14" t="s">
        <v>387</v>
      </c>
      <c r="E567" s="14">
        <v>0</v>
      </c>
      <c r="F567" s="19">
        <v>753</v>
      </c>
    </row>
    <row r="568" spans="2:6" ht="14.4" x14ac:dyDescent="0.3">
      <c r="B568" s="13">
        <v>5209951708</v>
      </c>
      <c r="C568" s="14" t="s">
        <v>409</v>
      </c>
      <c r="D568" s="14" t="s">
        <v>393</v>
      </c>
      <c r="E568" s="14">
        <v>0</v>
      </c>
      <c r="F568" s="19">
        <v>753</v>
      </c>
    </row>
    <row r="569" spans="2:6" ht="14.4" x14ac:dyDescent="0.3">
      <c r="B569" s="13">
        <v>4065625127</v>
      </c>
      <c r="C569" s="14" t="s">
        <v>409</v>
      </c>
      <c r="D569" s="14" t="s">
        <v>387</v>
      </c>
      <c r="E569" s="14">
        <v>0</v>
      </c>
      <c r="F569" s="19">
        <v>733</v>
      </c>
    </row>
    <row r="570" spans="2:6" ht="14.4" x14ac:dyDescent="0.3">
      <c r="B570" s="13">
        <v>4065625127</v>
      </c>
      <c r="C570" s="14" t="s">
        <v>409</v>
      </c>
      <c r="D570" s="14" t="s">
        <v>393</v>
      </c>
      <c r="E570" s="14">
        <v>0</v>
      </c>
      <c r="F570" s="19">
        <v>733</v>
      </c>
    </row>
    <row r="571" spans="2:6" ht="14.4" x14ac:dyDescent="0.3">
      <c r="B571" s="13">
        <v>4805925816</v>
      </c>
      <c r="C571" s="14" t="s">
        <v>409</v>
      </c>
      <c r="D571" s="14" t="s">
        <v>387</v>
      </c>
      <c r="E571" s="14">
        <v>0</v>
      </c>
      <c r="F571" s="19">
        <v>723</v>
      </c>
    </row>
    <row r="572" spans="2:6" ht="14.4" x14ac:dyDescent="0.3">
      <c r="B572" s="13">
        <v>4805925816</v>
      </c>
      <c r="C572" s="14" t="s">
        <v>409</v>
      </c>
      <c r="D572" s="14" t="s">
        <v>393</v>
      </c>
      <c r="E572" s="14">
        <v>0</v>
      </c>
      <c r="F572" s="19">
        <v>723</v>
      </c>
    </row>
    <row r="573" spans="2:6" ht="14.4" x14ac:dyDescent="0.3">
      <c r="B573" s="13">
        <v>4065626501</v>
      </c>
      <c r="C573" s="14" t="s">
        <v>409</v>
      </c>
      <c r="D573" s="14" t="s">
        <v>387</v>
      </c>
      <c r="E573" s="14">
        <v>0</v>
      </c>
      <c r="F573" s="19">
        <v>719</v>
      </c>
    </row>
    <row r="574" spans="2:6" ht="14.4" x14ac:dyDescent="0.3">
      <c r="B574" s="13">
        <v>4065626501</v>
      </c>
      <c r="C574" s="14" t="s">
        <v>409</v>
      </c>
      <c r="D574" s="14" t="s">
        <v>393</v>
      </c>
      <c r="E574" s="14">
        <v>0</v>
      </c>
      <c r="F574" s="19">
        <v>719</v>
      </c>
    </row>
    <row r="575" spans="2:6" ht="14.4" x14ac:dyDescent="0.3">
      <c r="B575" s="13">
        <v>5054225234</v>
      </c>
      <c r="C575" s="14" t="s">
        <v>409</v>
      </c>
      <c r="D575" s="14" t="s">
        <v>387</v>
      </c>
      <c r="E575" s="14">
        <v>0</v>
      </c>
      <c r="F575" s="19">
        <v>713</v>
      </c>
    </row>
    <row r="576" spans="2:6" ht="14.4" x14ac:dyDescent="0.3">
      <c r="B576" s="13">
        <v>5054225234</v>
      </c>
      <c r="C576" s="14" t="s">
        <v>409</v>
      </c>
      <c r="D576" s="14" t="s">
        <v>393</v>
      </c>
      <c r="E576" s="14">
        <v>0</v>
      </c>
      <c r="F576" s="19">
        <v>713</v>
      </c>
    </row>
    <row r="577" spans="2:6" ht="14.4" x14ac:dyDescent="0.3">
      <c r="B577" s="13">
        <v>4806126774</v>
      </c>
      <c r="C577" s="14" t="s">
        <v>409</v>
      </c>
      <c r="D577" s="14" t="s">
        <v>387</v>
      </c>
      <c r="E577" s="14">
        <v>0</v>
      </c>
      <c r="F577" s="19">
        <v>676</v>
      </c>
    </row>
    <row r="578" spans="2:6" ht="14.4" x14ac:dyDescent="0.3">
      <c r="B578" s="13">
        <v>4806126774</v>
      </c>
      <c r="C578" s="14" t="s">
        <v>409</v>
      </c>
      <c r="D578" s="14" t="s">
        <v>393</v>
      </c>
      <c r="E578" s="14">
        <v>0</v>
      </c>
      <c r="F578" s="19">
        <v>676</v>
      </c>
    </row>
    <row r="579" spans="2:6" ht="14.4" x14ac:dyDescent="0.3">
      <c r="B579" s="13">
        <v>5418831019</v>
      </c>
      <c r="C579" s="14" t="s">
        <v>409</v>
      </c>
      <c r="D579" s="14" t="s">
        <v>387</v>
      </c>
      <c r="E579" s="14">
        <v>0</v>
      </c>
      <c r="F579" s="19">
        <v>668</v>
      </c>
    </row>
    <row r="580" spans="2:6" ht="14.4" x14ac:dyDescent="0.3">
      <c r="B580" s="13">
        <v>5418831019</v>
      </c>
      <c r="C580" s="14" t="s">
        <v>409</v>
      </c>
      <c r="D580" s="14" t="s">
        <v>393</v>
      </c>
      <c r="E580" s="14">
        <v>0</v>
      </c>
      <c r="F580" s="19">
        <v>668</v>
      </c>
    </row>
    <row r="581" spans="2:6" ht="14.4" x14ac:dyDescent="0.3">
      <c r="B581" s="13">
        <v>6024726096</v>
      </c>
      <c r="C581" s="14" t="s">
        <v>409</v>
      </c>
      <c r="D581" s="14" t="s">
        <v>387</v>
      </c>
      <c r="E581" s="14">
        <v>0</v>
      </c>
      <c r="F581" s="19">
        <v>658</v>
      </c>
    </row>
    <row r="582" spans="2:6" ht="14.4" x14ac:dyDescent="0.3">
      <c r="B582" s="13">
        <v>5054227279</v>
      </c>
      <c r="C582" s="14" t="s">
        <v>409</v>
      </c>
      <c r="D582" s="14" t="s">
        <v>393</v>
      </c>
      <c r="E582" s="14">
        <v>0</v>
      </c>
      <c r="F582" s="19">
        <v>656</v>
      </c>
    </row>
    <row r="583" spans="2:6" ht="14.4" x14ac:dyDescent="0.3">
      <c r="B583" s="13">
        <v>5054227279</v>
      </c>
      <c r="C583" s="14" t="s">
        <v>409</v>
      </c>
      <c r="D583" s="14" t="s">
        <v>386</v>
      </c>
      <c r="E583" s="14">
        <v>0</v>
      </c>
      <c r="F583" s="19">
        <v>656</v>
      </c>
    </row>
    <row r="584" spans="2:6" ht="14.4" x14ac:dyDescent="0.3">
      <c r="B584" s="13">
        <v>2539340323</v>
      </c>
      <c r="C584" s="14" t="s">
        <v>409</v>
      </c>
      <c r="D584" s="14" t="s">
        <v>387</v>
      </c>
      <c r="E584" s="14">
        <v>0</v>
      </c>
      <c r="F584" s="19">
        <v>648</v>
      </c>
    </row>
    <row r="585" spans="2:6" ht="14.4" x14ac:dyDescent="0.3">
      <c r="B585" s="13">
        <v>2539340323</v>
      </c>
      <c r="C585" s="14" t="s">
        <v>409</v>
      </c>
      <c r="D585" s="14" t="s">
        <v>393</v>
      </c>
      <c r="E585" s="14">
        <v>0</v>
      </c>
      <c r="F585" s="19">
        <v>648</v>
      </c>
    </row>
    <row r="586" spans="2:6" ht="14.4" x14ac:dyDescent="0.3">
      <c r="B586" s="13">
        <v>4806127682</v>
      </c>
      <c r="C586" s="14" t="s">
        <v>409</v>
      </c>
      <c r="D586" s="14" t="s">
        <v>393</v>
      </c>
      <c r="E586" s="14">
        <v>0</v>
      </c>
      <c r="F586" s="19">
        <v>645</v>
      </c>
    </row>
    <row r="587" spans="2:6" ht="14.4" x14ac:dyDescent="0.3">
      <c r="B587" s="13">
        <v>4357264219</v>
      </c>
      <c r="C587" s="14" t="s">
        <v>409</v>
      </c>
      <c r="D587" s="14" t="s">
        <v>387</v>
      </c>
      <c r="E587" s="14">
        <v>0</v>
      </c>
      <c r="F587" s="19">
        <v>617</v>
      </c>
    </row>
    <row r="588" spans="2:6" ht="14.4" x14ac:dyDescent="0.3">
      <c r="B588" s="13">
        <v>4357264219</v>
      </c>
      <c r="C588" s="14" t="s">
        <v>409</v>
      </c>
      <c r="D588" s="14" t="s">
        <v>393</v>
      </c>
      <c r="E588" s="14">
        <v>0</v>
      </c>
      <c r="F588" s="19">
        <v>617</v>
      </c>
    </row>
    <row r="589" spans="2:6" ht="14.4" x14ac:dyDescent="0.3">
      <c r="B589" s="13">
        <v>5080024875</v>
      </c>
      <c r="C589" s="14" t="s">
        <v>409</v>
      </c>
      <c r="D589" s="14" t="s">
        <v>387</v>
      </c>
      <c r="E589" s="14">
        <v>0</v>
      </c>
      <c r="F589" s="19">
        <v>595</v>
      </c>
    </row>
    <row r="590" spans="2:6" ht="14.4" x14ac:dyDescent="0.3">
      <c r="B590" s="13">
        <v>5080024875</v>
      </c>
      <c r="C590" s="14" t="s">
        <v>409</v>
      </c>
      <c r="D590" s="14" t="s">
        <v>393</v>
      </c>
      <c r="E590" s="14">
        <v>0</v>
      </c>
      <c r="F590" s="19">
        <v>595</v>
      </c>
    </row>
    <row r="591" spans="2:6" ht="14.4" x14ac:dyDescent="0.3">
      <c r="B591" s="13">
        <v>4807329540</v>
      </c>
      <c r="C591" s="14" t="s">
        <v>409</v>
      </c>
      <c r="D591" s="14" t="s">
        <v>393</v>
      </c>
      <c r="E591" s="14">
        <v>0</v>
      </c>
      <c r="F591" s="19">
        <v>585</v>
      </c>
    </row>
    <row r="592" spans="2:6" ht="14.4" x14ac:dyDescent="0.3">
      <c r="B592" s="13">
        <v>4805927567</v>
      </c>
      <c r="C592" s="14" t="s">
        <v>409</v>
      </c>
      <c r="D592" s="14" t="s">
        <v>387</v>
      </c>
      <c r="E592" s="14">
        <v>0</v>
      </c>
      <c r="F592" s="19">
        <v>582</v>
      </c>
    </row>
    <row r="593" spans="2:6" ht="14.4" x14ac:dyDescent="0.3">
      <c r="B593" s="13">
        <v>3604538503</v>
      </c>
      <c r="C593" s="14" t="s">
        <v>409</v>
      </c>
      <c r="D593" s="14" t="s">
        <v>393</v>
      </c>
      <c r="E593" s="14">
        <v>0</v>
      </c>
      <c r="F593" s="19">
        <v>573</v>
      </c>
    </row>
    <row r="594" spans="2:6" ht="14.4" x14ac:dyDescent="0.3">
      <c r="B594" s="13">
        <v>5097141869</v>
      </c>
      <c r="C594" s="14" t="s">
        <v>409</v>
      </c>
      <c r="D594" s="14" t="s">
        <v>387</v>
      </c>
      <c r="E594" s="14">
        <v>0</v>
      </c>
      <c r="F594" s="19">
        <v>563</v>
      </c>
    </row>
    <row r="595" spans="2:6" ht="14.4" x14ac:dyDescent="0.3">
      <c r="B595" s="13">
        <v>5097141869</v>
      </c>
      <c r="C595" s="14" t="s">
        <v>409</v>
      </c>
      <c r="D595" s="14" t="s">
        <v>393</v>
      </c>
      <c r="E595" s="14">
        <v>0</v>
      </c>
      <c r="F595" s="19">
        <v>563</v>
      </c>
    </row>
    <row r="596" spans="2:6" ht="14.4" x14ac:dyDescent="0.3">
      <c r="B596" s="13">
        <v>4357264785</v>
      </c>
      <c r="C596" s="14" t="s">
        <v>409</v>
      </c>
      <c r="D596" s="14" t="s">
        <v>387</v>
      </c>
      <c r="E596" s="14">
        <v>0</v>
      </c>
      <c r="F596" s="19">
        <v>549</v>
      </c>
    </row>
    <row r="597" spans="2:6" ht="14.4" x14ac:dyDescent="0.3">
      <c r="B597" s="13">
        <v>4357264785</v>
      </c>
      <c r="C597" s="14" t="s">
        <v>409</v>
      </c>
      <c r="D597" s="14" t="s">
        <v>393</v>
      </c>
      <c r="E597" s="14">
        <v>0</v>
      </c>
      <c r="F597" s="19">
        <v>549</v>
      </c>
    </row>
    <row r="598" spans="2:6" ht="14.4" x14ac:dyDescent="0.3">
      <c r="B598" s="13">
        <v>3072337210</v>
      </c>
      <c r="C598" s="14" t="s">
        <v>409</v>
      </c>
      <c r="D598" s="14" t="s">
        <v>387</v>
      </c>
      <c r="E598" s="14">
        <v>0</v>
      </c>
      <c r="F598" s="19">
        <v>542</v>
      </c>
    </row>
    <row r="599" spans="2:6" ht="14.4" x14ac:dyDescent="0.3">
      <c r="B599" s="13">
        <v>3072337210</v>
      </c>
      <c r="C599" s="14" t="s">
        <v>409</v>
      </c>
      <c r="D599" s="14" t="s">
        <v>393</v>
      </c>
      <c r="E599" s="14">
        <v>0</v>
      </c>
      <c r="F599" s="19">
        <v>542</v>
      </c>
    </row>
    <row r="600" spans="2:6" ht="14.4" x14ac:dyDescent="0.3">
      <c r="B600" s="13">
        <v>4805415481</v>
      </c>
      <c r="C600" s="14" t="s">
        <v>409</v>
      </c>
      <c r="D600" s="14" t="s">
        <v>393</v>
      </c>
      <c r="E600" s="14">
        <v>0</v>
      </c>
      <c r="F600" s="19">
        <v>538</v>
      </c>
    </row>
    <row r="601" spans="2:6" ht="14.4" x14ac:dyDescent="0.3">
      <c r="B601" s="13">
        <v>5054225611</v>
      </c>
      <c r="C601" s="14" t="s">
        <v>409</v>
      </c>
      <c r="D601" s="14" t="s">
        <v>387</v>
      </c>
      <c r="E601" s="14">
        <v>0</v>
      </c>
      <c r="F601" s="19">
        <v>535</v>
      </c>
    </row>
    <row r="602" spans="2:6" ht="14.4" x14ac:dyDescent="0.3">
      <c r="B602" s="13">
        <v>4065625388</v>
      </c>
      <c r="C602" s="14" t="s">
        <v>409</v>
      </c>
      <c r="D602" s="14" t="s">
        <v>387</v>
      </c>
      <c r="E602" s="14">
        <v>0</v>
      </c>
      <c r="F602" s="19">
        <v>529</v>
      </c>
    </row>
    <row r="603" spans="2:6" ht="14.4" x14ac:dyDescent="0.3">
      <c r="B603" s="13">
        <v>4065625388</v>
      </c>
      <c r="C603" s="14" t="s">
        <v>409</v>
      </c>
      <c r="D603" s="14" t="s">
        <v>393</v>
      </c>
      <c r="E603" s="14">
        <v>0</v>
      </c>
      <c r="F603" s="19">
        <v>529</v>
      </c>
    </row>
    <row r="604" spans="2:6" ht="14.4" x14ac:dyDescent="0.3">
      <c r="B604" s="13">
        <v>6024726785</v>
      </c>
      <c r="C604" s="14" t="s">
        <v>409</v>
      </c>
      <c r="D604" s="14" t="s">
        <v>387</v>
      </c>
      <c r="E604" s="14">
        <v>0</v>
      </c>
      <c r="F604" s="19">
        <v>529</v>
      </c>
    </row>
    <row r="605" spans="2:6" ht="14.4" x14ac:dyDescent="0.3">
      <c r="B605" s="13">
        <v>4805928150</v>
      </c>
      <c r="C605" s="14" t="s">
        <v>409</v>
      </c>
      <c r="D605" s="14" t="s">
        <v>387</v>
      </c>
      <c r="E605" s="14">
        <v>0</v>
      </c>
      <c r="F605" s="19">
        <v>518</v>
      </c>
    </row>
    <row r="606" spans="2:6" ht="14.4" x14ac:dyDescent="0.3">
      <c r="B606" s="13">
        <v>4805928150</v>
      </c>
      <c r="C606" s="14" t="s">
        <v>409</v>
      </c>
      <c r="D606" s="14" t="s">
        <v>393</v>
      </c>
      <c r="E606" s="14">
        <v>0</v>
      </c>
      <c r="F606" s="19">
        <v>518</v>
      </c>
    </row>
    <row r="607" spans="2:6" ht="14.4" x14ac:dyDescent="0.3">
      <c r="B607" s="13">
        <v>5039028356</v>
      </c>
      <c r="C607" s="14" t="s">
        <v>409</v>
      </c>
      <c r="D607" s="14" t="s">
        <v>393</v>
      </c>
      <c r="E607" s="14">
        <v>0</v>
      </c>
      <c r="F607" s="19">
        <v>518</v>
      </c>
    </row>
    <row r="608" spans="2:6" ht="14.4" x14ac:dyDescent="0.3">
      <c r="B608" s="13">
        <v>4805724326</v>
      </c>
      <c r="C608" s="14" t="s">
        <v>409</v>
      </c>
      <c r="D608" s="14" t="s">
        <v>387</v>
      </c>
      <c r="E608" s="14">
        <v>0</v>
      </c>
      <c r="F608" s="19">
        <v>500</v>
      </c>
    </row>
    <row r="609" spans="2:6" ht="14.4" x14ac:dyDescent="0.3">
      <c r="B609" s="13">
        <v>4805724326</v>
      </c>
      <c r="C609" s="14" t="s">
        <v>409</v>
      </c>
      <c r="D609" s="14" t="s">
        <v>393</v>
      </c>
      <c r="E609" s="14">
        <v>0</v>
      </c>
      <c r="F609" s="19">
        <v>500</v>
      </c>
    </row>
    <row r="610" spans="2:6" ht="14.4" x14ac:dyDescent="0.3">
      <c r="B610" s="13">
        <v>2534441900</v>
      </c>
      <c r="C610" s="14" t="s">
        <v>409</v>
      </c>
      <c r="D610" s="14" t="s">
        <v>387</v>
      </c>
      <c r="E610" s="14">
        <v>0</v>
      </c>
      <c r="F610" s="19">
        <v>496</v>
      </c>
    </row>
    <row r="611" spans="2:6" ht="14.4" x14ac:dyDescent="0.3">
      <c r="B611" s="13">
        <v>2534441900</v>
      </c>
      <c r="C611" s="14" t="s">
        <v>409</v>
      </c>
      <c r="D611" s="14" t="s">
        <v>393</v>
      </c>
      <c r="E611" s="14">
        <v>0</v>
      </c>
      <c r="F611" s="19">
        <v>496</v>
      </c>
    </row>
    <row r="612" spans="2:6" ht="14.4" x14ac:dyDescent="0.3">
      <c r="B612" s="13">
        <v>6025853593</v>
      </c>
      <c r="C612" s="14" t="s">
        <v>409</v>
      </c>
      <c r="D612" s="14" t="s">
        <v>387</v>
      </c>
      <c r="E612" s="14">
        <v>0</v>
      </c>
      <c r="F612" s="19">
        <v>490</v>
      </c>
    </row>
    <row r="613" spans="2:6" ht="14.4" x14ac:dyDescent="0.3">
      <c r="B613" s="13">
        <v>6025853593</v>
      </c>
      <c r="C613" s="14" t="s">
        <v>409</v>
      </c>
      <c r="D613" s="14" t="s">
        <v>393</v>
      </c>
      <c r="E613" s="14">
        <v>0</v>
      </c>
      <c r="F613" s="19">
        <v>490</v>
      </c>
    </row>
    <row r="614" spans="2:6" ht="14.4" x14ac:dyDescent="0.3">
      <c r="B614" s="13">
        <v>5054224305</v>
      </c>
      <c r="C614" s="14" t="s">
        <v>409</v>
      </c>
      <c r="D614" s="14" t="s">
        <v>387</v>
      </c>
      <c r="E614" s="14">
        <v>0</v>
      </c>
      <c r="F614" s="19">
        <v>488</v>
      </c>
    </row>
    <row r="615" spans="2:6" ht="14.4" x14ac:dyDescent="0.3">
      <c r="B615" s="13">
        <v>5097141443</v>
      </c>
      <c r="C615" s="14" t="s">
        <v>409</v>
      </c>
      <c r="D615" s="14" t="s">
        <v>393</v>
      </c>
      <c r="E615" s="14">
        <v>0</v>
      </c>
      <c r="F615" s="19">
        <v>480</v>
      </c>
    </row>
    <row r="616" spans="2:6" ht="14.4" x14ac:dyDescent="0.3">
      <c r="B616" s="13">
        <v>4806128035</v>
      </c>
      <c r="C616" s="14" t="s">
        <v>409</v>
      </c>
      <c r="D616" s="14" t="s">
        <v>387</v>
      </c>
      <c r="E616" s="14">
        <v>0</v>
      </c>
      <c r="F616" s="19">
        <v>477</v>
      </c>
    </row>
    <row r="617" spans="2:6" ht="14.4" x14ac:dyDescent="0.3">
      <c r="B617" s="13">
        <v>4806128035</v>
      </c>
      <c r="C617" s="14" t="s">
        <v>409</v>
      </c>
      <c r="D617" s="14" t="s">
        <v>393</v>
      </c>
      <c r="E617" s="14">
        <v>0</v>
      </c>
      <c r="F617" s="19">
        <v>477</v>
      </c>
    </row>
    <row r="618" spans="2:6" ht="14.4" x14ac:dyDescent="0.3">
      <c r="B618" s="13">
        <v>3605636316</v>
      </c>
      <c r="C618" s="14" t="s">
        <v>409</v>
      </c>
      <c r="D618" s="14" t="s">
        <v>387</v>
      </c>
      <c r="E618" s="14">
        <v>0</v>
      </c>
      <c r="F618" s="19">
        <v>472</v>
      </c>
    </row>
    <row r="619" spans="2:6" ht="14.4" x14ac:dyDescent="0.3">
      <c r="B619" s="13">
        <v>3605636316</v>
      </c>
      <c r="C619" s="14" t="s">
        <v>409</v>
      </c>
      <c r="D619" s="14" t="s">
        <v>393</v>
      </c>
      <c r="E619" s="14">
        <v>0</v>
      </c>
      <c r="F619" s="19">
        <v>472</v>
      </c>
    </row>
    <row r="620" spans="2:6" ht="14.4" x14ac:dyDescent="0.3">
      <c r="B620" s="13">
        <v>5209944607</v>
      </c>
      <c r="C620" s="14" t="s">
        <v>409</v>
      </c>
      <c r="D620" s="14" t="s">
        <v>387</v>
      </c>
      <c r="E620" s="14">
        <v>0</v>
      </c>
      <c r="F620" s="19">
        <v>472</v>
      </c>
    </row>
    <row r="621" spans="2:6" ht="14.4" x14ac:dyDescent="0.3">
      <c r="B621" s="13">
        <v>5209944607</v>
      </c>
      <c r="C621" s="14" t="s">
        <v>409</v>
      </c>
      <c r="D621" s="14" t="s">
        <v>393</v>
      </c>
      <c r="E621" s="14">
        <v>0</v>
      </c>
      <c r="F621" s="19">
        <v>472</v>
      </c>
    </row>
    <row r="622" spans="2:6" ht="14.4" x14ac:dyDescent="0.3">
      <c r="B622" s="13">
        <v>5209948794</v>
      </c>
      <c r="C622" s="14" t="s">
        <v>409</v>
      </c>
      <c r="D622" s="14" t="s">
        <v>387</v>
      </c>
      <c r="E622" s="14">
        <v>0</v>
      </c>
      <c r="F622" s="19">
        <v>467</v>
      </c>
    </row>
    <row r="623" spans="2:6" ht="14.4" x14ac:dyDescent="0.3">
      <c r="B623" s="13">
        <v>5209948794</v>
      </c>
      <c r="C623" s="14" t="s">
        <v>409</v>
      </c>
      <c r="D623" s="14" t="s">
        <v>393</v>
      </c>
      <c r="E623" s="14">
        <v>0</v>
      </c>
      <c r="F623" s="19">
        <v>467</v>
      </c>
    </row>
    <row r="624" spans="2:6" ht="14.4" x14ac:dyDescent="0.3">
      <c r="B624" s="13">
        <v>4805927736</v>
      </c>
      <c r="C624" s="14" t="s">
        <v>409</v>
      </c>
      <c r="D624" s="14" t="s">
        <v>387</v>
      </c>
      <c r="E624" s="14">
        <v>0</v>
      </c>
      <c r="F624" s="19">
        <v>452</v>
      </c>
    </row>
    <row r="625" spans="2:6" ht="14.4" x14ac:dyDescent="0.3">
      <c r="B625" s="13">
        <v>4805927736</v>
      </c>
      <c r="C625" s="14" t="s">
        <v>409</v>
      </c>
      <c r="D625" s="14" t="s">
        <v>393</v>
      </c>
      <c r="E625" s="14">
        <v>0</v>
      </c>
      <c r="F625" s="19">
        <v>452</v>
      </c>
    </row>
    <row r="626" spans="2:6" ht="14.4" x14ac:dyDescent="0.3">
      <c r="B626" s="13">
        <v>2086143847</v>
      </c>
      <c r="C626" s="14" t="s">
        <v>409</v>
      </c>
      <c r="D626" s="14" t="s">
        <v>393</v>
      </c>
      <c r="E626" s="14">
        <v>0</v>
      </c>
      <c r="F626" s="19">
        <v>430</v>
      </c>
    </row>
    <row r="627" spans="2:6" ht="14.4" x14ac:dyDescent="0.3">
      <c r="B627" s="13">
        <v>6025781067</v>
      </c>
      <c r="C627" s="14" t="s">
        <v>409</v>
      </c>
      <c r="D627" s="14" t="s">
        <v>387</v>
      </c>
      <c r="E627" s="14">
        <v>0</v>
      </c>
      <c r="F627" s="19">
        <v>429</v>
      </c>
    </row>
    <row r="628" spans="2:6" ht="14.4" x14ac:dyDescent="0.3">
      <c r="B628" s="13">
        <v>6025781067</v>
      </c>
      <c r="C628" s="14" t="s">
        <v>409</v>
      </c>
      <c r="D628" s="14" t="s">
        <v>393</v>
      </c>
      <c r="E628" s="14">
        <v>0</v>
      </c>
      <c r="F628" s="19">
        <v>429</v>
      </c>
    </row>
    <row r="629" spans="2:6" ht="14.4" x14ac:dyDescent="0.3">
      <c r="B629" s="13">
        <v>5209945905</v>
      </c>
      <c r="C629" s="14" t="s">
        <v>409</v>
      </c>
      <c r="D629" s="14" t="s">
        <v>387</v>
      </c>
      <c r="E629" s="14">
        <v>0</v>
      </c>
      <c r="F629" s="19">
        <v>427</v>
      </c>
    </row>
    <row r="630" spans="2:6" ht="14.4" x14ac:dyDescent="0.3">
      <c r="B630" s="13">
        <v>5209945905</v>
      </c>
      <c r="C630" s="14" t="s">
        <v>409</v>
      </c>
      <c r="D630" s="14" t="s">
        <v>393</v>
      </c>
      <c r="E630" s="14">
        <v>0</v>
      </c>
      <c r="F630" s="19">
        <v>427</v>
      </c>
    </row>
    <row r="631" spans="2:6" ht="14.4" x14ac:dyDescent="0.3">
      <c r="B631" s="13">
        <v>3603621453</v>
      </c>
      <c r="C631" s="14" t="s">
        <v>409</v>
      </c>
      <c r="D631" s="14" t="s">
        <v>387</v>
      </c>
      <c r="E631" s="14">
        <v>0</v>
      </c>
      <c r="F631" s="19">
        <v>423</v>
      </c>
    </row>
    <row r="632" spans="2:6" ht="14.4" x14ac:dyDescent="0.3">
      <c r="B632" s="13">
        <v>3603621453</v>
      </c>
      <c r="C632" s="14" t="s">
        <v>409</v>
      </c>
      <c r="D632" s="14" t="s">
        <v>393</v>
      </c>
      <c r="E632" s="14">
        <v>0</v>
      </c>
      <c r="F632" s="19">
        <v>423</v>
      </c>
    </row>
    <row r="633" spans="2:6" ht="14.4" x14ac:dyDescent="0.3">
      <c r="B633" s="13">
        <v>4805924558</v>
      </c>
      <c r="C633" s="14" t="s">
        <v>409</v>
      </c>
      <c r="D633" s="14" t="s">
        <v>387</v>
      </c>
      <c r="E633" s="14">
        <v>0</v>
      </c>
      <c r="F633" s="19">
        <v>421</v>
      </c>
    </row>
    <row r="634" spans="2:6" ht="14.4" x14ac:dyDescent="0.3">
      <c r="B634" s="13">
        <v>4805924558</v>
      </c>
      <c r="C634" s="14" t="s">
        <v>409</v>
      </c>
      <c r="D634" s="14" t="s">
        <v>393</v>
      </c>
      <c r="E634" s="14">
        <v>0</v>
      </c>
      <c r="F634" s="19">
        <v>421</v>
      </c>
    </row>
    <row r="635" spans="2:6" ht="14.4" x14ac:dyDescent="0.3">
      <c r="B635" s="13">
        <v>4807333091</v>
      </c>
      <c r="C635" s="14" t="s">
        <v>409</v>
      </c>
      <c r="D635" s="14" t="s">
        <v>393</v>
      </c>
      <c r="E635" s="14">
        <v>0</v>
      </c>
      <c r="F635" s="19">
        <v>396</v>
      </c>
    </row>
    <row r="636" spans="2:6" ht="14.4" x14ac:dyDescent="0.3">
      <c r="B636" s="13">
        <v>2085842568</v>
      </c>
      <c r="C636" s="14" t="s">
        <v>409</v>
      </c>
      <c r="D636" s="14" t="s">
        <v>387</v>
      </c>
      <c r="E636" s="14">
        <v>0</v>
      </c>
      <c r="F636" s="19">
        <v>391</v>
      </c>
    </row>
    <row r="637" spans="2:6" ht="14.4" x14ac:dyDescent="0.3">
      <c r="B637" s="13">
        <v>2085842568</v>
      </c>
      <c r="C637" s="14" t="s">
        <v>409</v>
      </c>
      <c r="D637" s="14" t="s">
        <v>393</v>
      </c>
      <c r="E637" s="14">
        <v>0</v>
      </c>
      <c r="F637" s="19">
        <v>391</v>
      </c>
    </row>
    <row r="638" spans="2:6" ht="14.4" x14ac:dyDescent="0.3">
      <c r="B638" s="13">
        <v>4256646558</v>
      </c>
      <c r="C638" s="14" t="s">
        <v>409</v>
      </c>
      <c r="D638" s="14" t="s">
        <v>387</v>
      </c>
      <c r="E638" s="14">
        <v>0</v>
      </c>
      <c r="F638" s="19">
        <v>386</v>
      </c>
    </row>
    <row r="639" spans="2:6" ht="14.4" x14ac:dyDescent="0.3">
      <c r="B639" s="13">
        <v>4256646558</v>
      </c>
      <c r="C639" s="14" t="s">
        <v>409</v>
      </c>
      <c r="D639" s="14" t="s">
        <v>393</v>
      </c>
      <c r="E639" s="14">
        <v>0</v>
      </c>
      <c r="F639" s="19">
        <v>386</v>
      </c>
    </row>
    <row r="640" spans="2:6" ht="14.4" x14ac:dyDescent="0.3">
      <c r="B640" s="13">
        <v>5209951392</v>
      </c>
      <c r="C640" s="14" t="s">
        <v>409</v>
      </c>
      <c r="D640" s="14" t="s">
        <v>387</v>
      </c>
      <c r="E640" s="14">
        <v>0</v>
      </c>
      <c r="F640" s="19">
        <v>373</v>
      </c>
    </row>
    <row r="641" spans="2:6" ht="14.4" x14ac:dyDescent="0.3">
      <c r="B641" s="13">
        <v>5209951392</v>
      </c>
      <c r="C641" s="14" t="s">
        <v>409</v>
      </c>
      <c r="D641" s="14" t="s">
        <v>393</v>
      </c>
      <c r="E641" s="14">
        <v>0</v>
      </c>
      <c r="F641" s="19">
        <v>373</v>
      </c>
    </row>
    <row r="642" spans="2:6" ht="14.4" x14ac:dyDescent="0.3">
      <c r="B642" s="13">
        <v>3603619843</v>
      </c>
      <c r="C642" s="14" t="s">
        <v>409</v>
      </c>
      <c r="D642" s="14" t="s">
        <v>387</v>
      </c>
      <c r="E642" s="14">
        <v>0</v>
      </c>
      <c r="F642" s="19">
        <v>355</v>
      </c>
    </row>
    <row r="643" spans="2:6" ht="14.4" x14ac:dyDescent="0.3">
      <c r="B643" s="13">
        <v>3603619843</v>
      </c>
      <c r="C643" s="14" t="s">
        <v>409</v>
      </c>
      <c r="D643" s="14" t="s">
        <v>393</v>
      </c>
      <c r="E643" s="14">
        <v>0</v>
      </c>
      <c r="F643" s="19">
        <v>355</v>
      </c>
    </row>
    <row r="644" spans="2:6" ht="14.4" x14ac:dyDescent="0.3">
      <c r="B644" s="13">
        <v>2065637625</v>
      </c>
      <c r="C644" s="14" t="s">
        <v>409</v>
      </c>
      <c r="D644" s="14" t="s">
        <v>387</v>
      </c>
      <c r="E644" s="14">
        <v>0</v>
      </c>
      <c r="F644" s="19">
        <v>354</v>
      </c>
    </row>
    <row r="645" spans="2:6" ht="14.4" x14ac:dyDescent="0.3">
      <c r="B645" s="13">
        <v>2065637625</v>
      </c>
      <c r="C645" s="14" t="s">
        <v>409</v>
      </c>
      <c r="D645" s="14" t="s">
        <v>393</v>
      </c>
      <c r="E645" s="14">
        <v>0</v>
      </c>
      <c r="F645" s="19">
        <v>354</v>
      </c>
    </row>
    <row r="646" spans="2:6" ht="14.4" x14ac:dyDescent="0.3">
      <c r="B646" s="13">
        <v>5204137889</v>
      </c>
      <c r="C646" s="14" t="s">
        <v>409</v>
      </c>
      <c r="D646" s="14" t="s">
        <v>387</v>
      </c>
      <c r="E646" s="14">
        <v>0</v>
      </c>
      <c r="F646" s="19">
        <v>352</v>
      </c>
    </row>
    <row r="647" spans="2:6" ht="14.4" x14ac:dyDescent="0.3">
      <c r="B647" s="13">
        <v>5204137889</v>
      </c>
      <c r="C647" s="14" t="s">
        <v>409</v>
      </c>
      <c r="D647" s="14" t="s">
        <v>393</v>
      </c>
      <c r="E647" s="14">
        <v>0</v>
      </c>
      <c r="F647" s="19">
        <v>352</v>
      </c>
    </row>
    <row r="648" spans="2:6" ht="14.4" x14ac:dyDescent="0.3">
      <c r="B648" s="13">
        <v>5097141584</v>
      </c>
      <c r="C648" s="14" t="s">
        <v>409</v>
      </c>
      <c r="D648" s="14" t="s">
        <v>393</v>
      </c>
      <c r="E648" s="14">
        <v>0</v>
      </c>
      <c r="F648" s="19">
        <v>348</v>
      </c>
    </row>
    <row r="649" spans="2:6" ht="14.4" x14ac:dyDescent="0.3">
      <c r="B649" s="13">
        <v>5209951273</v>
      </c>
      <c r="C649" s="14" t="s">
        <v>409</v>
      </c>
      <c r="D649" s="14" t="s">
        <v>387</v>
      </c>
      <c r="E649" s="14">
        <v>0</v>
      </c>
      <c r="F649" s="19">
        <v>346</v>
      </c>
    </row>
    <row r="650" spans="2:6" ht="14.4" x14ac:dyDescent="0.3">
      <c r="B650" s="13">
        <v>5209951273</v>
      </c>
      <c r="C650" s="14" t="s">
        <v>409</v>
      </c>
      <c r="D650" s="14" t="s">
        <v>393</v>
      </c>
      <c r="E650" s="14">
        <v>0</v>
      </c>
      <c r="F650" s="19">
        <v>346</v>
      </c>
    </row>
    <row r="651" spans="2:6" ht="14.4" x14ac:dyDescent="0.3">
      <c r="B651" s="13">
        <v>5209951139</v>
      </c>
      <c r="C651" s="14" t="s">
        <v>409</v>
      </c>
      <c r="D651" s="14" t="s">
        <v>393</v>
      </c>
      <c r="E651" s="14">
        <v>0</v>
      </c>
      <c r="F651" s="19">
        <v>341</v>
      </c>
    </row>
    <row r="652" spans="2:6" ht="14.4" x14ac:dyDescent="0.3">
      <c r="B652" s="13">
        <v>4805422906</v>
      </c>
      <c r="C652" s="14" t="s">
        <v>409</v>
      </c>
      <c r="D652" s="14" t="s">
        <v>387</v>
      </c>
      <c r="E652" s="14">
        <v>0</v>
      </c>
      <c r="F652" s="19">
        <v>340</v>
      </c>
    </row>
    <row r="653" spans="2:6" ht="14.4" x14ac:dyDescent="0.3">
      <c r="B653" s="13">
        <v>4805422906</v>
      </c>
      <c r="C653" s="14" t="s">
        <v>409</v>
      </c>
      <c r="D653" s="14" t="s">
        <v>393</v>
      </c>
      <c r="E653" s="14">
        <v>0</v>
      </c>
      <c r="F653" s="19">
        <v>340</v>
      </c>
    </row>
    <row r="654" spans="2:6" ht="14.4" x14ac:dyDescent="0.3">
      <c r="B654" s="13">
        <v>2534442850</v>
      </c>
      <c r="C654" s="14" t="s">
        <v>409</v>
      </c>
      <c r="D654" s="14" t="s">
        <v>387</v>
      </c>
      <c r="E654" s="14">
        <v>0</v>
      </c>
      <c r="F654" s="19">
        <v>331</v>
      </c>
    </row>
    <row r="655" spans="2:6" ht="14.4" x14ac:dyDescent="0.3">
      <c r="B655" s="13">
        <v>2534442850</v>
      </c>
      <c r="C655" s="14" t="s">
        <v>409</v>
      </c>
      <c r="D655" s="14" t="s">
        <v>393</v>
      </c>
      <c r="E655" s="14">
        <v>0</v>
      </c>
      <c r="F655" s="19">
        <v>331</v>
      </c>
    </row>
    <row r="656" spans="2:6" ht="14.4" x14ac:dyDescent="0.3">
      <c r="B656" s="13">
        <v>4807333196</v>
      </c>
      <c r="C656" s="14" t="s">
        <v>409</v>
      </c>
      <c r="D656" s="14" t="s">
        <v>387</v>
      </c>
      <c r="E656" s="14">
        <v>0</v>
      </c>
      <c r="F656" s="19">
        <v>329</v>
      </c>
    </row>
    <row r="657" spans="2:6" ht="14.4" x14ac:dyDescent="0.3">
      <c r="B657" s="13">
        <v>4805924870</v>
      </c>
      <c r="C657" s="14" t="s">
        <v>409</v>
      </c>
      <c r="D657" s="14" t="s">
        <v>387</v>
      </c>
      <c r="E657" s="14">
        <v>0</v>
      </c>
      <c r="F657" s="19">
        <v>324</v>
      </c>
    </row>
    <row r="658" spans="2:6" ht="14.4" x14ac:dyDescent="0.3">
      <c r="B658" s="13">
        <v>4805924870</v>
      </c>
      <c r="C658" s="14" t="s">
        <v>409</v>
      </c>
      <c r="D658" s="14" t="s">
        <v>393</v>
      </c>
      <c r="E658" s="14">
        <v>0</v>
      </c>
      <c r="F658" s="19">
        <v>324</v>
      </c>
    </row>
    <row r="659" spans="2:6" ht="14.4" x14ac:dyDescent="0.3">
      <c r="B659" s="13">
        <v>5204325397</v>
      </c>
      <c r="C659" s="14" t="s">
        <v>409</v>
      </c>
      <c r="D659" s="14" t="s">
        <v>393</v>
      </c>
      <c r="E659" s="14">
        <v>0</v>
      </c>
      <c r="F659" s="19">
        <v>324</v>
      </c>
    </row>
    <row r="660" spans="2:6" ht="14.4" x14ac:dyDescent="0.3">
      <c r="B660" s="13">
        <v>5080026427</v>
      </c>
      <c r="C660" s="14" t="s">
        <v>409</v>
      </c>
      <c r="D660" s="14" t="s">
        <v>387</v>
      </c>
      <c r="E660" s="14">
        <v>0</v>
      </c>
      <c r="F660" s="19">
        <v>298</v>
      </c>
    </row>
    <row r="661" spans="2:6" ht="14.4" x14ac:dyDescent="0.3">
      <c r="B661" s="13">
        <v>5080026427</v>
      </c>
      <c r="C661" s="14" t="s">
        <v>409</v>
      </c>
      <c r="D661" s="14" t="s">
        <v>393</v>
      </c>
      <c r="E661" s="14">
        <v>0</v>
      </c>
      <c r="F661" s="19">
        <v>298</v>
      </c>
    </row>
    <row r="662" spans="2:6" ht="14.4" x14ac:dyDescent="0.3">
      <c r="B662" s="13">
        <v>4063224377</v>
      </c>
      <c r="C662" s="14" t="s">
        <v>409</v>
      </c>
      <c r="D662" s="14" t="s">
        <v>387</v>
      </c>
      <c r="E662" s="14">
        <v>0</v>
      </c>
      <c r="F662" s="19">
        <v>284</v>
      </c>
    </row>
    <row r="663" spans="2:6" ht="14.4" x14ac:dyDescent="0.3">
      <c r="B663" s="13">
        <v>4063224377</v>
      </c>
      <c r="C663" s="14" t="s">
        <v>409</v>
      </c>
      <c r="D663" s="14" t="s">
        <v>393</v>
      </c>
      <c r="E663" s="14">
        <v>0</v>
      </c>
      <c r="F663" s="19">
        <v>284</v>
      </c>
    </row>
    <row r="664" spans="2:6" ht="14.4" x14ac:dyDescent="0.3">
      <c r="B664" s="13">
        <v>2069539906</v>
      </c>
      <c r="C664" s="14" t="s">
        <v>409</v>
      </c>
      <c r="D664" s="14" t="s">
        <v>387</v>
      </c>
      <c r="E664" s="14">
        <v>0</v>
      </c>
      <c r="F664" s="19">
        <v>280</v>
      </c>
    </row>
    <row r="665" spans="2:6" ht="14.4" x14ac:dyDescent="0.3">
      <c r="B665" s="13">
        <v>2069539906</v>
      </c>
      <c r="C665" s="14" t="s">
        <v>409</v>
      </c>
      <c r="D665" s="14" t="s">
        <v>393</v>
      </c>
      <c r="E665" s="14">
        <v>0</v>
      </c>
      <c r="F665" s="19">
        <v>280</v>
      </c>
    </row>
    <row r="666" spans="2:6" ht="14.4" x14ac:dyDescent="0.3">
      <c r="B666" s="13">
        <v>3040075674</v>
      </c>
      <c r="C666" s="14" t="s">
        <v>409</v>
      </c>
      <c r="D666" s="14" t="s">
        <v>387</v>
      </c>
      <c r="E666" s="14">
        <v>0</v>
      </c>
      <c r="F666" s="19">
        <v>276</v>
      </c>
    </row>
    <row r="667" spans="2:6" ht="14.4" x14ac:dyDescent="0.3">
      <c r="B667" s="13">
        <v>3040075674</v>
      </c>
      <c r="C667" s="14" t="s">
        <v>409</v>
      </c>
      <c r="D667" s="14" t="s">
        <v>393</v>
      </c>
      <c r="E667" s="14">
        <v>0</v>
      </c>
      <c r="F667" s="19">
        <v>276</v>
      </c>
    </row>
    <row r="668" spans="2:6" ht="14.4" x14ac:dyDescent="0.3">
      <c r="B668" s="13">
        <v>4805924460</v>
      </c>
      <c r="C668" s="14" t="s">
        <v>409</v>
      </c>
      <c r="D668" s="14" t="s">
        <v>393</v>
      </c>
      <c r="E668" s="14">
        <v>0</v>
      </c>
      <c r="F668" s="19">
        <v>274</v>
      </c>
    </row>
    <row r="669" spans="2:6" ht="14.4" x14ac:dyDescent="0.3">
      <c r="B669" s="13">
        <v>5209950349</v>
      </c>
      <c r="C669" s="14" t="s">
        <v>409</v>
      </c>
      <c r="D669" s="14" t="s">
        <v>387</v>
      </c>
      <c r="E669" s="14">
        <v>0</v>
      </c>
      <c r="F669" s="19">
        <v>271</v>
      </c>
    </row>
    <row r="670" spans="2:6" ht="14.4" x14ac:dyDescent="0.3">
      <c r="B670" s="13">
        <v>5209950349</v>
      </c>
      <c r="C670" s="14" t="s">
        <v>409</v>
      </c>
      <c r="D670" s="14" t="s">
        <v>393</v>
      </c>
      <c r="E670" s="14">
        <v>0</v>
      </c>
      <c r="F670" s="19">
        <v>271</v>
      </c>
    </row>
    <row r="671" spans="2:6" ht="14.4" x14ac:dyDescent="0.3">
      <c r="B671" s="13">
        <v>5054224193</v>
      </c>
      <c r="C671" s="14" t="s">
        <v>409</v>
      </c>
      <c r="D671" s="14" t="s">
        <v>387</v>
      </c>
      <c r="E671" s="14">
        <v>0</v>
      </c>
      <c r="F671" s="19">
        <v>246</v>
      </c>
    </row>
    <row r="672" spans="2:6" ht="14.4" x14ac:dyDescent="0.3">
      <c r="B672" s="13">
        <v>5054224193</v>
      </c>
      <c r="C672" s="14" t="s">
        <v>409</v>
      </c>
      <c r="D672" s="14" t="s">
        <v>393</v>
      </c>
      <c r="E672" s="14">
        <v>0</v>
      </c>
      <c r="F672" s="19">
        <v>246</v>
      </c>
    </row>
    <row r="673" spans="2:6" ht="14.4" x14ac:dyDescent="0.3">
      <c r="B673" s="13">
        <v>4807331188</v>
      </c>
      <c r="C673" s="14" t="s">
        <v>409</v>
      </c>
      <c r="D673" s="14" t="s">
        <v>387</v>
      </c>
      <c r="E673" s="14">
        <v>0</v>
      </c>
      <c r="F673" s="19">
        <v>245</v>
      </c>
    </row>
    <row r="674" spans="2:6" ht="14.4" x14ac:dyDescent="0.3">
      <c r="B674" s="13">
        <v>4807331188</v>
      </c>
      <c r="C674" s="14" t="s">
        <v>409</v>
      </c>
      <c r="D674" s="14" t="s">
        <v>393</v>
      </c>
      <c r="E674" s="14">
        <v>0</v>
      </c>
      <c r="F674" s="19">
        <v>245</v>
      </c>
    </row>
    <row r="675" spans="2:6" ht="14.4" x14ac:dyDescent="0.3">
      <c r="B675" s="13">
        <v>6024726763</v>
      </c>
      <c r="C675" s="14" t="s">
        <v>409</v>
      </c>
      <c r="D675" s="14" t="s">
        <v>387</v>
      </c>
      <c r="E675" s="14">
        <v>0</v>
      </c>
      <c r="F675" s="19">
        <v>225</v>
      </c>
    </row>
    <row r="676" spans="2:6" ht="14.4" x14ac:dyDescent="0.3">
      <c r="B676" s="13">
        <v>6024726763</v>
      </c>
      <c r="C676" s="14" t="s">
        <v>409</v>
      </c>
      <c r="D676" s="14" t="s">
        <v>393</v>
      </c>
      <c r="E676" s="14">
        <v>0</v>
      </c>
      <c r="F676" s="19">
        <v>225</v>
      </c>
    </row>
    <row r="677" spans="2:6" ht="14.4" x14ac:dyDescent="0.3">
      <c r="B677" s="13">
        <v>4805925417</v>
      </c>
      <c r="C677" s="14" t="s">
        <v>409</v>
      </c>
      <c r="D677" s="14" t="s">
        <v>387</v>
      </c>
      <c r="E677" s="14">
        <v>0</v>
      </c>
      <c r="F677" s="19">
        <v>223</v>
      </c>
    </row>
    <row r="678" spans="2:6" ht="14.4" x14ac:dyDescent="0.3">
      <c r="B678" s="13">
        <v>4805925417</v>
      </c>
      <c r="C678" s="14" t="s">
        <v>409</v>
      </c>
      <c r="D678" s="14" t="s">
        <v>393</v>
      </c>
      <c r="E678" s="14">
        <v>0</v>
      </c>
      <c r="F678" s="19">
        <v>223</v>
      </c>
    </row>
    <row r="679" spans="2:6" ht="14.4" x14ac:dyDescent="0.3">
      <c r="B679" s="13">
        <v>4805925428</v>
      </c>
      <c r="C679" s="14" t="s">
        <v>409</v>
      </c>
      <c r="D679" s="14" t="s">
        <v>393</v>
      </c>
      <c r="E679" s="14">
        <v>0</v>
      </c>
      <c r="F679" s="19">
        <v>205</v>
      </c>
    </row>
    <row r="680" spans="2:6" ht="14.4" x14ac:dyDescent="0.3">
      <c r="B680" s="13">
        <v>2063834288</v>
      </c>
      <c r="C680" s="14" t="s">
        <v>409</v>
      </c>
      <c r="D680" s="14" t="s">
        <v>387</v>
      </c>
      <c r="E680" s="14">
        <v>0</v>
      </c>
      <c r="F680" s="19">
        <v>202</v>
      </c>
    </row>
    <row r="681" spans="2:6" ht="14.4" x14ac:dyDescent="0.3">
      <c r="B681" s="13">
        <v>4806127824</v>
      </c>
      <c r="C681" s="14" t="s">
        <v>409</v>
      </c>
      <c r="D681" s="14" t="s">
        <v>393</v>
      </c>
      <c r="E681" s="14">
        <v>0</v>
      </c>
      <c r="F681" s="19">
        <v>195</v>
      </c>
    </row>
    <row r="682" spans="2:6" ht="14.4" x14ac:dyDescent="0.3">
      <c r="B682" s="13">
        <v>4805925124</v>
      </c>
      <c r="C682" s="14" t="s">
        <v>409</v>
      </c>
      <c r="D682" s="14" t="s">
        <v>393</v>
      </c>
      <c r="E682" s="14">
        <v>0</v>
      </c>
      <c r="F682" s="19">
        <v>179</v>
      </c>
    </row>
    <row r="683" spans="2:6" ht="14.4" x14ac:dyDescent="0.3">
      <c r="B683" s="13">
        <v>5080029193</v>
      </c>
      <c r="C683" s="14" t="s">
        <v>409</v>
      </c>
      <c r="D683" s="14" t="s">
        <v>387</v>
      </c>
      <c r="E683" s="14">
        <v>0</v>
      </c>
      <c r="F683" s="19">
        <v>164</v>
      </c>
    </row>
    <row r="684" spans="2:6" ht="14.4" x14ac:dyDescent="0.3">
      <c r="B684" s="13">
        <v>5080029193</v>
      </c>
      <c r="C684" s="14" t="s">
        <v>409</v>
      </c>
      <c r="D684" s="14" t="s">
        <v>393</v>
      </c>
      <c r="E684" s="14">
        <v>0</v>
      </c>
      <c r="F684" s="19">
        <v>164</v>
      </c>
    </row>
    <row r="685" spans="2:6" ht="14.4" x14ac:dyDescent="0.3">
      <c r="B685" s="13">
        <v>6025858878</v>
      </c>
      <c r="C685" s="14" t="s">
        <v>409</v>
      </c>
      <c r="D685" s="14" t="s">
        <v>387</v>
      </c>
      <c r="E685" s="14">
        <v>0</v>
      </c>
      <c r="F685" s="19">
        <v>131</v>
      </c>
    </row>
    <row r="686" spans="2:6" ht="14.4" x14ac:dyDescent="0.3">
      <c r="B686" s="13">
        <v>6025858878</v>
      </c>
      <c r="C686" s="14" t="s">
        <v>409</v>
      </c>
      <c r="D686" s="14" t="s">
        <v>393</v>
      </c>
      <c r="E686" s="14">
        <v>0</v>
      </c>
      <c r="F686" s="19">
        <v>131</v>
      </c>
    </row>
    <row r="687" spans="2:6" ht="14.4" x14ac:dyDescent="0.3">
      <c r="B687" s="13">
        <v>5033216192</v>
      </c>
      <c r="C687" s="14" t="s">
        <v>409</v>
      </c>
      <c r="D687" s="14" t="s">
        <v>393</v>
      </c>
      <c r="E687" s="14">
        <v>0</v>
      </c>
      <c r="F687" s="19">
        <v>121</v>
      </c>
    </row>
    <row r="688" spans="2:6" ht="14.4" x14ac:dyDescent="0.3">
      <c r="B688" s="13">
        <v>6025855653</v>
      </c>
      <c r="C688" s="14" t="s">
        <v>410</v>
      </c>
      <c r="D688" s="14" t="s">
        <v>393</v>
      </c>
      <c r="E688" s="14">
        <v>0</v>
      </c>
      <c r="F688" s="19">
        <v>1436</v>
      </c>
    </row>
    <row r="689" spans="2:6" ht="14.4" x14ac:dyDescent="0.3">
      <c r="B689" s="13">
        <v>6025855653</v>
      </c>
      <c r="C689" s="14" t="s">
        <v>410</v>
      </c>
      <c r="D689" s="14" t="s">
        <v>386</v>
      </c>
      <c r="E689" s="14">
        <v>0</v>
      </c>
      <c r="F689" s="19">
        <v>1436</v>
      </c>
    </row>
    <row r="690" spans="2:6" ht="14.4" x14ac:dyDescent="0.3">
      <c r="B690" s="13">
        <v>3072338593</v>
      </c>
      <c r="C690" s="14" t="s">
        <v>410</v>
      </c>
      <c r="D690" s="14" t="s">
        <v>386</v>
      </c>
      <c r="E690" s="14">
        <v>0</v>
      </c>
      <c r="F690" s="19">
        <v>725</v>
      </c>
    </row>
    <row r="691" spans="2:6" ht="14.4" x14ac:dyDescent="0.3">
      <c r="B691" s="13">
        <v>4807327349</v>
      </c>
      <c r="C691" s="14" t="s">
        <v>410</v>
      </c>
      <c r="D691" s="14" t="s">
        <v>393</v>
      </c>
      <c r="E691" s="14">
        <v>0</v>
      </c>
      <c r="F691" s="19">
        <v>405</v>
      </c>
    </row>
    <row r="692" spans="2:6" ht="14.4" x14ac:dyDescent="0.3">
      <c r="B692" s="13">
        <v>2065643434</v>
      </c>
      <c r="C692" s="14" t="s">
        <v>410</v>
      </c>
      <c r="D692" s="14" t="s">
        <v>393</v>
      </c>
      <c r="E692" s="14">
        <v>0</v>
      </c>
      <c r="F692" s="19">
        <v>283</v>
      </c>
    </row>
    <row r="693" spans="2:6" ht="14.4" x14ac:dyDescent="0.3">
      <c r="B693" s="13">
        <v>4064224743</v>
      </c>
      <c r="C693" s="14" t="s">
        <v>410</v>
      </c>
      <c r="D693" s="14" t="s">
        <v>393</v>
      </c>
      <c r="E693" s="14">
        <v>0</v>
      </c>
      <c r="F693" s="19">
        <v>244</v>
      </c>
    </row>
    <row r="694" spans="2:6" ht="14.4" x14ac:dyDescent="0.3">
      <c r="B694" s="13">
        <v>6025872437</v>
      </c>
      <c r="C694" s="14" t="s">
        <v>410</v>
      </c>
      <c r="D694" s="14" t="s">
        <v>393</v>
      </c>
      <c r="E694" s="14">
        <v>0</v>
      </c>
      <c r="F694" s="19">
        <v>234</v>
      </c>
    </row>
    <row r="695" spans="2:6" ht="14.4" x14ac:dyDescent="0.3">
      <c r="B695" s="13">
        <v>2539341518</v>
      </c>
      <c r="C695" s="14" t="s">
        <v>410</v>
      </c>
      <c r="D695" s="14" t="s">
        <v>393</v>
      </c>
      <c r="E695" s="14">
        <v>1</v>
      </c>
      <c r="F695" s="19">
        <v>218</v>
      </c>
    </row>
    <row r="696" spans="2:6" ht="14.4" x14ac:dyDescent="0.3">
      <c r="B696" s="13">
        <v>5039138895</v>
      </c>
      <c r="C696" s="14" t="s">
        <v>410</v>
      </c>
      <c r="D696" s="14" t="s">
        <v>393</v>
      </c>
      <c r="E696" s="14">
        <v>0</v>
      </c>
      <c r="F696" s="19">
        <v>193</v>
      </c>
    </row>
    <row r="697" spans="2:6" ht="14.4" x14ac:dyDescent="0.3">
      <c r="B697" s="13">
        <v>5209951720</v>
      </c>
      <c r="C697" s="14" t="s">
        <v>410</v>
      </c>
      <c r="D697" s="14" t="s">
        <v>393</v>
      </c>
      <c r="E697" s="14">
        <v>0</v>
      </c>
      <c r="F697" s="19">
        <v>137</v>
      </c>
    </row>
    <row r="698" spans="2:6" ht="14.4" x14ac:dyDescent="0.3">
      <c r="B698" s="13">
        <v>4805925605</v>
      </c>
      <c r="C698" s="14" t="s">
        <v>410</v>
      </c>
      <c r="D698" s="14" t="s">
        <v>393</v>
      </c>
      <c r="E698" s="14">
        <v>0</v>
      </c>
      <c r="F698" s="19">
        <v>133</v>
      </c>
    </row>
    <row r="699" spans="2:6" ht="14.4" x14ac:dyDescent="0.3">
      <c r="B699" s="13">
        <v>2069540105</v>
      </c>
      <c r="C699" s="14" t="s">
        <v>410</v>
      </c>
      <c r="D699" s="14" t="s">
        <v>393</v>
      </c>
      <c r="E699" s="14">
        <v>0</v>
      </c>
      <c r="F699" s="19">
        <v>125</v>
      </c>
    </row>
    <row r="700" spans="2:6" ht="14.4" x14ac:dyDescent="0.3">
      <c r="B700" s="13">
        <v>5097141894</v>
      </c>
      <c r="C700" s="14" t="s">
        <v>410</v>
      </c>
      <c r="D700" s="14" t="s">
        <v>393</v>
      </c>
      <c r="E700" s="14">
        <v>0</v>
      </c>
      <c r="F700" s="19">
        <v>122</v>
      </c>
    </row>
    <row r="701" spans="2:6" ht="14.4" x14ac:dyDescent="0.3">
      <c r="B701" s="13">
        <v>5097142296</v>
      </c>
      <c r="C701" s="14" t="s">
        <v>410</v>
      </c>
      <c r="D701" s="14" t="s">
        <v>393</v>
      </c>
      <c r="E701" s="14">
        <v>0</v>
      </c>
      <c r="F701" s="19">
        <v>103</v>
      </c>
    </row>
    <row r="702" spans="2:6" ht="14.4" x14ac:dyDescent="0.3">
      <c r="B702" s="13">
        <v>2069539491</v>
      </c>
      <c r="C702" s="14" t="s">
        <v>410</v>
      </c>
      <c r="D702" s="14" t="s">
        <v>386</v>
      </c>
      <c r="E702" s="14">
        <v>0</v>
      </c>
      <c r="F702" s="19">
        <v>100</v>
      </c>
    </row>
    <row r="703" spans="2:6" ht="14.4" x14ac:dyDescent="0.3">
      <c r="B703" s="13">
        <v>5097141525</v>
      </c>
      <c r="C703" s="14" t="s">
        <v>410</v>
      </c>
      <c r="D703" s="14" t="s">
        <v>393</v>
      </c>
      <c r="E703" s="14">
        <v>0</v>
      </c>
      <c r="F703" s="19">
        <v>98</v>
      </c>
    </row>
    <row r="704" spans="2:6" ht="14.4" x14ac:dyDescent="0.3">
      <c r="B704" s="13">
        <v>3604634012</v>
      </c>
      <c r="C704" s="14" t="s">
        <v>410</v>
      </c>
      <c r="D704" s="14" t="s">
        <v>393</v>
      </c>
      <c r="E704" s="14">
        <v>0</v>
      </c>
      <c r="F704" s="19">
        <v>84</v>
      </c>
    </row>
    <row r="705" spans="2:6" ht="14.4" x14ac:dyDescent="0.3">
      <c r="B705" s="13">
        <v>4256645097</v>
      </c>
      <c r="C705" s="14" t="s">
        <v>410</v>
      </c>
      <c r="D705" s="14" t="s">
        <v>393</v>
      </c>
      <c r="E705" s="14">
        <v>0</v>
      </c>
      <c r="F705" s="19">
        <v>83</v>
      </c>
    </row>
    <row r="706" spans="2:6" ht="14.4" x14ac:dyDescent="0.3">
      <c r="B706" s="13">
        <v>2532333631</v>
      </c>
      <c r="C706" s="14" t="s">
        <v>410</v>
      </c>
      <c r="D706" s="14" t="s">
        <v>393</v>
      </c>
      <c r="E706" s="14">
        <v>0</v>
      </c>
      <c r="F706" s="19">
        <v>78</v>
      </c>
    </row>
    <row r="707" spans="2:6" ht="14.4" x14ac:dyDescent="0.3">
      <c r="B707" s="13">
        <v>3072337164</v>
      </c>
      <c r="C707" s="14" t="s">
        <v>410</v>
      </c>
      <c r="D707" s="14" t="s">
        <v>386</v>
      </c>
      <c r="E707" s="14">
        <v>0</v>
      </c>
      <c r="F707" s="19">
        <v>65</v>
      </c>
    </row>
    <row r="708" spans="2:6" ht="14.4" x14ac:dyDescent="0.3">
      <c r="B708" s="13">
        <v>3035375749</v>
      </c>
      <c r="C708" s="14" t="s">
        <v>410</v>
      </c>
      <c r="D708" s="14" t="s">
        <v>393</v>
      </c>
      <c r="E708" s="14">
        <v>0</v>
      </c>
      <c r="F708" s="19">
        <v>56</v>
      </c>
    </row>
    <row r="709" spans="2:6" ht="14.4" x14ac:dyDescent="0.3">
      <c r="B709" s="13">
        <v>2065142923</v>
      </c>
      <c r="C709" s="14" t="s">
        <v>410</v>
      </c>
      <c r="D709" s="14" t="s">
        <v>393</v>
      </c>
      <c r="E709" s="14">
        <v>0</v>
      </c>
      <c r="F709" s="19">
        <v>49</v>
      </c>
    </row>
    <row r="710" spans="2:6" ht="14.4" x14ac:dyDescent="0.3">
      <c r="B710" s="13">
        <v>5037836855</v>
      </c>
      <c r="C710" s="14" t="s">
        <v>410</v>
      </c>
      <c r="D710" s="14" t="s">
        <v>393</v>
      </c>
      <c r="E710" s="14">
        <v>0</v>
      </c>
      <c r="F710" s="19">
        <v>49</v>
      </c>
    </row>
    <row r="711" spans="2:6" ht="14.4" x14ac:dyDescent="0.3">
      <c r="B711" s="13">
        <v>5097138769</v>
      </c>
      <c r="C711" s="14" t="s">
        <v>410</v>
      </c>
      <c r="D711" s="14" t="s">
        <v>393</v>
      </c>
      <c r="E711" s="14">
        <v>0</v>
      </c>
      <c r="F711" s="19">
        <v>16</v>
      </c>
    </row>
    <row r="712" spans="2:6" ht="14.4" x14ac:dyDescent="0.3">
      <c r="B712" s="13">
        <v>6024726660</v>
      </c>
      <c r="C712" s="14" t="s">
        <v>411</v>
      </c>
      <c r="D712" s="14" t="s">
        <v>389</v>
      </c>
      <c r="E712" s="14">
        <v>1</v>
      </c>
      <c r="F712" s="19">
        <v>471</v>
      </c>
    </row>
    <row r="713" spans="2:6" ht="14.4" x14ac:dyDescent="0.3">
      <c r="B713" s="13">
        <v>6024726660</v>
      </c>
      <c r="C713" s="14" t="s">
        <v>411</v>
      </c>
      <c r="D713" s="14" t="s">
        <v>386</v>
      </c>
      <c r="E713" s="14">
        <v>1</v>
      </c>
      <c r="F713" s="19">
        <v>471</v>
      </c>
    </row>
    <row r="714" spans="2:6" ht="14.4" x14ac:dyDescent="0.3">
      <c r="B714" s="13">
        <v>5054227323</v>
      </c>
      <c r="C714" s="14" t="s">
        <v>411</v>
      </c>
      <c r="D714" s="14" t="s">
        <v>386</v>
      </c>
      <c r="E714" s="14">
        <v>0</v>
      </c>
      <c r="F714" s="19">
        <v>383</v>
      </c>
    </row>
    <row r="715" spans="2:6" ht="14.4" x14ac:dyDescent="0.3">
      <c r="B715" s="13">
        <v>5054226270</v>
      </c>
      <c r="C715" s="14" t="s">
        <v>411</v>
      </c>
      <c r="D715" s="14" t="s">
        <v>386</v>
      </c>
      <c r="E715" s="14">
        <v>0</v>
      </c>
      <c r="F715" s="19">
        <v>227</v>
      </c>
    </row>
    <row r="716" spans="2:6" ht="14.4" x14ac:dyDescent="0.3">
      <c r="B716" s="13">
        <v>5054227710</v>
      </c>
      <c r="C716" s="14" t="s">
        <v>411</v>
      </c>
      <c r="D716" s="14" t="s">
        <v>386</v>
      </c>
      <c r="E716" s="14">
        <v>0</v>
      </c>
      <c r="F716" s="19">
        <v>186</v>
      </c>
    </row>
    <row r="717" spans="2:6" ht="14.4" x14ac:dyDescent="0.3">
      <c r="B717" s="13">
        <v>4807327190</v>
      </c>
      <c r="C717" s="14" t="s">
        <v>411</v>
      </c>
      <c r="D717" s="14" t="s">
        <v>386</v>
      </c>
      <c r="E717" s="14">
        <v>0</v>
      </c>
      <c r="F717" s="19">
        <v>172</v>
      </c>
    </row>
    <row r="718" spans="2:6" ht="14.4" x14ac:dyDescent="0.3">
      <c r="B718" s="13">
        <v>5039138763</v>
      </c>
      <c r="C718" s="14" t="s">
        <v>412</v>
      </c>
      <c r="D718" s="14" t="s">
        <v>391</v>
      </c>
      <c r="E718" s="14">
        <v>0</v>
      </c>
      <c r="F718" s="19">
        <v>630</v>
      </c>
    </row>
    <row r="719" spans="2:6" ht="14.4" x14ac:dyDescent="0.3">
      <c r="B719" s="13">
        <v>2539340831</v>
      </c>
      <c r="C719" s="14" t="s">
        <v>412</v>
      </c>
      <c r="D719" s="14" t="s">
        <v>391</v>
      </c>
      <c r="E719" s="14">
        <v>0</v>
      </c>
      <c r="F719" s="19">
        <v>533</v>
      </c>
    </row>
    <row r="720" spans="2:6" ht="14.4" x14ac:dyDescent="0.3">
      <c r="B720" s="13">
        <v>2539340831</v>
      </c>
      <c r="C720" s="14" t="s">
        <v>412</v>
      </c>
      <c r="D720" s="14" t="s">
        <v>396</v>
      </c>
      <c r="E720" s="14">
        <v>0</v>
      </c>
      <c r="F720" s="19">
        <v>533</v>
      </c>
    </row>
    <row r="721" spans="2:6" ht="14.4" x14ac:dyDescent="0.3">
      <c r="B721" s="13">
        <v>2539340831</v>
      </c>
      <c r="C721" s="14" t="s">
        <v>412</v>
      </c>
      <c r="D721" s="14" t="s">
        <v>393</v>
      </c>
      <c r="E721" s="14">
        <v>0</v>
      </c>
      <c r="F721" s="19">
        <v>533</v>
      </c>
    </row>
    <row r="722" spans="2:6" ht="14.4" x14ac:dyDescent="0.3">
      <c r="B722" s="13">
        <v>2539340831</v>
      </c>
      <c r="C722" s="14" t="s">
        <v>412</v>
      </c>
      <c r="D722" s="14" t="s">
        <v>388</v>
      </c>
      <c r="E722" s="14">
        <v>0</v>
      </c>
      <c r="F722" s="19">
        <v>533</v>
      </c>
    </row>
    <row r="723" spans="2:6" ht="14.4" x14ac:dyDescent="0.3">
      <c r="B723" s="13">
        <v>2064907993</v>
      </c>
      <c r="C723" s="14" t="s">
        <v>412</v>
      </c>
      <c r="D723" s="14" t="s">
        <v>391</v>
      </c>
      <c r="E723" s="14">
        <v>0</v>
      </c>
      <c r="F723" s="19">
        <v>411</v>
      </c>
    </row>
    <row r="724" spans="2:6" ht="14.4" x14ac:dyDescent="0.3">
      <c r="B724" s="13">
        <v>4805929258</v>
      </c>
      <c r="C724" s="14" t="s">
        <v>412</v>
      </c>
      <c r="D724" s="14" t="s">
        <v>393</v>
      </c>
      <c r="E724" s="14">
        <v>0</v>
      </c>
      <c r="F724" s="19">
        <v>400</v>
      </c>
    </row>
    <row r="725" spans="2:6" ht="14.4" x14ac:dyDescent="0.3">
      <c r="B725" s="13">
        <v>5209949133</v>
      </c>
      <c r="C725" s="14" t="s">
        <v>412</v>
      </c>
      <c r="D725" s="14" t="s">
        <v>391</v>
      </c>
      <c r="E725" s="14">
        <v>0</v>
      </c>
      <c r="F725" s="19">
        <v>313</v>
      </c>
    </row>
    <row r="726" spans="2:6" ht="14.4" x14ac:dyDescent="0.3">
      <c r="B726" s="13">
        <v>5209949133</v>
      </c>
      <c r="C726" s="14" t="s">
        <v>412</v>
      </c>
      <c r="D726" s="14" t="s">
        <v>393</v>
      </c>
      <c r="E726" s="14">
        <v>0</v>
      </c>
      <c r="F726" s="19">
        <v>313</v>
      </c>
    </row>
    <row r="727" spans="2:6" ht="14.4" x14ac:dyDescent="0.3">
      <c r="B727" s="13">
        <v>4805926872</v>
      </c>
      <c r="C727" s="14" t="s">
        <v>412</v>
      </c>
      <c r="D727" s="14" t="s">
        <v>393</v>
      </c>
      <c r="E727" s="14">
        <v>0</v>
      </c>
      <c r="F727" s="19">
        <v>287</v>
      </c>
    </row>
    <row r="728" spans="2:6" ht="14.4" x14ac:dyDescent="0.3">
      <c r="B728" s="13">
        <v>4805926872</v>
      </c>
      <c r="C728" s="14" t="s">
        <v>412</v>
      </c>
      <c r="D728" s="14" t="s">
        <v>393</v>
      </c>
      <c r="E728" s="14">
        <v>0</v>
      </c>
      <c r="F728" s="19">
        <v>287</v>
      </c>
    </row>
    <row r="729" spans="2:6" ht="14.4" x14ac:dyDescent="0.3">
      <c r="B729" s="13">
        <v>4805926872</v>
      </c>
      <c r="C729" s="14" t="s">
        <v>412</v>
      </c>
      <c r="D729" s="14" t="s">
        <v>388</v>
      </c>
      <c r="E729" s="14">
        <v>0</v>
      </c>
      <c r="F729" s="19">
        <v>287</v>
      </c>
    </row>
    <row r="730" spans="2:6" ht="14.4" x14ac:dyDescent="0.3">
      <c r="B730" s="13">
        <v>4805926872</v>
      </c>
      <c r="C730" s="14" t="s">
        <v>412</v>
      </c>
      <c r="D730" s="14" t="s">
        <v>388</v>
      </c>
      <c r="E730" s="14">
        <v>0</v>
      </c>
      <c r="F730" s="19">
        <v>287</v>
      </c>
    </row>
    <row r="731" spans="2:6" ht="14.4" x14ac:dyDescent="0.3">
      <c r="B731" s="13">
        <v>4805926872</v>
      </c>
      <c r="C731" s="14" t="s">
        <v>412</v>
      </c>
      <c r="D731" s="14" t="s">
        <v>386</v>
      </c>
      <c r="E731" s="14">
        <v>0</v>
      </c>
      <c r="F731" s="19">
        <v>287</v>
      </c>
    </row>
    <row r="732" spans="2:6" ht="14.4" x14ac:dyDescent="0.3">
      <c r="B732" s="13">
        <v>4805926872</v>
      </c>
      <c r="C732" s="14" t="s">
        <v>412</v>
      </c>
      <c r="D732" s="14" t="s">
        <v>386</v>
      </c>
      <c r="E732" s="14">
        <v>0</v>
      </c>
      <c r="F732" s="19">
        <v>287</v>
      </c>
    </row>
    <row r="733" spans="2:6" ht="14.4" x14ac:dyDescent="0.3">
      <c r="B733" s="13">
        <v>5039040615</v>
      </c>
      <c r="C733" s="14" t="s">
        <v>412</v>
      </c>
      <c r="D733" s="14" t="s">
        <v>391</v>
      </c>
      <c r="E733" s="14">
        <v>0</v>
      </c>
      <c r="F733" s="19">
        <v>271</v>
      </c>
    </row>
    <row r="734" spans="2:6" ht="14.4" x14ac:dyDescent="0.3">
      <c r="B734" s="13">
        <v>4805926840</v>
      </c>
      <c r="C734" s="14" t="s">
        <v>412</v>
      </c>
      <c r="D734" s="14" t="s">
        <v>386</v>
      </c>
      <c r="E734" s="14">
        <v>0</v>
      </c>
      <c r="F734" s="19">
        <v>153</v>
      </c>
    </row>
    <row r="735" spans="2:6" ht="14.4" x14ac:dyDescent="0.3">
      <c r="B735" s="13">
        <v>5208824895</v>
      </c>
      <c r="C735" s="14" t="s">
        <v>412</v>
      </c>
      <c r="D735" s="14" t="s">
        <v>391</v>
      </c>
      <c r="E735" s="14">
        <v>0</v>
      </c>
      <c r="F735" s="19">
        <v>146</v>
      </c>
    </row>
    <row r="736" spans="2:6" ht="14.4" x14ac:dyDescent="0.3">
      <c r="B736" s="13">
        <v>5208824895</v>
      </c>
      <c r="C736" s="14" t="s">
        <v>412</v>
      </c>
      <c r="D736" s="14" t="s">
        <v>393</v>
      </c>
      <c r="E736" s="14">
        <v>0</v>
      </c>
      <c r="F736" s="19">
        <v>146</v>
      </c>
    </row>
    <row r="737" spans="2:6" ht="14.4" x14ac:dyDescent="0.3">
      <c r="B737" s="13">
        <v>5208824895</v>
      </c>
      <c r="C737" s="14" t="s">
        <v>412</v>
      </c>
      <c r="D737" s="14" t="s">
        <v>388</v>
      </c>
      <c r="E737" s="14">
        <v>0</v>
      </c>
      <c r="F737" s="19">
        <v>146</v>
      </c>
    </row>
    <row r="738" spans="2:6" ht="14.4" x14ac:dyDescent="0.3">
      <c r="B738" s="13">
        <v>5208824895</v>
      </c>
      <c r="C738" s="14" t="s">
        <v>412</v>
      </c>
      <c r="D738" s="14" t="s">
        <v>386</v>
      </c>
      <c r="E738" s="14">
        <v>0</v>
      </c>
      <c r="F738" s="19">
        <v>146</v>
      </c>
    </row>
    <row r="739" spans="2:6" ht="14.4" x14ac:dyDescent="0.3">
      <c r="B739" s="13">
        <v>2085842713</v>
      </c>
      <c r="C739" s="14" t="s">
        <v>412</v>
      </c>
      <c r="D739" s="14" t="s">
        <v>393</v>
      </c>
      <c r="E739" s="14">
        <v>0</v>
      </c>
      <c r="F739" s="19">
        <v>128</v>
      </c>
    </row>
    <row r="740" spans="2:6" ht="14.4" x14ac:dyDescent="0.3">
      <c r="B740" s="13">
        <v>3607340939</v>
      </c>
      <c r="C740" s="14" t="s">
        <v>412</v>
      </c>
      <c r="D740" s="14" t="s">
        <v>391</v>
      </c>
      <c r="E740" s="14">
        <v>0</v>
      </c>
      <c r="F740" s="19">
        <v>122</v>
      </c>
    </row>
    <row r="741" spans="2:6" ht="14.4" x14ac:dyDescent="0.3">
      <c r="B741" s="13">
        <v>3607340939</v>
      </c>
      <c r="C741" s="14" t="s">
        <v>412</v>
      </c>
      <c r="D741" s="14" t="s">
        <v>393</v>
      </c>
      <c r="E741" s="14">
        <v>0</v>
      </c>
      <c r="F741" s="19">
        <v>122</v>
      </c>
    </row>
    <row r="742" spans="2:6" ht="14.4" x14ac:dyDescent="0.3">
      <c r="B742" s="13">
        <v>3607340939</v>
      </c>
      <c r="C742" s="14" t="s">
        <v>412</v>
      </c>
      <c r="D742" s="14" t="s">
        <v>388</v>
      </c>
      <c r="E742" s="14">
        <v>0</v>
      </c>
      <c r="F742" s="19">
        <v>122</v>
      </c>
    </row>
    <row r="743" spans="2:6" ht="14.4" x14ac:dyDescent="0.3">
      <c r="B743" s="13">
        <v>3607340939</v>
      </c>
      <c r="C743" s="14" t="s">
        <v>412</v>
      </c>
      <c r="D743" s="14" t="s">
        <v>386</v>
      </c>
      <c r="E743" s="14">
        <v>0</v>
      </c>
      <c r="F743" s="19">
        <v>122</v>
      </c>
    </row>
    <row r="744" spans="2:6" ht="14.4" x14ac:dyDescent="0.3">
      <c r="B744" s="13">
        <v>4256645089</v>
      </c>
      <c r="C744" s="14" t="s">
        <v>412</v>
      </c>
      <c r="D744" s="14" t="s">
        <v>391</v>
      </c>
      <c r="E744" s="14">
        <v>0</v>
      </c>
      <c r="F744" s="19">
        <v>114</v>
      </c>
    </row>
    <row r="745" spans="2:6" ht="14.4" x14ac:dyDescent="0.3">
      <c r="B745" s="13">
        <v>4256645089</v>
      </c>
      <c r="C745" s="14" t="s">
        <v>412</v>
      </c>
      <c r="D745" s="14" t="s">
        <v>393</v>
      </c>
      <c r="E745" s="14">
        <v>0</v>
      </c>
      <c r="F745" s="19">
        <v>114</v>
      </c>
    </row>
    <row r="746" spans="2:6" ht="14.4" x14ac:dyDescent="0.3">
      <c r="B746" s="13">
        <v>4256645089</v>
      </c>
      <c r="C746" s="14" t="s">
        <v>412</v>
      </c>
      <c r="D746" s="14" t="s">
        <v>388</v>
      </c>
      <c r="E746" s="14">
        <v>0</v>
      </c>
      <c r="F746" s="19">
        <v>114</v>
      </c>
    </row>
    <row r="747" spans="2:6" ht="14.4" x14ac:dyDescent="0.3">
      <c r="B747" s="13">
        <v>4256645089</v>
      </c>
      <c r="C747" s="14" t="s">
        <v>412</v>
      </c>
      <c r="D747" s="14" t="s">
        <v>386</v>
      </c>
      <c r="E747" s="14">
        <v>0</v>
      </c>
      <c r="F747" s="19">
        <v>114</v>
      </c>
    </row>
    <row r="748" spans="2:6" ht="14.4" x14ac:dyDescent="0.3">
      <c r="B748" s="13">
        <v>4806128407</v>
      </c>
      <c r="C748" s="14" t="s">
        <v>413</v>
      </c>
      <c r="D748" s="14" t="s">
        <v>387</v>
      </c>
      <c r="E748" s="14">
        <v>0</v>
      </c>
      <c r="F748" s="19">
        <v>1180</v>
      </c>
    </row>
    <row r="749" spans="2:6" ht="14.4" x14ac:dyDescent="0.3">
      <c r="B749" s="13">
        <v>5039134403</v>
      </c>
      <c r="C749" s="14" t="s">
        <v>413</v>
      </c>
      <c r="D749" s="14" t="s">
        <v>391</v>
      </c>
      <c r="E749" s="14">
        <v>1</v>
      </c>
      <c r="F749" s="19">
        <v>715</v>
      </c>
    </row>
    <row r="750" spans="2:6" ht="14.4" x14ac:dyDescent="0.3">
      <c r="B750" s="13">
        <v>5039134403</v>
      </c>
      <c r="C750" s="14" t="s">
        <v>413</v>
      </c>
      <c r="D750" s="14" t="s">
        <v>386</v>
      </c>
      <c r="E750" s="14">
        <v>0</v>
      </c>
      <c r="F750" s="19">
        <v>715</v>
      </c>
    </row>
    <row r="751" spans="2:6" ht="14.4" x14ac:dyDescent="0.3">
      <c r="B751" s="13">
        <v>4256646884</v>
      </c>
      <c r="C751" s="14" t="s">
        <v>413</v>
      </c>
      <c r="D751" s="14" t="s">
        <v>391</v>
      </c>
      <c r="E751" s="14">
        <v>1</v>
      </c>
      <c r="F751" s="19">
        <v>690</v>
      </c>
    </row>
    <row r="752" spans="2:6" ht="14.4" x14ac:dyDescent="0.3">
      <c r="B752" s="13">
        <v>4256646884</v>
      </c>
      <c r="C752" s="14" t="s">
        <v>413</v>
      </c>
      <c r="D752" s="14" t="s">
        <v>388</v>
      </c>
      <c r="E752" s="14">
        <v>1</v>
      </c>
      <c r="F752" s="19">
        <v>690</v>
      </c>
    </row>
    <row r="753" spans="2:6" ht="14.4" x14ac:dyDescent="0.3">
      <c r="B753" s="13">
        <v>3609491218</v>
      </c>
      <c r="C753" s="14" t="s">
        <v>413</v>
      </c>
      <c r="D753" s="14" t="s">
        <v>389</v>
      </c>
      <c r="E753" s="14">
        <v>1</v>
      </c>
      <c r="F753" s="19">
        <v>549</v>
      </c>
    </row>
    <row r="754" spans="2:6" ht="14.4" x14ac:dyDescent="0.3">
      <c r="B754" s="13">
        <v>3609491218</v>
      </c>
      <c r="C754" s="14" t="s">
        <v>413</v>
      </c>
      <c r="D754" s="14" t="s">
        <v>386</v>
      </c>
      <c r="E754" s="14">
        <v>1</v>
      </c>
      <c r="F754" s="19">
        <v>549</v>
      </c>
    </row>
    <row r="755" spans="2:6" ht="14.4" x14ac:dyDescent="0.3">
      <c r="B755" s="13">
        <v>4805729499</v>
      </c>
      <c r="C755" s="14" t="s">
        <v>413</v>
      </c>
      <c r="D755" s="14" t="s">
        <v>391</v>
      </c>
      <c r="E755" s="14">
        <v>1</v>
      </c>
      <c r="F755" s="19">
        <v>537</v>
      </c>
    </row>
    <row r="756" spans="2:6" ht="14.4" x14ac:dyDescent="0.3">
      <c r="B756" s="13">
        <v>5039139194</v>
      </c>
      <c r="C756" s="14" t="s">
        <v>413</v>
      </c>
      <c r="D756" s="14" t="s">
        <v>386</v>
      </c>
      <c r="E756" s="14">
        <v>1</v>
      </c>
      <c r="F756" s="19">
        <v>527</v>
      </c>
    </row>
    <row r="757" spans="2:6" ht="14.4" x14ac:dyDescent="0.3">
      <c r="B757" s="13">
        <v>6024157905</v>
      </c>
      <c r="C757" s="14" t="s">
        <v>413</v>
      </c>
      <c r="D757" s="14" t="s">
        <v>387</v>
      </c>
      <c r="E757" s="14">
        <v>1</v>
      </c>
      <c r="F757" s="19">
        <v>527</v>
      </c>
    </row>
    <row r="758" spans="2:6" ht="14.4" x14ac:dyDescent="0.3">
      <c r="B758" s="13">
        <v>6024157905</v>
      </c>
      <c r="C758" s="14" t="s">
        <v>413</v>
      </c>
      <c r="D758" s="14" t="s">
        <v>389</v>
      </c>
      <c r="E758" s="14">
        <v>1</v>
      </c>
      <c r="F758" s="19">
        <v>527</v>
      </c>
    </row>
    <row r="759" spans="2:6" ht="14.4" x14ac:dyDescent="0.3">
      <c r="B759" s="13">
        <v>6024834179</v>
      </c>
      <c r="C759" s="14" t="s">
        <v>413</v>
      </c>
      <c r="D759" s="14" t="s">
        <v>386</v>
      </c>
      <c r="E759" s="14">
        <v>1</v>
      </c>
      <c r="F759" s="19">
        <v>525</v>
      </c>
    </row>
    <row r="760" spans="2:6" ht="14.4" x14ac:dyDescent="0.3">
      <c r="B760" s="13">
        <v>5208832338</v>
      </c>
      <c r="C760" s="14" t="s">
        <v>413</v>
      </c>
      <c r="D760" s="14" t="s">
        <v>389</v>
      </c>
      <c r="E760" s="14">
        <v>1</v>
      </c>
      <c r="F760" s="19">
        <v>516</v>
      </c>
    </row>
    <row r="761" spans="2:6" ht="14.4" x14ac:dyDescent="0.3">
      <c r="B761" s="13">
        <v>5208832338</v>
      </c>
      <c r="C761" s="14" t="s">
        <v>413</v>
      </c>
      <c r="D761" s="14" t="s">
        <v>386</v>
      </c>
      <c r="E761" s="14">
        <v>1</v>
      </c>
      <c r="F761" s="19">
        <v>516</v>
      </c>
    </row>
    <row r="762" spans="2:6" ht="14.4" x14ac:dyDescent="0.3">
      <c r="B762" s="13">
        <v>5097142102</v>
      </c>
      <c r="C762" s="14" t="s">
        <v>413</v>
      </c>
      <c r="D762" s="14" t="s">
        <v>386</v>
      </c>
      <c r="E762" s="14">
        <v>0</v>
      </c>
      <c r="F762" s="19">
        <v>495</v>
      </c>
    </row>
    <row r="763" spans="2:6" ht="14.4" x14ac:dyDescent="0.3">
      <c r="B763" s="13">
        <v>4805927384</v>
      </c>
      <c r="C763" s="14" t="s">
        <v>413</v>
      </c>
      <c r="D763" s="14" t="s">
        <v>386</v>
      </c>
      <c r="E763" s="14">
        <v>1</v>
      </c>
      <c r="F763" s="19">
        <v>450</v>
      </c>
    </row>
    <row r="764" spans="2:6" ht="14.4" x14ac:dyDescent="0.3">
      <c r="B764" s="13">
        <v>4805925161</v>
      </c>
      <c r="C764" s="14" t="s">
        <v>413</v>
      </c>
      <c r="D764" s="14" t="s">
        <v>386</v>
      </c>
      <c r="E764" s="14">
        <v>0</v>
      </c>
      <c r="F764" s="19">
        <v>425</v>
      </c>
    </row>
    <row r="765" spans="2:6" ht="14.4" x14ac:dyDescent="0.3">
      <c r="B765" s="13">
        <v>2532341481</v>
      </c>
      <c r="C765" s="14" t="s">
        <v>413</v>
      </c>
      <c r="D765" s="14" t="s">
        <v>387</v>
      </c>
      <c r="E765" s="14">
        <v>0</v>
      </c>
      <c r="F765" s="19">
        <v>423</v>
      </c>
    </row>
    <row r="766" spans="2:6" ht="14.4" x14ac:dyDescent="0.3">
      <c r="B766" s="13">
        <v>3609489965</v>
      </c>
      <c r="C766" s="14" t="s">
        <v>413</v>
      </c>
      <c r="D766" s="14" t="s">
        <v>387</v>
      </c>
      <c r="E766" s="14">
        <v>0</v>
      </c>
      <c r="F766" s="19">
        <v>357</v>
      </c>
    </row>
    <row r="767" spans="2:6" ht="14.4" x14ac:dyDescent="0.3">
      <c r="B767" s="13">
        <v>3609489965</v>
      </c>
      <c r="C767" s="14" t="s">
        <v>413</v>
      </c>
      <c r="D767" s="14" t="s">
        <v>386</v>
      </c>
      <c r="E767" s="14">
        <v>0</v>
      </c>
      <c r="F767" s="19">
        <v>357</v>
      </c>
    </row>
    <row r="768" spans="2:6" ht="14.4" x14ac:dyDescent="0.3">
      <c r="B768" s="13">
        <v>2068540380</v>
      </c>
      <c r="C768" s="14" t="s">
        <v>413</v>
      </c>
      <c r="D768" s="14" t="s">
        <v>386</v>
      </c>
      <c r="E768" s="14">
        <v>1</v>
      </c>
      <c r="F768" s="19">
        <v>323</v>
      </c>
    </row>
    <row r="769" spans="2:6" ht="14.4" x14ac:dyDescent="0.3">
      <c r="B769" s="13">
        <v>2536527096</v>
      </c>
      <c r="C769" s="14" t="s">
        <v>413</v>
      </c>
      <c r="D769" s="14" t="s">
        <v>387</v>
      </c>
      <c r="E769" s="14">
        <v>0</v>
      </c>
      <c r="F769" s="19">
        <v>273</v>
      </c>
    </row>
    <row r="770" spans="2:6" ht="14.4" x14ac:dyDescent="0.3">
      <c r="B770" s="13">
        <v>4805928317</v>
      </c>
      <c r="C770" s="14" t="s">
        <v>413</v>
      </c>
      <c r="D770" s="14" t="s">
        <v>387</v>
      </c>
      <c r="E770" s="14">
        <v>0</v>
      </c>
      <c r="F770" s="19">
        <v>245</v>
      </c>
    </row>
    <row r="771" spans="2:6" ht="14.4" x14ac:dyDescent="0.3">
      <c r="B771" s="13">
        <v>2062834647</v>
      </c>
      <c r="C771" s="14" t="s">
        <v>413</v>
      </c>
      <c r="D771" s="14" t="s">
        <v>391</v>
      </c>
      <c r="E771" s="14">
        <v>0</v>
      </c>
      <c r="F771" s="19">
        <v>186</v>
      </c>
    </row>
    <row r="772" spans="2:6" ht="14.4" x14ac:dyDescent="0.3">
      <c r="B772" s="13">
        <v>2539342863</v>
      </c>
      <c r="C772" s="14" t="s">
        <v>413</v>
      </c>
      <c r="D772" s="14" t="s">
        <v>386</v>
      </c>
      <c r="E772" s="14">
        <v>0</v>
      </c>
      <c r="F772" s="19">
        <v>173</v>
      </c>
    </row>
    <row r="773" spans="2:6" ht="14.4" x14ac:dyDescent="0.3">
      <c r="B773" s="13">
        <v>5209948731</v>
      </c>
      <c r="C773" s="14" t="s">
        <v>413</v>
      </c>
      <c r="D773" s="14" t="s">
        <v>387</v>
      </c>
      <c r="E773" s="14">
        <v>0</v>
      </c>
      <c r="F773" s="19">
        <v>131</v>
      </c>
    </row>
    <row r="774" spans="2:6" ht="14.4" x14ac:dyDescent="0.3">
      <c r="B774" s="13">
        <v>4805924272</v>
      </c>
      <c r="C774" s="14" t="s">
        <v>413</v>
      </c>
      <c r="D774" s="14" t="s">
        <v>387</v>
      </c>
      <c r="E774" s="14">
        <v>0</v>
      </c>
      <c r="F774" s="19">
        <v>120</v>
      </c>
    </row>
    <row r="775" spans="2:6" ht="14.4" x14ac:dyDescent="0.3">
      <c r="B775" s="13">
        <v>4805924272</v>
      </c>
      <c r="C775" s="14" t="s">
        <v>413</v>
      </c>
      <c r="D775" s="14" t="s">
        <v>391</v>
      </c>
      <c r="E775" s="14">
        <v>0</v>
      </c>
      <c r="F775" s="19">
        <v>120</v>
      </c>
    </row>
    <row r="776" spans="2:6" ht="14.4" x14ac:dyDescent="0.3">
      <c r="B776" s="13">
        <v>3072337053</v>
      </c>
      <c r="C776" s="14" t="s">
        <v>413</v>
      </c>
      <c r="D776" s="14" t="s">
        <v>386</v>
      </c>
      <c r="E776" s="14">
        <v>0</v>
      </c>
      <c r="F776" s="19">
        <v>113</v>
      </c>
    </row>
    <row r="777" spans="2:6" ht="14.4" x14ac:dyDescent="0.3">
      <c r="B777" s="13">
        <v>4256646260</v>
      </c>
      <c r="C777" s="14" t="s">
        <v>413</v>
      </c>
      <c r="D777" s="14" t="s">
        <v>386</v>
      </c>
      <c r="E777" s="14">
        <v>0</v>
      </c>
      <c r="F777" s="19">
        <v>77</v>
      </c>
    </row>
    <row r="778" spans="2:6" ht="14.4" x14ac:dyDescent="0.3">
      <c r="B778" s="13">
        <v>4805924635</v>
      </c>
      <c r="C778" s="14" t="s">
        <v>413</v>
      </c>
      <c r="D778" s="14" t="s">
        <v>386</v>
      </c>
      <c r="E778" s="14">
        <v>0</v>
      </c>
      <c r="F778" s="19">
        <v>69</v>
      </c>
    </row>
    <row r="779" spans="2:6" ht="14.4" x14ac:dyDescent="0.3">
      <c r="B779" s="13">
        <v>5097140352</v>
      </c>
      <c r="C779" s="14" t="s">
        <v>414</v>
      </c>
      <c r="D779" s="14" t="s">
        <v>387</v>
      </c>
      <c r="E779" s="14">
        <v>1</v>
      </c>
      <c r="F779" s="19">
        <v>2324</v>
      </c>
    </row>
    <row r="780" spans="2:6" ht="14.4" x14ac:dyDescent="0.3">
      <c r="B780" s="13">
        <v>3604538543</v>
      </c>
      <c r="C780" s="14" t="s">
        <v>414</v>
      </c>
      <c r="D780" s="14" t="s">
        <v>387</v>
      </c>
      <c r="E780" s="14">
        <v>0</v>
      </c>
      <c r="F780" s="19">
        <v>2177</v>
      </c>
    </row>
    <row r="781" spans="2:6" ht="14.4" x14ac:dyDescent="0.3">
      <c r="B781" s="13">
        <v>3604538543</v>
      </c>
      <c r="C781" s="14" t="s">
        <v>414</v>
      </c>
      <c r="D781" s="14" t="s">
        <v>391</v>
      </c>
      <c r="E781" s="14">
        <v>0</v>
      </c>
      <c r="F781" s="19">
        <v>2177</v>
      </c>
    </row>
    <row r="782" spans="2:6" ht="14.4" x14ac:dyDescent="0.3">
      <c r="B782" s="13">
        <v>3604538543</v>
      </c>
      <c r="C782" s="14" t="s">
        <v>414</v>
      </c>
      <c r="D782" s="14" t="s">
        <v>396</v>
      </c>
      <c r="E782" s="14">
        <v>1</v>
      </c>
      <c r="F782" s="19">
        <v>2177</v>
      </c>
    </row>
    <row r="783" spans="2:6" ht="14.4" x14ac:dyDescent="0.3">
      <c r="B783" s="13">
        <v>3604538543</v>
      </c>
      <c r="C783" s="14" t="s">
        <v>414</v>
      </c>
      <c r="D783" s="14" t="s">
        <v>386</v>
      </c>
      <c r="E783" s="14">
        <v>1</v>
      </c>
      <c r="F783" s="19">
        <v>2177</v>
      </c>
    </row>
    <row r="784" spans="2:6" ht="14.4" x14ac:dyDescent="0.3">
      <c r="B784" s="13">
        <v>4805925969</v>
      </c>
      <c r="C784" s="14" t="s">
        <v>414</v>
      </c>
      <c r="D784" s="14" t="s">
        <v>391</v>
      </c>
      <c r="E784" s="14">
        <v>1</v>
      </c>
      <c r="F784" s="19">
        <v>1728</v>
      </c>
    </row>
    <row r="785" spans="2:6" ht="14.4" x14ac:dyDescent="0.3">
      <c r="B785" s="13">
        <v>4805925969</v>
      </c>
      <c r="C785" s="14" t="s">
        <v>414</v>
      </c>
      <c r="D785" s="14" t="s">
        <v>389</v>
      </c>
      <c r="E785" s="14">
        <v>1</v>
      </c>
      <c r="F785" s="19">
        <v>1728</v>
      </c>
    </row>
    <row r="786" spans="2:6" ht="14.4" x14ac:dyDescent="0.3">
      <c r="B786" s="13">
        <v>2069534305</v>
      </c>
      <c r="C786" s="14" t="s">
        <v>414</v>
      </c>
      <c r="D786" s="14" t="s">
        <v>391</v>
      </c>
      <c r="E786" s="14">
        <v>0</v>
      </c>
      <c r="F786" s="19">
        <v>1553</v>
      </c>
    </row>
    <row r="787" spans="2:6" ht="14.4" x14ac:dyDescent="0.3">
      <c r="B787" s="13">
        <v>2069535888</v>
      </c>
      <c r="C787" s="14" t="s">
        <v>414</v>
      </c>
      <c r="D787" s="14" t="s">
        <v>387</v>
      </c>
      <c r="E787" s="14">
        <v>1</v>
      </c>
      <c r="F787" s="19">
        <v>1301</v>
      </c>
    </row>
    <row r="788" spans="2:6" ht="14.4" x14ac:dyDescent="0.3">
      <c r="B788" s="13">
        <v>5054224002</v>
      </c>
      <c r="C788" s="14" t="s">
        <v>414</v>
      </c>
      <c r="D788" s="14" t="s">
        <v>391</v>
      </c>
      <c r="E788" s="14">
        <v>0</v>
      </c>
      <c r="F788" s="19">
        <v>1155</v>
      </c>
    </row>
    <row r="789" spans="2:6" ht="14.4" x14ac:dyDescent="0.3">
      <c r="B789" s="13">
        <v>5054224002</v>
      </c>
      <c r="C789" s="14" t="s">
        <v>414</v>
      </c>
      <c r="D789" s="14" t="s">
        <v>386</v>
      </c>
      <c r="E789" s="14">
        <v>0</v>
      </c>
      <c r="F789" s="19">
        <v>1155</v>
      </c>
    </row>
    <row r="790" spans="2:6" ht="14.4" x14ac:dyDescent="0.3">
      <c r="B790" s="13">
        <v>5054225936</v>
      </c>
      <c r="C790" s="14" t="s">
        <v>414</v>
      </c>
      <c r="D790" s="14" t="s">
        <v>391</v>
      </c>
      <c r="E790" s="14">
        <v>0</v>
      </c>
      <c r="F790" s="19">
        <v>1006</v>
      </c>
    </row>
    <row r="791" spans="2:6" ht="14.4" x14ac:dyDescent="0.3">
      <c r="B791" s="13">
        <v>2534442644</v>
      </c>
      <c r="C791" s="14" t="s">
        <v>414</v>
      </c>
      <c r="D791" s="14" t="s">
        <v>391</v>
      </c>
      <c r="E791" s="14">
        <v>0</v>
      </c>
      <c r="F791" s="19">
        <v>992</v>
      </c>
    </row>
    <row r="792" spans="2:6" ht="14.4" x14ac:dyDescent="0.3">
      <c r="B792" s="13">
        <v>5054224638</v>
      </c>
      <c r="C792" s="14" t="s">
        <v>414</v>
      </c>
      <c r="D792" s="14" t="s">
        <v>391</v>
      </c>
      <c r="E792" s="14">
        <v>0</v>
      </c>
      <c r="F792" s="19">
        <v>904</v>
      </c>
    </row>
    <row r="793" spans="2:6" ht="14.4" x14ac:dyDescent="0.3">
      <c r="B793" s="13">
        <v>3604635669</v>
      </c>
      <c r="C793" s="14" t="s">
        <v>414</v>
      </c>
      <c r="D793" s="14" t="s">
        <v>391</v>
      </c>
      <c r="E793" s="14">
        <v>0</v>
      </c>
      <c r="F793" s="19">
        <v>880</v>
      </c>
    </row>
    <row r="794" spans="2:6" ht="14.4" x14ac:dyDescent="0.3">
      <c r="B794" s="13">
        <v>3604635669</v>
      </c>
      <c r="C794" s="14" t="s">
        <v>414</v>
      </c>
      <c r="D794" s="14" t="s">
        <v>389</v>
      </c>
      <c r="E794" s="14">
        <v>1</v>
      </c>
      <c r="F794" s="19">
        <v>880</v>
      </c>
    </row>
    <row r="795" spans="2:6" ht="14.4" x14ac:dyDescent="0.3">
      <c r="B795" s="13">
        <v>3604635669</v>
      </c>
      <c r="C795" s="14" t="s">
        <v>414</v>
      </c>
      <c r="D795" s="14" t="s">
        <v>386</v>
      </c>
      <c r="E795" s="14">
        <v>0</v>
      </c>
      <c r="F795" s="19">
        <v>880</v>
      </c>
    </row>
    <row r="796" spans="2:6" ht="14.4" x14ac:dyDescent="0.3">
      <c r="B796" s="13">
        <v>2068535926</v>
      </c>
      <c r="C796" s="14" t="s">
        <v>414</v>
      </c>
      <c r="D796" s="14" t="s">
        <v>393</v>
      </c>
      <c r="E796" s="14">
        <v>1</v>
      </c>
      <c r="F796" s="19">
        <v>869</v>
      </c>
    </row>
    <row r="797" spans="2:6" ht="14.4" x14ac:dyDescent="0.3">
      <c r="B797" s="13">
        <v>5097136467</v>
      </c>
      <c r="C797" s="14" t="s">
        <v>414</v>
      </c>
      <c r="D797" s="14" t="s">
        <v>391</v>
      </c>
      <c r="E797" s="14">
        <v>0</v>
      </c>
      <c r="F797" s="19">
        <v>846</v>
      </c>
    </row>
    <row r="798" spans="2:6" ht="14.4" x14ac:dyDescent="0.3">
      <c r="B798" s="13">
        <v>3602625879</v>
      </c>
      <c r="C798" s="14" t="s">
        <v>414</v>
      </c>
      <c r="D798" s="14" t="s">
        <v>391</v>
      </c>
      <c r="E798" s="14">
        <v>0</v>
      </c>
      <c r="F798" s="19">
        <v>834</v>
      </c>
    </row>
    <row r="799" spans="2:6" ht="14.4" x14ac:dyDescent="0.3">
      <c r="B799" s="13">
        <v>3602625879</v>
      </c>
      <c r="C799" s="14" t="s">
        <v>414</v>
      </c>
      <c r="D799" s="14" t="s">
        <v>396</v>
      </c>
      <c r="E799" s="14">
        <v>1</v>
      </c>
      <c r="F799" s="19">
        <v>834</v>
      </c>
    </row>
    <row r="800" spans="2:6" ht="14.4" x14ac:dyDescent="0.3">
      <c r="B800" s="13">
        <v>5054227741</v>
      </c>
      <c r="C800" s="14" t="s">
        <v>414</v>
      </c>
      <c r="D800" s="14" t="s">
        <v>386</v>
      </c>
      <c r="E800" s="14">
        <v>0</v>
      </c>
      <c r="F800" s="19">
        <v>811</v>
      </c>
    </row>
    <row r="801" spans="2:6" ht="14.4" x14ac:dyDescent="0.3">
      <c r="B801" s="13">
        <v>2069535500</v>
      </c>
      <c r="C801" s="14" t="s">
        <v>414</v>
      </c>
      <c r="D801" s="14" t="s">
        <v>391</v>
      </c>
      <c r="E801" s="14">
        <v>0</v>
      </c>
      <c r="F801" s="19">
        <v>780</v>
      </c>
    </row>
    <row r="802" spans="2:6" ht="14.4" x14ac:dyDescent="0.3">
      <c r="B802" s="13">
        <v>2069535500</v>
      </c>
      <c r="C802" s="14" t="s">
        <v>414</v>
      </c>
      <c r="D802" s="14" t="s">
        <v>386</v>
      </c>
      <c r="E802" s="14">
        <v>1</v>
      </c>
      <c r="F802" s="19">
        <v>780</v>
      </c>
    </row>
    <row r="803" spans="2:6" ht="14.4" x14ac:dyDescent="0.3">
      <c r="B803" s="13">
        <v>3035374815</v>
      </c>
      <c r="C803" s="14" t="s">
        <v>414</v>
      </c>
      <c r="D803" s="14" t="s">
        <v>387</v>
      </c>
      <c r="E803" s="14">
        <v>0</v>
      </c>
      <c r="F803" s="19">
        <v>760</v>
      </c>
    </row>
    <row r="804" spans="2:6" ht="14.4" x14ac:dyDescent="0.3">
      <c r="B804" s="13">
        <v>2536524202</v>
      </c>
      <c r="C804" s="14" t="s">
        <v>414</v>
      </c>
      <c r="D804" s="14" t="s">
        <v>386</v>
      </c>
      <c r="E804" s="14">
        <v>1</v>
      </c>
      <c r="F804" s="19">
        <v>741</v>
      </c>
    </row>
    <row r="805" spans="2:6" ht="14.4" x14ac:dyDescent="0.3">
      <c r="B805" s="13">
        <v>6025888798</v>
      </c>
      <c r="C805" s="14" t="s">
        <v>414</v>
      </c>
      <c r="D805" s="14" t="s">
        <v>387</v>
      </c>
      <c r="E805" s="14">
        <v>0</v>
      </c>
      <c r="F805" s="19">
        <v>716</v>
      </c>
    </row>
    <row r="806" spans="2:6" ht="14.4" x14ac:dyDescent="0.3">
      <c r="B806" s="13">
        <v>4807333245</v>
      </c>
      <c r="C806" s="14" t="s">
        <v>414</v>
      </c>
      <c r="D806" s="14" t="s">
        <v>391</v>
      </c>
      <c r="E806" s="14">
        <v>0</v>
      </c>
      <c r="F806" s="19">
        <v>705</v>
      </c>
    </row>
    <row r="807" spans="2:6" ht="14.4" x14ac:dyDescent="0.3">
      <c r="B807" s="13">
        <v>2069535252</v>
      </c>
      <c r="C807" s="14" t="s">
        <v>414</v>
      </c>
      <c r="D807" s="14" t="s">
        <v>389</v>
      </c>
      <c r="E807" s="14">
        <v>1</v>
      </c>
      <c r="F807" s="19">
        <v>699</v>
      </c>
    </row>
    <row r="808" spans="2:6" ht="14.4" x14ac:dyDescent="0.3">
      <c r="B808" s="13">
        <v>4357264785</v>
      </c>
      <c r="C808" s="14" t="s">
        <v>414</v>
      </c>
      <c r="D808" s="14" t="s">
        <v>386</v>
      </c>
      <c r="E808" s="14">
        <v>1</v>
      </c>
      <c r="F808" s="19">
        <v>692</v>
      </c>
    </row>
    <row r="809" spans="2:6" ht="14.4" x14ac:dyDescent="0.3">
      <c r="B809" s="13">
        <v>2069535810</v>
      </c>
      <c r="C809" s="14" t="s">
        <v>414</v>
      </c>
      <c r="D809" s="14" t="s">
        <v>391</v>
      </c>
      <c r="E809" s="14">
        <v>0</v>
      </c>
      <c r="F809" s="19">
        <v>594</v>
      </c>
    </row>
    <row r="810" spans="2:6" ht="14.4" x14ac:dyDescent="0.3">
      <c r="B810" s="13">
        <v>4065625352</v>
      </c>
      <c r="C810" s="14" t="s">
        <v>414</v>
      </c>
      <c r="D810" s="14" t="s">
        <v>391</v>
      </c>
      <c r="E810" s="14">
        <v>1</v>
      </c>
      <c r="F810" s="19">
        <v>587</v>
      </c>
    </row>
    <row r="811" spans="2:6" ht="14.4" x14ac:dyDescent="0.3">
      <c r="B811" s="13">
        <v>3203037925</v>
      </c>
      <c r="C811" s="14" t="s">
        <v>414</v>
      </c>
      <c r="D811" s="14" t="s">
        <v>387</v>
      </c>
      <c r="E811" s="14">
        <v>0</v>
      </c>
      <c r="F811" s="19">
        <v>579</v>
      </c>
    </row>
    <row r="812" spans="2:6" ht="14.4" x14ac:dyDescent="0.3">
      <c r="B812" s="13">
        <v>3203037925</v>
      </c>
      <c r="C812" s="14" t="s">
        <v>414</v>
      </c>
      <c r="D812" s="14" t="s">
        <v>391</v>
      </c>
      <c r="E812" s="14">
        <v>0</v>
      </c>
      <c r="F812" s="19">
        <v>579</v>
      </c>
    </row>
    <row r="813" spans="2:6" ht="14.4" x14ac:dyDescent="0.3">
      <c r="B813" s="13">
        <v>3203037925</v>
      </c>
      <c r="C813" s="14" t="s">
        <v>414</v>
      </c>
      <c r="D813" s="14" t="s">
        <v>389</v>
      </c>
      <c r="E813" s="14">
        <v>0</v>
      </c>
      <c r="F813" s="19">
        <v>579</v>
      </c>
    </row>
    <row r="814" spans="2:6" ht="14.4" x14ac:dyDescent="0.3">
      <c r="B814" s="13">
        <v>5054224376</v>
      </c>
      <c r="C814" s="14" t="s">
        <v>414</v>
      </c>
      <c r="D814" s="14" t="s">
        <v>393</v>
      </c>
      <c r="E814" s="14">
        <v>0</v>
      </c>
      <c r="F814" s="19">
        <v>579</v>
      </c>
    </row>
    <row r="815" spans="2:6" ht="14.4" x14ac:dyDescent="0.3">
      <c r="B815" s="13">
        <v>2086143891</v>
      </c>
      <c r="C815" s="14" t="s">
        <v>414</v>
      </c>
      <c r="D815" s="14" t="s">
        <v>391</v>
      </c>
      <c r="E815" s="14">
        <v>0</v>
      </c>
      <c r="F815" s="19">
        <v>578</v>
      </c>
    </row>
    <row r="816" spans="2:6" ht="14.4" x14ac:dyDescent="0.3">
      <c r="B816" s="13">
        <v>5034352223</v>
      </c>
      <c r="C816" s="14" t="s">
        <v>414</v>
      </c>
      <c r="D816" s="14" t="s">
        <v>391</v>
      </c>
      <c r="E816" s="14">
        <v>0</v>
      </c>
      <c r="F816" s="19">
        <v>561</v>
      </c>
    </row>
    <row r="817" spans="2:6" ht="14.4" x14ac:dyDescent="0.3">
      <c r="B817" s="13">
        <v>5204137637</v>
      </c>
      <c r="C817" s="14" t="s">
        <v>414</v>
      </c>
      <c r="D817" s="14" t="s">
        <v>391</v>
      </c>
      <c r="E817" s="14">
        <v>0</v>
      </c>
      <c r="F817" s="19">
        <v>556</v>
      </c>
    </row>
    <row r="818" spans="2:6" ht="14.4" x14ac:dyDescent="0.3">
      <c r="B818" s="13">
        <v>5204137637</v>
      </c>
      <c r="C818" s="14" t="s">
        <v>414</v>
      </c>
      <c r="D818" s="14" t="s">
        <v>389</v>
      </c>
      <c r="E818" s="14">
        <v>0</v>
      </c>
      <c r="F818" s="19">
        <v>556</v>
      </c>
    </row>
    <row r="819" spans="2:6" ht="14.4" x14ac:dyDescent="0.3">
      <c r="B819" s="13">
        <v>4805925899</v>
      </c>
      <c r="C819" s="14" t="s">
        <v>414</v>
      </c>
      <c r="D819" s="14" t="s">
        <v>386</v>
      </c>
      <c r="E819" s="14">
        <v>0</v>
      </c>
      <c r="F819" s="19">
        <v>537</v>
      </c>
    </row>
    <row r="820" spans="2:6" ht="14.4" x14ac:dyDescent="0.3">
      <c r="B820" s="13">
        <v>3203037865</v>
      </c>
      <c r="C820" s="14" t="s">
        <v>414</v>
      </c>
      <c r="D820" s="14" t="s">
        <v>386</v>
      </c>
      <c r="E820" s="14">
        <v>0</v>
      </c>
      <c r="F820" s="19">
        <v>536</v>
      </c>
    </row>
    <row r="821" spans="2:6" ht="14.4" x14ac:dyDescent="0.3">
      <c r="B821" s="13">
        <v>4064223795</v>
      </c>
      <c r="C821" s="14" t="s">
        <v>414</v>
      </c>
      <c r="D821" s="14" t="s">
        <v>387</v>
      </c>
      <c r="E821" s="14">
        <v>1</v>
      </c>
      <c r="F821" s="19">
        <v>536</v>
      </c>
    </row>
    <row r="822" spans="2:6" ht="14.4" x14ac:dyDescent="0.3">
      <c r="B822" s="13">
        <v>4806127909</v>
      </c>
      <c r="C822" s="14" t="s">
        <v>414</v>
      </c>
      <c r="D822" s="14" t="s">
        <v>389</v>
      </c>
      <c r="E822" s="14">
        <v>0</v>
      </c>
      <c r="F822" s="19">
        <v>510</v>
      </c>
    </row>
    <row r="823" spans="2:6" ht="14.4" x14ac:dyDescent="0.3">
      <c r="B823" s="13">
        <v>4806127458</v>
      </c>
      <c r="C823" s="14" t="s">
        <v>414</v>
      </c>
      <c r="D823" s="14" t="s">
        <v>389</v>
      </c>
      <c r="E823" s="14">
        <v>1</v>
      </c>
      <c r="F823" s="19">
        <v>498</v>
      </c>
    </row>
    <row r="824" spans="2:6" ht="14.4" x14ac:dyDescent="0.3">
      <c r="B824" s="13">
        <v>5204327494</v>
      </c>
      <c r="C824" s="14" t="s">
        <v>414</v>
      </c>
      <c r="D824" s="14" t="s">
        <v>391</v>
      </c>
      <c r="E824" s="14">
        <v>1</v>
      </c>
      <c r="F824" s="19">
        <v>473</v>
      </c>
    </row>
    <row r="825" spans="2:6" ht="14.4" x14ac:dyDescent="0.3">
      <c r="B825" s="13">
        <v>5204327494</v>
      </c>
      <c r="C825" s="14" t="s">
        <v>414</v>
      </c>
      <c r="D825" s="14" t="s">
        <v>386</v>
      </c>
      <c r="E825" s="14">
        <v>0</v>
      </c>
      <c r="F825" s="19">
        <v>473</v>
      </c>
    </row>
    <row r="826" spans="2:6" ht="14.4" x14ac:dyDescent="0.3">
      <c r="B826" s="13">
        <v>3035993857</v>
      </c>
      <c r="C826" s="14" t="s">
        <v>414</v>
      </c>
      <c r="D826" s="14" t="s">
        <v>388</v>
      </c>
      <c r="E826" s="14">
        <v>0</v>
      </c>
      <c r="F826" s="19">
        <v>466</v>
      </c>
    </row>
    <row r="827" spans="2:6" ht="14.4" x14ac:dyDescent="0.3">
      <c r="B827" s="13">
        <v>2539336643</v>
      </c>
      <c r="C827" s="14" t="s">
        <v>414</v>
      </c>
      <c r="D827" s="14" t="s">
        <v>389</v>
      </c>
      <c r="E827" s="14">
        <v>1</v>
      </c>
      <c r="F827" s="19">
        <v>464</v>
      </c>
    </row>
    <row r="828" spans="2:6" ht="14.4" x14ac:dyDescent="0.3">
      <c r="B828" s="13">
        <v>5097142030</v>
      </c>
      <c r="C828" s="14" t="s">
        <v>414</v>
      </c>
      <c r="D828" s="14" t="s">
        <v>391</v>
      </c>
      <c r="E828" s="14">
        <v>0</v>
      </c>
      <c r="F828" s="19">
        <v>463</v>
      </c>
    </row>
    <row r="829" spans="2:6" ht="14.4" x14ac:dyDescent="0.3">
      <c r="B829" s="13">
        <v>5097142030</v>
      </c>
      <c r="C829" s="14" t="s">
        <v>414</v>
      </c>
      <c r="D829" s="14" t="s">
        <v>386</v>
      </c>
      <c r="E829" s="14">
        <v>0</v>
      </c>
      <c r="F829" s="19">
        <v>463</v>
      </c>
    </row>
    <row r="830" spans="2:6" ht="14.4" x14ac:dyDescent="0.3">
      <c r="B830" s="13">
        <v>5054225488</v>
      </c>
      <c r="C830" s="14" t="s">
        <v>414</v>
      </c>
      <c r="D830" s="14" t="s">
        <v>389</v>
      </c>
      <c r="E830" s="14">
        <v>1</v>
      </c>
      <c r="F830" s="19">
        <v>441</v>
      </c>
    </row>
    <row r="831" spans="2:6" ht="14.4" x14ac:dyDescent="0.3">
      <c r="B831" s="13">
        <v>3035998297</v>
      </c>
      <c r="C831" s="14" t="s">
        <v>414</v>
      </c>
      <c r="D831" s="14" t="s">
        <v>387</v>
      </c>
      <c r="E831" s="14">
        <v>0</v>
      </c>
      <c r="F831" s="19">
        <v>427</v>
      </c>
    </row>
    <row r="832" spans="2:6" ht="14.4" x14ac:dyDescent="0.3">
      <c r="B832" s="13">
        <v>2534440597</v>
      </c>
      <c r="C832" s="14" t="s">
        <v>414</v>
      </c>
      <c r="D832" s="14" t="s">
        <v>391</v>
      </c>
      <c r="E832" s="14">
        <v>0</v>
      </c>
      <c r="F832" s="19">
        <v>396</v>
      </c>
    </row>
    <row r="833" spans="2:6" ht="14.4" x14ac:dyDescent="0.3">
      <c r="B833" s="13">
        <v>5204136452</v>
      </c>
      <c r="C833" s="14" t="s">
        <v>414</v>
      </c>
      <c r="D833" s="14" t="s">
        <v>387</v>
      </c>
      <c r="E833" s="14">
        <v>0</v>
      </c>
      <c r="F833" s="19">
        <v>391</v>
      </c>
    </row>
    <row r="834" spans="2:6" ht="14.4" x14ac:dyDescent="0.3">
      <c r="B834" s="13">
        <v>5040024405</v>
      </c>
      <c r="C834" s="14" t="s">
        <v>414</v>
      </c>
      <c r="D834" s="14" t="s">
        <v>393</v>
      </c>
      <c r="E834" s="14">
        <v>0</v>
      </c>
      <c r="F834" s="19">
        <v>381</v>
      </c>
    </row>
    <row r="835" spans="2:6" ht="14.4" x14ac:dyDescent="0.3">
      <c r="B835" s="13">
        <v>2085833761</v>
      </c>
      <c r="C835" s="14" t="s">
        <v>414</v>
      </c>
      <c r="D835" s="14" t="s">
        <v>391</v>
      </c>
      <c r="E835" s="14">
        <v>0</v>
      </c>
      <c r="F835" s="19">
        <v>377</v>
      </c>
    </row>
    <row r="836" spans="2:6" ht="14.4" x14ac:dyDescent="0.3">
      <c r="B836" s="13">
        <v>2069534962</v>
      </c>
      <c r="C836" s="14" t="s">
        <v>414</v>
      </c>
      <c r="D836" s="14" t="s">
        <v>386</v>
      </c>
      <c r="E836" s="14">
        <v>0</v>
      </c>
      <c r="F836" s="19">
        <v>366</v>
      </c>
    </row>
    <row r="837" spans="2:6" ht="14.4" x14ac:dyDescent="0.3">
      <c r="B837" s="13">
        <v>5204324396</v>
      </c>
      <c r="C837" s="14" t="s">
        <v>414</v>
      </c>
      <c r="D837" s="14" t="s">
        <v>387</v>
      </c>
      <c r="E837" s="14">
        <v>0</v>
      </c>
      <c r="F837" s="19">
        <v>366</v>
      </c>
    </row>
    <row r="838" spans="2:6" ht="14.4" x14ac:dyDescent="0.3">
      <c r="B838" s="13">
        <v>5204324396</v>
      </c>
      <c r="C838" s="14" t="s">
        <v>414</v>
      </c>
      <c r="D838" s="14" t="s">
        <v>391</v>
      </c>
      <c r="E838" s="14">
        <v>0</v>
      </c>
      <c r="F838" s="19">
        <v>366</v>
      </c>
    </row>
    <row r="839" spans="2:6" ht="14.4" x14ac:dyDescent="0.3">
      <c r="B839" s="13">
        <v>5204324396</v>
      </c>
      <c r="C839" s="14" t="s">
        <v>414</v>
      </c>
      <c r="D839" s="14" t="s">
        <v>386</v>
      </c>
      <c r="E839" s="14">
        <v>0</v>
      </c>
      <c r="F839" s="19">
        <v>366</v>
      </c>
    </row>
    <row r="840" spans="2:6" ht="14.4" x14ac:dyDescent="0.3">
      <c r="B840" s="13">
        <v>2539338808</v>
      </c>
      <c r="C840" s="14" t="s">
        <v>414</v>
      </c>
      <c r="D840" s="14" t="s">
        <v>386</v>
      </c>
      <c r="E840" s="14">
        <v>0</v>
      </c>
      <c r="F840" s="19">
        <v>360</v>
      </c>
    </row>
    <row r="841" spans="2:6" ht="14.4" x14ac:dyDescent="0.3">
      <c r="B841" s="13">
        <v>2063933294</v>
      </c>
      <c r="C841" s="14" t="s">
        <v>414</v>
      </c>
      <c r="D841" s="14" t="s">
        <v>387</v>
      </c>
      <c r="E841" s="14">
        <v>0</v>
      </c>
      <c r="F841" s="19">
        <v>330</v>
      </c>
    </row>
    <row r="842" spans="2:6" ht="14.4" x14ac:dyDescent="0.3">
      <c r="B842" s="13">
        <v>2063933294</v>
      </c>
      <c r="C842" s="14" t="s">
        <v>414</v>
      </c>
      <c r="D842" s="14" t="s">
        <v>391</v>
      </c>
      <c r="E842" s="14">
        <v>0</v>
      </c>
      <c r="F842" s="19">
        <v>330</v>
      </c>
    </row>
    <row r="843" spans="2:6" ht="14.4" x14ac:dyDescent="0.3">
      <c r="B843" s="13">
        <v>5040024363</v>
      </c>
      <c r="C843" s="14" t="s">
        <v>414</v>
      </c>
      <c r="D843" s="14" t="s">
        <v>391</v>
      </c>
      <c r="E843" s="14">
        <v>0</v>
      </c>
      <c r="F843" s="19">
        <v>328</v>
      </c>
    </row>
    <row r="844" spans="2:6" ht="14.4" x14ac:dyDescent="0.3">
      <c r="B844" s="13">
        <v>5204633557</v>
      </c>
      <c r="C844" s="14" t="s">
        <v>414</v>
      </c>
      <c r="D844" s="14" t="s">
        <v>386</v>
      </c>
      <c r="E844" s="14">
        <v>0</v>
      </c>
      <c r="F844" s="19">
        <v>283</v>
      </c>
    </row>
    <row r="845" spans="2:6" ht="14.4" x14ac:dyDescent="0.3">
      <c r="B845" s="13">
        <v>4805927109</v>
      </c>
      <c r="C845" s="14" t="s">
        <v>414</v>
      </c>
      <c r="D845" s="14" t="s">
        <v>387</v>
      </c>
      <c r="E845" s="14">
        <v>0</v>
      </c>
      <c r="F845" s="19">
        <v>275</v>
      </c>
    </row>
    <row r="846" spans="2:6" ht="14.4" x14ac:dyDescent="0.3">
      <c r="B846" s="13">
        <v>4805927109</v>
      </c>
      <c r="C846" s="14" t="s">
        <v>414</v>
      </c>
      <c r="D846" s="14" t="s">
        <v>391</v>
      </c>
      <c r="E846" s="14">
        <v>0</v>
      </c>
      <c r="F846" s="19">
        <v>275</v>
      </c>
    </row>
    <row r="847" spans="2:6" ht="14.4" x14ac:dyDescent="0.3">
      <c r="B847" s="13">
        <v>2069537285</v>
      </c>
      <c r="C847" s="14" t="s">
        <v>414</v>
      </c>
      <c r="D847" s="14" t="s">
        <v>391</v>
      </c>
      <c r="E847" s="14">
        <v>0</v>
      </c>
      <c r="F847" s="19">
        <v>265</v>
      </c>
    </row>
    <row r="848" spans="2:6" ht="14.4" x14ac:dyDescent="0.3">
      <c r="B848" s="13">
        <v>3072338480</v>
      </c>
      <c r="C848" s="14" t="s">
        <v>414</v>
      </c>
      <c r="D848" s="14" t="s">
        <v>387</v>
      </c>
      <c r="E848" s="14">
        <v>0</v>
      </c>
      <c r="F848" s="19">
        <v>261</v>
      </c>
    </row>
    <row r="849" spans="2:6" ht="14.4" x14ac:dyDescent="0.3">
      <c r="B849" s="13">
        <v>3072338480</v>
      </c>
      <c r="C849" s="14" t="s">
        <v>414</v>
      </c>
      <c r="D849" s="14" t="s">
        <v>391</v>
      </c>
      <c r="E849" s="14">
        <v>0</v>
      </c>
      <c r="F849" s="19">
        <v>261</v>
      </c>
    </row>
    <row r="850" spans="2:6" ht="14.4" x14ac:dyDescent="0.3">
      <c r="B850" s="13">
        <v>5204328005</v>
      </c>
      <c r="C850" s="14" t="s">
        <v>414</v>
      </c>
      <c r="D850" s="14" t="s">
        <v>391</v>
      </c>
      <c r="E850" s="14">
        <v>0</v>
      </c>
      <c r="F850" s="19">
        <v>256</v>
      </c>
    </row>
    <row r="851" spans="2:6" ht="14.4" x14ac:dyDescent="0.3">
      <c r="B851" s="13">
        <v>5209950889</v>
      </c>
      <c r="C851" s="14" t="s">
        <v>414</v>
      </c>
      <c r="D851" s="14" t="s">
        <v>386</v>
      </c>
      <c r="E851" s="14">
        <v>0</v>
      </c>
      <c r="F851" s="19">
        <v>255</v>
      </c>
    </row>
    <row r="852" spans="2:6" ht="14.4" x14ac:dyDescent="0.3">
      <c r="B852" s="13">
        <v>2069541493</v>
      </c>
      <c r="C852" s="14" t="s">
        <v>414</v>
      </c>
      <c r="D852" s="14" t="s">
        <v>387</v>
      </c>
      <c r="E852" s="14">
        <v>0</v>
      </c>
      <c r="F852" s="19">
        <v>250</v>
      </c>
    </row>
    <row r="853" spans="2:6" ht="14.4" x14ac:dyDescent="0.3">
      <c r="B853" s="13">
        <v>2069541493</v>
      </c>
      <c r="C853" s="14" t="s">
        <v>414</v>
      </c>
      <c r="D853" s="14" t="s">
        <v>386</v>
      </c>
      <c r="E853" s="14">
        <v>0</v>
      </c>
      <c r="F853" s="19">
        <v>250</v>
      </c>
    </row>
    <row r="854" spans="2:6" ht="14.4" x14ac:dyDescent="0.3">
      <c r="B854" s="13">
        <v>4805927793</v>
      </c>
      <c r="C854" s="14" t="s">
        <v>414</v>
      </c>
      <c r="D854" s="14" t="s">
        <v>391</v>
      </c>
      <c r="E854" s="14">
        <v>0</v>
      </c>
      <c r="F854" s="19">
        <v>246</v>
      </c>
    </row>
    <row r="855" spans="2:6" ht="14.4" x14ac:dyDescent="0.3">
      <c r="B855" s="13">
        <v>4806127917</v>
      </c>
      <c r="C855" s="14" t="s">
        <v>414</v>
      </c>
      <c r="D855" s="14" t="s">
        <v>386</v>
      </c>
      <c r="E855" s="14">
        <v>1</v>
      </c>
      <c r="F855" s="19">
        <v>245</v>
      </c>
    </row>
    <row r="856" spans="2:6" ht="14.4" x14ac:dyDescent="0.3">
      <c r="B856" s="13">
        <v>2532333560</v>
      </c>
      <c r="C856" s="14" t="s">
        <v>414</v>
      </c>
      <c r="D856" s="14" t="s">
        <v>386</v>
      </c>
      <c r="E856" s="14">
        <v>0</v>
      </c>
      <c r="F856" s="19">
        <v>239</v>
      </c>
    </row>
    <row r="857" spans="2:6" ht="14.4" x14ac:dyDescent="0.3">
      <c r="B857" s="13">
        <v>5204137573</v>
      </c>
      <c r="C857" s="14" t="s">
        <v>414</v>
      </c>
      <c r="D857" s="14" t="s">
        <v>391</v>
      </c>
      <c r="E857" s="14">
        <v>0</v>
      </c>
      <c r="F857" s="19">
        <v>213</v>
      </c>
    </row>
    <row r="858" spans="2:6" ht="14.4" x14ac:dyDescent="0.3">
      <c r="B858" s="13">
        <v>2086143790</v>
      </c>
      <c r="C858" s="14" t="s">
        <v>414</v>
      </c>
      <c r="D858" s="14" t="s">
        <v>386</v>
      </c>
      <c r="E858" s="14">
        <v>1</v>
      </c>
      <c r="F858" s="19">
        <v>207</v>
      </c>
    </row>
    <row r="859" spans="2:6" ht="14.4" x14ac:dyDescent="0.3">
      <c r="B859" s="13">
        <v>5204328188</v>
      </c>
      <c r="C859" s="14" t="s">
        <v>414</v>
      </c>
      <c r="D859" s="14" t="s">
        <v>391</v>
      </c>
      <c r="E859" s="14">
        <v>0</v>
      </c>
      <c r="F859" s="19">
        <v>193</v>
      </c>
    </row>
    <row r="860" spans="2:6" ht="14.4" x14ac:dyDescent="0.3">
      <c r="B860" s="13">
        <v>5209952054</v>
      </c>
      <c r="C860" s="14" t="s">
        <v>414</v>
      </c>
      <c r="D860" s="14" t="s">
        <v>391</v>
      </c>
      <c r="E860" s="14">
        <v>0</v>
      </c>
      <c r="F860" s="19">
        <v>176</v>
      </c>
    </row>
    <row r="861" spans="2:6" ht="14.4" x14ac:dyDescent="0.3">
      <c r="B861" s="13">
        <v>5209946710</v>
      </c>
      <c r="C861" s="14" t="s">
        <v>414</v>
      </c>
      <c r="D861" s="14" t="s">
        <v>387</v>
      </c>
      <c r="E861" s="14">
        <v>0</v>
      </c>
      <c r="F861" s="19">
        <v>139</v>
      </c>
    </row>
    <row r="862" spans="2:6" ht="14.4" x14ac:dyDescent="0.3">
      <c r="B862" s="13">
        <v>5209946710</v>
      </c>
      <c r="C862" s="14" t="s">
        <v>414</v>
      </c>
      <c r="D862" s="14" t="s">
        <v>391</v>
      </c>
      <c r="E862" s="14">
        <v>0</v>
      </c>
      <c r="F862" s="19">
        <v>139</v>
      </c>
    </row>
    <row r="863" spans="2:6" ht="14.4" x14ac:dyDescent="0.3">
      <c r="B863" s="13">
        <v>2536533172</v>
      </c>
      <c r="C863" s="14" t="s">
        <v>414</v>
      </c>
      <c r="D863" s="14" t="s">
        <v>391</v>
      </c>
      <c r="E863" s="14">
        <v>0</v>
      </c>
      <c r="F863" s="19">
        <v>130</v>
      </c>
    </row>
    <row r="864" spans="2:6" ht="14.4" x14ac:dyDescent="0.3">
      <c r="B864" s="13">
        <v>6024726735</v>
      </c>
      <c r="C864" s="14" t="s">
        <v>414</v>
      </c>
      <c r="D864" s="14" t="s">
        <v>391</v>
      </c>
      <c r="E864" s="14">
        <v>0</v>
      </c>
      <c r="F864" s="19">
        <v>124</v>
      </c>
    </row>
    <row r="865" spans="2:6" ht="14.4" x14ac:dyDescent="0.3">
      <c r="B865" s="13">
        <v>6026847226</v>
      </c>
      <c r="C865" s="14" t="s">
        <v>415</v>
      </c>
      <c r="D865" s="14" t="s">
        <v>391</v>
      </c>
      <c r="E865" s="14">
        <v>0</v>
      </c>
      <c r="F865" s="19">
        <v>1260</v>
      </c>
    </row>
    <row r="866" spans="2:6" ht="14.4" x14ac:dyDescent="0.3">
      <c r="B866" s="13">
        <v>2539337855</v>
      </c>
      <c r="C866" s="14" t="s">
        <v>415</v>
      </c>
      <c r="D866" s="14" t="s">
        <v>386</v>
      </c>
      <c r="E866" s="14">
        <v>0</v>
      </c>
      <c r="F866" s="19">
        <v>976</v>
      </c>
    </row>
    <row r="867" spans="2:6" ht="14.4" x14ac:dyDescent="0.3">
      <c r="B867" s="13">
        <v>5097142223</v>
      </c>
      <c r="C867" s="14" t="s">
        <v>415</v>
      </c>
      <c r="D867" s="14" t="s">
        <v>386</v>
      </c>
      <c r="E867" s="14">
        <v>1</v>
      </c>
      <c r="F867" s="19">
        <v>863</v>
      </c>
    </row>
    <row r="868" spans="2:6" ht="14.4" x14ac:dyDescent="0.3">
      <c r="B868" s="13">
        <v>3609489319</v>
      </c>
      <c r="C868" s="14" t="s">
        <v>416</v>
      </c>
      <c r="D868" s="14" t="s">
        <v>386</v>
      </c>
      <c r="E868" s="14">
        <v>1</v>
      </c>
      <c r="F868" s="19">
        <v>877</v>
      </c>
    </row>
    <row r="869" spans="2:6" ht="14.4" x14ac:dyDescent="0.3">
      <c r="B869" s="13">
        <v>2068537614</v>
      </c>
      <c r="C869" s="14" t="s">
        <v>416</v>
      </c>
      <c r="D869" s="14" t="s">
        <v>386</v>
      </c>
      <c r="E869" s="14">
        <v>0</v>
      </c>
      <c r="F869" s="19">
        <v>810</v>
      </c>
    </row>
    <row r="870" spans="2:6" ht="14.4" x14ac:dyDescent="0.3">
      <c r="B870" s="13">
        <v>5054225257</v>
      </c>
      <c r="C870" s="14" t="s">
        <v>416</v>
      </c>
      <c r="D870" s="14" t="s">
        <v>386</v>
      </c>
      <c r="E870" s="14">
        <v>0</v>
      </c>
      <c r="F870" s="19">
        <v>577</v>
      </c>
    </row>
    <row r="871" spans="2:6" ht="14.4" x14ac:dyDescent="0.3">
      <c r="B871" s="13">
        <v>2065138768</v>
      </c>
      <c r="C871" s="14" t="s">
        <v>416</v>
      </c>
      <c r="D871" s="14" t="s">
        <v>389</v>
      </c>
      <c r="E871" s="14">
        <v>1</v>
      </c>
      <c r="F871" s="19">
        <v>514</v>
      </c>
    </row>
    <row r="872" spans="2:6" ht="14.4" x14ac:dyDescent="0.3">
      <c r="B872" s="13">
        <v>3035999947</v>
      </c>
      <c r="C872" s="14" t="s">
        <v>416</v>
      </c>
      <c r="D872" s="14" t="s">
        <v>386</v>
      </c>
      <c r="E872" s="14">
        <v>0</v>
      </c>
      <c r="F872" s="19">
        <v>489</v>
      </c>
    </row>
    <row r="873" spans="2:6" ht="14.4" x14ac:dyDescent="0.3">
      <c r="B873" s="13">
        <v>5040024849</v>
      </c>
      <c r="C873" s="14" t="s">
        <v>416</v>
      </c>
      <c r="D873" s="14" t="s">
        <v>386</v>
      </c>
      <c r="E873" s="14">
        <v>0</v>
      </c>
      <c r="F873" s="19">
        <v>392</v>
      </c>
    </row>
    <row r="874" spans="2:6" ht="14.4" x14ac:dyDescent="0.3">
      <c r="B874" s="13">
        <v>4806129151</v>
      </c>
      <c r="C874" s="14" t="s">
        <v>416</v>
      </c>
      <c r="D874" s="14" t="s">
        <v>386</v>
      </c>
      <c r="E874" s="14">
        <v>0</v>
      </c>
      <c r="F874" s="19">
        <v>342</v>
      </c>
    </row>
    <row r="875" spans="2:6" ht="14.4" x14ac:dyDescent="0.3">
      <c r="B875" s="13">
        <v>2085836496</v>
      </c>
      <c r="C875" s="14" t="s">
        <v>416</v>
      </c>
      <c r="D875" s="14" t="s">
        <v>386</v>
      </c>
      <c r="E875" s="14">
        <v>0</v>
      </c>
      <c r="F875" s="19">
        <v>253</v>
      </c>
    </row>
    <row r="876" spans="2:6" ht="14.4" x14ac:dyDescent="0.3">
      <c r="B876" s="13">
        <v>5418831392</v>
      </c>
      <c r="C876" s="14" t="s">
        <v>416</v>
      </c>
      <c r="D876" s="14" t="s">
        <v>386</v>
      </c>
      <c r="E876" s="14">
        <v>0</v>
      </c>
      <c r="F876" s="19">
        <v>227</v>
      </c>
    </row>
    <row r="877" spans="2:6" ht="14.4" x14ac:dyDescent="0.3">
      <c r="B877" s="13">
        <v>6026848279</v>
      </c>
      <c r="C877" s="14" t="s">
        <v>417</v>
      </c>
      <c r="D877" s="14" t="s">
        <v>396</v>
      </c>
      <c r="E877" s="14">
        <v>0</v>
      </c>
      <c r="F877" s="19">
        <v>1330</v>
      </c>
    </row>
    <row r="878" spans="2:6" ht="14.4" x14ac:dyDescent="0.3">
      <c r="B878" s="13">
        <v>6026848279</v>
      </c>
      <c r="C878" s="14" t="s">
        <v>417</v>
      </c>
      <c r="D878" s="14" t="s">
        <v>388</v>
      </c>
      <c r="E878" s="14">
        <v>0</v>
      </c>
      <c r="F878" s="19">
        <v>1330</v>
      </c>
    </row>
    <row r="879" spans="2:6" ht="14.4" x14ac:dyDescent="0.3">
      <c r="B879" s="13">
        <v>5054227307</v>
      </c>
      <c r="C879" s="14" t="s">
        <v>417</v>
      </c>
      <c r="D879" s="14" t="s">
        <v>393</v>
      </c>
      <c r="E879" s="14">
        <v>0</v>
      </c>
      <c r="F879" s="19">
        <v>876</v>
      </c>
    </row>
    <row r="880" spans="2:6" ht="14.4" x14ac:dyDescent="0.3">
      <c r="B880" s="13">
        <v>5209944130</v>
      </c>
      <c r="C880" s="14" t="s">
        <v>417</v>
      </c>
      <c r="D880" s="14" t="s">
        <v>393</v>
      </c>
      <c r="E880" s="14">
        <v>0</v>
      </c>
      <c r="F880" s="19">
        <v>513</v>
      </c>
    </row>
    <row r="881" spans="2:6" ht="14.4" x14ac:dyDescent="0.3">
      <c r="B881" s="13">
        <v>5209944130</v>
      </c>
      <c r="C881" s="14" t="s">
        <v>417</v>
      </c>
      <c r="D881" s="14" t="s">
        <v>388</v>
      </c>
      <c r="E881" s="14">
        <v>0</v>
      </c>
      <c r="F881" s="19">
        <v>513</v>
      </c>
    </row>
    <row r="882" spans="2:6" ht="14.4" x14ac:dyDescent="0.3">
      <c r="B882" s="13">
        <v>3609485397</v>
      </c>
      <c r="C882" s="14" t="s">
        <v>417</v>
      </c>
      <c r="D882" s="14" t="s">
        <v>393</v>
      </c>
      <c r="E882" s="14">
        <v>0</v>
      </c>
      <c r="F882" s="19">
        <v>239</v>
      </c>
    </row>
    <row r="883" spans="2:6" ht="14.4" x14ac:dyDescent="0.3">
      <c r="B883" s="13">
        <v>3039589416</v>
      </c>
      <c r="C883" s="14" t="s">
        <v>418</v>
      </c>
      <c r="D883" s="14" t="s">
        <v>393</v>
      </c>
      <c r="E883" s="14">
        <v>0</v>
      </c>
      <c r="F883" s="19">
        <v>1833</v>
      </c>
    </row>
    <row r="884" spans="2:6" ht="14.4" x14ac:dyDescent="0.3">
      <c r="B884" s="13">
        <v>3039589416</v>
      </c>
      <c r="C884" s="14" t="s">
        <v>418</v>
      </c>
      <c r="D884" s="14" t="s">
        <v>386</v>
      </c>
      <c r="E884" s="14">
        <v>0</v>
      </c>
      <c r="F884" s="19">
        <v>1833</v>
      </c>
    </row>
    <row r="885" spans="2:6" ht="14.4" x14ac:dyDescent="0.3">
      <c r="B885" s="13">
        <v>5209951748</v>
      </c>
      <c r="C885" s="14" t="s">
        <v>418</v>
      </c>
      <c r="D885" s="14" t="s">
        <v>393</v>
      </c>
      <c r="E885" s="14">
        <v>0</v>
      </c>
      <c r="F885" s="19">
        <v>1576</v>
      </c>
    </row>
    <row r="886" spans="2:6" ht="14.4" x14ac:dyDescent="0.3">
      <c r="B886" s="13">
        <v>5054226124</v>
      </c>
      <c r="C886" s="14" t="s">
        <v>418</v>
      </c>
      <c r="D886" s="14" t="s">
        <v>396</v>
      </c>
      <c r="E886" s="14">
        <v>1</v>
      </c>
      <c r="F886" s="19">
        <v>1355</v>
      </c>
    </row>
    <row r="887" spans="2:6" ht="14.4" x14ac:dyDescent="0.3">
      <c r="B887" s="13">
        <v>4066734497</v>
      </c>
      <c r="C887" s="14" t="s">
        <v>418</v>
      </c>
      <c r="D887" s="14" t="s">
        <v>393</v>
      </c>
      <c r="E887" s="14">
        <v>1</v>
      </c>
      <c r="F887" s="19">
        <v>1327</v>
      </c>
    </row>
    <row r="888" spans="2:6" ht="14.4" x14ac:dyDescent="0.3">
      <c r="B888" s="13">
        <v>4805927882</v>
      </c>
      <c r="C888" s="14" t="s">
        <v>418</v>
      </c>
      <c r="D888" s="14" t="s">
        <v>389</v>
      </c>
      <c r="E888" s="14">
        <v>0</v>
      </c>
      <c r="F888" s="19">
        <v>1323</v>
      </c>
    </row>
    <row r="889" spans="2:6" ht="14.4" x14ac:dyDescent="0.3">
      <c r="B889" s="13">
        <v>2068533556</v>
      </c>
      <c r="C889" s="14" t="s">
        <v>418</v>
      </c>
      <c r="D889" s="14" t="s">
        <v>396</v>
      </c>
      <c r="E889" s="14">
        <v>0</v>
      </c>
      <c r="F889" s="19">
        <v>1231</v>
      </c>
    </row>
    <row r="890" spans="2:6" ht="14.4" x14ac:dyDescent="0.3">
      <c r="B890" s="13">
        <v>6025858497</v>
      </c>
      <c r="C890" s="14" t="s">
        <v>418</v>
      </c>
      <c r="D890" s="14" t="s">
        <v>386</v>
      </c>
      <c r="E890" s="14">
        <v>1</v>
      </c>
      <c r="F890" s="19">
        <v>1122</v>
      </c>
    </row>
    <row r="891" spans="2:6" ht="14.4" x14ac:dyDescent="0.3">
      <c r="B891" s="13">
        <v>3040080914</v>
      </c>
      <c r="C891" s="14" t="s">
        <v>418</v>
      </c>
      <c r="D891" s="14" t="s">
        <v>387</v>
      </c>
      <c r="E891" s="14">
        <v>0</v>
      </c>
      <c r="F891" s="19">
        <v>1063</v>
      </c>
    </row>
    <row r="892" spans="2:6" ht="14.4" x14ac:dyDescent="0.3">
      <c r="B892" s="13">
        <v>5417425920</v>
      </c>
      <c r="C892" s="14" t="s">
        <v>418</v>
      </c>
      <c r="D892" s="14" t="s">
        <v>396</v>
      </c>
      <c r="E892" s="14">
        <v>0</v>
      </c>
      <c r="F892" s="19">
        <v>1008</v>
      </c>
    </row>
    <row r="893" spans="2:6" ht="14.4" x14ac:dyDescent="0.3">
      <c r="B893" s="13">
        <v>4805927984</v>
      </c>
      <c r="C893" s="14" t="s">
        <v>418</v>
      </c>
      <c r="D893" s="14" t="s">
        <v>386</v>
      </c>
      <c r="E893" s="14">
        <v>0</v>
      </c>
      <c r="F893" s="19">
        <v>951</v>
      </c>
    </row>
    <row r="894" spans="2:6" ht="14.4" x14ac:dyDescent="0.3">
      <c r="B894" s="13">
        <v>2065638201</v>
      </c>
      <c r="C894" s="14" t="s">
        <v>418</v>
      </c>
      <c r="D894" s="14" t="s">
        <v>391</v>
      </c>
      <c r="E894" s="14">
        <v>1</v>
      </c>
      <c r="F894" s="19">
        <v>863</v>
      </c>
    </row>
    <row r="895" spans="2:6" ht="14.4" x14ac:dyDescent="0.3">
      <c r="B895" s="13">
        <v>2065638201</v>
      </c>
      <c r="C895" s="14" t="s">
        <v>418</v>
      </c>
      <c r="D895" s="14" t="s">
        <v>386</v>
      </c>
      <c r="E895" s="14">
        <v>1</v>
      </c>
      <c r="F895" s="19">
        <v>863</v>
      </c>
    </row>
    <row r="896" spans="2:6" ht="14.4" x14ac:dyDescent="0.3">
      <c r="B896" s="13">
        <v>3034495590</v>
      </c>
      <c r="C896" s="14" t="s">
        <v>418</v>
      </c>
      <c r="D896" s="14" t="s">
        <v>386</v>
      </c>
      <c r="E896" s="14">
        <v>0</v>
      </c>
      <c r="F896" s="19">
        <v>800</v>
      </c>
    </row>
    <row r="897" spans="2:6" ht="14.4" x14ac:dyDescent="0.3">
      <c r="B897" s="13">
        <v>5054225423</v>
      </c>
      <c r="C897" s="14" t="s">
        <v>418</v>
      </c>
      <c r="D897" s="14" t="s">
        <v>386</v>
      </c>
      <c r="E897" s="14">
        <v>0</v>
      </c>
      <c r="F897" s="19">
        <v>794</v>
      </c>
    </row>
    <row r="898" spans="2:6" ht="14.4" x14ac:dyDescent="0.3">
      <c r="B898" s="13">
        <v>6025893497</v>
      </c>
      <c r="C898" s="14" t="s">
        <v>418</v>
      </c>
      <c r="D898" s="14" t="s">
        <v>396</v>
      </c>
      <c r="E898" s="14">
        <v>0</v>
      </c>
      <c r="F898" s="19">
        <v>773</v>
      </c>
    </row>
    <row r="899" spans="2:6" ht="14.4" x14ac:dyDescent="0.3">
      <c r="B899" s="13">
        <v>3609489487</v>
      </c>
      <c r="C899" s="14" t="s">
        <v>418</v>
      </c>
      <c r="D899" s="14" t="s">
        <v>393</v>
      </c>
      <c r="E899" s="14">
        <v>0</v>
      </c>
      <c r="F899" s="19">
        <v>767</v>
      </c>
    </row>
    <row r="900" spans="2:6" ht="14.4" x14ac:dyDescent="0.3">
      <c r="B900" s="13">
        <v>5054225922</v>
      </c>
      <c r="C900" s="14" t="s">
        <v>418</v>
      </c>
      <c r="D900" s="14" t="s">
        <v>386</v>
      </c>
      <c r="E900" s="14">
        <v>1</v>
      </c>
      <c r="F900" s="19">
        <v>764</v>
      </c>
    </row>
    <row r="901" spans="2:6" ht="14.4" x14ac:dyDescent="0.3">
      <c r="B901" s="13">
        <v>5097142071</v>
      </c>
      <c r="C901" s="14" t="s">
        <v>418</v>
      </c>
      <c r="D901" s="14" t="s">
        <v>396</v>
      </c>
      <c r="E901" s="14">
        <v>0</v>
      </c>
      <c r="F901" s="19">
        <v>736</v>
      </c>
    </row>
    <row r="902" spans="2:6" ht="14.4" x14ac:dyDescent="0.3">
      <c r="B902" s="13">
        <v>5080028765</v>
      </c>
      <c r="C902" s="14" t="s">
        <v>418</v>
      </c>
      <c r="D902" s="14" t="s">
        <v>393</v>
      </c>
      <c r="E902" s="14">
        <v>0</v>
      </c>
      <c r="F902" s="19">
        <v>686</v>
      </c>
    </row>
    <row r="903" spans="2:6" ht="14.4" x14ac:dyDescent="0.3">
      <c r="B903" s="13">
        <v>4068824816</v>
      </c>
      <c r="C903" s="14" t="s">
        <v>418</v>
      </c>
      <c r="D903" s="14" t="s">
        <v>386</v>
      </c>
      <c r="E903" s="14">
        <v>1</v>
      </c>
      <c r="F903" s="19">
        <v>676</v>
      </c>
    </row>
    <row r="904" spans="2:6" ht="14.4" x14ac:dyDescent="0.3">
      <c r="B904" s="13">
        <v>4256647438</v>
      </c>
      <c r="C904" s="14" t="s">
        <v>418</v>
      </c>
      <c r="D904" s="14" t="s">
        <v>393</v>
      </c>
      <c r="E904" s="14">
        <v>1</v>
      </c>
      <c r="F904" s="19">
        <v>624</v>
      </c>
    </row>
    <row r="905" spans="2:6" ht="14.4" x14ac:dyDescent="0.3">
      <c r="B905" s="13">
        <v>6024724536</v>
      </c>
      <c r="C905" s="14" t="s">
        <v>418</v>
      </c>
      <c r="D905" s="14" t="s">
        <v>393</v>
      </c>
      <c r="E905" s="14">
        <v>0</v>
      </c>
      <c r="F905" s="19">
        <v>607</v>
      </c>
    </row>
    <row r="906" spans="2:6" ht="14.4" x14ac:dyDescent="0.3">
      <c r="B906" s="13">
        <v>4805926424</v>
      </c>
      <c r="C906" s="14" t="s">
        <v>418</v>
      </c>
      <c r="D906" s="14" t="s">
        <v>391</v>
      </c>
      <c r="E906" s="14">
        <v>0</v>
      </c>
      <c r="F906" s="19">
        <v>606</v>
      </c>
    </row>
    <row r="907" spans="2:6" ht="14.4" x14ac:dyDescent="0.3">
      <c r="B907" s="13">
        <v>2065141858</v>
      </c>
      <c r="C907" s="14" t="s">
        <v>418</v>
      </c>
      <c r="D907" s="14" t="s">
        <v>393</v>
      </c>
      <c r="E907" s="14">
        <v>0</v>
      </c>
      <c r="F907" s="19">
        <v>594</v>
      </c>
    </row>
    <row r="908" spans="2:6" ht="14.4" x14ac:dyDescent="0.3">
      <c r="B908" s="13">
        <v>5209952269</v>
      </c>
      <c r="C908" s="14" t="s">
        <v>418</v>
      </c>
      <c r="D908" s="14" t="s">
        <v>393</v>
      </c>
      <c r="E908" s="14">
        <v>0</v>
      </c>
      <c r="F908" s="19">
        <v>594</v>
      </c>
    </row>
    <row r="909" spans="2:6" ht="14.4" x14ac:dyDescent="0.3">
      <c r="B909" s="13">
        <v>5209951400</v>
      </c>
      <c r="C909" s="14" t="s">
        <v>418</v>
      </c>
      <c r="D909" s="14" t="s">
        <v>393</v>
      </c>
      <c r="E909" s="14">
        <v>0</v>
      </c>
      <c r="F909" s="19">
        <v>565</v>
      </c>
    </row>
    <row r="910" spans="2:6" ht="14.4" x14ac:dyDescent="0.3">
      <c r="B910" s="13">
        <v>5054227097</v>
      </c>
      <c r="C910" s="14" t="s">
        <v>418</v>
      </c>
      <c r="D910" s="14" t="s">
        <v>393</v>
      </c>
      <c r="E910" s="14">
        <v>0</v>
      </c>
      <c r="F910" s="19">
        <v>554</v>
      </c>
    </row>
    <row r="911" spans="2:6" ht="14.4" x14ac:dyDescent="0.3">
      <c r="B911" s="13">
        <v>5055134255</v>
      </c>
      <c r="C911" s="14" t="s">
        <v>418</v>
      </c>
      <c r="D911" s="14" t="s">
        <v>391</v>
      </c>
      <c r="E911" s="14">
        <v>0</v>
      </c>
      <c r="F911" s="19">
        <v>554</v>
      </c>
    </row>
    <row r="912" spans="2:6" ht="14.4" x14ac:dyDescent="0.3">
      <c r="B912" s="13">
        <v>3032699648</v>
      </c>
      <c r="C912" s="14" t="s">
        <v>418</v>
      </c>
      <c r="D912" s="14" t="s">
        <v>391</v>
      </c>
      <c r="E912" s="14">
        <v>0</v>
      </c>
      <c r="F912" s="19">
        <v>540</v>
      </c>
    </row>
    <row r="913" spans="2:6" ht="14.4" x14ac:dyDescent="0.3">
      <c r="B913" s="13">
        <v>2069537399</v>
      </c>
      <c r="C913" s="14" t="s">
        <v>418</v>
      </c>
      <c r="D913" s="14" t="s">
        <v>393</v>
      </c>
      <c r="E913" s="14">
        <v>1</v>
      </c>
      <c r="F913" s="19">
        <v>539</v>
      </c>
    </row>
    <row r="914" spans="2:6" ht="14.4" x14ac:dyDescent="0.3">
      <c r="B914" s="13">
        <v>5054226351</v>
      </c>
      <c r="C914" s="14" t="s">
        <v>418</v>
      </c>
      <c r="D914" s="14" t="s">
        <v>396</v>
      </c>
      <c r="E914" s="14">
        <v>0</v>
      </c>
      <c r="F914" s="19">
        <v>535</v>
      </c>
    </row>
    <row r="915" spans="2:6" ht="14.4" x14ac:dyDescent="0.3">
      <c r="B915" s="13">
        <v>4806127596</v>
      </c>
      <c r="C915" s="14" t="s">
        <v>418</v>
      </c>
      <c r="D915" s="14" t="s">
        <v>393</v>
      </c>
      <c r="E915" s="14">
        <v>0</v>
      </c>
      <c r="F915" s="19">
        <v>531</v>
      </c>
    </row>
    <row r="916" spans="2:6" ht="14.4" x14ac:dyDescent="0.3">
      <c r="B916" s="13">
        <v>2534442880</v>
      </c>
      <c r="C916" s="14" t="s">
        <v>418</v>
      </c>
      <c r="D916" s="14" t="s">
        <v>396</v>
      </c>
      <c r="E916" s="14">
        <v>0</v>
      </c>
      <c r="F916" s="19">
        <v>511</v>
      </c>
    </row>
    <row r="917" spans="2:6" ht="14.4" x14ac:dyDescent="0.3">
      <c r="B917" s="13">
        <v>3609490266</v>
      </c>
      <c r="C917" s="14" t="s">
        <v>418</v>
      </c>
      <c r="D917" s="14" t="s">
        <v>391</v>
      </c>
      <c r="E917" s="14">
        <v>0</v>
      </c>
      <c r="F917" s="19">
        <v>498</v>
      </c>
    </row>
    <row r="918" spans="2:6" ht="14.4" x14ac:dyDescent="0.3">
      <c r="B918" s="13">
        <v>5034339023</v>
      </c>
      <c r="C918" s="14" t="s">
        <v>418</v>
      </c>
      <c r="D918" s="14" t="s">
        <v>386</v>
      </c>
      <c r="E918" s="14">
        <v>0</v>
      </c>
      <c r="F918" s="19">
        <v>498</v>
      </c>
    </row>
    <row r="919" spans="2:6" ht="14.4" x14ac:dyDescent="0.3">
      <c r="B919" s="13">
        <v>5055133779</v>
      </c>
      <c r="C919" s="14" t="s">
        <v>418</v>
      </c>
      <c r="D919" s="14" t="s">
        <v>386</v>
      </c>
      <c r="E919" s="14">
        <v>0</v>
      </c>
      <c r="F919" s="19">
        <v>489</v>
      </c>
    </row>
    <row r="920" spans="2:6" ht="14.4" x14ac:dyDescent="0.3">
      <c r="B920" s="13">
        <v>2534443037</v>
      </c>
      <c r="C920" s="14" t="s">
        <v>418</v>
      </c>
      <c r="D920" s="14" t="s">
        <v>393</v>
      </c>
      <c r="E920" s="14">
        <v>0</v>
      </c>
      <c r="F920" s="19">
        <v>467</v>
      </c>
    </row>
    <row r="921" spans="2:6" ht="14.4" x14ac:dyDescent="0.3">
      <c r="B921" s="13">
        <v>5209951216</v>
      </c>
      <c r="C921" s="14" t="s">
        <v>418</v>
      </c>
      <c r="D921" s="14" t="s">
        <v>393</v>
      </c>
      <c r="E921" s="14">
        <v>0</v>
      </c>
      <c r="F921" s="19">
        <v>432</v>
      </c>
    </row>
    <row r="922" spans="2:6" ht="14.4" x14ac:dyDescent="0.3">
      <c r="B922" s="13">
        <v>3035373665</v>
      </c>
      <c r="C922" s="14" t="s">
        <v>418</v>
      </c>
      <c r="D922" s="14" t="s">
        <v>386</v>
      </c>
      <c r="E922" s="14">
        <v>0</v>
      </c>
      <c r="F922" s="19">
        <v>407</v>
      </c>
    </row>
    <row r="923" spans="2:6" ht="14.4" x14ac:dyDescent="0.3">
      <c r="B923" s="13">
        <v>4065625434</v>
      </c>
      <c r="C923" s="14" t="s">
        <v>418</v>
      </c>
      <c r="D923" s="14" t="s">
        <v>387</v>
      </c>
      <c r="E923" s="14">
        <v>0</v>
      </c>
      <c r="F923" s="19">
        <v>399</v>
      </c>
    </row>
    <row r="924" spans="2:6" ht="14.4" x14ac:dyDescent="0.3">
      <c r="B924" s="13">
        <v>4065625434</v>
      </c>
      <c r="C924" s="14" t="s">
        <v>418</v>
      </c>
      <c r="D924" s="14" t="s">
        <v>391</v>
      </c>
      <c r="E924" s="14">
        <v>0</v>
      </c>
      <c r="F924" s="19">
        <v>399</v>
      </c>
    </row>
    <row r="925" spans="2:6" ht="14.4" x14ac:dyDescent="0.3">
      <c r="B925" s="13">
        <v>3036002700</v>
      </c>
      <c r="C925" s="14" t="s">
        <v>418</v>
      </c>
      <c r="D925" s="14" t="s">
        <v>391</v>
      </c>
      <c r="E925" s="14">
        <v>0</v>
      </c>
      <c r="F925" s="19">
        <v>381</v>
      </c>
    </row>
    <row r="926" spans="2:6" ht="14.4" x14ac:dyDescent="0.3">
      <c r="B926" s="13">
        <v>5097141264</v>
      </c>
      <c r="C926" s="14" t="s">
        <v>418</v>
      </c>
      <c r="D926" s="14" t="s">
        <v>393</v>
      </c>
      <c r="E926" s="14">
        <v>0</v>
      </c>
      <c r="F926" s="19">
        <v>356</v>
      </c>
    </row>
    <row r="927" spans="2:6" ht="14.4" x14ac:dyDescent="0.3">
      <c r="B927" s="13">
        <v>6024726482</v>
      </c>
      <c r="C927" s="14" t="s">
        <v>418</v>
      </c>
      <c r="D927" s="14" t="s">
        <v>391</v>
      </c>
      <c r="E927" s="14">
        <v>0</v>
      </c>
      <c r="F927" s="19">
        <v>316</v>
      </c>
    </row>
    <row r="928" spans="2:6" ht="14.4" x14ac:dyDescent="0.3">
      <c r="B928" s="13">
        <v>6024726482</v>
      </c>
      <c r="C928" s="14" t="s">
        <v>418</v>
      </c>
      <c r="D928" s="14" t="s">
        <v>396</v>
      </c>
      <c r="E928" s="14">
        <v>1</v>
      </c>
      <c r="F928" s="19">
        <v>316</v>
      </c>
    </row>
    <row r="929" spans="2:6" ht="14.4" x14ac:dyDescent="0.3">
      <c r="B929" s="13">
        <v>6024726557</v>
      </c>
      <c r="C929" s="14" t="s">
        <v>418</v>
      </c>
      <c r="D929" s="14" t="s">
        <v>387</v>
      </c>
      <c r="E929" s="14">
        <v>0</v>
      </c>
      <c r="F929" s="19">
        <v>314</v>
      </c>
    </row>
    <row r="930" spans="2:6" ht="14.4" x14ac:dyDescent="0.3">
      <c r="B930" s="13">
        <v>2069542090</v>
      </c>
      <c r="C930" s="14" t="s">
        <v>418</v>
      </c>
      <c r="D930" s="14" t="s">
        <v>386</v>
      </c>
      <c r="E930" s="14">
        <v>0</v>
      </c>
      <c r="F930" s="19">
        <v>312</v>
      </c>
    </row>
    <row r="931" spans="2:6" ht="14.4" x14ac:dyDescent="0.3">
      <c r="B931" s="13">
        <v>2539338887</v>
      </c>
      <c r="C931" s="14" t="s">
        <v>418</v>
      </c>
      <c r="D931" s="14" t="s">
        <v>393</v>
      </c>
      <c r="E931" s="14">
        <v>0</v>
      </c>
      <c r="F931" s="19">
        <v>312</v>
      </c>
    </row>
    <row r="932" spans="2:6" ht="14.4" x14ac:dyDescent="0.3">
      <c r="B932" s="13">
        <v>3072337171</v>
      </c>
      <c r="C932" s="14" t="s">
        <v>418</v>
      </c>
      <c r="D932" s="14" t="s">
        <v>387</v>
      </c>
      <c r="E932" s="14">
        <v>0</v>
      </c>
      <c r="F932" s="19">
        <v>312</v>
      </c>
    </row>
    <row r="933" spans="2:6" ht="14.4" x14ac:dyDescent="0.3">
      <c r="B933" s="13">
        <v>5034338894</v>
      </c>
      <c r="C933" s="14" t="s">
        <v>418</v>
      </c>
      <c r="D933" s="14" t="s">
        <v>386</v>
      </c>
      <c r="E933" s="14">
        <v>0</v>
      </c>
      <c r="F933" s="19">
        <v>293</v>
      </c>
    </row>
    <row r="934" spans="2:6" ht="14.4" x14ac:dyDescent="0.3">
      <c r="B934" s="13">
        <v>6025883559</v>
      </c>
      <c r="C934" s="14" t="s">
        <v>418</v>
      </c>
      <c r="D934" s="14" t="s">
        <v>396</v>
      </c>
      <c r="E934" s="14">
        <v>0</v>
      </c>
      <c r="F934" s="19">
        <v>286</v>
      </c>
    </row>
    <row r="935" spans="2:6" ht="14.4" x14ac:dyDescent="0.3">
      <c r="B935" s="13">
        <v>6025912355</v>
      </c>
      <c r="C935" s="14" t="s">
        <v>418</v>
      </c>
      <c r="D935" s="14" t="s">
        <v>386</v>
      </c>
      <c r="E935" s="14">
        <v>0</v>
      </c>
      <c r="F935" s="19">
        <v>280</v>
      </c>
    </row>
    <row r="936" spans="2:6" ht="14.4" x14ac:dyDescent="0.3">
      <c r="B936" s="13">
        <v>4806131867</v>
      </c>
      <c r="C936" s="14" t="s">
        <v>418</v>
      </c>
      <c r="D936" s="14" t="s">
        <v>387</v>
      </c>
      <c r="E936" s="14">
        <v>0</v>
      </c>
      <c r="F936" s="19">
        <v>276</v>
      </c>
    </row>
    <row r="937" spans="2:6" ht="14.4" x14ac:dyDescent="0.3">
      <c r="B937" s="13">
        <v>5054226572</v>
      </c>
      <c r="C937" s="14" t="s">
        <v>418</v>
      </c>
      <c r="D937" s="14" t="s">
        <v>393</v>
      </c>
      <c r="E937" s="14">
        <v>0</v>
      </c>
      <c r="F937" s="19">
        <v>273</v>
      </c>
    </row>
    <row r="938" spans="2:6" ht="14.4" x14ac:dyDescent="0.3">
      <c r="B938" s="13">
        <v>2085837580</v>
      </c>
      <c r="C938" s="14" t="s">
        <v>418</v>
      </c>
      <c r="D938" s="14" t="s">
        <v>389</v>
      </c>
      <c r="E938" s="14">
        <v>0</v>
      </c>
      <c r="F938" s="19">
        <v>268</v>
      </c>
    </row>
    <row r="939" spans="2:6" ht="14.4" x14ac:dyDescent="0.3">
      <c r="B939" s="13">
        <v>3039593349</v>
      </c>
      <c r="C939" s="14" t="s">
        <v>418</v>
      </c>
      <c r="D939" s="14" t="s">
        <v>393</v>
      </c>
      <c r="E939" s="14">
        <v>0</v>
      </c>
      <c r="F939" s="19">
        <v>266</v>
      </c>
    </row>
    <row r="940" spans="2:6" ht="14.4" x14ac:dyDescent="0.3">
      <c r="B940" s="13">
        <v>3604635813</v>
      </c>
      <c r="C940" s="14" t="s">
        <v>418</v>
      </c>
      <c r="D940" s="14" t="s">
        <v>386</v>
      </c>
      <c r="E940" s="14">
        <v>0</v>
      </c>
      <c r="F940" s="19">
        <v>260</v>
      </c>
    </row>
    <row r="941" spans="2:6" ht="14.4" x14ac:dyDescent="0.3">
      <c r="B941" s="13">
        <v>4805927949</v>
      </c>
      <c r="C941" s="14" t="s">
        <v>418</v>
      </c>
      <c r="D941" s="14" t="s">
        <v>391</v>
      </c>
      <c r="E941" s="14">
        <v>0</v>
      </c>
      <c r="F941" s="19">
        <v>254</v>
      </c>
    </row>
    <row r="942" spans="2:6" ht="14.4" x14ac:dyDescent="0.3">
      <c r="B942" s="13">
        <v>2539335738</v>
      </c>
      <c r="C942" s="14" t="s">
        <v>418</v>
      </c>
      <c r="D942" s="14" t="s">
        <v>391</v>
      </c>
      <c r="E942" s="14">
        <v>0</v>
      </c>
      <c r="F942" s="19">
        <v>252</v>
      </c>
    </row>
    <row r="943" spans="2:6" ht="14.4" x14ac:dyDescent="0.3">
      <c r="B943" s="13">
        <v>5209948964</v>
      </c>
      <c r="C943" s="14" t="s">
        <v>418</v>
      </c>
      <c r="D943" s="14" t="s">
        <v>387</v>
      </c>
      <c r="E943" s="14">
        <v>0</v>
      </c>
      <c r="F943" s="19">
        <v>247</v>
      </c>
    </row>
    <row r="944" spans="2:6" ht="14.4" x14ac:dyDescent="0.3">
      <c r="B944" s="13">
        <v>2539340435</v>
      </c>
      <c r="C944" s="14" t="s">
        <v>418</v>
      </c>
      <c r="D944" s="14" t="s">
        <v>387</v>
      </c>
      <c r="E944" s="14">
        <v>0</v>
      </c>
      <c r="F944" s="19">
        <v>234</v>
      </c>
    </row>
    <row r="945" spans="2:6" ht="14.4" x14ac:dyDescent="0.3">
      <c r="B945" s="13">
        <v>5209948758</v>
      </c>
      <c r="C945" s="14" t="s">
        <v>418</v>
      </c>
      <c r="D945" s="14" t="s">
        <v>396</v>
      </c>
      <c r="E945" s="14">
        <v>0</v>
      </c>
      <c r="F945" s="19">
        <v>209</v>
      </c>
    </row>
    <row r="946" spans="2:6" ht="14.4" x14ac:dyDescent="0.3">
      <c r="B946" s="13">
        <v>5055136255</v>
      </c>
      <c r="C946" s="14" t="s">
        <v>418</v>
      </c>
      <c r="D946" s="14" t="s">
        <v>386</v>
      </c>
      <c r="E946" s="14">
        <v>0</v>
      </c>
      <c r="F946" s="19">
        <v>208</v>
      </c>
    </row>
    <row r="947" spans="2:6" ht="14.4" x14ac:dyDescent="0.3">
      <c r="B947" s="13">
        <v>2539338580</v>
      </c>
      <c r="C947" s="14" t="s">
        <v>418</v>
      </c>
      <c r="D947" s="14" t="s">
        <v>393</v>
      </c>
      <c r="E947" s="14">
        <v>0</v>
      </c>
      <c r="F947" s="19">
        <v>200</v>
      </c>
    </row>
    <row r="948" spans="2:6" ht="14.4" x14ac:dyDescent="0.3">
      <c r="B948" s="13">
        <v>4807326560</v>
      </c>
      <c r="C948" s="14" t="s">
        <v>418</v>
      </c>
      <c r="D948" s="14" t="s">
        <v>393</v>
      </c>
      <c r="E948" s="14">
        <v>0</v>
      </c>
      <c r="F948" s="19">
        <v>173</v>
      </c>
    </row>
    <row r="949" spans="2:6" ht="14.4" x14ac:dyDescent="0.3">
      <c r="B949" s="13">
        <v>3035374161</v>
      </c>
      <c r="C949" s="14" t="s">
        <v>418</v>
      </c>
      <c r="D949" s="14" t="s">
        <v>393</v>
      </c>
      <c r="E949" s="14">
        <v>0</v>
      </c>
      <c r="F949" s="19">
        <v>171</v>
      </c>
    </row>
    <row r="950" spans="2:6" ht="14.4" x14ac:dyDescent="0.3">
      <c r="B950" s="13">
        <v>5209949776</v>
      </c>
      <c r="C950" s="14" t="s">
        <v>418</v>
      </c>
      <c r="D950" s="14" t="s">
        <v>396</v>
      </c>
      <c r="E950" s="14">
        <v>0</v>
      </c>
      <c r="F950" s="19">
        <v>170</v>
      </c>
    </row>
    <row r="951" spans="2:6" ht="14.4" x14ac:dyDescent="0.3">
      <c r="B951" s="13">
        <v>4069323977</v>
      </c>
      <c r="C951" s="14" t="s">
        <v>418</v>
      </c>
      <c r="D951" s="14" t="s">
        <v>387</v>
      </c>
      <c r="E951" s="14">
        <v>0</v>
      </c>
      <c r="F951" s="19">
        <v>165</v>
      </c>
    </row>
    <row r="952" spans="2:6" ht="14.4" x14ac:dyDescent="0.3">
      <c r="B952" s="13">
        <v>4807330919</v>
      </c>
      <c r="C952" s="14" t="s">
        <v>418</v>
      </c>
      <c r="D952" s="14" t="s">
        <v>393</v>
      </c>
      <c r="E952" s="14">
        <v>0</v>
      </c>
      <c r="F952" s="19">
        <v>164</v>
      </c>
    </row>
    <row r="953" spans="2:6" ht="14.4" x14ac:dyDescent="0.3">
      <c r="B953" s="13">
        <v>2069542030</v>
      </c>
      <c r="C953" s="14" t="s">
        <v>418</v>
      </c>
      <c r="D953" s="14" t="s">
        <v>386</v>
      </c>
      <c r="E953" s="14">
        <v>0</v>
      </c>
      <c r="F953" s="19">
        <v>153</v>
      </c>
    </row>
    <row r="954" spans="2:6" ht="14.4" x14ac:dyDescent="0.3">
      <c r="B954" s="13">
        <v>2085842571</v>
      </c>
      <c r="C954" s="14" t="s">
        <v>418</v>
      </c>
      <c r="D954" s="14" t="s">
        <v>387</v>
      </c>
      <c r="E954" s="14">
        <v>0</v>
      </c>
      <c r="F954" s="19">
        <v>135</v>
      </c>
    </row>
    <row r="955" spans="2:6" ht="14.4" x14ac:dyDescent="0.3">
      <c r="B955" s="13">
        <v>6025783091</v>
      </c>
      <c r="C955" s="14" t="s">
        <v>418</v>
      </c>
      <c r="D955" s="14" t="s">
        <v>396</v>
      </c>
      <c r="E955" s="14">
        <v>0</v>
      </c>
      <c r="F955" s="19">
        <v>93</v>
      </c>
    </row>
    <row r="956" spans="2:6" ht="14.4" x14ac:dyDescent="0.3">
      <c r="B956" s="13">
        <v>2062834874</v>
      </c>
      <c r="C956" s="14" t="s">
        <v>419</v>
      </c>
      <c r="D956" s="14" t="s">
        <v>387</v>
      </c>
      <c r="E956" s="14">
        <v>1</v>
      </c>
      <c r="F956" s="19">
        <v>1906</v>
      </c>
    </row>
    <row r="957" spans="2:6" ht="14.4" x14ac:dyDescent="0.3">
      <c r="B957" s="13">
        <v>5040025976</v>
      </c>
      <c r="C957" s="14" t="s">
        <v>419</v>
      </c>
      <c r="D957" s="14" t="s">
        <v>387</v>
      </c>
      <c r="E957" s="14">
        <v>0</v>
      </c>
      <c r="F957" s="19">
        <v>1223</v>
      </c>
    </row>
    <row r="958" spans="2:6" ht="14.4" x14ac:dyDescent="0.3">
      <c r="B958" s="13">
        <v>5040025976</v>
      </c>
      <c r="C958" s="14" t="s">
        <v>419</v>
      </c>
      <c r="D958" s="14" t="s">
        <v>396</v>
      </c>
      <c r="E958" s="14">
        <v>0</v>
      </c>
      <c r="F958" s="19">
        <v>1223</v>
      </c>
    </row>
    <row r="959" spans="2:6" ht="14.4" x14ac:dyDescent="0.3">
      <c r="B959" s="13">
        <v>5040025976</v>
      </c>
      <c r="C959" s="14" t="s">
        <v>419</v>
      </c>
      <c r="D959" s="14" t="s">
        <v>393</v>
      </c>
      <c r="E959" s="14">
        <v>0</v>
      </c>
      <c r="F959" s="19">
        <v>1223</v>
      </c>
    </row>
    <row r="960" spans="2:6" ht="14.4" x14ac:dyDescent="0.3">
      <c r="B960" s="13">
        <v>6025897285</v>
      </c>
      <c r="C960" s="14" t="s">
        <v>419</v>
      </c>
      <c r="D960" s="14" t="s">
        <v>387</v>
      </c>
      <c r="E960" s="14">
        <v>0</v>
      </c>
      <c r="F960" s="19">
        <v>1120</v>
      </c>
    </row>
    <row r="961" spans="2:6" ht="14.4" x14ac:dyDescent="0.3">
      <c r="B961" s="13">
        <v>6025897285</v>
      </c>
      <c r="C961" s="14" t="s">
        <v>419</v>
      </c>
      <c r="D961" s="14" t="s">
        <v>391</v>
      </c>
      <c r="E961" s="14">
        <v>0</v>
      </c>
      <c r="F961" s="19">
        <v>1120</v>
      </c>
    </row>
    <row r="962" spans="2:6" ht="14.4" x14ac:dyDescent="0.3">
      <c r="B962" s="13">
        <v>6025897285</v>
      </c>
      <c r="C962" s="14" t="s">
        <v>419</v>
      </c>
      <c r="D962" s="14" t="s">
        <v>393</v>
      </c>
      <c r="E962" s="14">
        <v>0</v>
      </c>
      <c r="F962" s="19">
        <v>1120</v>
      </c>
    </row>
    <row r="963" spans="2:6" ht="14.4" x14ac:dyDescent="0.3">
      <c r="B963" s="13">
        <v>2536524218</v>
      </c>
      <c r="C963" s="14" t="s">
        <v>419</v>
      </c>
      <c r="D963" s="14" t="s">
        <v>387</v>
      </c>
      <c r="E963" s="14">
        <v>1</v>
      </c>
      <c r="F963" s="19">
        <v>901</v>
      </c>
    </row>
    <row r="964" spans="2:6" ht="14.4" x14ac:dyDescent="0.3">
      <c r="B964" s="13">
        <v>2069506498</v>
      </c>
      <c r="C964" s="14" t="s">
        <v>419</v>
      </c>
      <c r="D964" s="14" t="s">
        <v>391</v>
      </c>
      <c r="E964" s="14">
        <v>1</v>
      </c>
      <c r="F964" s="19">
        <v>879</v>
      </c>
    </row>
    <row r="965" spans="2:6" ht="14.4" x14ac:dyDescent="0.3">
      <c r="B965" s="13">
        <v>2069506498</v>
      </c>
      <c r="C965" s="14" t="s">
        <v>419</v>
      </c>
      <c r="D965" s="14" t="s">
        <v>393</v>
      </c>
      <c r="E965" s="14">
        <v>1</v>
      </c>
      <c r="F965" s="19">
        <v>879</v>
      </c>
    </row>
    <row r="966" spans="2:6" ht="14.4" x14ac:dyDescent="0.3">
      <c r="B966" s="13">
        <v>5209950682</v>
      </c>
      <c r="C966" s="14" t="s">
        <v>419</v>
      </c>
      <c r="D966" s="14" t="s">
        <v>387</v>
      </c>
      <c r="E966" s="14">
        <v>0</v>
      </c>
      <c r="F966" s="19">
        <v>112</v>
      </c>
    </row>
    <row r="967" spans="2:6" ht="14.4" x14ac:dyDescent="0.3">
      <c r="B967" s="13">
        <v>5209950682</v>
      </c>
      <c r="C967" s="14" t="s">
        <v>419</v>
      </c>
      <c r="D967" s="14" t="s">
        <v>393</v>
      </c>
      <c r="E967" s="14">
        <v>0</v>
      </c>
      <c r="F967" s="19">
        <v>112</v>
      </c>
    </row>
    <row r="968" spans="2:6" ht="14.4" x14ac:dyDescent="0.3">
      <c r="B968" s="13">
        <v>3609485499</v>
      </c>
      <c r="C968" s="14" t="s">
        <v>420</v>
      </c>
      <c r="D968" s="14" t="s">
        <v>393</v>
      </c>
      <c r="E968" s="14">
        <v>0</v>
      </c>
      <c r="F968" s="19">
        <v>873</v>
      </c>
    </row>
    <row r="969" spans="2:6" ht="14.4" x14ac:dyDescent="0.3">
      <c r="B969" s="13">
        <v>5055134183</v>
      </c>
      <c r="C969" s="14" t="s">
        <v>420</v>
      </c>
      <c r="D969" s="14" t="s">
        <v>386</v>
      </c>
      <c r="E969" s="14">
        <v>0</v>
      </c>
      <c r="F969" s="19">
        <v>301</v>
      </c>
    </row>
    <row r="970" spans="2:6" ht="14.4" x14ac:dyDescent="0.3">
      <c r="B970" s="13">
        <v>5209951368</v>
      </c>
      <c r="C970" s="14" t="s">
        <v>421</v>
      </c>
      <c r="D970" s="14" t="s">
        <v>389</v>
      </c>
      <c r="E970" s="14">
        <v>0</v>
      </c>
      <c r="F970" s="19">
        <v>1936</v>
      </c>
    </row>
    <row r="971" spans="2:6" ht="14.4" x14ac:dyDescent="0.3">
      <c r="B971" s="13">
        <v>5209951368</v>
      </c>
      <c r="C971" s="14" t="s">
        <v>421</v>
      </c>
      <c r="D971" s="14" t="s">
        <v>393</v>
      </c>
      <c r="E971" s="14">
        <v>0</v>
      </c>
      <c r="F971" s="19">
        <v>1936</v>
      </c>
    </row>
    <row r="972" spans="2:6" ht="14.4" x14ac:dyDescent="0.3">
      <c r="B972" s="13">
        <v>4805723636</v>
      </c>
      <c r="C972" s="14" t="s">
        <v>421</v>
      </c>
      <c r="D972" s="14" t="s">
        <v>396</v>
      </c>
      <c r="E972" s="14">
        <v>1</v>
      </c>
      <c r="F972" s="19">
        <v>1306</v>
      </c>
    </row>
    <row r="973" spans="2:6" ht="14.4" x14ac:dyDescent="0.3">
      <c r="B973" s="13">
        <v>4805723636</v>
      </c>
      <c r="C973" s="14" t="s">
        <v>421</v>
      </c>
      <c r="D973" s="14" t="s">
        <v>393</v>
      </c>
      <c r="E973" s="14">
        <v>0</v>
      </c>
      <c r="F973" s="19">
        <v>1306</v>
      </c>
    </row>
    <row r="974" spans="2:6" ht="14.4" x14ac:dyDescent="0.3">
      <c r="B974" s="13">
        <v>4805723636</v>
      </c>
      <c r="C974" s="14" t="s">
        <v>421</v>
      </c>
      <c r="D974" s="14" t="s">
        <v>386</v>
      </c>
      <c r="E974" s="14">
        <v>1</v>
      </c>
      <c r="F974" s="19">
        <v>1306</v>
      </c>
    </row>
    <row r="975" spans="2:6" ht="14.4" x14ac:dyDescent="0.3">
      <c r="B975" s="13">
        <v>3035997885</v>
      </c>
      <c r="C975" s="14" t="s">
        <v>421</v>
      </c>
      <c r="D975" s="14" t="s">
        <v>393</v>
      </c>
      <c r="E975" s="14">
        <v>0</v>
      </c>
      <c r="F975" s="19">
        <v>1236</v>
      </c>
    </row>
    <row r="976" spans="2:6" ht="14.4" x14ac:dyDescent="0.3">
      <c r="B976" s="13">
        <v>2536529952</v>
      </c>
      <c r="C976" s="14" t="s">
        <v>421</v>
      </c>
      <c r="D976" s="14" t="s">
        <v>389</v>
      </c>
      <c r="E976" s="14">
        <v>1</v>
      </c>
      <c r="F976" s="19">
        <v>1080</v>
      </c>
    </row>
    <row r="977" spans="2:6" ht="14.4" x14ac:dyDescent="0.3">
      <c r="B977" s="13">
        <v>2536529952</v>
      </c>
      <c r="C977" s="14" t="s">
        <v>421</v>
      </c>
      <c r="D977" s="14" t="s">
        <v>396</v>
      </c>
      <c r="E977" s="14">
        <v>0</v>
      </c>
      <c r="F977" s="19">
        <v>1080</v>
      </c>
    </row>
    <row r="978" spans="2:6" ht="14.4" x14ac:dyDescent="0.3">
      <c r="B978" s="13">
        <v>2536529952</v>
      </c>
      <c r="C978" s="14" t="s">
        <v>421</v>
      </c>
      <c r="D978" s="14" t="s">
        <v>393</v>
      </c>
      <c r="E978" s="14">
        <v>1</v>
      </c>
      <c r="F978" s="19">
        <v>1080</v>
      </c>
    </row>
    <row r="979" spans="2:6" ht="14.4" x14ac:dyDescent="0.3">
      <c r="B979" s="13">
        <v>2536529952</v>
      </c>
      <c r="C979" s="14" t="s">
        <v>421</v>
      </c>
      <c r="D979" s="14" t="s">
        <v>386</v>
      </c>
      <c r="E979" s="14">
        <v>0</v>
      </c>
      <c r="F979" s="19">
        <v>1080</v>
      </c>
    </row>
    <row r="980" spans="2:6" ht="14.4" x14ac:dyDescent="0.3">
      <c r="B980" s="13">
        <v>5209951184</v>
      </c>
      <c r="C980" s="14" t="s">
        <v>421</v>
      </c>
      <c r="D980" s="14" t="s">
        <v>393</v>
      </c>
      <c r="E980" s="14">
        <v>1</v>
      </c>
      <c r="F980" s="19">
        <v>1046</v>
      </c>
    </row>
    <row r="981" spans="2:6" ht="14.4" x14ac:dyDescent="0.3">
      <c r="B981" s="13">
        <v>5209951184</v>
      </c>
      <c r="C981" s="14" t="s">
        <v>421</v>
      </c>
      <c r="D981" s="14" t="s">
        <v>386</v>
      </c>
      <c r="E981" s="14">
        <v>0</v>
      </c>
      <c r="F981" s="19">
        <v>1046</v>
      </c>
    </row>
    <row r="982" spans="2:6" ht="14.4" x14ac:dyDescent="0.3">
      <c r="B982" s="13">
        <v>2539338033</v>
      </c>
      <c r="C982" s="14" t="s">
        <v>421</v>
      </c>
      <c r="D982" s="14" t="s">
        <v>387</v>
      </c>
      <c r="E982" s="14">
        <v>1</v>
      </c>
      <c r="F982" s="19">
        <v>892</v>
      </c>
    </row>
    <row r="983" spans="2:6" ht="14.4" x14ac:dyDescent="0.3">
      <c r="B983" s="13">
        <v>2539338033</v>
      </c>
      <c r="C983" s="14" t="s">
        <v>421</v>
      </c>
      <c r="D983" s="14" t="s">
        <v>391</v>
      </c>
      <c r="E983" s="14">
        <v>1</v>
      </c>
      <c r="F983" s="19">
        <v>892</v>
      </c>
    </row>
    <row r="984" spans="2:6" ht="14.4" x14ac:dyDescent="0.3">
      <c r="B984" s="13">
        <v>2068540702</v>
      </c>
      <c r="C984" s="14" t="s">
        <v>421</v>
      </c>
      <c r="D984" s="14" t="s">
        <v>393</v>
      </c>
      <c r="E984" s="14">
        <v>0</v>
      </c>
      <c r="F984" s="19">
        <v>859</v>
      </c>
    </row>
    <row r="985" spans="2:6" ht="14.4" x14ac:dyDescent="0.3">
      <c r="B985" s="13">
        <v>3609490675</v>
      </c>
      <c r="C985" s="14" t="s">
        <v>421</v>
      </c>
      <c r="D985" s="14" t="s">
        <v>393</v>
      </c>
      <c r="E985" s="14">
        <v>0</v>
      </c>
      <c r="F985" s="19">
        <v>854</v>
      </c>
    </row>
    <row r="986" spans="2:6" ht="14.4" x14ac:dyDescent="0.3">
      <c r="B986" s="13">
        <v>4805926172</v>
      </c>
      <c r="C986" s="14" t="s">
        <v>421</v>
      </c>
      <c r="D986" s="14" t="s">
        <v>393</v>
      </c>
      <c r="E986" s="14">
        <v>0</v>
      </c>
      <c r="F986" s="19">
        <v>841</v>
      </c>
    </row>
    <row r="987" spans="2:6" ht="14.4" x14ac:dyDescent="0.3">
      <c r="B987" s="13">
        <v>4805926172</v>
      </c>
      <c r="C987" s="14" t="s">
        <v>421</v>
      </c>
      <c r="D987" s="14" t="s">
        <v>386</v>
      </c>
      <c r="E987" s="14">
        <v>0</v>
      </c>
      <c r="F987" s="19">
        <v>841</v>
      </c>
    </row>
    <row r="988" spans="2:6" ht="14.4" x14ac:dyDescent="0.3">
      <c r="B988" s="13">
        <v>4805420205</v>
      </c>
      <c r="C988" s="14" t="s">
        <v>421</v>
      </c>
      <c r="D988" s="14" t="s">
        <v>393</v>
      </c>
      <c r="E988" s="14">
        <v>0</v>
      </c>
      <c r="F988" s="19">
        <v>835</v>
      </c>
    </row>
    <row r="989" spans="2:6" ht="14.4" x14ac:dyDescent="0.3">
      <c r="B989" s="13">
        <v>4068823869</v>
      </c>
      <c r="C989" s="14" t="s">
        <v>421</v>
      </c>
      <c r="D989" s="14" t="s">
        <v>389</v>
      </c>
      <c r="E989" s="14">
        <v>0</v>
      </c>
      <c r="F989" s="19">
        <v>590</v>
      </c>
    </row>
    <row r="990" spans="2:6" ht="14.4" x14ac:dyDescent="0.3">
      <c r="B990" s="13">
        <v>4068823869</v>
      </c>
      <c r="C990" s="14" t="s">
        <v>421</v>
      </c>
      <c r="D990" s="14" t="s">
        <v>393</v>
      </c>
      <c r="E990" s="14">
        <v>0</v>
      </c>
      <c r="F990" s="19">
        <v>590</v>
      </c>
    </row>
    <row r="991" spans="2:6" ht="14.4" x14ac:dyDescent="0.3">
      <c r="B991" s="13">
        <v>4068823869</v>
      </c>
      <c r="C991" s="14" t="s">
        <v>421</v>
      </c>
      <c r="D991" s="14" t="s">
        <v>386</v>
      </c>
      <c r="E991" s="14">
        <v>0</v>
      </c>
      <c r="F991" s="19">
        <v>590</v>
      </c>
    </row>
    <row r="992" spans="2:6" ht="14.4" x14ac:dyDescent="0.3">
      <c r="B992" s="13">
        <v>4805924027</v>
      </c>
      <c r="C992" s="14" t="s">
        <v>421</v>
      </c>
      <c r="D992" s="14" t="s">
        <v>393</v>
      </c>
      <c r="E992" s="14">
        <v>0</v>
      </c>
      <c r="F992" s="19">
        <v>431</v>
      </c>
    </row>
    <row r="993" spans="2:6" ht="14.4" x14ac:dyDescent="0.3">
      <c r="B993" s="13">
        <v>4805924027</v>
      </c>
      <c r="C993" s="14" t="s">
        <v>421</v>
      </c>
      <c r="D993" s="14" t="s">
        <v>386</v>
      </c>
      <c r="E993" s="14">
        <v>0</v>
      </c>
      <c r="F993" s="19">
        <v>431</v>
      </c>
    </row>
    <row r="994" spans="2:6" ht="14.4" x14ac:dyDescent="0.3">
      <c r="B994" s="13">
        <v>3609491564</v>
      </c>
      <c r="C994" s="14" t="s">
        <v>421</v>
      </c>
      <c r="D994" s="14" t="s">
        <v>393</v>
      </c>
      <c r="E994" s="14">
        <v>0</v>
      </c>
      <c r="F994" s="19">
        <v>279</v>
      </c>
    </row>
    <row r="995" spans="2:6" ht="14.4" x14ac:dyDescent="0.3">
      <c r="B995" s="13">
        <v>3035199449</v>
      </c>
      <c r="C995" s="14" t="s">
        <v>421</v>
      </c>
      <c r="D995" s="14" t="s">
        <v>393</v>
      </c>
      <c r="E995" s="14">
        <v>0</v>
      </c>
      <c r="F995" s="19">
        <v>241</v>
      </c>
    </row>
    <row r="996" spans="2:6" ht="14.4" x14ac:dyDescent="0.3">
      <c r="B996" s="13">
        <v>5054227033</v>
      </c>
      <c r="C996" s="14" t="s">
        <v>422</v>
      </c>
      <c r="D996" s="14" t="s">
        <v>391</v>
      </c>
      <c r="E996" s="14">
        <v>0</v>
      </c>
      <c r="F996" s="19">
        <v>351</v>
      </c>
    </row>
    <row r="997" spans="2:6" ht="14.4" x14ac:dyDescent="0.3">
      <c r="B997" s="13">
        <v>5209951263</v>
      </c>
      <c r="C997" s="14" t="s">
        <v>423</v>
      </c>
      <c r="D997" s="14" t="s">
        <v>387</v>
      </c>
      <c r="E997" s="14">
        <v>1</v>
      </c>
      <c r="F997" s="19">
        <v>1228</v>
      </c>
    </row>
    <row r="998" spans="2:6" ht="14.4" x14ac:dyDescent="0.3">
      <c r="B998" s="13">
        <v>5209951263</v>
      </c>
      <c r="C998" s="14" t="s">
        <v>423</v>
      </c>
      <c r="D998" s="14" t="s">
        <v>391</v>
      </c>
      <c r="E998" s="14">
        <v>1</v>
      </c>
      <c r="F998" s="19">
        <v>1228</v>
      </c>
    </row>
    <row r="999" spans="2:6" ht="14.4" x14ac:dyDescent="0.3">
      <c r="B999" s="13">
        <v>5209949289</v>
      </c>
      <c r="C999" s="14" t="s">
        <v>423</v>
      </c>
      <c r="D999" s="14" t="s">
        <v>389</v>
      </c>
      <c r="E999" s="14">
        <v>0</v>
      </c>
      <c r="F999" s="19">
        <v>664</v>
      </c>
    </row>
    <row r="1000" spans="2:6" ht="14.4" x14ac:dyDescent="0.3">
      <c r="B1000" s="13">
        <v>5098633597</v>
      </c>
      <c r="C1000" s="14" t="s">
        <v>423</v>
      </c>
      <c r="D1000" s="14" t="s">
        <v>387</v>
      </c>
      <c r="E1000" s="14">
        <v>0</v>
      </c>
      <c r="F1000" s="19">
        <v>661</v>
      </c>
    </row>
    <row r="1001" spans="2:6" ht="14.4" x14ac:dyDescent="0.3">
      <c r="B1001" s="13">
        <v>5034344579</v>
      </c>
      <c r="C1001" s="14" t="s">
        <v>423</v>
      </c>
      <c r="D1001" s="14" t="s">
        <v>391</v>
      </c>
      <c r="E1001" s="14">
        <v>0</v>
      </c>
      <c r="F1001" s="19">
        <v>560</v>
      </c>
    </row>
    <row r="1002" spans="2:6" ht="14.4" x14ac:dyDescent="0.3">
      <c r="B1002" s="13">
        <v>4805926726</v>
      </c>
      <c r="C1002" s="14" t="s">
        <v>423</v>
      </c>
      <c r="D1002" s="14" t="s">
        <v>387</v>
      </c>
      <c r="E1002" s="14">
        <v>0</v>
      </c>
      <c r="F1002" s="19">
        <v>430</v>
      </c>
    </row>
    <row r="1003" spans="2:6" ht="14.4" x14ac:dyDescent="0.3">
      <c r="B1003" s="13">
        <v>4805926726</v>
      </c>
      <c r="C1003" s="14" t="s">
        <v>423</v>
      </c>
      <c r="D1003" s="14" t="s">
        <v>391</v>
      </c>
      <c r="E1003" s="14">
        <v>0</v>
      </c>
      <c r="F1003" s="19">
        <v>430</v>
      </c>
    </row>
    <row r="1004" spans="2:6" ht="14.4" x14ac:dyDescent="0.3">
      <c r="B1004" s="13">
        <v>2086148920</v>
      </c>
      <c r="C1004" s="14" t="s">
        <v>423</v>
      </c>
      <c r="D1004" s="14" t="s">
        <v>389</v>
      </c>
      <c r="E1004" s="14">
        <v>0</v>
      </c>
      <c r="F1004" s="19">
        <v>382</v>
      </c>
    </row>
    <row r="1005" spans="2:6" ht="14.4" x14ac:dyDescent="0.3">
      <c r="B1005" s="13">
        <v>5055133858</v>
      </c>
      <c r="C1005" s="14" t="s">
        <v>423</v>
      </c>
      <c r="D1005" s="14" t="s">
        <v>387</v>
      </c>
      <c r="E1005" s="14">
        <v>0</v>
      </c>
      <c r="F1005" s="19">
        <v>362</v>
      </c>
    </row>
    <row r="1006" spans="2:6" ht="14.4" x14ac:dyDescent="0.3">
      <c r="B1006" s="13">
        <v>5055133858</v>
      </c>
      <c r="C1006" s="14" t="s">
        <v>423</v>
      </c>
      <c r="D1006" s="14" t="s">
        <v>391</v>
      </c>
      <c r="E1006" s="14">
        <v>0</v>
      </c>
      <c r="F1006" s="19">
        <v>362</v>
      </c>
    </row>
    <row r="1007" spans="2:6" ht="14.4" x14ac:dyDescent="0.3">
      <c r="B1007" s="13">
        <v>4068825103</v>
      </c>
      <c r="C1007" s="14" t="s">
        <v>423</v>
      </c>
      <c r="D1007" s="14" t="s">
        <v>391</v>
      </c>
      <c r="E1007" s="14">
        <v>0</v>
      </c>
      <c r="F1007" s="19">
        <v>241</v>
      </c>
    </row>
    <row r="1008" spans="2:6" ht="14.4" x14ac:dyDescent="0.3">
      <c r="B1008" s="13">
        <v>6025894151</v>
      </c>
      <c r="C1008" s="14" t="s">
        <v>424</v>
      </c>
      <c r="D1008" s="14" t="s">
        <v>393</v>
      </c>
      <c r="E1008" s="14">
        <v>0</v>
      </c>
      <c r="F1008" s="19">
        <v>629</v>
      </c>
    </row>
    <row r="1009" spans="2:6" ht="14.4" x14ac:dyDescent="0.3">
      <c r="B1009" s="13">
        <v>3605637388</v>
      </c>
      <c r="C1009" s="14" t="s">
        <v>424</v>
      </c>
      <c r="D1009" s="14" t="s">
        <v>393</v>
      </c>
      <c r="E1009" s="14">
        <v>0</v>
      </c>
      <c r="F1009" s="19">
        <v>594</v>
      </c>
    </row>
    <row r="1010" spans="2:6" ht="14.4" x14ac:dyDescent="0.3">
      <c r="B1010" s="13">
        <v>5033221289</v>
      </c>
      <c r="C1010" s="14" t="s">
        <v>424</v>
      </c>
      <c r="D1010" s="14" t="s">
        <v>393</v>
      </c>
      <c r="E1010" s="14">
        <v>0</v>
      </c>
      <c r="F1010" s="19">
        <v>449</v>
      </c>
    </row>
    <row r="1011" spans="2:6" ht="14.4" x14ac:dyDescent="0.3">
      <c r="B1011" s="13">
        <v>4256646747</v>
      </c>
      <c r="C1011" s="14" t="s">
        <v>424</v>
      </c>
      <c r="D1011" s="14" t="s">
        <v>393</v>
      </c>
      <c r="E1011" s="14">
        <v>0</v>
      </c>
      <c r="F1011" s="19">
        <v>421</v>
      </c>
    </row>
    <row r="1012" spans="2:6" ht="14.4" x14ac:dyDescent="0.3">
      <c r="B1012" s="13">
        <v>5209952296</v>
      </c>
      <c r="C1012" s="14" t="s">
        <v>424</v>
      </c>
      <c r="D1012" s="14" t="s">
        <v>393</v>
      </c>
      <c r="E1012" s="14">
        <v>0</v>
      </c>
      <c r="F1012" s="19">
        <v>342</v>
      </c>
    </row>
    <row r="1013" spans="2:6" ht="14.4" x14ac:dyDescent="0.3">
      <c r="B1013" s="13">
        <v>6025898997</v>
      </c>
      <c r="C1013" s="14" t="s">
        <v>424</v>
      </c>
      <c r="D1013" s="14" t="s">
        <v>393</v>
      </c>
      <c r="E1013" s="14">
        <v>0</v>
      </c>
      <c r="F1013" s="19">
        <v>328</v>
      </c>
    </row>
    <row r="1014" spans="2:6" ht="14.4" x14ac:dyDescent="0.3">
      <c r="B1014" s="13">
        <v>5034346918</v>
      </c>
      <c r="C1014" s="14" t="s">
        <v>424</v>
      </c>
      <c r="D1014" s="14" t="s">
        <v>393</v>
      </c>
      <c r="E1014" s="14">
        <v>0</v>
      </c>
      <c r="F1014" s="19">
        <v>319</v>
      </c>
    </row>
    <row r="1015" spans="2:6" ht="14.4" x14ac:dyDescent="0.3">
      <c r="B1015" s="13">
        <v>5418829490</v>
      </c>
      <c r="C1015" s="14" t="s">
        <v>424</v>
      </c>
      <c r="D1015" s="14" t="s">
        <v>393</v>
      </c>
      <c r="E1015" s="14">
        <v>0</v>
      </c>
      <c r="F1015" s="19">
        <v>288</v>
      </c>
    </row>
    <row r="1016" spans="2:6" ht="14.4" x14ac:dyDescent="0.3">
      <c r="B1016" s="13">
        <v>2068542018</v>
      </c>
      <c r="C1016" s="14" t="s">
        <v>424</v>
      </c>
      <c r="D1016" s="14" t="s">
        <v>393</v>
      </c>
      <c r="E1016" s="14">
        <v>0</v>
      </c>
      <c r="F1016" s="19">
        <v>245</v>
      </c>
    </row>
    <row r="1017" spans="2:6" ht="14.4" x14ac:dyDescent="0.3">
      <c r="B1017" s="13">
        <v>6024724022</v>
      </c>
      <c r="C1017" s="14" t="s">
        <v>424</v>
      </c>
      <c r="D1017" s="14" t="s">
        <v>393</v>
      </c>
      <c r="E1017" s="14">
        <v>0</v>
      </c>
      <c r="F1017" s="19">
        <v>221</v>
      </c>
    </row>
    <row r="1018" spans="2:6" ht="14.4" x14ac:dyDescent="0.3">
      <c r="B1018" s="13">
        <v>6027084776</v>
      </c>
      <c r="C1018" s="14" t="s">
        <v>424</v>
      </c>
      <c r="D1018" s="14" t="s">
        <v>393</v>
      </c>
      <c r="E1018" s="14">
        <v>0</v>
      </c>
      <c r="F1018" s="19">
        <v>202</v>
      </c>
    </row>
    <row r="1019" spans="2:6" ht="14.4" x14ac:dyDescent="0.3">
      <c r="B1019" s="13">
        <v>2539343106</v>
      </c>
      <c r="C1019" s="14" t="s">
        <v>424</v>
      </c>
      <c r="D1019" s="14" t="s">
        <v>393</v>
      </c>
      <c r="E1019" s="14">
        <v>0</v>
      </c>
      <c r="F1019" s="19">
        <v>201</v>
      </c>
    </row>
    <row r="1020" spans="2:6" ht="14.4" x14ac:dyDescent="0.3">
      <c r="B1020" s="13">
        <v>6026852103</v>
      </c>
      <c r="C1020" s="14" t="s">
        <v>424</v>
      </c>
      <c r="D1020" s="14" t="s">
        <v>393</v>
      </c>
      <c r="E1020" s="14">
        <v>0</v>
      </c>
      <c r="F1020" s="19">
        <v>191</v>
      </c>
    </row>
    <row r="1021" spans="2:6" ht="14.4" x14ac:dyDescent="0.3">
      <c r="B1021" s="13">
        <v>5203229133</v>
      </c>
      <c r="C1021" s="14" t="s">
        <v>424</v>
      </c>
      <c r="D1021" s="14" t="s">
        <v>393</v>
      </c>
      <c r="E1021" s="14">
        <v>0</v>
      </c>
      <c r="F1021" s="19">
        <v>184</v>
      </c>
    </row>
    <row r="1022" spans="2:6" ht="14.4" x14ac:dyDescent="0.3">
      <c r="B1022" s="13">
        <v>5203229132</v>
      </c>
      <c r="C1022" s="14" t="s">
        <v>424</v>
      </c>
      <c r="D1022" s="14" t="s">
        <v>393</v>
      </c>
      <c r="E1022" s="14">
        <v>0</v>
      </c>
      <c r="F1022" s="19">
        <v>183</v>
      </c>
    </row>
    <row r="1023" spans="2:6" ht="14.4" x14ac:dyDescent="0.3">
      <c r="B1023" s="13">
        <v>4252563867</v>
      </c>
      <c r="C1023" s="14" t="s">
        <v>425</v>
      </c>
      <c r="D1023" s="14" t="s">
        <v>393</v>
      </c>
      <c r="E1023" s="14">
        <v>1</v>
      </c>
      <c r="F1023" s="19">
        <v>495</v>
      </c>
    </row>
    <row r="1024" spans="2:6" ht="14.4" x14ac:dyDescent="0.3">
      <c r="B1024" s="13">
        <v>5209949193</v>
      </c>
      <c r="C1024" s="14" t="s">
        <v>425</v>
      </c>
      <c r="D1024" s="14" t="s">
        <v>388</v>
      </c>
      <c r="E1024" s="14">
        <v>1</v>
      </c>
      <c r="F1024" s="19">
        <v>454</v>
      </c>
    </row>
    <row r="1025" spans="2:6" ht="14.4" x14ac:dyDescent="0.3">
      <c r="B1025" s="13">
        <v>5417425532</v>
      </c>
      <c r="C1025" s="14" t="s">
        <v>425</v>
      </c>
      <c r="D1025" s="14" t="s">
        <v>388</v>
      </c>
      <c r="E1025" s="14">
        <v>1</v>
      </c>
      <c r="F1025" s="19">
        <v>417</v>
      </c>
    </row>
    <row r="1026" spans="2:6" ht="14.4" x14ac:dyDescent="0.3">
      <c r="B1026" s="13">
        <v>4805926121</v>
      </c>
      <c r="C1026" s="14" t="s">
        <v>425</v>
      </c>
      <c r="D1026" s="14" t="s">
        <v>389</v>
      </c>
      <c r="E1026" s="14">
        <v>1</v>
      </c>
      <c r="F1026" s="19">
        <v>381</v>
      </c>
    </row>
    <row r="1027" spans="2:6" ht="14.4" x14ac:dyDescent="0.3">
      <c r="B1027" s="13">
        <v>5209949317</v>
      </c>
      <c r="C1027" s="14" t="s">
        <v>425</v>
      </c>
      <c r="D1027" s="14" t="s">
        <v>393</v>
      </c>
      <c r="E1027" s="14">
        <v>0</v>
      </c>
      <c r="F1027" s="19">
        <v>358</v>
      </c>
    </row>
    <row r="1028" spans="2:6" ht="14.4" x14ac:dyDescent="0.3">
      <c r="B1028" s="13">
        <v>2539336943</v>
      </c>
      <c r="C1028" s="14" t="s">
        <v>425</v>
      </c>
      <c r="D1028" s="14" t="s">
        <v>393</v>
      </c>
      <c r="E1028" s="14">
        <v>1</v>
      </c>
      <c r="F1028" s="19">
        <v>350</v>
      </c>
    </row>
    <row r="1029" spans="2:6" ht="14.4" x14ac:dyDescent="0.3">
      <c r="B1029" s="13">
        <v>4805925276</v>
      </c>
      <c r="C1029" s="14" t="s">
        <v>425</v>
      </c>
      <c r="D1029" s="14" t="s">
        <v>388</v>
      </c>
      <c r="E1029" s="14">
        <v>1</v>
      </c>
      <c r="F1029" s="19">
        <v>347</v>
      </c>
    </row>
    <row r="1030" spans="2:6" ht="14.4" x14ac:dyDescent="0.3">
      <c r="B1030" s="13">
        <v>2063834401</v>
      </c>
      <c r="C1030" s="14" t="s">
        <v>425</v>
      </c>
      <c r="D1030" s="14" t="s">
        <v>388</v>
      </c>
      <c r="E1030" s="14">
        <v>1</v>
      </c>
      <c r="F1030" s="19">
        <v>337</v>
      </c>
    </row>
    <row r="1031" spans="2:6" ht="14.4" x14ac:dyDescent="0.3">
      <c r="B1031" s="13">
        <v>4805418927</v>
      </c>
      <c r="C1031" s="14" t="s">
        <v>425</v>
      </c>
      <c r="D1031" s="14" t="s">
        <v>388</v>
      </c>
      <c r="E1031" s="14">
        <v>1</v>
      </c>
      <c r="F1031" s="19">
        <v>310</v>
      </c>
    </row>
    <row r="1032" spans="2:6" ht="14.4" x14ac:dyDescent="0.3">
      <c r="B1032" s="13">
        <v>3605638487</v>
      </c>
      <c r="C1032" s="14" t="s">
        <v>425</v>
      </c>
      <c r="D1032" s="14" t="s">
        <v>388</v>
      </c>
      <c r="E1032" s="14">
        <v>1</v>
      </c>
      <c r="F1032" s="19">
        <v>291</v>
      </c>
    </row>
    <row r="1033" spans="2:6" ht="14.4" x14ac:dyDescent="0.3">
      <c r="B1033" s="13">
        <v>6025775192</v>
      </c>
      <c r="C1033" s="14" t="s">
        <v>425</v>
      </c>
      <c r="D1033" s="14" t="s">
        <v>393</v>
      </c>
      <c r="E1033" s="14">
        <v>1</v>
      </c>
      <c r="F1033" s="19">
        <v>244</v>
      </c>
    </row>
    <row r="1034" spans="2:6" ht="14.4" x14ac:dyDescent="0.3">
      <c r="B1034" s="13">
        <v>6025775192</v>
      </c>
      <c r="C1034" s="14" t="s">
        <v>425</v>
      </c>
      <c r="D1034" s="14" t="s">
        <v>388</v>
      </c>
      <c r="E1034" s="14">
        <v>1</v>
      </c>
      <c r="F1034" s="19">
        <v>244</v>
      </c>
    </row>
    <row r="1035" spans="2:6" ht="14.4" x14ac:dyDescent="0.3">
      <c r="B1035" s="13">
        <v>5033223063</v>
      </c>
      <c r="C1035" s="14" t="s">
        <v>425</v>
      </c>
      <c r="D1035" s="14" t="s">
        <v>388</v>
      </c>
      <c r="E1035" s="14">
        <v>1</v>
      </c>
      <c r="F1035" s="19">
        <v>217</v>
      </c>
    </row>
    <row r="1036" spans="2:6" ht="14.4" x14ac:dyDescent="0.3">
      <c r="B1036" s="13">
        <v>5040023936</v>
      </c>
      <c r="C1036" s="14" t="s">
        <v>425</v>
      </c>
      <c r="D1036" s="14" t="s">
        <v>388</v>
      </c>
      <c r="E1036" s="14">
        <v>1</v>
      </c>
      <c r="F1036" s="19">
        <v>160</v>
      </c>
    </row>
    <row r="1037" spans="2:6" ht="14.4" x14ac:dyDescent="0.3">
      <c r="B1037" s="13">
        <v>5209950551</v>
      </c>
      <c r="C1037" s="14" t="s">
        <v>426</v>
      </c>
      <c r="D1037" s="14" t="s">
        <v>387</v>
      </c>
      <c r="E1037" s="14">
        <v>0</v>
      </c>
      <c r="F1037" s="19">
        <v>1667</v>
      </c>
    </row>
    <row r="1038" spans="2:6" ht="14.4" x14ac:dyDescent="0.3">
      <c r="B1038" s="13">
        <v>5209950551</v>
      </c>
      <c r="C1038" s="14" t="s">
        <v>426</v>
      </c>
      <c r="D1038" s="14" t="s">
        <v>391</v>
      </c>
      <c r="E1038" s="14">
        <v>1</v>
      </c>
      <c r="F1038" s="19">
        <v>1667</v>
      </c>
    </row>
    <row r="1039" spans="2:6" ht="14.4" x14ac:dyDescent="0.3">
      <c r="B1039" s="13">
        <v>5209950551</v>
      </c>
      <c r="C1039" s="14" t="s">
        <v>426</v>
      </c>
      <c r="D1039" s="14" t="s">
        <v>393</v>
      </c>
      <c r="E1039" s="14">
        <v>0</v>
      </c>
      <c r="F1039" s="19">
        <v>1667</v>
      </c>
    </row>
    <row r="1040" spans="2:6" ht="14.4" x14ac:dyDescent="0.3">
      <c r="B1040" s="13">
        <v>5209950551</v>
      </c>
      <c r="C1040" s="14" t="s">
        <v>426</v>
      </c>
      <c r="D1040" s="14" t="s">
        <v>386</v>
      </c>
      <c r="E1040" s="14">
        <v>0</v>
      </c>
      <c r="F1040" s="19">
        <v>1667</v>
      </c>
    </row>
    <row r="1041" spans="2:6" ht="14.4" x14ac:dyDescent="0.3">
      <c r="B1041" s="13">
        <v>4065624088</v>
      </c>
      <c r="C1041" s="14" t="s">
        <v>426</v>
      </c>
      <c r="D1041" s="14" t="s">
        <v>387</v>
      </c>
      <c r="E1041" s="14">
        <v>0</v>
      </c>
      <c r="F1041" s="19">
        <v>1294</v>
      </c>
    </row>
    <row r="1042" spans="2:6" ht="14.4" x14ac:dyDescent="0.3">
      <c r="B1042" s="13">
        <v>4065624088</v>
      </c>
      <c r="C1042" s="14" t="s">
        <v>426</v>
      </c>
      <c r="D1042" s="14" t="s">
        <v>391</v>
      </c>
      <c r="E1042" s="14">
        <v>0</v>
      </c>
      <c r="F1042" s="19">
        <v>1294</v>
      </c>
    </row>
    <row r="1043" spans="2:6" ht="14.4" x14ac:dyDescent="0.3">
      <c r="B1043" s="13">
        <v>4065624088</v>
      </c>
      <c r="C1043" s="14" t="s">
        <v>426</v>
      </c>
      <c r="D1043" s="14" t="s">
        <v>396</v>
      </c>
      <c r="E1043" s="14">
        <v>0</v>
      </c>
      <c r="F1043" s="19">
        <v>1294</v>
      </c>
    </row>
    <row r="1044" spans="2:6" ht="14.4" x14ac:dyDescent="0.3">
      <c r="B1044" s="13">
        <v>4065624088</v>
      </c>
      <c r="C1044" s="14" t="s">
        <v>426</v>
      </c>
      <c r="D1044" s="14" t="s">
        <v>393</v>
      </c>
      <c r="E1044" s="14">
        <v>0</v>
      </c>
      <c r="F1044" s="19">
        <v>1294</v>
      </c>
    </row>
    <row r="1045" spans="2:6" ht="14.4" x14ac:dyDescent="0.3">
      <c r="B1045" s="13">
        <v>4065624088</v>
      </c>
      <c r="C1045" s="14" t="s">
        <v>426</v>
      </c>
      <c r="D1045" s="14" t="s">
        <v>386</v>
      </c>
      <c r="E1045" s="14">
        <v>0</v>
      </c>
      <c r="F1045" s="19">
        <v>1294</v>
      </c>
    </row>
    <row r="1046" spans="2:6" ht="14.4" x14ac:dyDescent="0.3">
      <c r="B1046" s="13">
        <v>5054227757</v>
      </c>
      <c r="C1046" s="14" t="s">
        <v>426</v>
      </c>
      <c r="D1046" s="14" t="s">
        <v>387</v>
      </c>
      <c r="E1046" s="14">
        <v>0</v>
      </c>
      <c r="F1046" s="19">
        <v>1116</v>
      </c>
    </row>
    <row r="1047" spans="2:6" ht="14.4" x14ac:dyDescent="0.3">
      <c r="B1047" s="13">
        <v>5054227757</v>
      </c>
      <c r="C1047" s="14" t="s">
        <v>426</v>
      </c>
      <c r="D1047" s="14" t="s">
        <v>391</v>
      </c>
      <c r="E1047" s="14">
        <v>0</v>
      </c>
      <c r="F1047" s="19">
        <v>1116</v>
      </c>
    </row>
    <row r="1048" spans="2:6" ht="14.4" x14ac:dyDescent="0.3">
      <c r="B1048" s="13">
        <v>5054227757</v>
      </c>
      <c r="C1048" s="14" t="s">
        <v>426</v>
      </c>
      <c r="D1048" s="14" t="s">
        <v>393</v>
      </c>
      <c r="E1048" s="14">
        <v>0</v>
      </c>
      <c r="F1048" s="19">
        <v>1116</v>
      </c>
    </row>
    <row r="1049" spans="2:6" ht="14.4" x14ac:dyDescent="0.3">
      <c r="B1049" s="13">
        <v>5054227582</v>
      </c>
      <c r="C1049" s="14" t="s">
        <v>426</v>
      </c>
      <c r="D1049" s="14" t="s">
        <v>387</v>
      </c>
      <c r="E1049" s="14">
        <v>0</v>
      </c>
      <c r="F1049" s="19">
        <v>931</v>
      </c>
    </row>
    <row r="1050" spans="2:6" ht="14.4" x14ac:dyDescent="0.3">
      <c r="B1050" s="13">
        <v>5054227582</v>
      </c>
      <c r="C1050" s="14" t="s">
        <v>426</v>
      </c>
      <c r="D1050" s="14" t="s">
        <v>391</v>
      </c>
      <c r="E1050" s="14">
        <v>0</v>
      </c>
      <c r="F1050" s="19">
        <v>931</v>
      </c>
    </row>
    <row r="1051" spans="2:6" ht="14.4" x14ac:dyDescent="0.3">
      <c r="B1051" s="13">
        <v>5054227582</v>
      </c>
      <c r="C1051" s="14" t="s">
        <v>426</v>
      </c>
      <c r="D1051" s="14" t="s">
        <v>396</v>
      </c>
      <c r="E1051" s="14">
        <v>0</v>
      </c>
      <c r="F1051" s="19">
        <v>931</v>
      </c>
    </row>
    <row r="1052" spans="2:6" ht="14.4" x14ac:dyDescent="0.3">
      <c r="B1052" s="13">
        <v>5054227582</v>
      </c>
      <c r="C1052" s="14" t="s">
        <v>426</v>
      </c>
      <c r="D1052" s="14" t="s">
        <v>393</v>
      </c>
      <c r="E1052" s="14">
        <v>0</v>
      </c>
      <c r="F1052" s="19">
        <v>931</v>
      </c>
    </row>
    <row r="1053" spans="2:6" ht="14.4" x14ac:dyDescent="0.3">
      <c r="B1053" s="13">
        <v>5054227582</v>
      </c>
      <c r="C1053" s="14" t="s">
        <v>426</v>
      </c>
      <c r="D1053" s="14" t="s">
        <v>386</v>
      </c>
      <c r="E1053" s="14">
        <v>0</v>
      </c>
      <c r="F1053" s="19">
        <v>931</v>
      </c>
    </row>
    <row r="1054" spans="2:6" ht="14.4" x14ac:dyDescent="0.3">
      <c r="B1054" s="13">
        <v>2085842929</v>
      </c>
      <c r="C1054" s="14" t="s">
        <v>426</v>
      </c>
      <c r="D1054" s="14" t="s">
        <v>387</v>
      </c>
      <c r="E1054" s="14">
        <v>0</v>
      </c>
      <c r="F1054" s="19">
        <v>852</v>
      </c>
    </row>
    <row r="1055" spans="2:6" ht="14.4" x14ac:dyDescent="0.3">
      <c r="B1055" s="13">
        <v>2085842929</v>
      </c>
      <c r="C1055" s="14" t="s">
        <v>426</v>
      </c>
      <c r="D1055" s="14" t="s">
        <v>391</v>
      </c>
      <c r="E1055" s="14">
        <v>0</v>
      </c>
      <c r="F1055" s="19">
        <v>852</v>
      </c>
    </row>
    <row r="1056" spans="2:6" ht="14.4" x14ac:dyDescent="0.3">
      <c r="B1056" s="13">
        <v>2085842929</v>
      </c>
      <c r="C1056" s="14" t="s">
        <v>426</v>
      </c>
      <c r="D1056" s="14" t="s">
        <v>396</v>
      </c>
      <c r="E1056" s="14">
        <v>0</v>
      </c>
      <c r="F1056" s="19">
        <v>852</v>
      </c>
    </row>
    <row r="1057" spans="2:6" ht="14.4" x14ac:dyDescent="0.3">
      <c r="B1057" s="13">
        <v>2069538529</v>
      </c>
      <c r="C1057" s="14" t="s">
        <v>426</v>
      </c>
      <c r="D1057" s="14" t="s">
        <v>391</v>
      </c>
      <c r="E1057" s="14">
        <v>0</v>
      </c>
      <c r="F1057" s="19">
        <v>742</v>
      </c>
    </row>
    <row r="1058" spans="2:6" ht="14.4" x14ac:dyDescent="0.3">
      <c r="B1058" s="13">
        <v>2069538529</v>
      </c>
      <c r="C1058" s="14" t="s">
        <v>426</v>
      </c>
      <c r="D1058" s="14" t="s">
        <v>396</v>
      </c>
      <c r="E1058" s="14">
        <v>0</v>
      </c>
      <c r="F1058" s="19">
        <v>742</v>
      </c>
    </row>
    <row r="1059" spans="2:6" ht="14.4" x14ac:dyDescent="0.3">
      <c r="B1059" s="13">
        <v>2069538529</v>
      </c>
      <c r="C1059" s="14" t="s">
        <v>426</v>
      </c>
      <c r="D1059" s="14" t="s">
        <v>386</v>
      </c>
      <c r="E1059" s="14">
        <v>0</v>
      </c>
      <c r="F1059" s="19">
        <v>742</v>
      </c>
    </row>
    <row r="1060" spans="2:6" ht="14.4" x14ac:dyDescent="0.3">
      <c r="B1060" s="13">
        <v>3034502846</v>
      </c>
      <c r="C1060" s="14" t="s">
        <v>426</v>
      </c>
      <c r="D1060" s="14" t="s">
        <v>387</v>
      </c>
      <c r="E1060" s="14">
        <v>0</v>
      </c>
      <c r="F1060" s="19">
        <v>739</v>
      </c>
    </row>
    <row r="1061" spans="2:6" ht="14.4" x14ac:dyDescent="0.3">
      <c r="B1061" s="13">
        <v>3034502846</v>
      </c>
      <c r="C1061" s="14" t="s">
        <v>426</v>
      </c>
      <c r="D1061" s="14" t="s">
        <v>391</v>
      </c>
      <c r="E1061" s="14">
        <v>0</v>
      </c>
      <c r="F1061" s="19">
        <v>739</v>
      </c>
    </row>
    <row r="1062" spans="2:6" ht="14.4" x14ac:dyDescent="0.3">
      <c r="B1062" s="13">
        <v>3034502846</v>
      </c>
      <c r="C1062" s="14" t="s">
        <v>426</v>
      </c>
      <c r="D1062" s="14" t="s">
        <v>396</v>
      </c>
      <c r="E1062" s="14">
        <v>0</v>
      </c>
      <c r="F1062" s="19">
        <v>739</v>
      </c>
    </row>
    <row r="1063" spans="2:6" ht="14.4" x14ac:dyDescent="0.3">
      <c r="B1063" s="13">
        <v>3034502846</v>
      </c>
      <c r="C1063" s="14" t="s">
        <v>426</v>
      </c>
      <c r="D1063" s="14" t="s">
        <v>393</v>
      </c>
      <c r="E1063" s="14">
        <v>0</v>
      </c>
      <c r="F1063" s="19">
        <v>739</v>
      </c>
    </row>
    <row r="1064" spans="2:6" ht="14.4" x14ac:dyDescent="0.3">
      <c r="B1064" s="13">
        <v>4805923893</v>
      </c>
      <c r="C1064" s="14" t="s">
        <v>426</v>
      </c>
      <c r="D1064" s="14" t="s">
        <v>387</v>
      </c>
      <c r="E1064" s="14">
        <v>0</v>
      </c>
      <c r="F1064" s="19">
        <v>733</v>
      </c>
    </row>
    <row r="1065" spans="2:6" ht="14.4" x14ac:dyDescent="0.3">
      <c r="B1065" s="13">
        <v>4805923893</v>
      </c>
      <c r="C1065" s="14" t="s">
        <v>426</v>
      </c>
      <c r="D1065" s="14" t="s">
        <v>391</v>
      </c>
      <c r="E1065" s="14">
        <v>0</v>
      </c>
      <c r="F1065" s="19">
        <v>733</v>
      </c>
    </row>
    <row r="1066" spans="2:6" ht="14.4" x14ac:dyDescent="0.3">
      <c r="B1066" s="13">
        <v>4805923893</v>
      </c>
      <c r="C1066" s="14" t="s">
        <v>426</v>
      </c>
      <c r="D1066" s="14" t="s">
        <v>393</v>
      </c>
      <c r="E1066" s="14">
        <v>0</v>
      </c>
      <c r="F1066" s="19">
        <v>733</v>
      </c>
    </row>
    <row r="1067" spans="2:6" ht="14.4" x14ac:dyDescent="0.3">
      <c r="B1067" s="13">
        <v>6024727084</v>
      </c>
      <c r="C1067" s="14" t="s">
        <v>426</v>
      </c>
      <c r="D1067" s="14" t="s">
        <v>391</v>
      </c>
      <c r="E1067" s="14">
        <v>0</v>
      </c>
      <c r="F1067" s="19">
        <v>628</v>
      </c>
    </row>
    <row r="1068" spans="2:6" ht="14.4" x14ac:dyDescent="0.3">
      <c r="B1068" s="13">
        <v>6024727084</v>
      </c>
      <c r="C1068" s="14" t="s">
        <v>426</v>
      </c>
      <c r="D1068" s="14" t="s">
        <v>396</v>
      </c>
      <c r="E1068" s="14">
        <v>0</v>
      </c>
      <c r="F1068" s="19">
        <v>628</v>
      </c>
    </row>
    <row r="1069" spans="2:6" ht="14.4" x14ac:dyDescent="0.3">
      <c r="B1069" s="13">
        <v>6024727084</v>
      </c>
      <c r="C1069" s="14" t="s">
        <v>426</v>
      </c>
      <c r="D1069" s="14" t="s">
        <v>393</v>
      </c>
      <c r="E1069" s="14">
        <v>0</v>
      </c>
      <c r="F1069" s="19">
        <v>628</v>
      </c>
    </row>
    <row r="1070" spans="2:6" ht="14.4" x14ac:dyDescent="0.3">
      <c r="B1070" s="13">
        <v>6024727084</v>
      </c>
      <c r="C1070" s="14" t="s">
        <v>426</v>
      </c>
      <c r="D1070" s="14" t="s">
        <v>386</v>
      </c>
      <c r="E1070" s="14">
        <v>0</v>
      </c>
      <c r="F1070" s="19">
        <v>628</v>
      </c>
    </row>
    <row r="1071" spans="2:6" ht="14.4" x14ac:dyDescent="0.3">
      <c r="B1071" s="13">
        <v>4805927640</v>
      </c>
      <c r="C1071" s="14" t="s">
        <v>426</v>
      </c>
      <c r="D1071" s="14" t="s">
        <v>387</v>
      </c>
      <c r="E1071" s="14">
        <v>0</v>
      </c>
      <c r="F1071" s="19">
        <v>606</v>
      </c>
    </row>
    <row r="1072" spans="2:6" ht="14.4" x14ac:dyDescent="0.3">
      <c r="B1072" s="13">
        <v>4805927640</v>
      </c>
      <c r="C1072" s="14" t="s">
        <v>426</v>
      </c>
      <c r="D1072" s="14" t="s">
        <v>391</v>
      </c>
      <c r="E1072" s="14">
        <v>0</v>
      </c>
      <c r="F1072" s="19">
        <v>606</v>
      </c>
    </row>
    <row r="1073" spans="2:6" ht="14.4" x14ac:dyDescent="0.3">
      <c r="B1073" s="13">
        <v>4805927640</v>
      </c>
      <c r="C1073" s="14" t="s">
        <v>426</v>
      </c>
      <c r="D1073" s="14" t="s">
        <v>393</v>
      </c>
      <c r="E1073" s="14">
        <v>0</v>
      </c>
      <c r="F1073" s="19">
        <v>606</v>
      </c>
    </row>
    <row r="1074" spans="2:6" ht="14.4" x14ac:dyDescent="0.3">
      <c r="B1074" s="13">
        <v>4805927640</v>
      </c>
      <c r="C1074" s="14" t="s">
        <v>426</v>
      </c>
      <c r="D1074" s="14" t="s">
        <v>388</v>
      </c>
      <c r="E1074" s="14">
        <v>0</v>
      </c>
      <c r="F1074" s="19">
        <v>606</v>
      </c>
    </row>
    <row r="1075" spans="2:6" ht="14.4" x14ac:dyDescent="0.3">
      <c r="B1075" s="13">
        <v>2534441481</v>
      </c>
      <c r="C1075" s="14" t="s">
        <v>426</v>
      </c>
      <c r="D1075" s="14" t="s">
        <v>396</v>
      </c>
      <c r="E1075" s="14">
        <v>0</v>
      </c>
      <c r="F1075" s="19">
        <v>527</v>
      </c>
    </row>
    <row r="1076" spans="2:6" ht="14.4" x14ac:dyDescent="0.3">
      <c r="B1076" s="13">
        <v>2534441481</v>
      </c>
      <c r="C1076" s="14" t="s">
        <v>426</v>
      </c>
      <c r="D1076" s="14" t="s">
        <v>386</v>
      </c>
      <c r="E1076" s="14">
        <v>1</v>
      </c>
      <c r="F1076" s="19">
        <v>527</v>
      </c>
    </row>
    <row r="1077" spans="2:6" ht="14.4" x14ac:dyDescent="0.3">
      <c r="B1077" s="13">
        <v>4806127797</v>
      </c>
      <c r="C1077" s="14" t="s">
        <v>426</v>
      </c>
      <c r="D1077" s="14" t="s">
        <v>393</v>
      </c>
      <c r="E1077" s="14">
        <v>0</v>
      </c>
      <c r="F1077" s="19">
        <v>474</v>
      </c>
    </row>
    <row r="1078" spans="2:6" ht="14.4" x14ac:dyDescent="0.3">
      <c r="B1078" s="13">
        <v>4806127797</v>
      </c>
      <c r="C1078" s="14" t="s">
        <v>426</v>
      </c>
      <c r="D1078" s="14" t="s">
        <v>386</v>
      </c>
      <c r="E1078" s="14">
        <v>1</v>
      </c>
      <c r="F1078" s="19">
        <v>474</v>
      </c>
    </row>
    <row r="1079" spans="2:6" ht="14.4" x14ac:dyDescent="0.3">
      <c r="B1079" s="13">
        <v>2068541338</v>
      </c>
      <c r="C1079" s="14" t="s">
        <v>426</v>
      </c>
      <c r="D1079" s="14" t="s">
        <v>387</v>
      </c>
      <c r="E1079" s="14">
        <v>0</v>
      </c>
      <c r="F1079" s="19">
        <v>453</v>
      </c>
    </row>
    <row r="1080" spans="2:6" ht="14.4" x14ac:dyDescent="0.3">
      <c r="B1080" s="13">
        <v>2068541338</v>
      </c>
      <c r="C1080" s="14" t="s">
        <v>426</v>
      </c>
      <c r="D1080" s="14" t="s">
        <v>391</v>
      </c>
      <c r="E1080" s="14">
        <v>0</v>
      </c>
      <c r="F1080" s="19">
        <v>453</v>
      </c>
    </row>
    <row r="1081" spans="2:6" ht="14.4" x14ac:dyDescent="0.3">
      <c r="B1081" s="13">
        <v>2068541338</v>
      </c>
      <c r="C1081" s="14" t="s">
        <v>426</v>
      </c>
      <c r="D1081" s="14" t="s">
        <v>386</v>
      </c>
      <c r="E1081" s="14">
        <v>0</v>
      </c>
      <c r="F1081" s="19">
        <v>453</v>
      </c>
    </row>
    <row r="1082" spans="2:6" ht="14.4" x14ac:dyDescent="0.3">
      <c r="B1082" s="13">
        <v>5418830449</v>
      </c>
      <c r="C1082" s="14" t="s">
        <v>426</v>
      </c>
      <c r="D1082" s="14" t="s">
        <v>391</v>
      </c>
      <c r="E1082" s="14">
        <v>0</v>
      </c>
      <c r="F1082" s="19">
        <v>453</v>
      </c>
    </row>
    <row r="1083" spans="2:6" ht="14.4" x14ac:dyDescent="0.3">
      <c r="B1083" s="13">
        <v>5418830449</v>
      </c>
      <c r="C1083" s="14" t="s">
        <v>426</v>
      </c>
      <c r="D1083" s="14" t="s">
        <v>393</v>
      </c>
      <c r="E1083" s="14">
        <v>0</v>
      </c>
      <c r="F1083" s="19">
        <v>453</v>
      </c>
    </row>
    <row r="1084" spans="2:6" ht="14.4" x14ac:dyDescent="0.3">
      <c r="B1084" s="13">
        <v>5418830449</v>
      </c>
      <c r="C1084" s="14" t="s">
        <v>426</v>
      </c>
      <c r="D1084" s="14" t="s">
        <v>386</v>
      </c>
      <c r="E1084" s="14">
        <v>0</v>
      </c>
      <c r="F1084" s="19">
        <v>453</v>
      </c>
    </row>
    <row r="1085" spans="2:6" ht="14.4" x14ac:dyDescent="0.3">
      <c r="B1085" s="13">
        <v>4802642904</v>
      </c>
      <c r="C1085" s="14" t="s">
        <v>426</v>
      </c>
      <c r="D1085" s="14" t="s">
        <v>387</v>
      </c>
      <c r="E1085" s="14">
        <v>0</v>
      </c>
      <c r="F1085" s="19">
        <v>414</v>
      </c>
    </row>
    <row r="1086" spans="2:6" ht="14.4" x14ac:dyDescent="0.3">
      <c r="B1086" s="13">
        <v>4802642904</v>
      </c>
      <c r="C1086" s="14" t="s">
        <v>426</v>
      </c>
      <c r="D1086" s="14" t="s">
        <v>391</v>
      </c>
      <c r="E1086" s="14">
        <v>0</v>
      </c>
      <c r="F1086" s="19">
        <v>414</v>
      </c>
    </row>
    <row r="1087" spans="2:6" ht="14.4" x14ac:dyDescent="0.3">
      <c r="B1087" s="13">
        <v>5040023875</v>
      </c>
      <c r="C1087" s="14" t="s">
        <v>426</v>
      </c>
      <c r="D1087" s="14" t="s">
        <v>387</v>
      </c>
      <c r="E1087" s="14">
        <v>0</v>
      </c>
      <c r="F1087" s="19">
        <v>342</v>
      </c>
    </row>
    <row r="1088" spans="2:6" ht="14.4" x14ac:dyDescent="0.3">
      <c r="B1088" s="13">
        <v>5040023875</v>
      </c>
      <c r="C1088" s="14" t="s">
        <v>426</v>
      </c>
      <c r="D1088" s="14" t="s">
        <v>391</v>
      </c>
      <c r="E1088" s="14">
        <v>0</v>
      </c>
      <c r="F1088" s="19">
        <v>342</v>
      </c>
    </row>
    <row r="1089" spans="2:6" ht="14.4" x14ac:dyDescent="0.3">
      <c r="B1089" s="13">
        <v>5040023875</v>
      </c>
      <c r="C1089" s="14" t="s">
        <v>426</v>
      </c>
      <c r="D1089" s="14" t="s">
        <v>389</v>
      </c>
      <c r="E1089" s="14">
        <v>0</v>
      </c>
      <c r="F1089" s="19">
        <v>342</v>
      </c>
    </row>
    <row r="1090" spans="2:6" ht="14.4" x14ac:dyDescent="0.3">
      <c r="B1090" s="13">
        <v>5040023875</v>
      </c>
      <c r="C1090" s="14" t="s">
        <v>426</v>
      </c>
      <c r="D1090" s="14" t="s">
        <v>396</v>
      </c>
      <c r="E1090" s="14">
        <v>0</v>
      </c>
      <c r="F1090" s="19">
        <v>342</v>
      </c>
    </row>
    <row r="1091" spans="2:6" ht="14.4" x14ac:dyDescent="0.3">
      <c r="B1091" s="13">
        <v>5080028862</v>
      </c>
      <c r="C1091" s="14" t="s">
        <v>426</v>
      </c>
      <c r="D1091" s="14" t="s">
        <v>396</v>
      </c>
      <c r="E1091" s="14">
        <v>0</v>
      </c>
      <c r="F1091" s="19">
        <v>322</v>
      </c>
    </row>
    <row r="1092" spans="2:6" ht="14.4" x14ac:dyDescent="0.3">
      <c r="B1092" s="13">
        <v>4805927143</v>
      </c>
      <c r="C1092" s="14" t="s">
        <v>427</v>
      </c>
      <c r="D1092" s="14" t="s">
        <v>391</v>
      </c>
      <c r="E1092" s="14">
        <v>0</v>
      </c>
      <c r="F1092" s="19">
        <v>794</v>
      </c>
    </row>
    <row r="1093" spans="2:6" ht="14.4" x14ac:dyDescent="0.3">
      <c r="B1093" s="13">
        <v>5054227916</v>
      </c>
      <c r="C1093" s="14" t="s">
        <v>427</v>
      </c>
      <c r="D1093" s="14" t="s">
        <v>391</v>
      </c>
      <c r="E1093" s="14">
        <v>0</v>
      </c>
      <c r="F1093" s="19">
        <v>753</v>
      </c>
    </row>
    <row r="1094" spans="2:6" ht="14.4" x14ac:dyDescent="0.3">
      <c r="B1094" s="13">
        <v>5054227916</v>
      </c>
      <c r="C1094" s="14" t="s">
        <v>427</v>
      </c>
      <c r="D1094" s="14" t="s">
        <v>389</v>
      </c>
      <c r="E1094" s="14">
        <v>0</v>
      </c>
      <c r="F1094" s="19">
        <v>753</v>
      </c>
    </row>
    <row r="1095" spans="2:6" ht="14.4" x14ac:dyDescent="0.3">
      <c r="B1095" s="13">
        <v>5054227916</v>
      </c>
      <c r="C1095" s="14" t="s">
        <v>427</v>
      </c>
      <c r="D1095" s="14" t="s">
        <v>388</v>
      </c>
      <c r="E1095" s="14">
        <v>0</v>
      </c>
      <c r="F1095" s="19">
        <v>753</v>
      </c>
    </row>
    <row r="1096" spans="2:6" ht="14.4" x14ac:dyDescent="0.3">
      <c r="B1096" s="13">
        <v>5054227916</v>
      </c>
      <c r="C1096" s="14" t="s">
        <v>427</v>
      </c>
      <c r="D1096" s="14" t="s">
        <v>386</v>
      </c>
      <c r="E1096" s="14">
        <v>0</v>
      </c>
      <c r="F1096" s="19">
        <v>753</v>
      </c>
    </row>
    <row r="1097" spans="2:6" ht="14.4" x14ac:dyDescent="0.3">
      <c r="B1097" s="13">
        <v>5040024445</v>
      </c>
      <c r="C1097" s="14" t="s">
        <v>427</v>
      </c>
      <c r="D1097" s="14" t="s">
        <v>393</v>
      </c>
      <c r="E1097" s="14">
        <v>0</v>
      </c>
      <c r="F1097" s="19">
        <v>752</v>
      </c>
    </row>
    <row r="1098" spans="2:6" ht="14.4" x14ac:dyDescent="0.3">
      <c r="B1098" s="13">
        <v>5040024445</v>
      </c>
      <c r="C1098" s="14" t="s">
        <v>427</v>
      </c>
      <c r="D1098" s="14" t="s">
        <v>388</v>
      </c>
      <c r="E1098" s="14">
        <v>0</v>
      </c>
      <c r="F1098" s="19">
        <v>752</v>
      </c>
    </row>
    <row r="1099" spans="2:6" ht="14.4" x14ac:dyDescent="0.3">
      <c r="B1099" s="13">
        <v>4805926336</v>
      </c>
      <c r="C1099" s="14" t="s">
        <v>427</v>
      </c>
      <c r="D1099" s="14" t="s">
        <v>391</v>
      </c>
      <c r="E1099" s="14">
        <v>0</v>
      </c>
      <c r="F1099" s="19">
        <v>677</v>
      </c>
    </row>
    <row r="1100" spans="2:6" ht="14.4" x14ac:dyDescent="0.3">
      <c r="B1100" s="13">
        <v>5203229107</v>
      </c>
      <c r="C1100" s="14" t="s">
        <v>427</v>
      </c>
      <c r="D1100" s="14" t="s">
        <v>387</v>
      </c>
      <c r="E1100" s="14">
        <v>1</v>
      </c>
      <c r="F1100" s="19">
        <v>632</v>
      </c>
    </row>
    <row r="1101" spans="2:6" ht="14.4" x14ac:dyDescent="0.3">
      <c r="B1101" s="13">
        <v>5203229107</v>
      </c>
      <c r="C1101" s="14" t="s">
        <v>427</v>
      </c>
      <c r="D1101" s="14" t="s">
        <v>386</v>
      </c>
      <c r="E1101" s="14">
        <v>1</v>
      </c>
      <c r="F1101" s="19">
        <v>632</v>
      </c>
    </row>
    <row r="1102" spans="2:6" ht="14.4" x14ac:dyDescent="0.3">
      <c r="B1102" s="13">
        <v>5038971883</v>
      </c>
      <c r="C1102" s="14" t="s">
        <v>427</v>
      </c>
      <c r="D1102" s="14" t="s">
        <v>389</v>
      </c>
      <c r="E1102" s="14">
        <v>0</v>
      </c>
      <c r="F1102" s="19">
        <v>613</v>
      </c>
    </row>
    <row r="1103" spans="2:6" ht="14.4" x14ac:dyDescent="0.3">
      <c r="B1103" s="13">
        <v>6023141231</v>
      </c>
      <c r="C1103" s="14" t="s">
        <v>427</v>
      </c>
      <c r="D1103" s="14" t="s">
        <v>387</v>
      </c>
      <c r="E1103" s="14">
        <v>0</v>
      </c>
      <c r="F1103" s="19">
        <v>432</v>
      </c>
    </row>
    <row r="1104" spans="2:6" ht="14.4" x14ac:dyDescent="0.3">
      <c r="B1104" s="13">
        <v>6023141231</v>
      </c>
      <c r="C1104" s="14" t="s">
        <v>427</v>
      </c>
      <c r="D1104" s="14" t="s">
        <v>386</v>
      </c>
      <c r="E1104" s="14">
        <v>0</v>
      </c>
      <c r="F1104" s="19">
        <v>432</v>
      </c>
    </row>
    <row r="1105" spans="2:6" ht="14.4" x14ac:dyDescent="0.3">
      <c r="B1105" s="13">
        <v>5097142252</v>
      </c>
      <c r="C1105" s="14" t="s">
        <v>427</v>
      </c>
      <c r="D1105" s="14" t="s">
        <v>391</v>
      </c>
      <c r="E1105" s="14">
        <v>0</v>
      </c>
      <c r="F1105" s="19">
        <v>403</v>
      </c>
    </row>
    <row r="1106" spans="2:6" ht="14.4" x14ac:dyDescent="0.3">
      <c r="B1106" s="13">
        <v>5097142252</v>
      </c>
      <c r="C1106" s="14" t="s">
        <v>427</v>
      </c>
      <c r="D1106" s="14" t="s">
        <v>386</v>
      </c>
      <c r="E1106" s="14">
        <v>0</v>
      </c>
      <c r="F1106" s="19">
        <v>403</v>
      </c>
    </row>
    <row r="1107" spans="2:6" ht="14.4" x14ac:dyDescent="0.3">
      <c r="B1107" s="13">
        <v>5204324263</v>
      </c>
      <c r="C1107" s="14" t="s">
        <v>427</v>
      </c>
      <c r="D1107" s="14" t="s">
        <v>387</v>
      </c>
      <c r="E1107" s="14">
        <v>0</v>
      </c>
      <c r="F1107" s="19">
        <v>350</v>
      </c>
    </row>
    <row r="1108" spans="2:6" ht="14.4" x14ac:dyDescent="0.3">
      <c r="B1108" s="13">
        <v>5204324263</v>
      </c>
      <c r="C1108" s="14" t="s">
        <v>427</v>
      </c>
      <c r="D1108" s="14" t="s">
        <v>391</v>
      </c>
      <c r="E1108" s="14">
        <v>1</v>
      </c>
      <c r="F1108" s="19">
        <v>350</v>
      </c>
    </row>
    <row r="1109" spans="2:6" ht="14.4" x14ac:dyDescent="0.3">
      <c r="B1109" s="13">
        <v>5204324263</v>
      </c>
      <c r="C1109" s="14" t="s">
        <v>427</v>
      </c>
      <c r="D1109" s="14" t="s">
        <v>386</v>
      </c>
      <c r="E1109" s="14">
        <v>0</v>
      </c>
      <c r="F1109" s="19">
        <v>350</v>
      </c>
    </row>
    <row r="1110" spans="2:6" ht="14.4" x14ac:dyDescent="0.3">
      <c r="B1110" s="13">
        <v>6025781096</v>
      </c>
      <c r="C1110" s="14" t="s">
        <v>427</v>
      </c>
      <c r="D1110" s="14" t="s">
        <v>396</v>
      </c>
      <c r="E1110" s="14">
        <v>0</v>
      </c>
      <c r="F1110" s="19">
        <v>249</v>
      </c>
    </row>
    <row r="1111" spans="2:6" ht="14.4" x14ac:dyDescent="0.3">
      <c r="B1111" s="13">
        <v>6025781096</v>
      </c>
      <c r="C1111" s="14" t="s">
        <v>427</v>
      </c>
      <c r="D1111" s="14" t="s">
        <v>386</v>
      </c>
      <c r="E1111" s="14">
        <v>0</v>
      </c>
      <c r="F1111" s="19">
        <v>249</v>
      </c>
    </row>
    <row r="1112" spans="2:6" ht="14.4" x14ac:dyDescent="0.3">
      <c r="B1112" s="13">
        <v>6024726593</v>
      </c>
      <c r="C1112" s="14" t="s">
        <v>427</v>
      </c>
      <c r="D1112" s="14" t="s">
        <v>396</v>
      </c>
      <c r="E1112" s="14">
        <v>0</v>
      </c>
      <c r="F1112" s="19">
        <v>228</v>
      </c>
    </row>
    <row r="1113" spans="2:6" ht="14.4" x14ac:dyDescent="0.3">
      <c r="B1113" s="13">
        <v>6024726593</v>
      </c>
      <c r="C1113" s="14" t="s">
        <v>427</v>
      </c>
      <c r="D1113" s="14" t="s">
        <v>393</v>
      </c>
      <c r="E1113" s="14">
        <v>0</v>
      </c>
      <c r="F1113" s="19">
        <v>228</v>
      </c>
    </row>
    <row r="1114" spans="2:6" ht="14.4" x14ac:dyDescent="0.3">
      <c r="B1114" s="13">
        <v>6024726593</v>
      </c>
      <c r="C1114" s="14" t="s">
        <v>427</v>
      </c>
      <c r="D1114" s="14" t="s">
        <v>386</v>
      </c>
      <c r="E1114" s="14">
        <v>0</v>
      </c>
      <c r="F1114" s="19">
        <v>228</v>
      </c>
    </row>
    <row r="1115" spans="2:6" ht="14.4" x14ac:dyDescent="0.3">
      <c r="B1115" s="13">
        <v>6024724876</v>
      </c>
      <c r="C1115" s="14" t="s">
        <v>427</v>
      </c>
      <c r="D1115" s="14" t="s">
        <v>391</v>
      </c>
      <c r="E1115" s="14">
        <v>0</v>
      </c>
      <c r="F1115" s="19">
        <v>141</v>
      </c>
    </row>
    <row r="1116" spans="2:6" ht="14.4" x14ac:dyDescent="0.3">
      <c r="B1116" s="13">
        <v>6024157292</v>
      </c>
      <c r="C1116" s="14" t="s">
        <v>427</v>
      </c>
      <c r="D1116" s="14" t="s">
        <v>391</v>
      </c>
      <c r="E1116" s="14">
        <v>0</v>
      </c>
      <c r="F1116" s="19">
        <v>83</v>
      </c>
    </row>
    <row r="1117" spans="2:6" ht="14.4" x14ac:dyDescent="0.3">
      <c r="B1117" s="13">
        <v>4802642844</v>
      </c>
      <c r="C1117" s="14" t="s">
        <v>427</v>
      </c>
      <c r="D1117" s="14" t="s">
        <v>389</v>
      </c>
      <c r="E1117" s="14">
        <v>0</v>
      </c>
      <c r="F1117" s="19">
        <v>54</v>
      </c>
    </row>
    <row r="1118" spans="2:6" ht="14.4" x14ac:dyDescent="0.3">
      <c r="B1118" s="13">
        <v>5097141554</v>
      </c>
      <c r="C1118" s="14" t="s">
        <v>427</v>
      </c>
      <c r="D1118" s="14" t="s">
        <v>391</v>
      </c>
      <c r="E1118" s="14">
        <v>0</v>
      </c>
      <c r="F1118" s="19">
        <v>54</v>
      </c>
    </row>
    <row r="1119" spans="2:6" ht="14.4" x14ac:dyDescent="0.3">
      <c r="B1119" s="13">
        <v>3035999697</v>
      </c>
      <c r="C1119" s="14" t="s">
        <v>427</v>
      </c>
      <c r="D1119" s="14" t="s">
        <v>391</v>
      </c>
      <c r="E1119" s="14">
        <v>0</v>
      </c>
      <c r="F1119" s="19">
        <v>51</v>
      </c>
    </row>
    <row r="1120" spans="2:6" ht="14.4" x14ac:dyDescent="0.3">
      <c r="B1120" s="13">
        <v>5097136151</v>
      </c>
      <c r="C1120" s="14" t="s">
        <v>428</v>
      </c>
      <c r="D1120" s="14" t="s">
        <v>387</v>
      </c>
      <c r="E1120" s="14">
        <v>0</v>
      </c>
      <c r="F1120" s="19">
        <v>915</v>
      </c>
    </row>
    <row r="1121" spans="2:6" ht="14.4" x14ac:dyDescent="0.3">
      <c r="B1121" s="13">
        <v>5097136151</v>
      </c>
      <c r="C1121" s="14" t="s">
        <v>428</v>
      </c>
      <c r="D1121" s="14" t="s">
        <v>391</v>
      </c>
      <c r="E1121" s="14">
        <v>0</v>
      </c>
      <c r="F1121" s="19">
        <v>915</v>
      </c>
    </row>
    <row r="1122" spans="2:6" ht="14.4" x14ac:dyDescent="0.3">
      <c r="B1122" s="13">
        <v>4805927169</v>
      </c>
      <c r="C1122" s="14" t="s">
        <v>428</v>
      </c>
      <c r="D1122" s="14" t="s">
        <v>387</v>
      </c>
      <c r="E1122" s="14">
        <v>0</v>
      </c>
      <c r="F1122" s="19">
        <v>881</v>
      </c>
    </row>
    <row r="1123" spans="2:6" ht="14.4" x14ac:dyDescent="0.3">
      <c r="B1123" s="13">
        <v>4805927169</v>
      </c>
      <c r="C1123" s="14" t="s">
        <v>428</v>
      </c>
      <c r="D1123" s="14" t="s">
        <v>391</v>
      </c>
      <c r="E1123" s="14">
        <v>0</v>
      </c>
      <c r="F1123" s="19">
        <v>881</v>
      </c>
    </row>
    <row r="1124" spans="2:6" ht="14.4" x14ac:dyDescent="0.3">
      <c r="B1124" s="13">
        <v>4805927169</v>
      </c>
      <c r="C1124" s="14" t="s">
        <v>428</v>
      </c>
      <c r="D1124" s="14" t="s">
        <v>388</v>
      </c>
      <c r="E1124" s="14">
        <v>0</v>
      </c>
      <c r="F1124" s="19">
        <v>881</v>
      </c>
    </row>
    <row r="1125" spans="2:6" ht="14.4" x14ac:dyDescent="0.3">
      <c r="B1125" s="13">
        <v>3203035153</v>
      </c>
      <c r="C1125" s="14" t="s">
        <v>428</v>
      </c>
      <c r="D1125" s="14" t="s">
        <v>387</v>
      </c>
      <c r="E1125" s="14">
        <v>0</v>
      </c>
      <c r="F1125" s="19">
        <v>829</v>
      </c>
    </row>
    <row r="1126" spans="2:6" ht="14.4" x14ac:dyDescent="0.3">
      <c r="B1126" s="13">
        <v>3203035153</v>
      </c>
      <c r="C1126" s="14" t="s">
        <v>428</v>
      </c>
      <c r="D1126" s="14" t="s">
        <v>391</v>
      </c>
      <c r="E1126" s="14">
        <v>0</v>
      </c>
      <c r="F1126" s="19">
        <v>829</v>
      </c>
    </row>
    <row r="1127" spans="2:6" ht="14.4" x14ac:dyDescent="0.3">
      <c r="B1127" s="13">
        <v>3203035153</v>
      </c>
      <c r="C1127" s="14" t="s">
        <v>428</v>
      </c>
      <c r="D1127" s="14" t="s">
        <v>388</v>
      </c>
      <c r="E1127" s="14">
        <v>0</v>
      </c>
      <c r="F1127" s="19">
        <v>829</v>
      </c>
    </row>
    <row r="1128" spans="2:6" ht="14.4" x14ac:dyDescent="0.3">
      <c r="B1128" s="13">
        <v>5054227839</v>
      </c>
      <c r="C1128" s="14" t="s">
        <v>428</v>
      </c>
      <c r="D1128" s="14" t="s">
        <v>387</v>
      </c>
      <c r="E1128" s="14">
        <v>0</v>
      </c>
      <c r="F1128" s="19">
        <v>724</v>
      </c>
    </row>
    <row r="1129" spans="2:6" ht="14.4" x14ac:dyDescent="0.3">
      <c r="B1129" s="13">
        <v>5054227839</v>
      </c>
      <c r="C1129" s="14" t="s">
        <v>428</v>
      </c>
      <c r="D1129" s="14" t="s">
        <v>391</v>
      </c>
      <c r="E1129" s="14">
        <v>0</v>
      </c>
      <c r="F1129" s="19">
        <v>724</v>
      </c>
    </row>
    <row r="1130" spans="2:6" ht="14.4" x14ac:dyDescent="0.3">
      <c r="B1130" s="13">
        <v>5054227839</v>
      </c>
      <c r="C1130" s="14" t="s">
        <v>428</v>
      </c>
      <c r="D1130" s="14" t="s">
        <v>393</v>
      </c>
      <c r="E1130" s="14">
        <v>0</v>
      </c>
      <c r="F1130" s="19">
        <v>724</v>
      </c>
    </row>
    <row r="1131" spans="2:6" ht="14.4" x14ac:dyDescent="0.3">
      <c r="B1131" s="13">
        <v>5209952660</v>
      </c>
      <c r="C1131" s="14" t="s">
        <v>428</v>
      </c>
      <c r="D1131" s="14" t="s">
        <v>387</v>
      </c>
      <c r="E1131" s="14">
        <v>0</v>
      </c>
      <c r="F1131" s="19">
        <v>630</v>
      </c>
    </row>
    <row r="1132" spans="2:6" ht="14.4" x14ac:dyDescent="0.3">
      <c r="B1132" s="13">
        <v>5209952660</v>
      </c>
      <c r="C1132" s="14" t="s">
        <v>428</v>
      </c>
      <c r="D1132" s="14" t="s">
        <v>391</v>
      </c>
      <c r="E1132" s="14">
        <v>0</v>
      </c>
      <c r="F1132" s="19">
        <v>630</v>
      </c>
    </row>
    <row r="1133" spans="2:6" ht="14.4" x14ac:dyDescent="0.3">
      <c r="B1133" s="13">
        <v>5209952660</v>
      </c>
      <c r="C1133" s="14" t="s">
        <v>428</v>
      </c>
      <c r="D1133" s="14" t="s">
        <v>393</v>
      </c>
      <c r="E1133" s="14">
        <v>0</v>
      </c>
      <c r="F1133" s="19">
        <v>630</v>
      </c>
    </row>
    <row r="1134" spans="2:6" ht="14.4" x14ac:dyDescent="0.3">
      <c r="B1134" s="13">
        <v>5097138562</v>
      </c>
      <c r="C1134" s="14" t="s">
        <v>428</v>
      </c>
      <c r="D1134" s="14" t="s">
        <v>391</v>
      </c>
      <c r="E1134" s="14">
        <v>0</v>
      </c>
      <c r="F1134" s="19">
        <v>600</v>
      </c>
    </row>
    <row r="1135" spans="2:6" ht="14.4" x14ac:dyDescent="0.3">
      <c r="B1135" s="13">
        <v>5097138562</v>
      </c>
      <c r="C1135" s="14" t="s">
        <v>428</v>
      </c>
      <c r="D1135" s="14" t="s">
        <v>393</v>
      </c>
      <c r="E1135" s="14">
        <v>0</v>
      </c>
      <c r="F1135" s="19">
        <v>600</v>
      </c>
    </row>
    <row r="1136" spans="2:6" ht="14.4" x14ac:dyDescent="0.3">
      <c r="B1136" s="13">
        <v>5054228579</v>
      </c>
      <c r="C1136" s="14" t="s">
        <v>428</v>
      </c>
      <c r="D1136" s="14" t="s">
        <v>387</v>
      </c>
      <c r="E1136" s="14">
        <v>0</v>
      </c>
      <c r="F1136" s="19">
        <v>576</v>
      </c>
    </row>
    <row r="1137" spans="2:6" ht="14.4" x14ac:dyDescent="0.3">
      <c r="B1137" s="13">
        <v>5054228579</v>
      </c>
      <c r="C1137" s="14" t="s">
        <v>428</v>
      </c>
      <c r="D1137" s="14" t="s">
        <v>391</v>
      </c>
      <c r="E1137" s="14">
        <v>0</v>
      </c>
      <c r="F1137" s="19">
        <v>576</v>
      </c>
    </row>
    <row r="1138" spans="2:6" ht="14.4" x14ac:dyDescent="0.3">
      <c r="B1138" s="13">
        <v>5054228579</v>
      </c>
      <c r="C1138" s="14" t="s">
        <v>428</v>
      </c>
      <c r="D1138" s="14" t="s">
        <v>393</v>
      </c>
      <c r="E1138" s="14">
        <v>0</v>
      </c>
      <c r="F1138" s="19">
        <v>576</v>
      </c>
    </row>
    <row r="1139" spans="2:6" ht="14.4" x14ac:dyDescent="0.3">
      <c r="B1139" s="13">
        <v>6025178515</v>
      </c>
      <c r="C1139" s="14" t="s">
        <v>428</v>
      </c>
      <c r="D1139" s="14" t="s">
        <v>391</v>
      </c>
      <c r="E1139" s="14">
        <v>0</v>
      </c>
      <c r="F1139" s="19">
        <v>467</v>
      </c>
    </row>
    <row r="1140" spans="2:6" ht="14.4" x14ac:dyDescent="0.3">
      <c r="B1140" s="13">
        <v>6025178515</v>
      </c>
      <c r="C1140" s="14" t="s">
        <v>428</v>
      </c>
      <c r="D1140" s="14" t="s">
        <v>393</v>
      </c>
      <c r="E1140" s="14">
        <v>0</v>
      </c>
      <c r="F1140" s="19">
        <v>467</v>
      </c>
    </row>
    <row r="1141" spans="2:6" ht="14.4" x14ac:dyDescent="0.3">
      <c r="B1141" s="13">
        <v>2538434768</v>
      </c>
      <c r="C1141" s="14" t="s">
        <v>428</v>
      </c>
      <c r="D1141" s="14" t="s">
        <v>387</v>
      </c>
      <c r="E1141" s="14">
        <v>0</v>
      </c>
      <c r="F1141" s="19">
        <v>441</v>
      </c>
    </row>
    <row r="1142" spans="2:6" ht="14.4" x14ac:dyDescent="0.3">
      <c r="B1142" s="13">
        <v>2538434768</v>
      </c>
      <c r="C1142" s="14" t="s">
        <v>428</v>
      </c>
      <c r="D1142" s="14" t="s">
        <v>391</v>
      </c>
      <c r="E1142" s="14">
        <v>0</v>
      </c>
      <c r="F1142" s="19">
        <v>441</v>
      </c>
    </row>
    <row r="1143" spans="2:6" ht="14.4" x14ac:dyDescent="0.3">
      <c r="B1143" s="13">
        <v>2538434768</v>
      </c>
      <c r="C1143" s="14" t="s">
        <v>428</v>
      </c>
      <c r="D1143" s="14" t="s">
        <v>393</v>
      </c>
      <c r="E1143" s="14">
        <v>0</v>
      </c>
      <c r="F1143" s="19">
        <v>441</v>
      </c>
    </row>
    <row r="1144" spans="2:6" ht="14.4" x14ac:dyDescent="0.3">
      <c r="B1144" s="13">
        <v>5054228747</v>
      </c>
      <c r="C1144" s="14" t="s">
        <v>428</v>
      </c>
      <c r="D1144" s="14" t="s">
        <v>387</v>
      </c>
      <c r="E1144" s="14">
        <v>0</v>
      </c>
      <c r="F1144" s="19">
        <v>414</v>
      </c>
    </row>
    <row r="1145" spans="2:6" ht="14.4" x14ac:dyDescent="0.3">
      <c r="B1145" s="13">
        <v>5054228747</v>
      </c>
      <c r="C1145" s="14" t="s">
        <v>428</v>
      </c>
      <c r="D1145" s="14" t="s">
        <v>391</v>
      </c>
      <c r="E1145" s="14">
        <v>0</v>
      </c>
      <c r="F1145" s="19">
        <v>414</v>
      </c>
    </row>
    <row r="1146" spans="2:6" ht="14.4" x14ac:dyDescent="0.3">
      <c r="B1146" s="13">
        <v>5054228747</v>
      </c>
      <c r="C1146" s="14" t="s">
        <v>428</v>
      </c>
      <c r="D1146" s="14" t="s">
        <v>393</v>
      </c>
      <c r="E1146" s="14">
        <v>0</v>
      </c>
      <c r="F1146" s="19">
        <v>414</v>
      </c>
    </row>
    <row r="1147" spans="2:6" ht="14.4" x14ac:dyDescent="0.3">
      <c r="B1147" s="13">
        <v>2068537512</v>
      </c>
      <c r="C1147" s="14" t="s">
        <v>428</v>
      </c>
      <c r="D1147" s="14" t="s">
        <v>391</v>
      </c>
      <c r="E1147" s="14">
        <v>0</v>
      </c>
      <c r="F1147" s="19">
        <v>367</v>
      </c>
    </row>
    <row r="1148" spans="2:6" ht="14.4" x14ac:dyDescent="0.3">
      <c r="B1148" s="13">
        <v>2068537512</v>
      </c>
      <c r="C1148" s="14" t="s">
        <v>428</v>
      </c>
      <c r="D1148" s="14" t="s">
        <v>393</v>
      </c>
      <c r="E1148" s="14">
        <v>0</v>
      </c>
      <c r="F1148" s="19">
        <v>367</v>
      </c>
    </row>
    <row r="1149" spans="2:6" ht="14.4" x14ac:dyDescent="0.3">
      <c r="B1149" s="13">
        <v>6025870872</v>
      </c>
      <c r="C1149" s="14" t="s">
        <v>428</v>
      </c>
      <c r="D1149" s="14" t="s">
        <v>387</v>
      </c>
      <c r="E1149" s="14">
        <v>0</v>
      </c>
      <c r="F1149" s="19">
        <v>361</v>
      </c>
    </row>
    <row r="1150" spans="2:6" ht="14.4" x14ac:dyDescent="0.3">
      <c r="B1150" s="13">
        <v>6025870872</v>
      </c>
      <c r="C1150" s="14" t="s">
        <v>428</v>
      </c>
      <c r="D1150" s="14" t="s">
        <v>391</v>
      </c>
      <c r="E1150" s="14">
        <v>0</v>
      </c>
      <c r="F1150" s="19">
        <v>361</v>
      </c>
    </row>
    <row r="1151" spans="2:6" ht="14.4" x14ac:dyDescent="0.3">
      <c r="B1151" s="13">
        <v>6025870872</v>
      </c>
      <c r="C1151" s="14" t="s">
        <v>428</v>
      </c>
      <c r="D1151" s="14" t="s">
        <v>393</v>
      </c>
      <c r="E1151" s="14">
        <v>0</v>
      </c>
      <c r="F1151" s="19">
        <v>361</v>
      </c>
    </row>
    <row r="1152" spans="2:6" ht="14.4" x14ac:dyDescent="0.3">
      <c r="B1152" s="13">
        <v>6025870872</v>
      </c>
      <c r="C1152" s="14" t="s">
        <v>428</v>
      </c>
      <c r="D1152" s="14" t="s">
        <v>386</v>
      </c>
      <c r="E1152" s="14">
        <v>0</v>
      </c>
      <c r="F1152" s="19">
        <v>361</v>
      </c>
    </row>
    <row r="1153" spans="2:6" ht="14.4" x14ac:dyDescent="0.3">
      <c r="B1153" s="13">
        <v>3032701938</v>
      </c>
      <c r="C1153" s="14" t="s">
        <v>428</v>
      </c>
      <c r="D1153" s="14" t="s">
        <v>391</v>
      </c>
      <c r="E1153" s="14">
        <v>0</v>
      </c>
      <c r="F1153" s="19">
        <v>360</v>
      </c>
    </row>
    <row r="1154" spans="2:6" ht="14.4" x14ac:dyDescent="0.3">
      <c r="B1154" s="13">
        <v>3032701938</v>
      </c>
      <c r="C1154" s="14" t="s">
        <v>428</v>
      </c>
      <c r="D1154" s="14" t="s">
        <v>393</v>
      </c>
      <c r="E1154" s="14">
        <v>0</v>
      </c>
      <c r="F1154" s="19">
        <v>360</v>
      </c>
    </row>
    <row r="1155" spans="2:6" ht="14.4" x14ac:dyDescent="0.3">
      <c r="B1155" s="13">
        <v>5204324664</v>
      </c>
      <c r="C1155" s="14" t="s">
        <v>428</v>
      </c>
      <c r="D1155" s="14" t="s">
        <v>387</v>
      </c>
      <c r="E1155" s="14">
        <v>0</v>
      </c>
      <c r="F1155" s="19">
        <v>326</v>
      </c>
    </row>
    <row r="1156" spans="2:6" ht="14.4" x14ac:dyDescent="0.3">
      <c r="B1156" s="13">
        <v>5204324664</v>
      </c>
      <c r="C1156" s="14" t="s">
        <v>428</v>
      </c>
      <c r="D1156" s="14" t="s">
        <v>391</v>
      </c>
      <c r="E1156" s="14">
        <v>0</v>
      </c>
      <c r="F1156" s="19">
        <v>326</v>
      </c>
    </row>
    <row r="1157" spans="2:6" ht="14.4" x14ac:dyDescent="0.3">
      <c r="B1157" s="13">
        <v>5204324664</v>
      </c>
      <c r="C1157" s="14" t="s">
        <v>428</v>
      </c>
      <c r="D1157" s="14" t="s">
        <v>393</v>
      </c>
      <c r="E1157" s="14">
        <v>0</v>
      </c>
      <c r="F1157" s="19">
        <v>326</v>
      </c>
    </row>
    <row r="1158" spans="2:6" ht="14.4" x14ac:dyDescent="0.3">
      <c r="B1158" s="13">
        <v>5054229662</v>
      </c>
      <c r="C1158" s="14" t="s">
        <v>428</v>
      </c>
      <c r="D1158" s="14" t="s">
        <v>387</v>
      </c>
      <c r="E1158" s="14">
        <v>0</v>
      </c>
      <c r="F1158" s="19">
        <v>260</v>
      </c>
    </row>
    <row r="1159" spans="2:6" ht="14.4" x14ac:dyDescent="0.3">
      <c r="B1159" s="13">
        <v>5054229662</v>
      </c>
      <c r="C1159" s="14" t="s">
        <v>428</v>
      </c>
      <c r="D1159" s="14" t="s">
        <v>391</v>
      </c>
      <c r="E1159" s="14">
        <v>0</v>
      </c>
      <c r="F1159" s="19">
        <v>260</v>
      </c>
    </row>
    <row r="1160" spans="2:6" ht="14.4" x14ac:dyDescent="0.3">
      <c r="B1160" s="13">
        <v>5054229662</v>
      </c>
      <c r="C1160" s="14" t="s">
        <v>428</v>
      </c>
      <c r="D1160" s="14" t="s">
        <v>393</v>
      </c>
      <c r="E1160" s="14">
        <v>0</v>
      </c>
      <c r="F1160" s="19">
        <v>260</v>
      </c>
    </row>
    <row r="1161" spans="2:6" ht="14.4" x14ac:dyDescent="0.3">
      <c r="B1161" s="13">
        <v>5208831179</v>
      </c>
      <c r="C1161" s="14" t="s">
        <v>428</v>
      </c>
      <c r="D1161" s="14" t="s">
        <v>387</v>
      </c>
      <c r="E1161" s="14">
        <v>0</v>
      </c>
      <c r="F1161" s="19">
        <v>253</v>
      </c>
    </row>
    <row r="1162" spans="2:6" ht="14.4" x14ac:dyDescent="0.3">
      <c r="B1162" s="13">
        <v>5208831179</v>
      </c>
      <c r="C1162" s="14" t="s">
        <v>428</v>
      </c>
      <c r="D1162" s="14" t="s">
        <v>391</v>
      </c>
      <c r="E1162" s="14">
        <v>0</v>
      </c>
      <c r="F1162" s="19">
        <v>253</v>
      </c>
    </row>
    <row r="1163" spans="2:6" ht="14.4" x14ac:dyDescent="0.3">
      <c r="B1163" s="13">
        <v>5208831179</v>
      </c>
      <c r="C1163" s="14" t="s">
        <v>428</v>
      </c>
      <c r="D1163" s="14" t="s">
        <v>388</v>
      </c>
      <c r="E1163" s="14">
        <v>0</v>
      </c>
      <c r="F1163" s="19">
        <v>253</v>
      </c>
    </row>
    <row r="1164" spans="2:6" ht="14.4" x14ac:dyDescent="0.3">
      <c r="B1164" s="13">
        <v>2083923668</v>
      </c>
      <c r="C1164" s="14" t="s">
        <v>428</v>
      </c>
      <c r="D1164" s="14" t="s">
        <v>387</v>
      </c>
      <c r="E1164" s="14">
        <v>0</v>
      </c>
      <c r="F1164" s="19">
        <v>250</v>
      </c>
    </row>
    <row r="1165" spans="2:6" ht="14.4" x14ac:dyDescent="0.3">
      <c r="B1165" s="13">
        <v>2083923668</v>
      </c>
      <c r="C1165" s="14" t="s">
        <v>428</v>
      </c>
      <c r="D1165" s="14" t="s">
        <v>391</v>
      </c>
      <c r="E1165" s="14">
        <v>0</v>
      </c>
      <c r="F1165" s="19">
        <v>250</v>
      </c>
    </row>
    <row r="1166" spans="2:6" ht="14.4" x14ac:dyDescent="0.3">
      <c r="B1166" s="13">
        <v>2083923668</v>
      </c>
      <c r="C1166" s="14" t="s">
        <v>428</v>
      </c>
      <c r="D1166" s="14" t="s">
        <v>393</v>
      </c>
      <c r="E1166" s="14">
        <v>0</v>
      </c>
      <c r="F1166" s="19">
        <v>250</v>
      </c>
    </row>
    <row r="1167" spans="2:6" ht="14.4" x14ac:dyDescent="0.3">
      <c r="B1167" s="13">
        <v>6024154743</v>
      </c>
      <c r="C1167" s="14" t="s">
        <v>428</v>
      </c>
      <c r="D1167" s="14" t="s">
        <v>391</v>
      </c>
      <c r="E1167" s="14">
        <v>0</v>
      </c>
      <c r="F1167" s="19">
        <v>248</v>
      </c>
    </row>
    <row r="1168" spans="2:6" ht="14.4" x14ac:dyDescent="0.3">
      <c r="B1168" s="13">
        <v>4806124487</v>
      </c>
      <c r="C1168" s="14" t="s">
        <v>428</v>
      </c>
      <c r="D1168" s="14" t="s">
        <v>391</v>
      </c>
      <c r="E1168" s="14">
        <v>0</v>
      </c>
      <c r="F1168" s="19">
        <v>223</v>
      </c>
    </row>
    <row r="1169" spans="2:6" ht="14.4" x14ac:dyDescent="0.3">
      <c r="B1169" s="13">
        <v>4806124487</v>
      </c>
      <c r="C1169" s="14" t="s">
        <v>428</v>
      </c>
      <c r="D1169" s="14" t="s">
        <v>393</v>
      </c>
      <c r="E1169" s="14">
        <v>0</v>
      </c>
      <c r="F1169" s="19">
        <v>223</v>
      </c>
    </row>
    <row r="1170" spans="2:6" ht="14.4" x14ac:dyDescent="0.3">
      <c r="B1170" s="13">
        <v>5054226163</v>
      </c>
      <c r="C1170" s="14" t="s">
        <v>428</v>
      </c>
      <c r="D1170" s="14" t="s">
        <v>391</v>
      </c>
      <c r="E1170" s="14">
        <v>0</v>
      </c>
      <c r="F1170" s="19">
        <v>194</v>
      </c>
    </row>
    <row r="1171" spans="2:6" ht="14.4" x14ac:dyDescent="0.3">
      <c r="B1171" s="13">
        <v>5054226163</v>
      </c>
      <c r="C1171" s="14" t="s">
        <v>428</v>
      </c>
      <c r="D1171" s="14" t="s">
        <v>393</v>
      </c>
      <c r="E1171" s="14">
        <v>0</v>
      </c>
      <c r="F1171" s="19">
        <v>194</v>
      </c>
    </row>
    <row r="1172" spans="2:6" ht="14.4" x14ac:dyDescent="0.3">
      <c r="B1172" s="13">
        <v>5054227934</v>
      </c>
      <c r="C1172" s="14" t="s">
        <v>428</v>
      </c>
      <c r="D1172" s="14" t="s">
        <v>391</v>
      </c>
      <c r="E1172" s="14">
        <v>0</v>
      </c>
      <c r="F1172" s="19">
        <v>163</v>
      </c>
    </row>
    <row r="1173" spans="2:6" ht="14.4" x14ac:dyDescent="0.3">
      <c r="B1173" s="13">
        <v>5054227934</v>
      </c>
      <c r="C1173" s="14" t="s">
        <v>428</v>
      </c>
      <c r="D1173" s="14" t="s">
        <v>393</v>
      </c>
      <c r="E1173" s="14">
        <v>0</v>
      </c>
      <c r="F1173" s="19">
        <v>163</v>
      </c>
    </row>
    <row r="1174" spans="2:6" ht="14.4" x14ac:dyDescent="0.3">
      <c r="B1174" s="13">
        <v>5054227934</v>
      </c>
      <c r="C1174" s="14" t="s">
        <v>428</v>
      </c>
      <c r="D1174" s="14" t="s">
        <v>388</v>
      </c>
      <c r="E1174" s="14">
        <v>0</v>
      </c>
      <c r="F1174" s="19">
        <v>163</v>
      </c>
    </row>
    <row r="1175" spans="2:6" ht="14.4" x14ac:dyDescent="0.3">
      <c r="B1175" s="13">
        <v>3609491316</v>
      </c>
      <c r="C1175" s="14" t="s">
        <v>428</v>
      </c>
      <c r="D1175" s="14" t="s">
        <v>387</v>
      </c>
      <c r="E1175" s="14">
        <v>0</v>
      </c>
      <c r="F1175" s="19">
        <v>156</v>
      </c>
    </row>
    <row r="1176" spans="2:6" ht="14.4" x14ac:dyDescent="0.3">
      <c r="B1176" s="13">
        <v>3609491316</v>
      </c>
      <c r="C1176" s="14" t="s">
        <v>428</v>
      </c>
      <c r="D1176" s="14" t="s">
        <v>391</v>
      </c>
      <c r="E1176" s="14">
        <v>0</v>
      </c>
      <c r="F1176" s="19">
        <v>156</v>
      </c>
    </row>
    <row r="1177" spans="2:6" ht="14.4" x14ac:dyDescent="0.3">
      <c r="B1177" s="13">
        <v>3609491316</v>
      </c>
      <c r="C1177" s="14" t="s">
        <v>428</v>
      </c>
      <c r="D1177" s="14" t="s">
        <v>393</v>
      </c>
      <c r="E1177" s="14">
        <v>0</v>
      </c>
      <c r="F1177" s="19">
        <v>156</v>
      </c>
    </row>
    <row r="1178" spans="2:6" ht="14.4" x14ac:dyDescent="0.3">
      <c r="B1178" s="13">
        <v>4805928770</v>
      </c>
      <c r="C1178" s="14" t="s">
        <v>428</v>
      </c>
      <c r="D1178" s="14" t="s">
        <v>387</v>
      </c>
      <c r="E1178" s="14">
        <v>0</v>
      </c>
      <c r="F1178" s="19">
        <v>95</v>
      </c>
    </row>
    <row r="1179" spans="2:6" ht="14.4" x14ac:dyDescent="0.3">
      <c r="B1179" s="13">
        <v>4805928770</v>
      </c>
      <c r="C1179" s="14" t="s">
        <v>428</v>
      </c>
      <c r="D1179" s="14" t="s">
        <v>391</v>
      </c>
      <c r="E1179" s="14">
        <v>0</v>
      </c>
      <c r="F1179" s="19">
        <v>95</v>
      </c>
    </row>
    <row r="1180" spans="2:6" ht="14.4" x14ac:dyDescent="0.3">
      <c r="B1180" s="13">
        <v>4805928770</v>
      </c>
      <c r="C1180" s="14" t="s">
        <v>428</v>
      </c>
      <c r="D1180" s="14" t="s">
        <v>393</v>
      </c>
      <c r="E1180" s="14">
        <v>0</v>
      </c>
      <c r="F1180" s="19">
        <v>95</v>
      </c>
    </row>
    <row r="1181" spans="2:6" ht="14.4" x14ac:dyDescent="0.3">
      <c r="B1181" s="13">
        <v>6023139045</v>
      </c>
      <c r="C1181" s="14" t="s">
        <v>429</v>
      </c>
      <c r="D1181" s="14" t="s">
        <v>389</v>
      </c>
      <c r="E1181" s="14">
        <v>0</v>
      </c>
      <c r="F1181" s="19">
        <v>2084</v>
      </c>
    </row>
    <row r="1182" spans="2:6" ht="14.4" x14ac:dyDescent="0.3">
      <c r="B1182" s="13">
        <v>5054227054</v>
      </c>
      <c r="C1182" s="14" t="s">
        <v>429</v>
      </c>
      <c r="D1182" s="14" t="s">
        <v>393</v>
      </c>
      <c r="E1182" s="14">
        <v>0</v>
      </c>
      <c r="F1182" s="19">
        <v>2063</v>
      </c>
    </row>
    <row r="1183" spans="2:6" ht="14.4" x14ac:dyDescent="0.3">
      <c r="B1183" s="13">
        <v>4805926659</v>
      </c>
      <c r="C1183" s="14" t="s">
        <v>429</v>
      </c>
      <c r="D1183" s="14" t="s">
        <v>387</v>
      </c>
      <c r="E1183" s="14">
        <v>0</v>
      </c>
      <c r="F1183" s="19">
        <v>1679</v>
      </c>
    </row>
    <row r="1184" spans="2:6" ht="14.4" x14ac:dyDescent="0.3">
      <c r="B1184" s="13">
        <v>4805926659</v>
      </c>
      <c r="C1184" s="14" t="s">
        <v>429</v>
      </c>
      <c r="D1184" s="14" t="s">
        <v>393</v>
      </c>
      <c r="E1184" s="14">
        <v>0</v>
      </c>
      <c r="F1184" s="19">
        <v>1679</v>
      </c>
    </row>
    <row r="1185" spans="2:6" ht="14.4" x14ac:dyDescent="0.3">
      <c r="B1185" s="13">
        <v>4805926659</v>
      </c>
      <c r="C1185" s="14" t="s">
        <v>429</v>
      </c>
      <c r="D1185" s="14" t="s">
        <v>393</v>
      </c>
      <c r="E1185" s="14">
        <v>0</v>
      </c>
      <c r="F1185" s="19">
        <v>1679</v>
      </c>
    </row>
    <row r="1186" spans="2:6" ht="14.4" x14ac:dyDescent="0.3">
      <c r="B1186" s="13">
        <v>5055123469</v>
      </c>
      <c r="C1186" s="14" t="s">
        <v>429</v>
      </c>
      <c r="D1186" s="14" t="s">
        <v>387</v>
      </c>
      <c r="E1186" s="14">
        <v>0</v>
      </c>
      <c r="F1186" s="19">
        <v>1491</v>
      </c>
    </row>
    <row r="1187" spans="2:6" ht="14.4" x14ac:dyDescent="0.3">
      <c r="B1187" s="13">
        <v>5055123469</v>
      </c>
      <c r="C1187" s="14" t="s">
        <v>429</v>
      </c>
      <c r="D1187" s="14" t="s">
        <v>393</v>
      </c>
      <c r="E1187" s="14">
        <v>0</v>
      </c>
      <c r="F1187" s="19">
        <v>1491</v>
      </c>
    </row>
    <row r="1188" spans="2:6" ht="14.4" x14ac:dyDescent="0.3">
      <c r="B1188" s="13">
        <v>2086144293</v>
      </c>
      <c r="C1188" s="14" t="s">
        <v>429</v>
      </c>
      <c r="D1188" s="14" t="s">
        <v>393</v>
      </c>
      <c r="E1188" s="14">
        <v>1</v>
      </c>
      <c r="F1188" s="19">
        <v>1350</v>
      </c>
    </row>
    <row r="1189" spans="2:6" ht="14.4" x14ac:dyDescent="0.3">
      <c r="B1189" s="13">
        <v>3604635419</v>
      </c>
      <c r="C1189" s="14" t="s">
        <v>429</v>
      </c>
      <c r="D1189" s="14" t="s">
        <v>387</v>
      </c>
      <c r="E1189" s="14">
        <v>0</v>
      </c>
      <c r="F1189" s="19">
        <v>1193</v>
      </c>
    </row>
    <row r="1190" spans="2:6" ht="14.4" x14ac:dyDescent="0.3">
      <c r="B1190" s="13">
        <v>3604635419</v>
      </c>
      <c r="C1190" s="14" t="s">
        <v>429</v>
      </c>
      <c r="D1190" s="14" t="s">
        <v>393</v>
      </c>
      <c r="E1190" s="14">
        <v>0</v>
      </c>
      <c r="F1190" s="19">
        <v>1193</v>
      </c>
    </row>
    <row r="1191" spans="2:6" ht="14.4" x14ac:dyDescent="0.3">
      <c r="B1191" s="13">
        <v>5097141449</v>
      </c>
      <c r="C1191" s="14" t="s">
        <v>429</v>
      </c>
      <c r="D1191" s="14" t="s">
        <v>387</v>
      </c>
      <c r="E1191" s="14">
        <v>1</v>
      </c>
      <c r="F1191" s="19">
        <v>1145</v>
      </c>
    </row>
    <row r="1192" spans="2:6" ht="14.4" x14ac:dyDescent="0.3">
      <c r="B1192" s="13">
        <v>4806129660</v>
      </c>
      <c r="C1192" s="14" t="s">
        <v>429</v>
      </c>
      <c r="D1192" s="14" t="s">
        <v>389</v>
      </c>
      <c r="E1192" s="14">
        <v>0</v>
      </c>
      <c r="F1192" s="19">
        <v>1110</v>
      </c>
    </row>
    <row r="1193" spans="2:6" ht="14.4" x14ac:dyDescent="0.3">
      <c r="B1193" s="13">
        <v>3607342835</v>
      </c>
      <c r="C1193" s="14" t="s">
        <v>429</v>
      </c>
      <c r="D1193" s="14" t="s">
        <v>386</v>
      </c>
      <c r="E1193" s="14">
        <v>1</v>
      </c>
      <c r="F1193" s="19">
        <v>1102</v>
      </c>
    </row>
    <row r="1194" spans="2:6" ht="14.4" x14ac:dyDescent="0.3">
      <c r="B1194" s="13">
        <v>5204633837</v>
      </c>
      <c r="C1194" s="14" t="s">
        <v>429</v>
      </c>
      <c r="D1194" s="14" t="s">
        <v>393</v>
      </c>
      <c r="E1194" s="14">
        <v>0</v>
      </c>
      <c r="F1194" s="19">
        <v>1071</v>
      </c>
    </row>
    <row r="1195" spans="2:6" ht="14.4" x14ac:dyDescent="0.3">
      <c r="B1195" s="13">
        <v>4806123655</v>
      </c>
      <c r="C1195" s="14" t="s">
        <v>429</v>
      </c>
      <c r="D1195" s="14" t="s">
        <v>387</v>
      </c>
      <c r="E1195" s="14">
        <v>0</v>
      </c>
      <c r="F1195" s="19">
        <v>1043</v>
      </c>
    </row>
    <row r="1196" spans="2:6" ht="14.4" x14ac:dyDescent="0.3">
      <c r="B1196" s="13">
        <v>4806123655</v>
      </c>
      <c r="C1196" s="14" t="s">
        <v>429</v>
      </c>
      <c r="D1196" s="14" t="s">
        <v>393</v>
      </c>
      <c r="E1196" s="14">
        <v>0</v>
      </c>
      <c r="F1196" s="19">
        <v>1043</v>
      </c>
    </row>
    <row r="1197" spans="2:6" ht="14.4" x14ac:dyDescent="0.3">
      <c r="B1197" s="13">
        <v>4805926630</v>
      </c>
      <c r="C1197" s="14" t="s">
        <v>429</v>
      </c>
      <c r="D1197" s="14" t="s">
        <v>387</v>
      </c>
      <c r="E1197" s="14">
        <v>1</v>
      </c>
      <c r="F1197" s="19">
        <v>1008</v>
      </c>
    </row>
    <row r="1198" spans="2:6" ht="14.4" x14ac:dyDescent="0.3">
      <c r="B1198" s="13">
        <v>4805926630</v>
      </c>
      <c r="C1198" s="14" t="s">
        <v>429</v>
      </c>
      <c r="D1198" s="14" t="s">
        <v>393</v>
      </c>
      <c r="E1198" s="14">
        <v>0</v>
      </c>
      <c r="F1198" s="19">
        <v>1008</v>
      </c>
    </row>
    <row r="1199" spans="2:6" ht="14.4" x14ac:dyDescent="0.3">
      <c r="B1199" s="13">
        <v>4069324150</v>
      </c>
      <c r="C1199" s="14" t="s">
        <v>429</v>
      </c>
      <c r="D1199" s="14" t="s">
        <v>387</v>
      </c>
      <c r="E1199" s="14">
        <v>1</v>
      </c>
      <c r="F1199" s="19">
        <v>1006</v>
      </c>
    </row>
    <row r="1200" spans="2:6" ht="14.4" x14ac:dyDescent="0.3">
      <c r="B1200" s="13">
        <v>4069324150</v>
      </c>
      <c r="C1200" s="14" t="s">
        <v>429</v>
      </c>
      <c r="D1200" s="14" t="s">
        <v>393</v>
      </c>
      <c r="E1200" s="14">
        <v>0</v>
      </c>
      <c r="F1200" s="19">
        <v>1006</v>
      </c>
    </row>
    <row r="1201" spans="2:6" ht="14.4" x14ac:dyDescent="0.3">
      <c r="B1201" s="13">
        <v>5204328054</v>
      </c>
      <c r="C1201" s="14" t="s">
        <v>429</v>
      </c>
      <c r="D1201" s="14" t="s">
        <v>387</v>
      </c>
      <c r="E1201" s="14">
        <v>0</v>
      </c>
      <c r="F1201" s="19">
        <v>994</v>
      </c>
    </row>
    <row r="1202" spans="2:6" ht="14.4" x14ac:dyDescent="0.3">
      <c r="B1202" s="13">
        <v>5204328054</v>
      </c>
      <c r="C1202" s="14" t="s">
        <v>429</v>
      </c>
      <c r="D1202" s="14" t="s">
        <v>393</v>
      </c>
      <c r="E1202" s="14">
        <v>0</v>
      </c>
      <c r="F1202" s="19">
        <v>994</v>
      </c>
    </row>
    <row r="1203" spans="2:6" ht="14.4" x14ac:dyDescent="0.3">
      <c r="B1203" s="13">
        <v>2539340540</v>
      </c>
      <c r="C1203" s="14" t="s">
        <v>429</v>
      </c>
      <c r="D1203" s="14" t="s">
        <v>391</v>
      </c>
      <c r="E1203" s="14">
        <v>1</v>
      </c>
      <c r="F1203" s="19">
        <v>980</v>
      </c>
    </row>
    <row r="1204" spans="2:6" ht="14.4" x14ac:dyDescent="0.3">
      <c r="B1204" s="13">
        <v>2539340540</v>
      </c>
      <c r="C1204" s="14" t="s">
        <v>429</v>
      </c>
      <c r="D1204" s="14" t="s">
        <v>389</v>
      </c>
      <c r="E1204" s="14">
        <v>0</v>
      </c>
      <c r="F1204" s="19">
        <v>980</v>
      </c>
    </row>
    <row r="1205" spans="2:6" ht="14.4" x14ac:dyDescent="0.3">
      <c r="B1205" s="13">
        <v>2539340540</v>
      </c>
      <c r="C1205" s="14" t="s">
        <v>429</v>
      </c>
      <c r="D1205" s="14" t="s">
        <v>393</v>
      </c>
      <c r="E1205" s="14">
        <v>0</v>
      </c>
      <c r="F1205" s="19">
        <v>980</v>
      </c>
    </row>
    <row r="1206" spans="2:6" ht="14.4" x14ac:dyDescent="0.3">
      <c r="B1206" s="13">
        <v>4256647076</v>
      </c>
      <c r="C1206" s="14" t="s">
        <v>429</v>
      </c>
      <c r="D1206" s="14" t="s">
        <v>387</v>
      </c>
      <c r="E1206" s="14">
        <v>0</v>
      </c>
      <c r="F1206" s="19">
        <v>972</v>
      </c>
    </row>
    <row r="1207" spans="2:6" ht="14.4" x14ac:dyDescent="0.3">
      <c r="B1207" s="13">
        <v>4256647076</v>
      </c>
      <c r="C1207" s="14" t="s">
        <v>429</v>
      </c>
      <c r="D1207" s="14" t="s">
        <v>393</v>
      </c>
      <c r="E1207" s="14">
        <v>0</v>
      </c>
      <c r="F1207" s="19">
        <v>972</v>
      </c>
    </row>
    <row r="1208" spans="2:6" ht="14.4" x14ac:dyDescent="0.3">
      <c r="B1208" s="13">
        <v>4256647076</v>
      </c>
      <c r="C1208" s="14" t="s">
        <v>429</v>
      </c>
      <c r="D1208" s="14" t="s">
        <v>386</v>
      </c>
      <c r="E1208" s="14">
        <v>0</v>
      </c>
      <c r="F1208" s="19">
        <v>972</v>
      </c>
    </row>
    <row r="1209" spans="2:6" ht="14.4" x14ac:dyDescent="0.3">
      <c r="B1209" s="13">
        <v>4805923487</v>
      </c>
      <c r="C1209" s="14" t="s">
        <v>429</v>
      </c>
      <c r="D1209" s="14" t="s">
        <v>393</v>
      </c>
      <c r="E1209" s="14">
        <v>1</v>
      </c>
      <c r="F1209" s="19">
        <v>941</v>
      </c>
    </row>
    <row r="1210" spans="2:6" ht="14.4" x14ac:dyDescent="0.3">
      <c r="B1210" s="13">
        <v>5097141554</v>
      </c>
      <c r="C1210" s="14" t="s">
        <v>429</v>
      </c>
      <c r="D1210" s="14" t="s">
        <v>391</v>
      </c>
      <c r="E1210" s="14">
        <v>0</v>
      </c>
      <c r="F1210" s="19">
        <v>908</v>
      </c>
    </row>
    <row r="1211" spans="2:6" ht="14.4" x14ac:dyDescent="0.3">
      <c r="B1211" s="13">
        <v>5097141554</v>
      </c>
      <c r="C1211" s="14" t="s">
        <v>429</v>
      </c>
      <c r="D1211" s="14" t="s">
        <v>393</v>
      </c>
      <c r="E1211" s="14">
        <v>0</v>
      </c>
      <c r="F1211" s="19">
        <v>908</v>
      </c>
    </row>
    <row r="1212" spans="2:6" ht="14.4" x14ac:dyDescent="0.3">
      <c r="B1212" s="13">
        <v>3607340390</v>
      </c>
      <c r="C1212" s="14" t="s">
        <v>429</v>
      </c>
      <c r="D1212" s="14" t="s">
        <v>387</v>
      </c>
      <c r="E1212" s="14">
        <v>1</v>
      </c>
      <c r="F1212" s="19">
        <v>846</v>
      </c>
    </row>
    <row r="1213" spans="2:6" ht="14.4" x14ac:dyDescent="0.3">
      <c r="B1213" s="13">
        <v>3607340390</v>
      </c>
      <c r="C1213" s="14" t="s">
        <v>429</v>
      </c>
      <c r="D1213" s="14" t="s">
        <v>393</v>
      </c>
      <c r="E1213" s="14">
        <v>1</v>
      </c>
      <c r="F1213" s="19">
        <v>846</v>
      </c>
    </row>
    <row r="1214" spans="2:6" ht="14.4" x14ac:dyDescent="0.3">
      <c r="B1214" s="13">
        <v>4805924951</v>
      </c>
      <c r="C1214" s="14" t="s">
        <v>429</v>
      </c>
      <c r="D1214" s="14" t="s">
        <v>386</v>
      </c>
      <c r="E1214" s="14">
        <v>1</v>
      </c>
      <c r="F1214" s="19">
        <v>834</v>
      </c>
    </row>
    <row r="1215" spans="2:6" ht="14.4" x14ac:dyDescent="0.3">
      <c r="B1215" s="13">
        <v>4802639675</v>
      </c>
      <c r="C1215" s="14" t="s">
        <v>429</v>
      </c>
      <c r="D1215" s="14" t="s">
        <v>393</v>
      </c>
      <c r="E1215" s="14">
        <v>0</v>
      </c>
      <c r="F1215" s="19">
        <v>827</v>
      </c>
    </row>
    <row r="1216" spans="2:6" ht="14.4" x14ac:dyDescent="0.3">
      <c r="B1216" s="13">
        <v>4065625196</v>
      </c>
      <c r="C1216" s="14" t="s">
        <v>429</v>
      </c>
      <c r="D1216" s="14" t="s">
        <v>393</v>
      </c>
      <c r="E1216" s="14">
        <v>0</v>
      </c>
      <c r="F1216" s="19">
        <v>822</v>
      </c>
    </row>
    <row r="1217" spans="2:6" ht="14.4" x14ac:dyDescent="0.3">
      <c r="B1217" s="13">
        <v>2069539144</v>
      </c>
      <c r="C1217" s="14" t="s">
        <v>429</v>
      </c>
      <c r="D1217" s="14" t="s">
        <v>391</v>
      </c>
      <c r="E1217" s="14">
        <v>1</v>
      </c>
      <c r="F1217" s="19">
        <v>821</v>
      </c>
    </row>
    <row r="1218" spans="2:6" ht="14.4" x14ac:dyDescent="0.3">
      <c r="B1218" s="13">
        <v>2069539144</v>
      </c>
      <c r="C1218" s="14" t="s">
        <v>429</v>
      </c>
      <c r="D1218" s="14" t="s">
        <v>393</v>
      </c>
      <c r="E1218" s="14">
        <v>0</v>
      </c>
      <c r="F1218" s="19">
        <v>821</v>
      </c>
    </row>
    <row r="1219" spans="2:6" ht="14.4" x14ac:dyDescent="0.3">
      <c r="B1219" s="13">
        <v>4807323728</v>
      </c>
      <c r="C1219" s="14" t="s">
        <v>429</v>
      </c>
      <c r="D1219" s="14" t="s">
        <v>393</v>
      </c>
      <c r="E1219" s="14">
        <v>0</v>
      </c>
      <c r="F1219" s="19">
        <v>818</v>
      </c>
    </row>
    <row r="1220" spans="2:6" ht="14.4" x14ac:dyDescent="0.3">
      <c r="B1220" s="13">
        <v>3609490000</v>
      </c>
      <c r="C1220" s="14" t="s">
        <v>429</v>
      </c>
      <c r="D1220" s="14" t="s">
        <v>387</v>
      </c>
      <c r="E1220" s="14">
        <v>1</v>
      </c>
      <c r="F1220" s="19">
        <v>773</v>
      </c>
    </row>
    <row r="1221" spans="2:6" ht="14.4" x14ac:dyDescent="0.3">
      <c r="B1221" s="13">
        <v>3609490000</v>
      </c>
      <c r="C1221" s="14" t="s">
        <v>429</v>
      </c>
      <c r="D1221" s="14" t="s">
        <v>393</v>
      </c>
      <c r="E1221" s="14">
        <v>1</v>
      </c>
      <c r="F1221" s="19">
        <v>773</v>
      </c>
    </row>
    <row r="1222" spans="2:6" ht="14.4" x14ac:dyDescent="0.3">
      <c r="B1222" s="13">
        <v>5040024389</v>
      </c>
      <c r="C1222" s="14" t="s">
        <v>429</v>
      </c>
      <c r="D1222" s="14" t="s">
        <v>387</v>
      </c>
      <c r="E1222" s="14">
        <v>1</v>
      </c>
      <c r="F1222" s="19">
        <v>762</v>
      </c>
    </row>
    <row r="1223" spans="2:6" ht="14.4" x14ac:dyDescent="0.3">
      <c r="B1223" s="13">
        <v>5040024389</v>
      </c>
      <c r="C1223" s="14" t="s">
        <v>429</v>
      </c>
      <c r="D1223" s="14" t="s">
        <v>393</v>
      </c>
      <c r="E1223" s="14">
        <v>1</v>
      </c>
      <c r="F1223" s="19">
        <v>762</v>
      </c>
    </row>
    <row r="1224" spans="2:6" ht="14.4" x14ac:dyDescent="0.3">
      <c r="B1224" s="13">
        <v>4806123679</v>
      </c>
      <c r="C1224" s="14" t="s">
        <v>429</v>
      </c>
      <c r="D1224" s="14" t="s">
        <v>393</v>
      </c>
      <c r="E1224" s="14">
        <v>0</v>
      </c>
      <c r="F1224" s="19">
        <v>725</v>
      </c>
    </row>
    <row r="1225" spans="2:6" ht="14.4" x14ac:dyDescent="0.3">
      <c r="B1225" s="13">
        <v>4806128052</v>
      </c>
      <c r="C1225" s="14" t="s">
        <v>429</v>
      </c>
      <c r="D1225" s="14" t="s">
        <v>387</v>
      </c>
      <c r="E1225" s="14">
        <v>0</v>
      </c>
      <c r="F1225" s="19">
        <v>721</v>
      </c>
    </row>
    <row r="1226" spans="2:6" ht="14.4" x14ac:dyDescent="0.3">
      <c r="B1226" s="13">
        <v>4806128052</v>
      </c>
      <c r="C1226" s="14" t="s">
        <v>429</v>
      </c>
      <c r="D1226" s="14" t="s">
        <v>393</v>
      </c>
      <c r="E1226" s="14">
        <v>0</v>
      </c>
      <c r="F1226" s="19">
        <v>721</v>
      </c>
    </row>
    <row r="1227" spans="2:6" ht="14.4" x14ac:dyDescent="0.3">
      <c r="B1227" s="13">
        <v>2065637723</v>
      </c>
      <c r="C1227" s="14" t="s">
        <v>429</v>
      </c>
      <c r="D1227" s="14" t="s">
        <v>389</v>
      </c>
      <c r="E1227" s="14">
        <v>1</v>
      </c>
      <c r="F1227" s="19">
        <v>708</v>
      </c>
    </row>
    <row r="1228" spans="2:6" ht="14.4" x14ac:dyDescent="0.3">
      <c r="B1228" s="13">
        <v>2065637723</v>
      </c>
      <c r="C1228" s="14" t="s">
        <v>429</v>
      </c>
      <c r="D1228" s="14" t="s">
        <v>393</v>
      </c>
      <c r="E1228" s="14">
        <v>1</v>
      </c>
      <c r="F1228" s="19">
        <v>708</v>
      </c>
    </row>
    <row r="1229" spans="2:6" ht="14.4" x14ac:dyDescent="0.3">
      <c r="B1229" s="13">
        <v>2069536030</v>
      </c>
      <c r="C1229" s="14" t="s">
        <v>429</v>
      </c>
      <c r="D1229" s="14" t="s">
        <v>387</v>
      </c>
      <c r="E1229" s="14">
        <v>1</v>
      </c>
      <c r="F1229" s="19">
        <v>626</v>
      </c>
    </row>
    <row r="1230" spans="2:6" ht="14.4" x14ac:dyDescent="0.3">
      <c r="B1230" s="13">
        <v>2069536030</v>
      </c>
      <c r="C1230" s="14" t="s">
        <v>429</v>
      </c>
      <c r="D1230" s="14" t="s">
        <v>393</v>
      </c>
      <c r="E1230" s="14">
        <v>0</v>
      </c>
      <c r="F1230" s="19">
        <v>626</v>
      </c>
    </row>
    <row r="1231" spans="2:6" ht="14.4" x14ac:dyDescent="0.3">
      <c r="B1231" s="13">
        <v>4065625411</v>
      </c>
      <c r="C1231" s="14" t="s">
        <v>429</v>
      </c>
      <c r="D1231" s="14" t="s">
        <v>387</v>
      </c>
      <c r="E1231" s="14">
        <v>1</v>
      </c>
      <c r="F1231" s="19">
        <v>622</v>
      </c>
    </row>
    <row r="1232" spans="2:6" ht="14.4" x14ac:dyDescent="0.3">
      <c r="B1232" s="13">
        <v>4065625411</v>
      </c>
      <c r="C1232" s="14" t="s">
        <v>429</v>
      </c>
      <c r="D1232" s="14" t="s">
        <v>393</v>
      </c>
      <c r="E1232" s="14">
        <v>0</v>
      </c>
      <c r="F1232" s="19">
        <v>622</v>
      </c>
    </row>
    <row r="1233" spans="2:6" ht="14.4" x14ac:dyDescent="0.3">
      <c r="B1233" s="13">
        <v>3203037925</v>
      </c>
      <c r="C1233" s="14" t="s">
        <v>429</v>
      </c>
      <c r="D1233" s="14" t="s">
        <v>387</v>
      </c>
      <c r="E1233" s="14">
        <v>0</v>
      </c>
      <c r="F1233" s="19">
        <v>591</v>
      </c>
    </row>
    <row r="1234" spans="2:6" ht="14.4" x14ac:dyDescent="0.3">
      <c r="B1234" s="13">
        <v>3203037925</v>
      </c>
      <c r="C1234" s="14" t="s">
        <v>429</v>
      </c>
      <c r="D1234" s="14" t="s">
        <v>393</v>
      </c>
      <c r="E1234" s="14">
        <v>0</v>
      </c>
      <c r="F1234" s="19">
        <v>591</v>
      </c>
    </row>
    <row r="1235" spans="2:6" ht="14.4" x14ac:dyDescent="0.3">
      <c r="B1235" s="13">
        <v>4065623784</v>
      </c>
      <c r="C1235" s="14" t="s">
        <v>429</v>
      </c>
      <c r="D1235" s="14" t="s">
        <v>393</v>
      </c>
      <c r="E1235" s="14">
        <v>0</v>
      </c>
      <c r="F1235" s="19">
        <v>583</v>
      </c>
    </row>
    <row r="1236" spans="2:6" ht="14.4" x14ac:dyDescent="0.3">
      <c r="B1236" s="13">
        <v>4065623784</v>
      </c>
      <c r="C1236" s="14" t="s">
        <v>429</v>
      </c>
      <c r="D1236" s="14" t="s">
        <v>386</v>
      </c>
      <c r="E1236" s="14">
        <v>0</v>
      </c>
      <c r="F1236" s="19">
        <v>583</v>
      </c>
    </row>
    <row r="1237" spans="2:6" ht="14.4" x14ac:dyDescent="0.3">
      <c r="B1237" s="13">
        <v>6024727322</v>
      </c>
      <c r="C1237" s="14" t="s">
        <v>429</v>
      </c>
      <c r="D1237" s="14" t="s">
        <v>389</v>
      </c>
      <c r="E1237" s="14">
        <v>1</v>
      </c>
      <c r="F1237" s="19">
        <v>582</v>
      </c>
    </row>
    <row r="1238" spans="2:6" ht="14.4" x14ac:dyDescent="0.3">
      <c r="B1238" s="13">
        <v>5097141621</v>
      </c>
      <c r="C1238" s="14" t="s">
        <v>429</v>
      </c>
      <c r="D1238" s="14" t="s">
        <v>387</v>
      </c>
      <c r="E1238" s="14">
        <v>0</v>
      </c>
      <c r="F1238" s="19">
        <v>579</v>
      </c>
    </row>
    <row r="1239" spans="2:6" ht="14.4" x14ac:dyDescent="0.3">
      <c r="B1239" s="13">
        <v>5097141621</v>
      </c>
      <c r="C1239" s="14" t="s">
        <v>429</v>
      </c>
      <c r="D1239" s="14" t="s">
        <v>393</v>
      </c>
      <c r="E1239" s="14">
        <v>0</v>
      </c>
      <c r="F1239" s="19">
        <v>579</v>
      </c>
    </row>
    <row r="1240" spans="2:6" ht="14.4" x14ac:dyDescent="0.3">
      <c r="B1240" s="13">
        <v>2085842887</v>
      </c>
      <c r="C1240" s="14" t="s">
        <v>429</v>
      </c>
      <c r="D1240" s="14" t="s">
        <v>393</v>
      </c>
      <c r="E1240" s="14">
        <v>0</v>
      </c>
      <c r="F1240" s="19">
        <v>551</v>
      </c>
    </row>
    <row r="1241" spans="2:6" ht="14.4" x14ac:dyDescent="0.3">
      <c r="B1241" s="13">
        <v>4807324406</v>
      </c>
      <c r="C1241" s="14" t="s">
        <v>429</v>
      </c>
      <c r="D1241" s="14" t="s">
        <v>387</v>
      </c>
      <c r="E1241" s="14">
        <v>0</v>
      </c>
      <c r="F1241" s="19">
        <v>534</v>
      </c>
    </row>
    <row r="1242" spans="2:6" ht="14.4" x14ac:dyDescent="0.3">
      <c r="B1242" s="13">
        <v>4807324406</v>
      </c>
      <c r="C1242" s="14" t="s">
        <v>429</v>
      </c>
      <c r="D1242" s="14" t="s">
        <v>386</v>
      </c>
      <c r="E1242" s="14">
        <v>0</v>
      </c>
      <c r="F1242" s="19">
        <v>534</v>
      </c>
    </row>
    <row r="1243" spans="2:6" ht="14.4" x14ac:dyDescent="0.3">
      <c r="B1243" s="13">
        <v>4066734581</v>
      </c>
      <c r="C1243" s="14" t="s">
        <v>429</v>
      </c>
      <c r="D1243" s="14" t="s">
        <v>387</v>
      </c>
      <c r="E1243" s="14">
        <v>0</v>
      </c>
      <c r="F1243" s="19">
        <v>530</v>
      </c>
    </row>
    <row r="1244" spans="2:6" ht="14.4" x14ac:dyDescent="0.3">
      <c r="B1244" s="13">
        <v>4066734581</v>
      </c>
      <c r="C1244" s="14" t="s">
        <v>429</v>
      </c>
      <c r="D1244" s="14" t="s">
        <v>393</v>
      </c>
      <c r="E1244" s="14">
        <v>0</v>
      </c>
      <c r="F1244" s="19">
        <v>530</v>
      </c>
    </row>
    <row r="1245" spans="2:6" ht="14.4" x14ac:dyDescent="0.3">
      <c r="B1245" s="13">
        <v>4807329718</v>
      </c>
      <c r="C1245" s="14" t="s">
        <v>429</v>
      </c>
      <c r="D1245" s="14" t="s">
        <v>387</v>
      </c>
      <c r="E1245" s="14">
        <v>0</v>
      </c>
      <c r="F1245" s="19">
        <v>507</v>
      </c>
    </row>
    <row r="1246" spans="2:6" ht="14.4" x14ac:dyDescent="0.3">
      <c r="B1246" s="13">
        <v>4807329718</v>
      </c>
      <c r="C1246" s="14" t="s">
        <v>429</v>
      </c>
      <c r="D1246" s="14" t="s">
        <v>391</v>
      </c>
      <c r="E1246" s="14">
        <v>0</v>
      </c>
      <c r="F1246" s="19">
        <v>507</v>
      </c>
    </row>
    <row r="1247" spans="2:6" ht="14.4" x14ac:dyDescent="0.3">
      <c r="B1247" s="13">
        <v>4807329718</v>
      </c>
      <c r="C1247" s="14" t="s">
        <v>429</v>
      </c>
      <c r="D1247" s="14" t="s">
        <v>393</v>
      </c>
      <c r="E1247" s="14">
        <v>0</v>
      </c>
      <c r="F1247" s="19">
        <v>507</v>
      </c>
    </row>
    <row r="1248" spans="2:6" ht="14.4" x14ac:dyDescent="0.3">
      <c r="B1248" s="13">
        <v>4807329718</v>
      </c>
      <c r="C1248" s="14" t="s">
        <v>429</v>
      </c>
      <c r="D1248" s="14" t="s">
        <v>388</v>
      </c>
      <c r="E1248" s="14">
        <v>0</v>
      </c>
      <c r="F1248" s="19">
        <v>507</v>
      </c>
    </row>
    <row r="1249" spans="2:6" ht="14.4" x14ac:dyDescent="0.3">
      <c r="B1249" s="13">
        <v>5209948837</v>
      </c>
      <c r="C1249" s="14" t="s">
        <v>429</v>
      </c>
      <c r="D1249" s="14" t="s">
        <v>393</v>
      </c>
      <c r="E1249" s="14">
        <v>0</v>
      </c>
      <c r="F1249" s="19">
        <v>504</v>
      </c>
    </row>
    <row r="1250" spans="2:6" ht="14.4" x14ac:dyDescent="0.3">
      <c r="B1250" s="13">
        <v>5209948837</v>
      </c>
      <c r="C1250" s="14" t="s">
        <v>429</v>
      </c>
      <c r="D1250" s="14" t="s">
        <v>386</v>
      </c>
      <c r="E1250" s="14">
        <v>0</v>
      </c>
      <c r="F1250" s="19">
        <v>504</v>
      </c>
    </row>
    <row r="1251" spans="2:6" ht="14.4" x14ac:dyDescent="0.3">
      <c r="B1251" s="13">
        <v>5203228831</v>
      </c>
      <c r="C1251" s="14" t="s">
        <v>429</v>
      </c>
      <c r="D1251" s="14" t="s">
        <v>387</v>
      </c>
      <c r="E1251" s="14">
        <v>1</v>
      </c>
      <c r="F1251" s="19">
        <v>488</v>
      </c>
    </row>
    <row r="1252" spans="2:6" ht="14.4" x14ac:dyDescent="0.3">
      <c r="B1252" s="13">
        <v>5203228831</v>
      </c>
      <c r="C1252" s="14" t="s">
        <v>429</v>
      </c>
      <c r="D1252" s="14" t="s">
        <v>393</v>
      </c>
      <c r="E1252" s="14">
        <v>0</v>
      </c>
      <c r="F1252" s="19">
        <v>488</v>
      </c>
    </row>
    <row r="1253" spans="2:6" ht="14.4" x14ac:dyDescent="0.3">
      <c r="B1253" s="13">
        <v>6024726499</v>
      </c>
      <c r="C1253" s="14" t="s">
        <v>429</v>
      </c>
      <c r="D1253" s="14" t="s">
        <v>393</v>
      </c>
      <c r="E1253" s="14">
        <v>0</v>
      </c>
      <c r="F1253" s="19">
        <v>488</v>
      </c>
    </row>
    <row r="1254" spans="2:6" ht="14.4" x14ac:dyDescent="0.3">
      <c r="B1254" s="13">
        <v>2069534895</v>
      </c>
      <c r="C1254" s="14" t="s">
        <v>429</v>
      </c>
      <c r="D1254" s="14" t="s">
        <v>393</v>
      </c>
      <c r="E1254" s="14">
        <v>0</v>
      </c>
      <c r="F1254" s="19">
        <v>484</v>
      </c>
    </row>
    <row r="1255" spans="2:6" ht="14.4" x14ac:dyDescent="0.3">
      <c r="B1255" s="13">
        <v>2069541981</v>
      </c>
      <c r="C1255" s="14" t="s">
        <v>429</v>
      </c>
      <c r="D1255" s="14" t="s">
        <v>387</v>
      </c>
      <c r="E1255" s="14">
        <v>0</v>
      </c>
      <c r="F1255" s="19">
        <v>482</v>
      </c>
    </row>
    <row r="1256" spans="2:6" ht="14.4" x14ac:dyDescent="0.3">
      <c r="B1256" s="13">
        <v>2069541981</v>
      </c>
      <c r="C1256" s="14" t="s">
        <v>429</v>
      </c>
      <c r="D1256" s="14" t="s">
        <v>393</v>
      </c>
      <c r="E1256" s="14">
        <v>1</v>
      </c>
      <c r="F1256" s="19">
        <v>482</v>
      </c>
    </row>
    <row r="1257" spans="2:6" ht="14.4" x14ac:dyDescent="0.3">
      <c r="B1257" s="13">
        <v>4064224605</v>
      </c>
      <c r="C1257" s="14" t="s">
        <v>429</v>
      </c>
      <c r="D1257" s="14" t="s">
        <v>387</v>
      </c>
      <c r="E1257" s="14">
        <v>0</v>
      </c>
      <c r="F1257" s="19">
        <v>481</v>
      </c>
    </row>
    <row r="1258" spans="2:6" ht="14.4" x14ac:dyDescent="0.3">
      <c r="B1258" s="13">
        <v>4064224605</v>
      </c>
      <c r="C1258" s="14" t="s">
        <v>429</v>
      </c>
      <c r="D1258" s="14" t="s">
        <v>393</v>
      </c>
      <c r="E1258" s="14">
        <v>0</v>
      </c>
      <c r="F1258" s="19">
        <v>481</v>
      </c>
    </row>
    <row r="1259" spans="2:6" ht="14.4" x14ac:dyDescent="0.3">
      <c r="B1259" s="13">
        <v>4805925781</v>
      </c>
      <c r="C1259" s="14" t="s">
        <v>429</v>
      </c>
      <c r="D1259" s="14" t="s">
        <v>387</v>
      </c>
      <c r="E1259" s="14">
        <v>0</v>
      </c>
      <c r="F1259" s="19">
        <v>480</v>
      </c>
    </row>
    <row r="1260" spans="2:6" ht="14.4" x14ac:dyDescent="0.3">
      <c r="B1260" s="13">
        <v>4805925781</v>
      </c>
      <c r="C1260" s="14" t="s">
        <v>429</v>
      </c>
      <c r="D1260" s="14" t="s">
        <v>393</v>
      </c>
      <c r="E1260" s="14">
        <v>0</v>
      </c>
      <c r="F1260" s="19">
        <v>480</v>
      </c>
    </row>
    <row r="1261" spans="2:6" ht="14.4" x14ac:dyDescent="0.3">
      <c r="B1261" s="13">
        <v>2539340690</v>
      </c>
      <c r="C1261" s="14" t="s">
        <v>429</v>
      </c>
      <c r="D1261" s="14" t="s">
        <v>393</v>
      </c>
      <c r="E1261" s="14">
        <v>1</v>
      </c>
      <c r="F1261" s="19">
        <v>471</v>
      </c>
    </row>
    <row r="1262" spans="2:6" ht="14.4" x14ac:dyDescent="0.3">
      <c r="B1262" s="13">
        <v>4805927033</v>
      </c>
      <c r="C1262" s="14" t="s">
        <v>429</v>
      </c>
      <c r="D1262" s="14" t="s">
        <v>387</v>
      </c>
      <c r="E1262" s="14">
        <v>0</v>
      </c>
      <c r="F1262" s="19">
        <v>469</v>
      </c>
    </row>
    <row r="1263" spans="2:6" ht="14.4" x14ac:dyDescent="0.3">
      <c r="B1263" s="13">
        <v>4805927033</v>
      </c>
      <c r="C1263" s="14" t="s">
        <v>429</v>
      </c>
      <c r="D1263" s="14" t="s">
        <v>393</v>
      </c>
      <c r="E1263" s="14">
        <v>1</v>
      </c>
      <c r="F1263" s="19">
        <v>469</v>
      </c>
    </row>
    <row r="1264" spans="2:6" ht="14.4" x14ac:dyDescent="0.3">
      <c r="B1264" s="13">
        <v>2069540592</v>
      </c>
      <c r="C1264" s="14" t="s">
        <v>429</v>
      </c>
      <c r="D1264" s="14" t="s">
        <v>393</v>
      </c>
      <c r="E1264" s="14">
        <v>0</v>
      </c>
      <c r="F1264" s="19">
        <v>462</v>
      </c>
    </row>
    <row r="1265" spans="2:6" ht="14.4" x14ac:dyDescent="0.3">
      <c r="B1265" s="13">
        <v>5054225380</v>
      </c>
      <c r="C1265" s="14" t="s">
        <v>429</v>
      </c>
      <c r="D1265" s="14" t="s">
        <v>391</v>
      </c>
      <c r="E1265" s="14">
        <v>0</v>
      </c>
      <c r="F1265" s="19">
        <v>457</v>
      </c>
    </row>
    <row r="1266" spans="2:6" ht="14.4" x14ac:dyDescent="0.3">
      <c r="B1266" s="13">
        <v>5054225380</v>
      </c>
      <c r="C1266" s="14" t="s">
        <v>429</v>
      </c>
      <c r="D1266" s="14" t="s">
        <v>393</v>
      </c>
      <c r="E1266" s="14">
        <v>0</v>
      </c>
      <c r="F1266" s="19">
        <v>457</v>
      </c>
    </row>
    <row r="1267" spans="2:6" ht="14.4" x14ac:dyDescent="0.3">
      <c r="B1267" s="13">
        <v>5054225380</v>
      </c>
      <c r="C1267" s="14" t="s">
        <v>429</v>
      </c>
      <c r="D1267" s="14" t="s">
        <v>386</v>
      </c>
      <c r="E1267" s="14">
        <v>0</v>
      </c>
      <c r="F1267" s="19">
        <v>457</v>
      </c>
    </row>
    <row r="1268" spans="2:6" ht="14.4" x14ac:dyDescent="0.3">
      <c r="B1268" s="13">
        <v>6026846688</v>
      </c>
      <c r="C1268" s="14" t="s">
        <v>429</v>
      </c>
      <c r="D1268" s="14" t="s">
        <v>393</v>
      </c>
      <c r="E1268" s="14">
        <v>0</v>
      </c>
      <c r="F1268" s="19">
        <v>457</v>
      </c>
    </row>
    <row r="1269" spans="2:6" ht="14.4" x14ac:dyDescent="0.3">
      <c r="B1269" s="13">
        <v>4805924092</v>
      </c>
      <c r="C1269" s="14" t="s">
        <v>429</v>
      </c>
      <c r="D1269" s="14" t="s">
        <v>389</v>
      </c>
      <c r="E1269" s="14">
        <v>1</v>
      </c>
      <c r="F1269" s="19">
        <v>454</v>
      </c>
    </row>
    <row r="1270" spans="2:6" ht="14.4" x14ac:dyDescent="0.3">
      <c r="B1270" s="13">
        <v>4805924092</v>
      </c>
      <c r="C1270" s="14" t="s">
        <v>429</v>
      </c>
      <c r="D1270" s="14" t="s">
        <v>388</v>
      </c>
      <c r="E1270" s="14">
        <v>1</v>
      </c>
      <c r="F1270" s="19">
        <v>454</v>
      </c>
    </row>
    <row r="1271" spans="2:6" ht="14.4" x14ac:dyDescent="0.3">
      <c r="B1271" s="13">
        <v>4806127883</v>
      </c>
      <c r="C1271" s="14" t="s">
        <v>429</v>
      </c>
      <c r="D1271" s="14" t="s">
        <v>387</v>
      </c>
      <c r="E1271" s="14">
        <v>0</v>
      </c>
      <c r="F1271" s="19">
        <v>452</v>
      </c>
    </row>
    <row r="1272" spans="2:6" ht="14.4" x14ac:dyDescent="0.3">
      <c r="B1272" s="13">
        <v>4806127883</v>
      </c>
      <c r="C1272" s="14" t="s">
        <v>429</v>
      </c>
      <c r="D1272" s="14" t="s">
        <v>393</v>
      </c>
      <c r="E1272" s="14">
        <v>0</v>
      </c>
      <c r="F1272" s="19">
        <v>452</v>
      </c>
    </row>
    <row r="1273" spans="2:6" ht="14.4" x14ac:dyDescent="0.3">
      <c r="B1273" s="13">
        <v>2534443162</v>
      </c>
      <c r="C1273" s="14" t="s">
        <v>429</v>
      </c>
      <c r="D1273" s="14" t="s">
        <v>393</v>
      </c>
      <c r="E1273" s="14">
        <v>0</v>
      </c>
      <c r="F1273" s="19">
        <v>442</v>
      </c>
    </row>
    <row r="1274" spans="2:6" ht="14.4" x14ac:dyDescent="0.3">
      <c r="B1274" s="13">
        <v>2534443162</v>
      </c>
      <c r="C1274" s="14" t="s">
        <v>429</v>
      </c>
      <c r="D1274" s="14" t="s">
        <v>386</v>
      </c>
      <c r="E1274" s="14">
        <v>0</v>
      </c>
      <c r="F1274" s="19">
        <v>442</v>
      </c>
    </row>
    <row r="1275" spans="2:6" ht="14.4" x14ac:dyDescent="0.3">
      <c r="B1275" s="13">
        <v>5040024464</v>
      </c>
      <c r="C1275" s="14" t="s">
        <v>429</v>
      </c>
      <c r="D1275" s="14" t="s">
        <v>391</v>
      </c>
      <c r="E1275" s="14">
        <v>0</v>
      </c>
      <c r="F1275" s="19">
        <v>440</v>
      </c>
    </row>
    <row r="1276" spans="2:6" ht="14.4" x14ac:dyDescent="0.3">
      <c r="B1276" s="13">
        <v>5040024464</v>
      </c>
      <c r="C1276" s="14" t="s">
        <v>429</v>
      </c>
      <c r="D1276" s="14" t="s">
        <v>393</v>
      </c>
      <c r="E1276" s="14">
        <v>0</v>
      </c>
      <c r="F1276" s="19">
        <v>440</v>
      </c>
    </row>
    <row r="1277" spans="2:6" ht="14.4" x14ac:dyDescent="0.3">
      <c r="B1277" s="13">
        <v>5034341886</v>
      </c>
      <c r="C1277" s="14" t="s">
        <v>429</v>
      </c>
      <c r="D1277" s="14" t="s">
        <v>387</v>
      </c>
      <c r="E1277" s="14">
        <v>0</v>
      </c>
      <c r="F1277" s="19">
        <v>439</v>
      </c>
    </row>
    <row r="1278" spans="2:6" ht="14.4" x14ac:dyDescent="0.3">
      <c r="B1278" s="13">
        <v>5034341886</v>
      </c>
      <c r="C1278" s="14" t="s">
        <v>429</v>
      </c>
      <c r="D1278" s="14" t="s">
        <v>393</v>
      </c>
      <c r="E1278" s="14">
        <v>0</v>
      </c>
      <c r="F1278" s="19">
        <v>439</v>
      </c>
    </row>
    <row r="1279" spans="2:6" ht="14.4" x14ac:dyDescent="0.3">
      <c r="B1279" s="13">
        <v>5054230452</v>
      </c>
      <c r="C1279" s="14" t="s">
        <v>429</v>
      </c>
      <c r="D1279" s="14" t="s">
        <v>387</v>
      </c>
      <c r="E1279" s="14">
        <v>0</v>
      </c>
      <c r="F1279" s="19">
        <v>422</v>
      </c>
    </row>
    <row r="1280" spans="2:6" ht="14.4" x14ac:dyDescent="0.3">
      <c r="B1280" s="13">
        <v>5054230452</v>
      </c>
      <c r="C1280" s="14" t="s">
        <v>429</v>
      </c>
      <c r="D1280" s="14" t="s">
        <v>393</v>
      </c>
      <c r="E1280" s="14">
        <v>0</v>
      </c>
      <c r="F1280" s="19">
        <v>422</v>
      </c>
    </row>
    <row r="1281" spans="2:6" ht="14.4" x14ac:dyDescent="0.3">
      <c r="B1281" s="13">
        <v>2069539167</v>
      </c>
      <c r="C1281" s="14" t="s">
        <v>429</v>
      </c>
      <c r="D1281" s="14" t="s">
        <v>391</v>
      </c>
      <c r="E1281" s="14">
        <v>0</v>
      </c>
      <c r="F1281" s="19">
        <v>420</v>
      </c>
    </row>
    <row r="1282" spans="2:6" ht="14.4" x14ac:dyDescent="0.3">
      <c r="B1282" s="13">
        <v>2069539167</v>
      </c>
      <c r="C1282" s="14" t="s">
        <v>429</v>
      </c>
      <c r="D1282" s="14" t="s">
        <v>393</v>
      </c>
      <c r="E1282" s="14">
        <v>0</v>
      </c>
      <c r="F1282" s="19">
        <v>420</v>
      </c>
    </row>
    <row r="1283" spans="2:6" ht="14.4" x14ac:dyDescent="0.3">
      <c r="B1283" s="13">
        <v>2069539167</v>
      </c>
      <c r="C1283" s="14" t="s">
        <v>429</v>
      </c>
      <c r="D1283" s="14" t="s">
        <v>386</v>
      </c>
      <c r="E1283" s="14">
        <v>0</v>
      </c>
      <c r="F1283" s="19">
        <v>420</v>
      </c>
    </row>
    <row r="1284" spans="2:6" ht="14.4" x14ac:dyDescent="0.3">
      <c r="B1284" s="13">
        <v>4805924424</v>
      </c>
      <c r="C1284" s="14" t="s">
        <v>429</v>
      </c>
      <c r="D1284" s="14" t="s">
        <v>393</v>
      </c>
      <c r="E1284" s="14">
        <v>0</v>
      </c>
      <c r="F1284" s="19">
        <v>417</v>
      </c>
    </row>
    <row r="1285" spans="2:6" ht="14.4" x14ac:dyDescent="0.3">
      <c r="B1285" s="13">
        <v>4805924424</v>
      </c>
      <c r="C1285" s="14" t="s">
        <v>429</v>
      </c>
      <c r="D1285" s="14" t="s">
        <v>386</v>
      </c>
      <c r="E1285" s="14">
        <v>0</v>
      </c>
      <c r="F1285" s="19">
        <v>417</v>
      </c>
    </row>
    <row r="1286" spans="2:6" ht="14.4" x14ac:dyDescent="0.3">
      <c r="B1286" s="13">
        <v>2085841610</v>
      </c>
      <c r="C1286" s="14" t="s">
        <v>429</v>
      </c>
      <c r="D1286" s="14" t="s">
        <v>393</v>
      </c>
      <c r="E1286" s="14">
        <v>1</v>
      </c>
      <c r="F1286" s="19">
        <v>412</v>
      </c>
    </row>
    <row r="1287" spans="2:6" ht="14.4" x14ac:dyDescent="0.3">
      <c r="B1287" s="13">
        <v>5054226246</v>
      </c>
      <c r="C1287" s="14" t="s">
        <v>429</v>
      </c>
      <c r="D1287" s="14" t="s">
        <v>387</v>
      </c>
      <c r="E1287" s="14">
        <v>0</v>
      </c>
      <c r="F1287" s="19">
        <v>411</v>
      </c>
    </row>
    <row r="1288" spans="2:6" ht="14.4" x14ac:dyDescent="0.3">
      <c r="B1288" s="13">
        <v>5054226246</v>
      </c>
      <c r="C1288" s="14" t="s">
        <v>429</v>
      </c>
      <c r="D1288" s="14" t="s">
        <v>393</v>
      </c>
      <c r="E1288" s="14">
        <v>0</v>
      </c>
      <c r="F1288" s="19">
        <v>411</v>
      </c>
    </row>
    <row r="1289" spans="2:6" ht="14.4" x14ac:dyDescent="0.3">
      <c r="B1289" s="13">
        <v>2539340134</v>
      </c>
      <c r="C1289" s="14" t="s">
        <v>429</v>
      </c>
      <c r="D1289" s="14" t="s">
        <v>393</v>
      </c>
      <c r="E1289" s="14">
        <v>0</v>
      </c>
      <c r="F1289" s="19">
        <v>410</v>
      </c>
    </row>
    <row r="1290" spans="2:6" ht="14.4" x14ac:dyDescent="0.3">
      <c r="B1290" s="13">
        <v>2534443105</v>
      </c>
      <c r="C1290" s="14" t="s">
        <v>429</v>
      </c>
      <c r="D1290" s="14" t="s">
        <v>389</v>
      </c>
      <c r="E1290" s="14">
        <v>1</v>
      </c>
      <c r="F1290" s="19">
        <v>405</v>
      </c>
    </row>
    <row r="1291" spans="2:6" ht="14.4" x14ac:dyDescent="0.3">
      <c r="B1291" s="13">
        <v>2534443105</v>
      </c>
      <c r="C1291" s="14" t="s">
        <v>429</v>
      </c>
      <c r="D1291" s="14" t="s">
        <v>393</v>
      </c>
      <c r="E1291" s="14">
        <v>1</v>
      </c>
      <c r="F1291" s="19">
        <v>405</v>
      </c>
    </row>
    <row r="1292" spans="2:6" ht="14.4" x14ac:dyDescent="0.3">
      <c r="B1292" s="13">
        <v>4806127580</v>
      </c>
      <c r="C1292" s="14" t="s">
        <v>429</v>
      </c>
      <c r="D1292" s="14" t="s">
        <v>391</v>
      </c>
      <c r="E1292" s="14">
        <v>0</v>
      </c>
      <c r="F1292" s="19">
        <v>405</v>
      </c>
    </row>
    <row r="1293" spans="2:6" ht="14.4" x14ac:dyDescent="0.3">
      <c r="B1293" s="13">
        <v>5034348501</v>
      </c>
      <c r="C1293" s="14" t="s">
        <v>429</v>
      </c>
      <c r="D1293" s="14" t="s">
        <v>391</v>
      </c>
      <c r="E1293" s="14">
        <v>0</v>
      </c>
      <c r="F1293" s="19">
        <v>402</v>
      </c>
    </row>
    <row r="1294" spans="2:6" ht="14.4" x14ac:dyDescent="0.3">
      <c r="B1294" s="13">
        <v>5034348501</v>
      </c>
      <c r="C1294" s="14" t="s">
        <v>429</v>
      </c>
      <c r="D1294" s="14" t="s">
        <v>393</v>
      </c>
      <c r="E1294" s="14">
        <v>1</v>
      </c>
      <c r="F1294" s="19">
        <v>402</v>
      </c>
    </row>
    <row r="1295" spans="2:6" ht="14.4" x14ac:dyDescent="0.3">
      <c r="B1295" s="13">
        <v>2539343175</v>
      </c>
      <c r="C1295" s="14" t="s">
        <v>429</v>
      </c>
      <c r="D1295" s="14" t="s">
        <v>387</v>
      </c>
      <c r="E1295" s="14">
        <v>1</v>
      </c>
      <c r="F1295" s="19">
        <v>397</v>
      </c>
    </row>
    <row r="1296" spans="2:6" ht="14.4" x14ac:dyDescent="0.3">
      <c r="B1296" s="13">
        <v>2539343175</v>
      </c>
      <c r="C1296" s="14" t="s">
        <v>429</v>
      </c>
      <c r="D1296" s="14" t="s">
        <v>393</v>
      </c>
      <c r="E1296" s="14">
        <v>1</v>
      </c>
      <c r="F1296" s="19">
        <v>397</v>
      </c>
    </row>
    <row r="1297" spans="2:6" ht="14.4" x14ac:dyDescent="0.3">
      <c r="B1297" s="13">
        <v>2539335129</v>
      </c>
      <c r="C1297" s="14" t="s">
        <v>429</v>
      </c>
      <c r="D1297" s="14" t="s">
        <v>391</v>
      </c>
      <c r="E1297" s="14">
        <v>0</v>
      </c>
      <c r="F1297" s="19">
        <v>382</v>
      </c>
    </row>
    <row r="1298" spans="2:6" ht="14.4" x14ac:dyDescent="0.3">
      <c r="B1298" s="13">
        <v>2539335129</v>
      </c>
      <c r="C1298" s="14" t="s">
        <v>429</v>
      </c>
      <c r="D1298" s="14" t="s">
        <v>393</v>
      </c>
      <c r="E1298" s="14">
        <v>0</v>
      </c>
      <c r="F1298" s="19">
        <v>382</v>
      </c>
    </row>
    <row r="1299" spans="2:6" ht="14.4" x14ac:dyDescent="0.3">
      <c r="B1299" s="13">
        <v>3604634068</v>
      </c>
      <c r="C1299" s="14" t="s">
        <v>429</v>
      </c>
      <c r="D1299" s="14" t="s">
        <v>389</v>
      </c>
      <c r="E1299" s="14">
        <v>0</v>
      </c>
      <c r="F1299" s="19">
        <v>382</v>
      </c>
    </row>
    <row r="1300" spans="2:6" ht="14.4" x14ac:dyDescent="0.3">
      <c r="B1300" s="13">
        <v>3604634068</v>
      </c>
      <c r="C1300" s="14" t="s">
        <v>429</v>
      </c>
      <c r="D1300" s="14" t="s">
        <v>393</v>
      </c>
      <c r="E1300" s="14">
        <v>0</v>
      </c>
      <c r="F1300" s="19">
        <v>382</v>
      </c>
    </row>
    <row r="1301" spans="2:6" ht="14.4" x14ac:dyDescent="0.3">
      <c r="B1301" s="13">
        <v>5039025679</v>
      </c>
      <c r="C1301" s="14" t="s">
        <v>429</v>
      </c>
      <c r="D1301" s="14" t="s">
        <v>393</v>
      </c>
      <c r="E1301" s="14">
        <v>0</v>
      </c>
      <c r="F1301" s="19">
        <v>377</v>
      </c>
    </row>
    <row r="1302" spans="2:6" ht="14.4" x14ac:dyDescent="0.3">
      <c r="B1302" s="13">
        <v>5039025679</v>
      </c>
      <c r="C1302" s="14" t="s">
        <v>429</v>
      </c>
      <c r="D1302" s="14" t="s">
        <v>386</v>
      </c>
      <c r="E1302" s="14">
        <v>1</v>
      </c>
      <c r="F1302" s="19">
        <v>377</v>
      </c>
    </row>
    <row r="1303" spans="2:6" ht="14.4" x14ac:dyDescent="0.3">
      <c r="B1303" s="13">
        <v>6024155854</v>
      </c>
      <c r="C1303" s="14" t="s">
        <v>429</v>
      </c>
      <c r="D1303" s="14" t="s">
        <v>391</v>
      </c>
      <c r="E1303" s="14">
        <v>0</v>
      </c>
      <c r="F1303" s="19">
        <v>376</v>
      </c>
    </row>
    <row r="1304" spans="2:6" ht="14.4" x14ac:dyDescent="0.3">
      <c r="B1304" s="13">
        <v>6024155854</v>
      </c>
      <c r="C1304" s="14" t="s">
        <v>429</v>
      </c>
      <c r="D1304" s="14" t="s">
        <v>393</v>
      </c>
      <c r="E1304" s="14">
        <v>0</v>
      </c>
      <c r="F1304" s="19">
        <v>376</v>
      </c>
    </row>
    <row r="1305" spans="2:6" ht="14.4" x14ac:dyDescent="0.3">
      <c r="B1305" s="13">
        <v>6025855895</v>
      </c>
      <c r="C1305" s="14" t="s">
        <v>429</v>
      </c>
      <c r="D1305" s="14" t="s">
        <v>387</v>
      </c>
      <c r="E1305" s="14">
        <v>0</v>
      </c>
      <c r="F1305" s="19">
        <v>370</v>
      </c>
    </row>
    <row r="1306" spans="2:6" ht="14.4" x14ac:dyDescent="0.3">
      <c r="B1306" s="13">
        <v>6025855895</v>
      </c>
      <c r="C1306" s="14" t="s">
        <v>429</v>
      </c>
      <c r="D1306" s="14" t="s">
        <v>393</v>
      </c>
      <c r="E1306" s="14">
        <v>1</v>
      </c>
      <c r="F1306" s="19">
        <v>370</v>
      </c>
    </row>
    <row r="1307" spans="2:6" ht="14.4" x14ac:dyDescent="0.3">
      <c r="B1307" s="13">
        <v>5039139147</v>
      </c>
      <c r="C1307" s="14" t="s">
        <v>429</v>
      </c>
      <c r="D1307" s="14" t="s">
        <v>387</v>
      </c>
      <c r="E1307" s="14">
        <v>0</v>
      </c>
      <c r="F1307" s="19">
        <v>366</v>
      </c>
    </row>
    <row r="1308" spans="2:6" ht="14.4" x14ac:dyDescent="0.3">
      <c r="B1308" s="13">
        <v>5039139147</v>
      </c>
      <c r="C1308" s="14" t="s">
        <v>429</v>
      </c>
      <c r="D1308" s="14" t="s">
        <v>393</v>
      </c>
      <c r="E1308" s="14">
        <v>0</v>
      </c>
      <c r="F1308" s="19">
        <v>366</v>
      </c>
    </row>
    <row r="1309" spans="2:6" ht="14.4" x14ac:dyDescent="0.3">
      <c r="B1309" s="13">
        <v>4805731936</v>
      </c>
      <c r="C1309" s="14" t="s">
        <v>429</v>
      </c>
      <c r="D1309" s="14" t="s">
        <v>393</v>
      </c>
      <c r="E1309" s="14">
        <v>0</v>
      </c>
      <c r="F1309" s="19">
        <v>354</v>
      </c>
    </row>
    <row r="1310" spans="2:6" ht="14.4" x14ac:dyDescent="0.3">
      <c r="B1310" s="13">
        <v>2534443010</v>
      </c>
      <c r="C1310" s="14" t="s">
        <v>429</v>
      </c>
      <c r="D1310" s="14" t="s">
        <v>393</v>
      </c>
      <c r="E1310" s="14">
        <v>0</v>
      </c>
      <c r="F1310" s="19">
        <v>352</v>
      </c>
    </row>
    <row r="1311" spans="2:6" ht="14.4" x14ac:dyDescent="0.3">
      <c r="B1311" s="13">
        <v>6027083543</v>
      </c>
      <c r="C1311" s="14" t="s">
        <v>429</v>
      </c>
      <c r="D1311" s="14" t="s">
        <v>387</v>
      </c>
      <c r="E1311" s="14">
        <v>0</v>
      </c>
      <c r="F1311" s="19">
        <v>345</v>
      </c>
    </row>
    <row r="1312" spans="2:6" ht="14.4" x14ac:dyDescent="0.3">
      <c r="B1312" s="13">
        <v>6027083543</v>
      </c>
      <c r="C1312" s="14" t="s">
        <v>429</v>
      </c>
      <c r="D1312" s="14" t="s">
        <v>393</v>
      </c>
      <c r="E1312" s="14">
        <v>0</v>
      </c>
      <c r="F1312" s="19">
        <v>345</v>
      </c>
    </row>
    <row r="1313" spans="2:6" ht="14.4" x14ac:dyDescent="0.3">
      <c r="B1313" s="13">
        <v>6024727260</v>
      </c>
      <c r="C1313" s="14" t="s">
        <v>429</v>
      </c>
      <c r="D1313" s="14" t="s">
        <v>387</v>
      </c>
      <c r="E1313" s="14">
        <v>0</v>
      </c>
      <c r="F1313" s="19">
        <v>328</v>
      </c>
    </row>
    <row r="1314" spans="2:6" ht="14.4" x14ac:dyDescent="0.3">
      <c r="B1314" s="13">
        <v>6024727260</v>
      </c>
      <c r="C1314" s="14" t="s">
        <v>429</v>
      </c>
      <c r="D1314" s="14" t="s">
        <v>393</v>
      </c>
      <c r="E1314" s="14">
        <v>0</v>
      </c>
      <c r="F1314" s="19">
        <v>328</v>
      </c>
    </row>
    <row r="1315" spans="2:6" ht="14.4" x14ac:dyDescent="0.3">
      <c r="B1315" s="13">
        <v>5097141412</v>
      </c>
      <c r="C1315" s="14" t="s">
        <v>429</v>
      </c>
      <c r="D1315" s="14" t="s">
        <v>387</v>
      </c>
      <c r="E1315" s="14">
        <v>0</v>
      </c>
      <c r="F1315" s="19">
        <v>325</v>
      </c>
    </row>
    <row r="1316" spans="2:6" ht="14.4" x14ac:dyDescent="0.3">
      <c r="B1316" s="13">
        <v>5097141412</v>
      </c>
      <c r="C1316" s="14" t="s">
        <v>429</v>
      </c>
      <c r="D1316" s="14" t="s">
        <v>396</v>
      </c>
      <c r="E1316" s="14">
        <v>1</v>
      </c>
      <c r="F1316" s="19">
        <v>325</v>
      </c>
    </row>
    <row r="1317" spans="2:6" ht="14.4" x14ac:dyDescent="0.3">
      <c r="B1317" s="13">
        <v>5097141412</v>
      </c>
      <c r="C1317" s="14" t="s">
        <v>429</v>
      </c>
      <c r="D1317" s="14" t="s">
        <v>393</v>
      </c>
      <c r="E1317" s="14">
        <v>0</v>
      </c>
      <c r="F1317" s="19">
        <v>325</v>
      </c>
    </row>
    <row r="1318" spans="2:6" ht="14.4" x14ac:dyDescent="0.3">
      <c r="B1318" s="13">
        <v>5033215838</v>
      </c>
      <c r="C1318" s="14" t="s">
        <v>429</v>
      </c>
      <c r="D1318" s="14" t="s">
        <v>393</v>
      </c>
      <c r="E1318" s="14">
        <v>0</v>
      </c>
      <c r="F1318" s="19">
        <v>322</v>
      </c>
    </row>
    <row r="1319" spans="2:6" ht="14.4" x14ac:dyDescent="0.3">
      <c r="B1319" s="13">
        <v>5033215838</v>
      </c>
      <c r="C1319" s="14" t="s">
        <v>429</v>
      </c>
      <c r="D1319" s="14" t="s">
        <v>388</v>
      </c>
      <c r="E1319" s="14">
        <v>0</v>
      </c>
      <c r="F1319" s="19">
        <v>322</v>
      </c>
    </row>
    <row r="1320" spans="2:6" ht="14.4" x14ac:dyDescent="0.3">
      <c r="B1320" s="13">
        <v>2539340577</v>
      </c>
      <c r="C1320" s="14" t="s">
        <v>429</v>
      </c>
      <c r="D1320" s="14" t="s">
        <v>387</v>
      </c>
      <c r="E1320" s="14">
        <v>0</v>
      </c>
      <c r="F1320" s="19">
        <v>321</v>
      </c>
    </row>
    <row r="1321" spans="2:6" ht="14.4" x14ac:dyDescent="0.3">
      <c r="B1321" s="13">
        <v>2539340577</v>
      </c>
      <c r="C1321" s="14" t="s">
        <v>429</v>
      </c>
      <c r="D1321" s="14" t="s">
        <v>393</v>
      </c>
      <c r="E1321" s="14">
        <v>0</v>
      </c>
      <c r="F1321" s="19">
        <v>321</v>
      </c>
    </row>
    <row r="1322" spans="2:6" ht="14.4" x14ac:dyDescent="0.3">
      <c r="B1322" s="13">
        <v>5209950243</v>
      </c>
      <c r="C1322" s="14" t="s">
        <v>429</v>
      </c>
      <c r="D1322" s="14" t="s">
        <v>391</v>
      </c>
      <c r="E1322" s="14">
        <v>0</v>
      </c>
      <c r="F1322" s="19">
        <v>316</v>
      </c>
    </row>
    <row r="1323" spans="2:6" ht="14.4" x14ac:dyDescent="0.3">
      <c r="B1323" s="13">
        <v>5209950243</v>
      </c>
      <c r="C1323" s="14" t="s">
        <v>429</v>
      </c>
      <c r="D1323" s="14" t="s">
        <v>393</v>
      </c>
      <c r="E1323" s="14">
        <v>0</v>
      </c>
      <c r="F1323" s="19">
        <v>316</v>
      </c>
    </row>
    <row r="1324" spans="2:6" ht="14.4" x14ac:dyDescent="0.3">
      <c r="B1324" s="13">
        <v>4805926817</v>
      </c>
      <c r="C1324" s="14" t="s">
        <v>429</v>
      </c>
      <c r="D1324" s="14" t="s">
        <v>391</v>
      </c>
      <c r="E1324" s="14">
        <v>0</v>
      </c>
      <c r="F1324" s="19">
        <v>314</v>
      </c>
    </row>
    <row r="1325" spans="2:6" ht="14.4" x14ac:dyDescent="0.3">
      <c r="B1325" s="13">
        <v>4805926817</v>
      </c>
      <c r="C1325" s="14" t="s">
        <v>429</v>
      </c>
      <c r="D1325" s="14" t="s">
        <v>393</v>
      </c>
      <c r="E1325" s="14">
        <v>0</v>
      </c>
      <c r="F1325" s="19">
        <v>314</v>
      </c>
    </row>
    <row r="1326" spans="2:6" ht="14.4" x14ac:dyDescent="0.3">
      <c r="B1326" s="13">
        <v>6024727147</v>
      </c>
      <c r="C1326" s="14" t="s">
        <v>429</v>
      </c>
      <c r="D1326" s="14" t="s">
        <v>389</v>
      </c>
      <c r="E1326" s="14">
        <v>0</v>
      </c>
      <c r="F1326" s="19">
        <v>313</v>
      </c>
    </row>
    <row r="1327" spans="2:6" ht="14.4" x14ac:dyDescent="0.3">
      <c r="B1327" s="13">
        <v>6024727147</v>
      </c>
      <c r="C1327" s="14" t="s">
        <v>429</v>
      </c>
      <c r="D1327" s="14" t="s">
        <v>393</v>
      </c>
      <c r="E1327" s="14">
        <v>0</v>
      </c>
      <c r="F1327" s="19">
        <v>313</v>
      </c>
    </row>
    <row r="1328" spans="2:6" ht="14.4" x14ac:dyDescent="0.3">
      <c r="B1328" s="13">
        <v>2069540812</v>
      </c>
      <c r="C1328" s="14" t="s">
        <v>429</v>
      </c>
      <c r="D1328" s="14" t="s">
        <v>387</v>
      </c>
      <c r="E1328" s="14">
        <v>0</v>
      </c>
      <c r="F1328" s="19">
        <v>302</v>
      </c>
    </row>
    <row r="1329" spans="2:6" ht="14.4" x14ac:dyDescent="0.3">
      <c r="B1329" s="13">
        <v>2069540812</v>
      </c>
      <c r="C1329" s="14" t="s">
        <v>429</v>
      </c>
      <c r="D1329" s="14" t="s">
        <v>393</v>
      </c>
      <c r="E1329" s="14">
        <v>0</v>
      </c>
      <c r="F1329" s="19">
        <v>302</v>
      </c>
    </row>
    <row r="1330" spans="2:6" ht="14.4" x14ac:dyDescent="0.3">
      <c r="B1330" s="13">
        <v>6024725656</v>
      </c>
      <c r="C1330" s="14" t="s">
        <v>429</v>
      </c>
      <c r="D1330" s="14" t="s">
        <v>387</v>
      </c>
      <c r="E1330" s="14">
        <v>0</v>
      </c>
      <c r="F1330" s="19">
        <v>300</v>
      </c>
    </row>
    <row r="1331" spans="2:6" ht="14.4" x14ac:dyDescent="0.3">
      <c r="B1331" s="13">
        <v>6024725656</v>
      </c>
      <c r="C1331" s="14" t="s">
        <v>429</v>
      </c>
      <c r="D1331" s="14" t="s">
        <v>393</v>
      </c>
      <c r="E1331" s="14">
        <v>0</v>
      </c>
      <c r="F1331" s="19">
        <v>300</v>
      </c>
    </row>
    <row r="1332" spans="2:6" ht="14.4" x14ac:dyDescent="0.3">
      <c r="B1332" s="13">
        <v>3035995656</v>
      </c>
      <c r="C1332" s="14" t="s">
        <v>429</v>
      </c>
      <c r="D1332" s="14" t="s">
        <v>387</v>
      </c>
      <c r="E1332" s="14">
        <v>0</v>
      </c>
      <c r="F1332" s="19">
        <v>299</v>
      </c>
    </row>
    <row r="1333" spans="2:6" ht="14.4" x14ac:dyDescent="0.3">
      <c r="B1333" s="13">
        <v>3035995656</v>
      </c>
      <c r="C1333" s="14" t="s">
        <v>429</v>
      </c>
      <c r="D1333" s="14" t="s">
        <v>393</v>
      </c>
      <c r="E1333" s="14">
        <v>1</v>
      </c>
      <c r="F1333" s="19">
        <v>299</v>
      </c>
    </row>
    <row r="1334" spans="2:6" ht="14.4" x14ac:dyDescent="0.3">
      <c r="B1334" s="13">
        <v>2069535194</v>
      </c>
      <c r="C1334" s="14" t="s">
        <v>429</v>
      </c>
      <c r="D1334" s="14" t="s">
        <v>387</v>
      </c>
      <c r="E1334" s="14">
        <v>0</v>
      </c>
      <c r="F1334" s="19">
        <v>298</v>
      </c>
    </row>
    <row r="1335" spans="2:6" ht="14.4" x14ac:dyDescent="0.3">
      <c r="B1335" s="13">
        <v>2069535194</v>
      </c>
      <c r="C1335" s="14" t="s">
        <v>429</v>
      </c>
      <c r="D1335" s="14" t="s">
        <v>393</v>
      </c>
      <c r="E1335" s="14">
        <v>1</v>
      </c>
      <c r="F1335" s="19">
        <v>298</v>
      </c>
    </row>
    <row r="1336" spans="2:6" ht="14.4" x14ac:dyDescent="0.3">
      <c r="B1336" s="13">
        <v>5054225346</v>
      </c>
      <c r="C1336" s="14" t="s">
        <v>429</v>
      </c>
      <c r="D1336" s="14" t="s">
        <v>387</v>
      </c>
      <c r="E1336" s="14">
        <v>0</v>
      </c>
      <c r="F1336" s="19">
        <v>288</v>
      </c>
    </row>
    <row r="1337" spans="2:6" ht="14.4" x14ac:dyDescent="0.3">
      <c r="B1337" s="13">
        <v>5054225346</v>
      </c>
      <c r="C1337" s="14" t="s">
        <v>429</v>
      </c>
      <c r="D1337" s="14" t="s">
        <v>393</v>
      </c>
      <c r="E1337" s="14">
        <v>0</v>
      </c>
      <c r="F1337" s="19">
        <v>288</v>
      </c>
    </row>
    <row r="1338" spans="2:6" ht="14.4" x14ac:dyDescent="0.3">
      <c r="B1338" s="13">
        <v>2065140026</v>
      </c>
      <c r="C1338" s="14" t="s">
        <v>429</v>
      </c>
      <c r="D1338" s="14" t="s">
        <v>393</v>
      </c>
      <c r="E1338" s="14">
        <v>0</v>
      </c>
      <c r="F1338" s="19">
        <v>275</v>
      </c>
    </row>
    <row r="1339" spans="2:6" ht="14.4" x14ac:dyDescent="0.3">
      <c r="B1339" s="13">
        <v>4805924727</v>
      </c>
      <c r="C1339" s="14" t="s">
        <v>429</v>
      </c>
      <c r="D1339" s="14" t="s">
        <v>393</v>
      </c>
      <c r="E1339" s="14">
        <v>0</v>
      </c>
      <c r="F1339" s="19">
        <v>270</v>
      </c>
    </row>
    <row r="1340" spans="2:6" ht="14.4" x14ac:dyDescent="0.3">
      <c r="B1340" s="13">
        <v>4805928443</v>
      </c>
      <c r="C1340" s="14" t="s">
        <v>429</v>
      </c>
      <c r="D1340" s="14" t="s">
        <v>393</v>
      </c>
      <c r="E1340" s="14">
        <v>0</v>
      </c>
      <c r="F1340" s="19">
        <v>267</v>
      </c>
    </row>
    <row r="1341" spans="2:6" ht="14.4" x14ac:dyDescent="0.3">
      <c r="B1341" s="13">
        <v>5039133534</v>
      </c>
      <c r="C1341" s="14" t="s">
        <v>429</v>
      </c>
      <c r="D1341" s="14" t="s">
        <v>393</v>
      </c>
      <c r="E1341" s="14">
        <v>1</v>
      </c>
      <c r="F1341" s="19">
        <v>264</v>
      </c>
    </row>
    <row r="1342" spans="2:6" ht="14.4" x14ac:dyDescent="0.3">
      <c r="B1342" s="13">
        <v>5203228937</v>
      </c>
      <c r="C1342" s="14" t="s">
        <v>429</v>
      </c>
      <c r="D1342" s="14" t="s">
        <v>387</v>
      </c>
      <c r="E1342" s="14">
        <v>0</v>
      </c>
      <c r="F1342" s="19">
        <v>264</v>
      </c>
    </row>
    <row r="1343" spans="2:6" ht="14.4" x14ac:dyDescent="0.3">
      <c r="B1343" s="13">
        <v>5203228937</v>
      </c>
      <c r="C1343" s="14" t="s">
        <v>429</v>
      </c>
      <c r="D1343" s="14" t="s">
        <v>393</v>
      </c>
      <c r="E1343" s="14">
        <v>0</v>
      </c>
      <c r="F1343" s="19">
        <v>264</v>
      </c>
    </row>
    <row r="1344" spans="2:6" ht="14.4" x14ac:dyDescent="0.3">
      <c r="B1344" s="13">
        <v>6024729619</v>
      </c>
      <c r="C1344" s="14" t="s">
        <v>429</v>
      </c>
      <c r="D1344" s="14" t="s">
        <v>391</v>
      </c>
      <c r="E1344" s="14">
        <v>0</v>
      </c>
      <c r="F1344" s="19">
        <v>263</v>
      </c>
    </row>
    <row r="1345" spans="2:6" ht="14.4" x14ac:dyDescent="0.3">
      <c r="B1345" s="13">
        <v>6024729619</v>
      </c>
      <c r="C1345" s="14" t="s">
        <v>429</v>
      </c>
      <c r="D1345" s="14" t="s">
        <v>393</v>
      </c>
      <c r="E1345" s="14">
        <v>0</v>
      </c>
      <c r="F1345" s="19">
        <v>263</v>
      </c>
    </row>
    <row r="1346" spans="2:6" ht="14.4" x14ac:dyDescent="0.3">
      <c r="B1346" s="13">
        <v>4806128180</v>
      </c>
      <c r="C1346" s="14" t="s">
        <v>429</v>
      </c>
      <c r="D1346" s="14" t="s">
        <v>391</v>
      </c>
      <c r="E1346" s="14">
        <v>0</v>
      </c>
      <c r="F1346" s="19">
        <v>261</v>
      </c>
    </row>
    <row r="1347" spans="2:6" ht="14.4" x14ac:dyDescent="0.3">
      <c r="B1347" s="13">
        <v>4806128180</v>
      </c>
      <c r="C1347" s="14" t="s">
        <v>429</v>
      </c>
      <c r="D1347" s="14" t="s">
        <v>393</v>
      </c>
      <c r="E1347" s="14">
        <v>0</v>
      </c>
      <c r="F1347" s="19">
        <v>261</v>
      </c>
    </row>
    <row r="1348" spans="2:6" ht="14.4" x14ac:dyDescent="0.3">
      <c r="B1348" s="13">
        <v>6026833357</v>
      </c>
      <c r="C1348" s="14" t="s">
        <v>429</v>
      </c>
      <c r="D1348" s="14" t="s">
        <v>389</v>
      </c>
      <c r="E1348" s="14">
        <v>1</v>
      </c>
      <c r="F1348" s="19">
        <v>247</v>
      </c>
    </row>
    <row r="1349" spans="2:6" ht="14.4" x14ac:dyDescent="0.3">
      <c r="B1349" s="13">
        <v>6026833357</v>
      </c>
      <c r="C1349" s="14" t="s">
        <v>429</v>
      </c>
      <c r="D1349" s="14" t="s">
        <v>389</v>
      </c>
      <c r="E1349" s="14">
        <v>1</v>
      </c>
      <c r="F1349" s="19">
        <v>247</v>
      </c>
    </row>
    <row r="1350" spans="2:6" ht="14.4" x14ac:dyDescent="0.3">
      <c r="B1350" s="13">
        <v>6026833357</v>
      </c>
      <c r="C1350" s="14" t="s">
        <v>429</v>
      </c>
      <c r="D1350" s="14" t="s">
        <v>393</v>
      </c>
      <c r="E1350" s="14">
        <v>1</v>
      </c>
      <c r="F1350" s="19">
        <v>247</v>
      </c>
    </row>
    <row r="1351" spans="2:6" ht="14.4" x14ac:dyDescent="0.3">
      <c r="B1351" s="13">
        <v>6026833357</v>
      </c>
      <c r="C1351" s="14" t="s">
        <v>429</v>
      </c>
      <c r="D1351" s="14" t="s">
        <v>393</v>
      </c>
      <c r="E1351" s="14">
        <v>1</v>
      </c>
      <c r="F1351" s="19">
        <v>247</v>
      </c>
    </row>
    <row r="1352" spans="2:6" ht="14.4" x14ac:dyDescent="0.3">
      <c r="B1352" s="13">
        <v>4807326694</v>
      </c>
      <c r="C1352" s="14" t="s">
        <v>429</v>
      </c>
      <c r="D1352" s="14" t="s">
        <v>393</v>
      </c>
      <c r="E1352" s="14">
        <v>0</v>
      </c>
      <c r="F1352" s="19">
        <v>245</v>
      </c>
    </row>
    <row r="1353" spans="2:6" ht="14.4" x14ac:dyDescent="0.3">
      <c r="B1353" s="13">
        <v>6024726568</v>
      </c>
      <c r="C1353" s="14" t="s">
        <v>429</v>
      </c>
      <c r="D1353" s="14" t="s">
        <v>387</v>
      </c>
      <c r="E1353" s="14">
        <v>0</v>
      </c>
      <c r="F1353" s="19">
        <v>241</v>
      </c>
    </row>
    <row r="1354" spans="2:6" ht="14.4" x14ac:dyDescent="0.3">
      <c r="B1354" s="13">
        <v>6024726568</v>
      </c>
      <c r="C1354" s="14" t="s">
        <v>429</v>
      </c>
      <c r="D1354" s="14" t="s">
        <v>389</v>
      </c>
      <c r="E1354" s="14">
        <v>0</v>
      </c>
      <c r="F1354" s="19">
        <v>241</v>
      </c>
    </row>
    <row r="1355" spans="2:6" ht="14.4" x14ac:dyDescent="0.3">
      <c r="B1355" s="13">
        <v>6024726568</v>
      </c>
      <c r="C1355" s="14" t="s">
        <v>429</v>
      </c>
      <c r="D1355" s="14" t="s">
        <v>393</v>
      </c>
      <c r="E1355" s="14">
        <v>0</v>
      </c>
      <c r="F1355" s="19">
        <v>241</v>
      </c>
    </row>
    <row r="1356" spans="2:6" ht="14.4" x14ac:dyDescent="0.3">
      <c r="B1356" s="13">
        <v>5097141379</v>
      </c>
      <c r="C1356" s="14" t="s">
        <v>429</v>
      </c>
      <c r="D1356" s="14" t="s">
        <v>393</v>
      </c>
      <c r="E1356" s="14">
        <v>0</v>
      </c>
      <c r="F1356" s="19">
        <v>240</v>
      </c>
    </row>
    <row r="1357" spans="2:6" ht="14.4" x14ac:dyDescent="0.3">
      <c r="B1357" s="13">
        <v>2086144316</v>
      </c>
      <c r="C1357" s="14" t="s">
        <v>429</v>
      </c>
      <c r="D1357" s="14" t="s">
        <v>393</v>
      </c>
      <c r="E1357" s="14">
        <v>1</v>
      </c>
      <c r="F1357" s="19">
        <v>230</v>
      </c>
    </row>
    <row r="1358" spans="2:6" ht="14.4" x14ac:dyDescent="0.3">
      <c r="B1358" s="13">
        <v>4807327951</v>
      </c>
      <c r="C1358" s="14" t="s">
        <v>429</v>
      </c>
      <c r="D1358" s="14" t="s">
        <v>393</v>
      </c>
      <c r="E1358" s="14">
        <v>0</v>
      </c>
      <c r="F1358" s="19">
        <v>227</v>
      </c>
    </row>
    <row r="1359" spans="2:6" ht="14.4" x14ac:dyDescent="0.3">
      <c r="B1359" s="13">
        <v>2086143520</v>
      </c>
      <c r="C1359" s="14" t="s">
        <v>429</v>
      </c>
      <c r="D1359" s="14" t="s">
        <v>387</v>
      </c>
      <c r="E1359" s="14">
        <v>0</v>
      </c>
      <c r="F1359" s="19">
        <v>219</v>
      </c>
    </row>
    <row r="1360" spans="2:6" ht="14.4" x14ac:dyDescent="0.3">
      <c r="B1360" s="13">
        <v>2086143520</v>
      </c>
      <c r="C1360" s="14" t="s">
        <v>429</v>
      </c>
      <c r="D1360" s="14" t="s">
        <v>393</v>
      </c>
      <c r="E1360" s="14">
        <v>0</v>
      </c>
      <c r="F1360" s="19">
        <v>219</v>
      </c>
    </row>
    <row r="1361" spans="2:6" ht="14.4" x14ac:dyDescent="0.3">
      <c r="B1361" s="13">
        <v>6025781049</v>
      </c>
      <c r="C1361" s="14" t="s">
        <v>429</v>
      </c>
      <c r="D1361" s="14" t="s">
        <v>393</v>
      </c>
      <c r="E1361" s="14">
        <v>0</v>
      </c>
      <c r="F1361" s="19">
        <v>203</v>
      </c>
    </row>
    <row r="1362" spans="2:6" ht="14.4" x14ac:dyDescent="0.3">
      <c r="B1362" s="13">
        <v>6026830730</v>
      </c>
      <c r="C1362" s="14" t="s">
        <v>429</v>
      </c>
      <c r="D1362" s="14" t="s">
        <v>393</v>
      </c>
      <c r="E1362" s="14">
        <v>0</v>
      </c>
      <c r="F1362" s="19">
        <v>199</v>
      </c>
    </row>
    <row r="1363" spans="2:6" ht="14.4" x14ac:dyDescent="0.3">
      <c r="B1363" s="13">
        <v>2085843162</v>
      </c>
      <c r="C1363" s="14" t="s">
        <v>429</v>
      </c>
      <c r="D1363" s="14" t="s">
        <v>387</v>
      </c>
      <c r="E1363" s="14">
        <v>0</v>
      </c>
      <c r="F1363" s="19">
        <v>197</v>
      </c>
    </row>
    <row r="1364" spans="2:6" ht="14.4" x14ac:dyDescent="0.3">
      <c r="B1364" s="13">
        <v>2085843162</v>
      </c>
      <c r="C1364" s="14" t="s">
        <v>429</v>
      </c>
      <c r="D1364" s="14" t="s">
        <v>393</v>
      </c>
      <c r="E1364" s="14">
        <v>0</v>
      </c>
      <c r="F1364" s="19">
        <v>197</v>
      </c>
    </row>
    <row r="1365" spans="2:6" ht="14.4" x14ac:dyDescent="0.3">
      <c r="B1365" s="13">
        <v>4805926973</v>
      </c>
      <c r="C1365" s="14" t="s">
        <v>429</v>
      </c>
      <c r="D1365" s="14" t="s">
        <v>387</v>
      </c>
      <c r="E1365" s="14">
        <v>0</v>
      </c>
      <c r="F1365" s="19">
        <v>193</v>
      </c>
    </row>
    <row r="1366" spans="2:6" ht="14.4" x14ac:dyDescent="0.3">
      <c r="B1366" s="13">
        <v>4805926973</v>
      </c>
      <c r="C1366" s="14" t="s">
        <v>429</v>
      </c>
      <c r="D1366" s="14" t="s">
        <v>393</v>
      </c>
      <c r="E1366" s="14">
        <v>0</v>
      </c>
      <c r="F1366" s="19">
        <v>193</v>
      </c>
    </row>
    <row r="1367" spans="2:6" ht="14.4" x14ac:dyDescent="0.3">
      <c r="B1367" s="13">
        <v>5034345138</v>
      </c>
      <c r="C1367" s="14" t="s">
        <v>429</v>
      </c>
      <c r="D1367" s="14" t="s">
        <v>396</v>
      </c>
      <c r="E1367" s="14">
        <v>0</v>
      </c>
      <c r="F1367" s="19">
        <v>193</v>
      </c>
    </row>
    <row r="1368" spans="2:6" ht="14.4" x14ac:dyDescent="0.3">
      <c r="B1368" s="13">
        <v>5034345138</v>
      </c>
      <c r="C1368" s="14" t="s">
        <v>429</v>
      </c>
      <c r="D1368" s="14" t="s">
        <v>393</v>
      </c>
      <c r="E1368" s="14">
        <v>0</v>
      </c>
      <c r="F1368" s="19">
        <v>193</v>
      </c>
    </row>
    <row r="1369" spans="2:6" ht="14.4" x14ac:dyDescent="0.3">
      <c r="B1369" s="13">
        <v>3032693528</v>
      </c>
      <c r="C1369" s="14" t="s">
        <v>429</v>
      </c>
      <c r="D1369" s="14" t="s">
        <v>393</v>
      </c>
      <c r="E1369" s="14">
        <v>0</v>
      </c>
      <c r="F1369" s="19">
        <v>190</v>
      </c>
    </row>
    <row r="1370" spans="2:6" ht="14.4" x14ac:dyDescent="0.3">
      <c r="B1370" s="13">
        <v>5204140357</v>
      </c>
      <c r="C1370" s="14" t="s">
        <v>429</v>
      </c>
      <c r="D1370" s="14" t="s">
        <v>393</v>
      </c>
      <c r="E1370" s="14">
        <v>0</v>
      </c>
      <c r="F1370" s="19">
        <v>190</v>
      </c>
    </row>
    <row r="1371" spans="2:6" ht="14.4" x14ac:dyDescent="0.3">
      <c r="B1371" s="13">
        <v>4805925230</v>
      </c>
      <c r="C1371" s="14" t="s">
        <v>429</v>
      </c>
      <c r="D1371" s="14" t="s">
        <v>393</v>
      </c>
      <c r="E1371" s="14">
        <v>1</v>
      </c>
      <c r="F1371" s="19">
        <v>176</v>
      </c>
    </row>
    <row r="1372" spans="2:6" ht="14.4" x14ac:dyDescent="0.3">
      <c r="B1372" s="13">
        <v>3606223648</v>
      </c>
      <c r="C1372" s="14" t="s">
        <v>429</v>
      </c>
      <c r="D1372" s="14" t="s">
        <v>393</v>
      </c>
      <c r="E1372" s="14">
        <v>0</v>
      </c>
      <c r="F1372" s="19">
        <v>172</v>
      </c>
    </row>
    <row r="1373" spans="2:6" ht="14.4" x14ac:dyDescent="0.3">
      <c r="B1373" s="13">
        <v>3039588387</v>
      </c>
      <c r="C1373" s="14" t="s">
        <v>429</v>
      </c>
      <c r="D1373" s="14" t="s">
        <v>387</v>
      </c>
      <c r="E1373" s="14">
        <v>0</v>
      </c>
      <c r="F1373" s="19">
        <v>170</v>
      </c>
    </row>
    <row r="1374" spans="2:6" ht="14.4" x14ac:dyDescent="0.3">
      <c r="B1374" s="13">
        <v>3039588387</v>
      </c>
      <c r="C1374" s="14" t="s">
        <v>429</v>
      </c>
      <c r="D1374" s="14" t="s">
        <v>393</v>
      </c>
      <c r="E1374" s="14">
        <v>0</v>
      </c>
      <c r="F1374" s="19">
        <v>170</v>
      </c>
    </row>
    <row r="1375" spans="2:6" ht="14.4" x14ac:dyDescent="0.3">
      <c r="B1375" s="13">
        <v>3072334169</v>
      </c>
      <c r="C1375" s="14" t="s">
        <v>429</v>
      </c>
      <c r="D1375" s="14" t="s">
        <v>391</v>
      </c>
      <c r="E1375" s="14">
        <v>0</v>
      </c>
      <c r="F1375" s="19">
        <v>164</v>
      </c>
    </row>
    <row r="1376" spans="2:6" ht="14.4" x14ac:dyDescent="0.3">
      <c r="B1376" s="13">
        <v>3072334169</v>
      </c>
      <c r="C1376" s="14" t="s">
        <v>429</v>
      </c>
      <c r="D1376" s="14" t="s">
        <v>389</v>
      </c>
      <c r="E1376" s="14">
        <v>0</v>
      </c>
      <c r="F1376" s="19">
        <v>164</v>
      </c>
    </row>
    <row r="1377" spans="2:6" ht="14.4" x14ac:dyDescent="0.3">
      <c r="B1377" s="13">
        <v>3072334169</v>
      </c>
      <c r="C1377" s="14" t="s">
        <v>429</v>
      </c>
      <c r="D1377" s="14" t="s">
        <v>393</v>
      </c>
      <c r="E1377" s="14">
        <v>0</v>
      </c>
      <c r="F1377" s="19">
        <v>164</v>
      </c>
    </row>
    <row r="1378" spans="2:6" ht="14.4" x14ac:dyDescent="0.3">
      <c r="B1378" s="13">
        <v>3072334169</v>
      </c>
      <c r="C1378" s="14" t="s">
        <v>429</v>
      </c>
      <c r="D1378" s="14" t="s">
        <v>388</v>
      </c>
      <c r="E1378" s="14">
        <v>0</v>
      </c>
      <c r="F1378" s="19">
        <v>164</v>
      </c>
    </row>
    <row r="1379" spans="2:6" ht="14.4" x14ac:dyDescent="0.3">
      <c r="B1379" s="13">
        <v>5204328085</v>
      </c>
      <c r="C1379" s="14" t="s">
        <v>429</v>
      </c>
      <c r="D1379" s="14" t="s">
        <v>387</v>
      </c>
      <c r="E1379" s="14">
        <v>0</v>
      </c>
      <c r="F1379" s="19">
        <v>160</v>
      </c>
    </row>
    <row r="1380" spans="2:6" ht="14.4" x14ac:dyDescent="0.3">
      <c r="B1380" s="13">
        <v>5204328085</v>
      </c>
      <c r="C1380" s="14" t="s">
        <v>429</v>
      </c>
      <c r="D1380" s="14" t="s">
        <v>389</v>
      </c>
      <c r="E1380" s="14">
        <v>0</v>
      </c>
      <c r="F1380" s="19">
        <v>160</v>
      </c>
    </row>
    <row r="1381" spans="2:6" ht="14.4" x14ac:dyDescent="0.3">
      <c r="B1381" s="13">
        <v>5204328085</v>
      </c>
      <c r="C1381" s="14" t="s">
        <v>429</v>
      </c>
      <c r="D1381" s="14" t="s">
        <v>393</v>
      </c>
      <c r="E1381" s="14">
        <v>0</v>
      </c>
      <c r="F1381" s="19">
        <v>160</v>
      </c>
    </row>
    <row r="1382" spans="2:6" ht="14.4" x14ac:dyDescent="0.3">
      <c r="B1382" s="13">
        <v>3203034345</v>
      </c>
      <c r="C1382" s="14" t="s">
        <v>429</v>
      </c>
      <c r="D1382" s="14" t="s">
        <v>387</v>
      </c>
      <c r="E1382" s="14">
        <v>0</v>
      </c>
      <c r="F1382" s="19">
        <v>159</v>
      </c>
    </row>
    <row r="1383" spans="2:6" ht="14.4" x14ac:dyDescent="0.3">
      <c r="B1383" s="13">
        <v>3203034345</v>
      </c>
      <c r="C1383" s="14" t="s">
        <v>429</v>
      </c>
      <c r="D1383" s="14" t="s">
        <v>393</v>
      </c>
      <c r="E1383" s="14">
        <v>0</v>
      </c>
      <c r="F1383" s="19">
        <v>159</v>
      </c>
    </row>
    <row r="1384" spans="2:6" ht="14.4" x14ac:dyDescent="0.3">
      <c r="B1384" s="13">
        <v>5039133762</v>
      </c>
      <c r="C1384" s="14" t="s">
        <v>429</v>
      </c>
      <c r="D1384" s="14" t="s">
        <v>391</v>
      </c>
      <c r="E1384" s="14">
        <v>0</v>
      </c>
      <c r="F1384" s="19">
        <v>159</v>
      </c>
    </row>
    <row r="1385" spans="2:6" ht="14.4" x14ac:dyDescent="0.3">
      <c r="B1385" s="13">
        <v>5039133762</v>
      </c>
      <c r="C1385" s="14" t="s">
        <v>429</v>
      </c>
      <c r="D1385" s="14" t="s">
        <v>393</v>
      </c>
      <c r="E1385" s="14">
        <v>0</v>
      </c>
      <c r="F1385" s="19">
        <v>159</v>
      </c>
    </row>
    <row r="1386" spans="2:6" ht="14.4" x14ac:dyDescent="0.3">
      <c r="B1386" s="13">
        <v>3072335794</v>
      </c>
      <c r="C1386" s="14" t="s">
        <v>429</v>
      </c>
      <c r="D1386" s="14" t="s">
        <v>391</v>
      </c>
      <c r="E1386" s="14">
        <v>0</v>
      </c>
      <c r="F1386" s="19">
        <v>157</v>
      </c>
    </row>
    <row r="1387" spans="2:6" ht="14.4" x14ac:dyDescent="0.3">
      <c r="B1387" s="13">
        <v>3072335794</v>
      </c>
      <c r="C1387" s="14" t="s">
        <v>429</v>
      </c>
      <c r="D1387" s="14" t="s">
        <v>393</v>
      </c>
      <c r="E1387" s="14">
        <v>0</v>
      </c>
      <c r="F1387" s="19">
        <v>157</v>
      </c>
    </row>
    <row r="1388" spans="2:6" ht="14.4" x14ac:dyDescent="0.3">
      <c r="B1388" s="13">
        <v>2085842384</v>
      </c>
      <c r="C1388" s="14" t="s">
        <v>429</v>
      </c>
      <c r="D1388" s="14" t="s">
        <v>393</v>
      </c>
      <c r="E1388" s="14">
        <v>0</v>
      </c>
      <c r="F1388" s="19">
        <v>156</v>
      </c>
    </row>
    <row r="1389" spans="2:6" ht="14.4" x14ac:dyDescent="0.3">
      <c r="B1389" s="13">
        <v>5097140195</v>
      </c>
      <c r="C1389" s="14" t="s">
        <v>429</v>
      </c>
      <c r="D1389" s="14" t="s">
        <v>387</v>
      </c>
      <c r="E1389" s="14">
        <v>0</v>
      </c>
      <c r="F1389" s="19">
        <v>154</v>
      </c>
    </row>
    <row r="1390" spans="2:6" ht="14.4" x14ac:dyDescent="0.3">
      <c r="B1390" s="13">
        <v>5097140195</v>
      </c>
      <c r="C1390" s="14" t="s">
        <v>429</v>
      </c>
      <c r="D1390" s="14" t="s">
        <v>393</v>
      </c>
      <c r="E1390" s="14">
        <v>0</v>
      </c>
      <c r="F1390" s="19">
        <v>154</v>
      </c>
    </row>
    <row r="1391" spans="2:6" ht="14.4" x14ac:dyDescent="0.3">
      <c r="B1391" s="13">
        <v>4805926370</v>
      </c>
      <c r="C1391" s="14" t="s">
        <v>429</v>
      </c>
      <c r="D1391" s="14" t="s">
        <v>393</v>
      </c>
      <c r="E1391" s="14">
        <v>1</v>
      </c>
      <c r="F1391" s="19">
        <v>150</v>
      </c>
    </row>
    <row r="1392" spans="2:6" ht="14.4" x14ac:dyDescent="0.3">
      <c r="B1392" s="13">
        <v>5040024112</v>
      </c>
      <c r="C1392" s="14" t="s">
        <v>429</v>
      </c>
      <c r="D1392" s="14" t="s">
        <v>389</v>
      </c>
      <c r="E1392" s="14">
        <v>0</v>
      </c>
      <c r="F1392" s="19">
        <v>150</v>
      </c>
    </row>
    <row r="1393" spans="2:6" ht="14.4" x14ac:dyDescent="0.3">
      <c r="B1393" s="13">
        <v>5040024112</v>
      </c>
      <c r="C1393" s="14" t="s">
        <v>429</v>
      </c>
      <c r="D1393" s="14" t="s">
        <v>393</v>
      </c>
      <c r="E1393" s="14">
        <v>0</v>
      </c>
      <c r="F1393" s="19">
        <v>150</v>
      </c>
    </row>
    <row r="1394" spans="2:6" ht="14.4" x14ac:dyDescent="0.3">
      <c r="B1394" s="13">
        <v>5080029167</v>
      </c>
      <c r="C1394" s="14" t="s">
        <v>429</v>
      </c>
      <c r="D1394" s="14" t="s">
        <v>393</v>
      </c>
      <c r="E1394" s="14">
        <v>0</v>
      </c>
      <c r="F1394" s="19">
        <v>143</v>
      </c>
    </row>
    <row r="1395" spans="2:6" ht="14.4" x14ac:dyDescent="0.3">
      <c r="B1395" s="13">
        <v>2086148551</v>
      </c>
      <c r="C1395" s="14" t="s">
        <v>429</v>
      </c>
      <c r="D1395" s="14" t="s">
        <v>393</v>
      </c>
      <c r="E1395" s="14">
        <v>0</v>
      </c>
      <c r="F1395" s="19">
        <v>140</v>
      </c>
    </row>
    <row r="1396" spans="2:6" ht="14.4" x14ac:dyDescent="0.3">
      <c r="B1396" s="13">
        <v>2536530137</v>
      </c>
      <c r="C1396" s="14" t="s">
        <v>429</v>
      </c>
      <c r="D1396" s="14" t="s">
        <v>387</v>
      </c>
      <c r="E1396" s="14">
        <v>0</v>
      </c>
      <c r="F1396" s="19">
        <v>123</v>
      </c>
    </row>
    <row r="1397" spans="2:6" ht="14.4" x14ac:dyDescent="0.3">
      <c r="B1397" s="13">
        <v>2536530137</v>
      </c>
      <c r="C1397" s="14" t="s">
        <v>429</v>
      </c>
      <c r="D1397" s="14" t="s">
        <v>393</v>
      </c>
      <c r="E1397" s="14">
        <v>0</v>
      </c>
      <c r="F1397" s="19">
        <v>123</v>
      </c>
    </row>
    <row r="1398" spans="2:6" ht="14.4" x14ac:dyDescent="0.3">
      <c r="B1398" s="13">
        <v>2069542173</v>
      </c>
      <c r="C1398" s="14" t="s">
        <v>429</v>
      </c>
      <c r="D1398" s="14" t="s">
        <v>387</v>
      </c>
      <c r="E1398" s="14">
        <v>0</v>
      </c>
      <c r="F1398" s="19">
        <v>120</v>
      </c>
    </row>
    <row r="1399" spans="2:6" ht="14.4" x14ac:dyDescent="0.3">
      <c r="B1399" s="13">
        <v>2085841866</v>
      </c>
      <c r="C1399" s="14" t="s">
        <v>429</v>
      </c>
      <c r="D1399" s="14" t="s">
        <v>393</v>
      </c>
      <c r="E1399" s="14">
        <v>0</v>
      </c>
      <c r="F1399" s="19">
        <v>112</v>
      </c>
    </row>
    <row r="1400" spans="2:6" ht="14.4" x14ac:dyDescent="0.3">
      <c r="B1400" s="13">
        <v>4256643797</v>
      </c>
      <c r="C1400" s="14" t="s">
        <v>429</v>
      </c>
      <c r="D1400" s="14" t="s">
        <v>393</v>
      </c>
      <c r="E1400" s="14">
        <v>0</v>
      </c>
      <c r="F1400" s="19">
        <v>111</v>
      </c>
    </row>
    <row r="1401" spans="2:6" ht="14.4" x14ac:dyDescent="0.3">
      <c r="B1401" s="13">
        <v>4805926808</v>
      </c>
      <c r="C1401" s="14" t="s">
        <v>429</v>
      </c>
      <c r="D1401" s="14" t="s">
        <v>393</v>
      </c>
      <c r="E1401" s="14">
        <v>0</v>
      </c>
      <c r="F1401" s="19">
        <v>77</v>
      </c>
    </row>
    <row r="1402" spans="2:6" ht="14.4" x14ac:dyDescent="0.3">
      <c r="B1402" s="13">
        <v>5203223992</v>
      </c>
      <c r="C1402" s="14" t="s">
        <v>429</v>
      </c>
      <c r="D1402" s="14" t="s">
        <v>387</v>
      </c>
      <c r="E1402" s="14">
        <v>0</v>
      </c>
      <c r="F1402" s="19">
        <v>69</v>
      </c>
    </row>
    <row r="1403" spans="2:6" ht="14.4" x14ac:dyDescent="0.3">
      <c r="B1403" s="13">
        <v>5203223992</v>
      </c>
      <c r="C1403" s="14" t="s">
        <v>429</v>
      </c>
      <c r="D1403" s="14" t="s">
        <v>393</v>
      </c>
      <c r="E1403" s="14">
        <v>0</v>
      </c>
      <c r="F1403" s="19">
        <v>69</v>
      </c>
    </row>
    <row r="1404" spans="2:6" ht="14.4" x14ac:dyDescent="0.3">
      <c r="B1404" s="13">
        <v>5204327575</v>
      </c>
      <c r="C1404" s="14" t="s">
        <v>430</v>
      </c>
      <c r="D1404" s="14" t="s">
        <v>393</v>
      </c>
      <c r="E1404" s="14">
        <v>1</v>
      </c>
      <c r="F1404" s="19">
        <v>1615</v>
      </c>
    </row>
    <row r="1405" spans="2:6" ht="14.4" x14ac:dyDescent="0.3">
      <c r="B1405" s="13">
        <v>5209952694</v>
      </c>
      <c r="C1405" s="14" t="s">
        <v>430</v>
      </c>
      <c r="D1405" s="14" t="s">
        <v>393</v>
      </c>
      <c r="E1405" s="14">
        <v>0</v>
      </c>
      <c r="F1405" s="19">
        <v>1266</v>
      </c>
    </row>
    <row r="1406" spans="2:6" ht="14.4" x14ac:dyDescent="0.3">
      <c r="B1406" s="13">
        <v>5054225439</v>
      </c>
      <c r="C1406" s="14" t="s">
        <v>430</v>
      </c>
      <c r="D1406" s="14" t="s">
        <v>393</v>
      </c>
      <c r="E1406" s="14">
        <v>0</v>
      </c>
      <c r="F1406" s="19">
        <v>803</v>
      </c>
    </row>
    <row r="1407" spans="2:6" ht="14.4" x14ac:dyDescent="0.3">
      <c r="B1407" s="13">
        <v>2539336566</v>
      </c>
      <c r="C1407" s="14" t="s">
        <v>431</v>
      </c>
      <c r="D1407" s="14" t="s">
        <v>396</v>
      </c>
      <c r="E1407" s="14">
        <v>0</v>
      </c>
      <c r="F1407" s="19">
        <v>767</v>
      </c>
    </row>
    <row r="1408" spans="2:6" ht="14.4" x14ac:dyDescent="0.3">
      <c r="B1408" s="13">
        <v>3605637094</v>
      </c>
      <c r="C1408" s="14" t="s">
        <v>432</v>
      </c>
      <c r="D1408" s="14" t="s">
        <v>393</v>
      </c>
      <c r="E1408" s="14">
        <v>0</v>
      </c>
      <c r="F1408" s="19">
        <v>3082</v>
      </c>
    </row>
    <row r="1409" spans="2:6" ht="14.4" x14ac:dyDescent="0.3">
      <c r="B1409" s="13">
        <v>6024157549</v>
      </c>
      <c r="C1409" s="14" t="s">
        <v>432</v>
      </c>
      <c r="D1409" s="14" t="s">
        <v>389</v>
      </c>
      <c r="E1409" s="14">
        <v>1</v>
      </c>
      <c r="F1409" s="19">
        <v>1148</v>
      </c>
    </row>
    <row r="1410" spans="2:6" ht="14.4" x14ac:dyDescent="0.3">
      <c r="B1410" s="13">
        <v>4806129428</v>
      </c>
      <c r="C1410" s="14" t="s">
        <v>432</v>
      </c>
      <c r="D1410" s="14" t="s">
        <v>386</v>
      </c>
      <c r="E1410" s="14">
        <v>0</v>
      </c>
      <c r="F1410" s="19">
        <v>988</v>
      </c>
    </row>
    <row r="1411" spans="2:6" ht="14.4" x14ac:dyDescent="0.3">
      <c r="B1411" s="13">
        <v>2539336785</v>
      </c>
      <c r="C1411" s="14" t="s">
        <v>432</v>
      </c>
      <c r="D1411" s="14" t="s">
        <v>393</v>
      </c>
      <c r="E1411" s="14">
        <v>0</v>
      </c>
      <c r="F1411" s="19">
        <v>944</v>
      </c>
    </row>
    <row r="1412" spans="2:6" ht="14.4" x14ac:dyDescent="0.3">
      <c r="B1412" s="13">
        <v>5209948391</v>
      </c>
      <c r="C1412" s="14" t="s">
        <v>432</v>
      </c>
      <c r="D1412" s="14" t="s">
        <v>387</v>
      </c>
      <c r="E1412" s="14">
        <v>1</v>
      </c>
      <c r="F1412" s="19">
        <v>733</v>
      </c>
    </row>
    <row r="1413" spans="2:6" ht="14.4" x14ac:dyDescent="0.3">
      <c r="B1413" s="13">
        <v>5209948391</v>
      </c>
      <c r="C1413" s="14" t="s">
        <v>432</v>
      </c>
      <c r="D1413" s="14" t="s">
        <v>393</v>
      </c>
      <c r="E1413" s="14">
        <v>0</v>
      </c>
      <c r="F1413" s="19">
        <v>733</v>
      </c>
    </row>
    <row r="1414" spans="2:6" ht="14.4" x14ac:dyDescent="0.3">
      <c r="B1414" s="13">
        <v>5209948391</v>
      </c>
      <c r="C1414" s="14" t="s">
        <v>432</v>
      </c>
      <c r="D1414" s="14" t="s">
        <v>388</v>
      </c>
      <c r="E1414" s="14">
        <v>0</v>
      </c>
      <c r="F1414" s="19">
        <v>733</v>
      </c>
    </row>
    <row r="1415" spans="2:6" ht="14.4" x14ac:dyDescent="0.3">
      <c r="B1415" s="13">
        <v>2069533984</v>
      </c>
      <c r="C1415" s="14" t="s">
        <v>432</v>
      </c>
      <c r="D1415" s="14" t="s">
        <v>393</v>
      </c>
      <c r="E1415" s="14">
        <v>0</v>
      </c>
      <c r="F1415" s="19">
        <v>376</v>
      </c>
    </row>
    <row r="1416" spans="2:6" ht="14.4" x14ac:dyDescent="0.3">
      <c r="B1416" s="13">
        <v>2069533984</v>
      </c>
      <c r="C1416" s="14" t="s">
        <v>432</v>
      </c>
      <c r="D1416" s="14" t="s">
        <v>386</v>
      </c>
      <c r="E1416" s="14">
        <v>0</v>
      </c>
      <c r="F1416" s="19">
        <v>376</v>
      </c>
    </row>
    <row r="1417" spans="2:6" ht="14.4" x14ac:dyDescent="0.3">
      <c r="B1417" s="13">
        <v>5097141951</v>
      </c>
      <c r="C1417" s="14" t="s">
        <v>432</v>
      </c>
      <c r="D1417" s="14" t="s">
        <v>393</v>
      </c>
      <c r="E1417" s="14">
        <v>0</v>
      </c>
      <c r="F1417" s="19">
        <v>357</v>
      </c>
    </row>
    <row r="1418" spans="2:6" ht="14.4" x14ac:dyDescent="0.3">
      <c r="B1418" s="13">
        <v>5209949620</v>
      </c>
      <c r="C1418" s="14" t="s">
        <v>432</v>
      </c>
      <c r="D1418" s="14" t="s">
        <v>393</v>
      </c>
      <c r="E1418" s="14">
        <v>0</v>
      </c>
      <c r="F1418" s="19">
        <v>324</v>
      </c>
    </row>
    <row r="1419" spans="2:6" ht="14.4" x14ac:dyDescent="0.3">
      <c r="B1419" s="13">
        <v>4065626474</v>
      </c>
      <c r="C1419" s="14" t="s">
        <v>432</v>
      </c>
      <c r="D1419" s="14" t="s">
        <v>393</v>
      </c>
      <c r="E1419" s="14">
        <v>0</v>
      </c>
      <c r="F1419" s="19">
        <v>323</v>
      </c>
    </row>
    <row r="1420" spans="2:6" ht="14.4" x14ac:dyDescent="0.3">
      <c r="B1420" s="13">
        <v>4065626474</v>
      </c>
      <c r="C1420" s="14" t="s">
        <v>432</v>
      </c>
      <c r="D1420" s="14" t="s">
        <v>386</v>
      </c>
      <c r="E1420" s="14">
        <v>0</v>
      </c>
      <c r="F1420" s="19">
        <v>323</v>
      </c>
    </row>
    <row r="1421" spans="2:6" ht="14.4" x14ac:dyDescent="0.3">
      <c r="B1421" s="13">
        <v>5034350854</v>
      </c>
      <c r="C1421" s="14" t="s">
        <v>432</v>
      </c>
      <c r="D1421" s="14" t="s">
        <v>393</v>
      </c>
      <c r="E1421" s="14">
        <v>0</v>
      </c>
      <c r="F1421" s="19">
        <v>237</v>
      </c>
    </row>
    <row r="1422" spans="2:6" ht="14.4" x14ac:dyDescent="0.3">
      <c r="B1422" s="13">
        <v>5040024748</v>
      </c>
      <c r="C1422" s="14" t="s">
        <v>432</v>
      </c>
      <c r="D1422" s="14" t="s">
        <v>393</v>
      </c>
      <c r="E1422" s="14">
        <v>0</v>
      </c>
      <c r="F1422" s="19">
        <v>218</v>
      </c>
    </row>
    <row r="1423" spans="2:6" ht="14.4" x14ac:dyDescent="0.3">
      <c r="B1423" s="13">
        <v>3034500106</v>
      </c>
      <c r="C1423" s="14" t="s">
        <v>432</v>
      </c>
      <c r="D1423" s="14" t="s">
        <v>391</v>
      </c>
      <c r="E1423" s="14">
        <v>0</v>
      </c>
      <c r="F1423" s="19">
        <v>192</v>
      </c>
    </row>
    <row r="1424" spans="2:6" ht="14.4" x14ac:dyDescent="0.3">
      <c r="B1424" s="13">
        <v>3034500106</v>
      </c>
      <c r="C1424" s="14" t="s">
        <v>432</v>
      </c>
      <c r="D1424" s="14" t="s">
        <v>396</v>
      </c>
      <c r="E1424" s="14">
        <v>0</v>
      </c>
      <c r="F1424" s="19">
        <v>192</v>
      </c>
    </row>
    <row r="1425" spans="2:6" ht="14.4" x14ac:dyDescent="0.3">
      <c r="B1425" s="13">
        <v>5209948361</v>
      </c>
      <c r="C1425" s="14" t="s">
        <v>432</v>
      </c>
      <c r="D1425" s="14" t="s">
        <v>386</v>
      </c>
      <c r="E1425" s="14">
        <v>0</v>
      </c>
      <c r="F1425" s="19">
        <v>170</v>
      </c>
    </row>
    <row r="1426" spans="2:6" ht="14.4" x14ac:dyDescent="0.3">
      <c r="B1426" s="13">
        <v>4805928068</v>
      </c>
      <c r="C1426" s="14" t="s">
        <v>432</v>
      </c>
      <c r="D1426" s="14" t="s">
        <v>393</v>
      </c>
      <c r="E1426" s="14">
        <v>0</v>
      </c>
      <c r="F1426" s="19">
        <v>149</v>
      </c>
    </row>
    <row r="1427" spans="2:6" ht="14.4" x14ac:dyDescent="0.3">
      <c r="B1427" s="13">
        <v>6025897031</v>
      </c>
      <c r="C1427" s="14" t="s">
        <v>432</v>
      </c>
      <c r="D1427" s="14" t="s">
        <v>386</v>
      </c>
      <c r="E1427" s="14">
        <v>0</v>
      </c>
      <c r="F1427" s="19">
        <v>139</v>
      </c>
    </row>
    <row r="1428" spans="2:6" ht="14.4" x14ac:dyDescent="0.3">
      <c r="B1428" s="13">
        <v>5208829555</v>
      </c>
      <c r="C1428" s="14" t="s">
        <v>432</v>
      </c>
      <c r="D1428" s="14" t="s">
        <v>393</v>
      </c>
      <c r="E1428" s="14">
        <v>1</v>
      </c>
      <c r="F1428" s="19">
        <v>121</v>
      </c>
    </row>
    <row r="1429" spans="2:6" ht="14.4" x14ac:dyDescent="0.3">
      <c r="B1429" s="13">
        <v>2065636669</v>
      </c>
      <c r="C1429" s="14" t="s">
        <v>432</v>
      </c>
      <c r="D1429" s="14" t="s">
        <v>393</v>
      </c>
      <c r="E1429" s="14">
        <v>0</v>
      </c>
      <c r="F1429" s="19">
        <v>101</v>
      </c>
    </row>
    <row r="1430" spans="2:6" ht="14.4" x14ac:dyDescent="0.3">
      <c r="B1430" s="13">
        <v>5054224187</v>
      </c>
      <c r="C1430" s="14" t="s">
        <v>432</v>
      </c>
      <c r="D1430" s="14" t="s">
        <v>386</v>
      </c>
      <c r="E1430" s="14">
        <v>0</v>
      </c>
      <c r="F1430" s="19">
        <v>96</v>
      </c>
    </row>
    <row r="1431" spans="2:6" ht="14.4" x14ac:dyDescent="0.3">
      <c r="B1431" s="13">
        <v>6025896742</v>
      </c>
      <c r="C1431" s="14" t="s">
        <v>432</v>
      </c>
      <c r="D1431" s="14" t="s">
        <v>386</v>
      </c>
      <c r="E1431" s="14">
        <v>0</v>
      </c>
      <c r="F1431" s="19">
        <v>77</v>
      </c>
    </row>
    <row r="1432" spans="2:6" ht="14.4" x14ac:dyDescent="0.3">
      <c r="B1432" s="13">
        <v>2539337414</v>
      </c>
      <c r="C1432" s="14" t="s">
        <v>432</v>
      </c>
      <c r="D1432" s="14" t="s">
        <v>391</v>
      </c>
      <c r="E1432" s="14">
        <v>0</v>
      </c>
      <c r="F1432" s="19">
        <v>58</v>
      </c>
    </row>
    <row r="1433" spans="2:6" ht="14.4" x14ac:dyDescent="0.3">
      <c r="B1433" s="13">
        <v>3609493444</v>
      </c>
      <c r="C1433" s="14" t="s">
        <v>432</v>
      </c>
      <c r="D1433" s="14" t="s">
        <v>393</v>
      </c>
      <c r="E1433" s="14">
        <v>0</v>
      </c>
      <c r="F1433" s="19">
        <v>58</v>
      </c>
    </row>
    <row r="1434" spans="2:6" ht="14.4" x14ac:dyDescent="0.3">
      <c r="B1434" s="13">
        <v>5209951404</v>
      </c>
      <c r="C1434" s="14" t="s">
        <v>432</v>
      </c>
      <c r="D1434" s="14" t="s">
        <v>386</v>
      </c>
      <c r="E1434" s="14">
        <v>0</v>
      </c>
      <c r="F1434" s="19">
        <v>58</v>
      </c>
    </row>
    <row r="1435" spans="2:6" ht="14.4" x14ac:dyDescent="0.3">
      <c r="B1435" s="13">
        <v>6025897901</v>
      </c>
      <c r="C1435" s="14" t="s">
        <v>432</v>
      </c>
      <c r="D1435" s="14" t="s">
        <v>386</v>
      </c>
      <c r="E1435" s="14">
        <v>0</v>
      </c>
      <c r="F1435" s="19">
        <v>58</v>
      </c>
    </row>
    <row r="1436" spans="2:6" ht="14.4" x14ac:dyDescent="0.3">
      <c r="B1436" s="13">
        <v>2085841351</v>
      </c>
      <c r="C1436" s="14" t="s">
        <v>432</v>
      </c>
      <c r="D1436" s="14" t="s">
        <v>386</v>
      </c>
      <c r="E1436" s="14">
        <v>0</v>
      </c>
      <c r="F1436" s="19">
        <v>49</v>
      </c>
    </row>
    <row r="1437" spans="2:6" ht="14.4" x14ac:dyDescent="0.3">
      <c r="B1437" s="13">
        <v>2064911465</v>
      </c>
      <c r="C1437" s="14" t="s">
        <v>432</v>
      </c>
      <c r="D1437" s="14" t="s">
        <v>386</v>
      </c>
      <c r="E1437" s="14">
        <v>0</v>
      </c>
      <c r="F1437" s="19">
        <v>12</v>
      </c>
    </row>
    <row r="1438" spans="2:6" ht="14.4" x14ac:dyDescent="0.3">
      <c r="B1438" s="13">
        <v>3604633889</v>
      </c>
      <c r="C1438" s="14" t="s">
        <v>433</v>
      </c>
      <c r="D1438" s="14" t="s">
        <v>387</v>
      </c>
      <c r="E1438" s="14">
        <v>0</v>
      </c>
      <c r="F1438" s="19">
        <v>1715</v>
      </c>
    </row>
    <row r="1439" spans="2:6" ht="14.4" x14ac:dyDescent="0.3">
      <c r="B1439" s="13">
        <v>3604633889</v>
      </c>
      <c r="C1439" s="14" t="s">
        <v>433</v>
      </c>
      <c r="D1439" s="14" t="s">
        <v>391</v>
      </c>
      <c r="E1439" s="14">
        <v>0</v>
      </c>
      <c r="F1439" s="19">
        <v>1715</v>
      </c>
    </row>
    <row r="1440" spans="2:6" ht="14.4" x14ac:dyDescent="0.3">
      <c r="B1440" s="13">
        <v>3604633889</v>
      </c>
      <c r="C1440" s="14" t="s">
        <v>433</v>
      </c>
      <c r="D1440" s="14" t="s">
        <v>386</v>
      </c>
      <c r="E1440" s="14">
        <v>0</v>
      </c>
      <c r="F1440" s="19">
        <v>1715</v>
      </c>
    </row>
    <row r="1441" spans="2:6" ht="14.4" x14ac:dyDescent="0.3">
      <c r="B1441" s="13">
        <v>4256645294</v>
      </c>
      <c r="C1441" s="14" t="s">
        <v>433</v>
      </c>
      <c r="D1441" s="14" t="s">
        <v>386</v>
      </c>
      <c r="E1441" s="14">
        <v>1</v>
      </c>
      <c r="F1441" s="19">
        <v>1675</v>
      </c>
    </row>
    <row r="1442" spans="2:6" ht="14.4" x14ac:dyDescent="0.3">
      <c r="B1442" s="13">
        <v>3072334290</v>
      </c>
      <c r="C1442" s="14" t="s">
        <v>433</v>
      </c>
      <c r="D1442" s="14" t="s">
        <v>387</v>
      </c>
      <c r="E1442" s="14">
        <v>0</v>
      </c>
      <c r="F1442" s="19">
        <v>1174</v>
      </c>
    </row>
    <row r="1443" spans="2:6" ht="14.4" x14ac:dyDescent="0.3">
      <c r="B1443" s="13">
        <v>3072334290</v>
      </c>
      <c r="C1443" s="14" t="s">
        <v>433</v>
      </c>
      <c r="D1443" s="14" t="s">
        <v>391</v>
      </c>
      <c r="E1443" s="14">
        <v>0</v>
      </c>
      <c r="F1443" s="19">
        <v>1174</v>
      </c>
    </row>
    <row r="1444" spans="2:6" ht="14.4" x14ac:dyDescent="0.3">
      <c r="B1444" s="13">
        <v>3072334290</v>
      </c>
      <c r="C1444" s="14" t="s">
        <v>433</v>
      </c>
      <c r="D1444" s="14" t="s">
        <v>386</v>
      </c>
      <c r="E1444" s="14">
        <v>0</v>
      </c>
      <c r="F1444" s="19">
        <v>1174</v>
      </c>
    </row>
    <row r="1445" spans="2:6" ht="14.4" x14ac:dyDescent="0.3">
      <c r="B1445" s="13">
        <v>4805924978</v>
      </c>
      <c r="C1445" s="14" t="s">
        <v>433</v>
      </c>
      <c r="D1445" s="14" t="s">
        <v>387</v>
      </c>
      <c r="E1445" s="14">
        <v>0</v>
      </c>
      <c r="F1445" s="19">
        <v>1149</v>
      </c>
    </row>
    <row r="1446" spans="2:6" ht="14.4" x14ac:dyDescent="0.3">
      <c r="B1446" s="13">
        <v>4805924978</v>
      </c>
      <c r="C1446" s="14" t="s">
        <v>433</v>
      </c>
      <c r="D1446" s="14" t="s">
        <v>386</v>
      </c>
      <c r="E1446" s="14">
        <v>0</v>
      </c>
      <c r="F1446" s="19">
        <v>1149</v>
      </c>
    </row>
    <row r="1447" spans="2:6" ht="14.4" x14ac:dyDescent="0.3">
      <c r="B1447" s="13">
        <v>3609489264</v>
      </c>
      <c r="C1447" s="14" t="s">
        <v>433</v>
      </c>
      <c r="D1447" s="14" t="s">
        <v>393</v>
      </c>
      <c r="E1447" s="14">
        <v>0</v>
      </c>
      <c r="F1447" s="19">
        <v>1040</v>
      </c>
    </row>
    <row r="1448" spans="2:6" ht="14.4" x14ac:dyDescent="0.3">
      <c r="B1448" s="13">
        <v>5209951600</v>
      </c>
      <c r="C1448" s="14" t="s">
        <v>433</v>
      </c>
      <c r="D1448" s="14" t="s">
        <v>393</v>
      </c>
      <c r="E1448" s="14">
        <v>0</v>
      </c>
      <c r="F1448" s="19">
        <v>875</v>
      </c>
    </row>
    <row r="1449" spans="2:6" ht="14.4" x14ac:dyDescent="0.3">
      <c r="B1449" s="13">
        <v>5209951600</v>
      </c>
      <c r="C1449" s="14" t="s">
        <v>433</v>
      </c>
      <c r="D1449" s="14" t="s">
        <v>386</v>
      </c>
      <c r="E1449" s="14">
        <v>0</v>
      </c>
      <c r="F1449" s="19">
        <v>875</v>
      </c>
    </row>
    <row r="1450" spans="2:6" ht="14.4" x14ac:dyDescent="0.3">
      <c r="B1450" s="13">
        <v>2533098006</v>
      </c>
      <c r="C1450" s="14" t="s">
        <v>433</v>
      </c>
      <c r="D1450" s="14" t="s">
        <v>387</v>
      </c>
      <c r="E1450" s="14">
        <v>0</v>
      </c>
      <c r="F1450" s="19">
        <v>864</v>
      </c>
    </row>
    <row r="1451" spans="2:6" ht="14.4" x14ac:dyDescent="0.3">
      <c r="B1451" s="13">
        <v>2533098006</v>
      </c>
      <c r="C1451" s="14" t="s">
        <v>433</v>
      </c>
      <c r="D1451" s="14" t="s">
        <v>386</v>
      </c>
      <c r="E1451" s="14">
        <v>0</v>
      </c>
      <c r="F1451" s="19">
        <v>864</v>
      </c>
    </row>
    <row r="1452" spans="2:6" ht="14.4" x14ac:dyDescent="0.3">
      <c r="B1452" s="13">
        <v>3072336845</v>
      </c>
      <c r="C1452" s="14" t="s">
        <v>433</v>
      </c>
      <c r="D1452" s="14" t="s">
        <v>387</v>
      </c>
      <c r="E1452" s="14">
        <v>0</v>
      </c>
      <c r="F1452" s="19">
        <v>834</v>
      </c>
    </row>
    <row r="1453" spans="2:6" ht="14.4" x14ac:dyDescent="0.3">
      <c r="B1453" s="13">
        <v>3072336845</v>
      </c>
      <c r="C1453" s="14" t="s">
        <v>433</v>
      </c>
      <c r="D1453" s="14" t="s">
        <v>391</v>
      </c>
      <c r="E1453" s="14">
        <v>0</v>
      </c>
      <c r="F1453" s="19">
        <v>834</v>
      </c>
    </row>
    <row r="1454" spans="2:6" ht="14.4" x14ac:dyDescent="0.3">
      <c r="B1454" s="13">
        <v>3072336845</v>
      </c>
      <c r="C1454" s="14" t="s">
        <v>433</v>
      </c>
      <c r="D1454" s="14" t="s">
        <v>386</v>
      </c>
      <c r="E1454" s="14">
        <v>0</v>
      </c>
      <c r="F1454" s="19">
        <v>834</v>
      </c>
    </row>
    <row r="1455" spans="2:6" ht="14.4" x14ac:dyDescent="0.3">
      <c r="B1455" s="13">
        <v>4256648651</v>
      </c>
      <c r="C1455" s="14" t="s">
        <v>433</v>
      </c>
      <c r="D1455" s="14" t="s">
        <v>387</v>
      </c>
      <c r="E1455" s="14">
        <v>0</v>
      </c>
      <c r="F1455" s="19">
        <v>732</v>
      </c>
    </row>
    <row r="1456" spans="2:6" ht="14.4" x14ac:dyDescent="0.3">
      <c r="B1456" s="13">
        <v>4256648651</v>
      </c>
      <c r="C1456" s="14" t="s">
        <v>433</v>
      </c>
      <c r="D1456" s="14" t="s">
        <v>391</v>
      </c>
      <c r="E1456" s="14">
        <v>0</v>
      </c>
      <c r="F1456" s="19">
        <v>732</v>
      </c>
    </row>
    <row r="1457" spans="2:6" ht="14.4" x14ac:dyDescent="0.3">
      <c r="B1457" s="13">
        <v>4256648651</v>
      </c>
      <c r="C1457" s="14" t="s">
        <v>433</v>
      </c>
      <c r="D1457" s="14" t="s">
        <v>396</v>
      </c>
      <c r="E1457" s="14">
        <v>0</v>
      </c>
      <c r="F1457" s="19">
        <v>732</v>
      </c>
    </row>
    <row r="1458" spans="2:6" ht="14.4" x14ac:dyDescent="0.3">
      <c r="B1458" s="13">
        <v>4256648651</v>
      </c>
      <c r="C1458" s="14" t="s">
        <v>433</v>
      </c>
      <c r="D1458" s="14" t="s">
        <v>393</v>
      </c>
      <c r="E1458" s="14">
        <v>0</v>
      </c>
      <c r="F1458" s="19">
        <v>732</v>
      </c>
    </row>
    <row r="1459" spans="2:6" ht="14.4" x14ac:dyDescent="0.3">
      <c r="B1459" s="13">
        <v>4256648651</v>
      </c>
      <c r="C1459" s="14" t="s">
        <v>433</v>
      </c>
      <c r="D1459" s="14" t="s">
        <v>386</v>
      </c>
      <c r="E1459" s="14">
        <v>0</v>
      </c>
      <c r="F1459" s="19">
        <v>732</v>
      </c>
    </row>
    <row r="1460" spans="2:6" ht="14.4" x14ac:dyDescent="0.3">
      <c r="B1460" s="13">
        <v>4805928266</v>
      </c>
      <c r="C1460" s="14" t="s">
        <v>433</v>
      </c>
      <c r="D1460" s="14" t="s">
        <v>387</v>
      </c>
      <c r="E1460" s="14">
        <v>0</v>
      </c>
      <c r="F1460" s="19">
        <v>712</v>
      </c>
    </row>
    <row r="1461" spans="2:6" ht="14.4" x14ac:dyDescent="0.3">
      <c r="B1461" s="13">
        <v>4805928266</v>
      </c>
      <c r="C1461" s="14" t="s">
        <v>433</v>
      </c>
      <c r="D1461" s="14" t="s">
        <v>391</v>
      </c>
      <c r="E1461" s="14">
        <v>0</v>
      </c>
      <c r="F1461" s="19">
        <v>712</v>
      </c>
    </row>
    <row r="1462" spans="2:6" ht="14.4" x14ac:dyDescent="0.3">
      <c r="B1462" s="13">
        <v>4805928266</v>
      </c>
      <c r="C1462" s="14" t="s">
        <v>433</v>
      </c>
      <c r="D1462" s="14" t="s">
        <v>386</v>
      </c>
      <c r="E1462" s="14">
        <v>1</v>
      </c>
      <c r="F1462" s="19">
        <v>712</v>
      </c>
    </row>
    <row r="1463" spans="2:6" ht="14.4" x14ac:dyDescent="0.3">
      <c r="B1463" s="13">
        <v>5204328239</v>
      </c>
      <c r="C1463" s="14" t="s">
        <v>433</v>
      </c>
      <c r="D1463" s="14" t="s">
        <v>387</v>
      </c>
      <c r="E1463" s="14">
        <v>0</v>
      </c>
      <c r="F1463" s="19">
        <v>651</v>
      </c>
    </row>
    <row r="1464" spans="2:6" ht="14.4" x14ac:dyDescent="0.3">
      <c r="B1464" s="13">
        <v>5204328239</v>
      </c>
      <c r="C1464" s="14" t="s">
        <v>433</v>
      </c>
      <c r="D1464" s="14" t="s">
        <v>393</v>
      </c>
      <c r="E1464" s="14">
        <v>0</v>
      </c>
      <c r="F1464" s="19">
        <v>651</v>
      </c>
    </row>
    <row r="1465" spans="2:6" ht="14.4" x14ac:dyDescent="0.3">
      <c r="B1465" s="13">
        <v>5204328239</v>
      </c>
      <c r="C1465" s="14" t="s">
        <v>433</v>
      </c>
      <c r="D1465" s="14" t="s">
        <v>386</v>
      </c>
      <c r="E1465" s="14">
        <v>0</v>
      </c>
      <c r="F1465" s="19">
        <v>651</v>
      </c>
    </row>
    <row r="1466" spans="2:6" ht="14.4" x14ac:dyDescent="0.3">
      <c r="B1466" s="13">
        <v>3604635627</v>
      </c>
      <c r="C1466" s="14" t="s">
        <v>433</v>
      </c>
      <c r="D1466" s="14" t="s">
        <v>387</v>
      </c>
      <c r="E1466" s="14">
        <v>0</v>
      </c>
      <c r="F1466" s="19">
        <v>646</v>
      </c>
    </row>
    <row r="1467" spans="2:6" ht="14.4" x14ac:dyDescent="0.3">
      <c r="B1467" s="13">
        <v>3604635627</v>
      </c>
      <c r="C1467" s="14" t="s">
        <v>433</v>
      </c>
      <c r="D1467" s="14" t="s">
        <v>391</v>
      </c>
      <c r="E1467" s="14">
        <v>0</v>
      </c>
      <c r="F1467" s="19">
        <v>646</v>
      </c>
    </row>
    <row r="1468" spans="2:6" ht="14.4" x14ac:dyDescent="0.3">
      <c r="B1468" s="13">
        <v>3604635627</v>
      </c>
      <c r="C1468" s="14" t="s">
        <v>433</v>
      </c>
      <c r="D1468" s="14" t="s">
        <v>386</v>
      </c>
      <c r="E1468" s="14">
        <v>0</v>
      </c>
      <c r="F1468" s="19">
        <v>646</v>
      </c>
    </row>
    <row r="1469" spans="2:6" ht="14.4" x14ac:dyDescent="0.3">
      <c r="B1469" s="13">
        <v>2532342287</v>
      </c>
      <c r="C1469" s="14" t="s">
        <v>433</v>
      </c>
      <c r="D1469" s="14" t="s">
        <v>387</v>
      </c>
      <c r="E1469" s="14">
        <v>0</v>
      </c>
      <c r="F1469" s="19">
        <v>598</v>
      </c>
    </row>
    <row r="1470" spans="2:6" ht="14.4" x14ac:dyDescent="0.3">
      <c r="B1470" s="13">
        <v>2532342287</v>
      </c>
      <c r="C1470" s="14" t="s">
        <v>433</v>
      </c>
      <c r="D1470" s="14" t="s">
        <v>386</v>
      </c>
      <c r="E1470" s="14">
        <v>0</v>
      </c>
      <c r="F1470" s="19">
        <v>598</v>
      </c>
    </row>
    <row r="1471" spans="2:6" ht="14.4" x14ac:dyDescent="0.3">
      <c r="B1471" s="13">
        <v>5054226919</v>
      </c>
      <c r="C1471" s="14" t="s">
        <v>433</v>
      </c>
      <c r="D1471" s="14" t="s">
        <v>386</v>
      </c>
      <c r="E1471" s="14">
        <v>0</v>
      </c>
      <c r="F1471" s="19">
        <v>565</v>
      </c>
    </row>
    <row r="1472" spans="2:6" ht="14.4" x14ac:dyDescent="0.3">
      <c r="B1472" s="13">
        <v>4805927646</v>
      </c>
      <c r="C1472" s="14" t="s">
        <v>433</v>
      </c>
      <c r="D1472" s="14" t="s">
        <v>387</v>
      </c>
      <c r="E1472" s="14">
        <v>0</v>
      </c>
      <c r="F1472" s="19">
        <v>524</v>
      </c>
    </row>
    <row r="1473" spans="2:6" ht="14.4" x14ac:dyDescent="0.3">
      <c r="B1473" s="13">
        <v>4805927646</v>
      </c>
      <c r="C1473" s="14" t="s">
        <v>433</v>
      </c>
      <c r="D1473" s="14" t="s">
        <v>396</v>
      </c>
      <c r="E1473" s="14">
        <v>0</v>
      </c>
      <c r="F1473" s="19">
        <v>524</v>
      </c>
    </row>
    <row r="1474" spans="2:6" ht="14.4" x14ac:dyDescent="0.3">
      <c r="B1474" s="13">
        <v>4805927646</v>
      </c>
      <c r="C1474" s="14" t="s">
        <v>433</v>
      </c>
      <c r="D1474" s="14" t="s">
        <v>386</v>
      </c>
      <c r="E1474" s="14">
        <v>0</v>
      </c>
      <c r="F1474" s="19">
        <v>524</v>
      </c>
    </row>
    <row r="1475" spans="2:6" ht="14.4" x14ac:dyDescent="0.3">
      <c r="B1475" s="13">
        <v>3035200948</v>
      </c>
      <c r="C1475" s="14" t="s">
        <v>433</v>
      </c>
      <c r="D1475" s="14" t="s">
        <v>386</v>
      </c>
      <c r="E1475" s="14">
        <v>0</v>
      </c>
      <c r="F1475" s="19">
        <v>522</v>
      </c>
    </row>
    <row r="1476" spans="2:6" ht="14.4" x14ac:dyDescent="0.3">
      <c r="B1476" s="13">
        <v>3603620806</v>
      </c>
      <c r="C1476" s="14" t="s">
        <v>433</v>
      </c>
      <c r="D1476" s="14" t="s">
        <v>396</v>
      </c>
      <c r="E1476" s="14">
        <v>1</v>
      </c>
      <c r="F1476" s="19">
        <v>493</v>
      </c>
    </row>
    <row r="1477" spans="2:6" ht="14.4" x14ac:dyDescent="0.3">
      <c r="B1477" s="13">
        <v>3603620806</v>
      </c>
      <c r="C1477" s="14" t="s">
        <v>433</v>
      </c>
      <c r="D1477" s="14" t="s">
        <v>386</v>
      </c>
      <c r="E1477" s="14">
        <v>0</v>
      </c>
      <c r="F1477" s="19">
        <v>493</v>
      </c>
    </row>
    <row r="1478" spans="2:6" ht="14.4" x14ac:dyDescent="0.3">
      <c r="B1478" s="13">
        <v>3039584380</v>
      </c>
      <c r="C1478" s="14" t="s">
        <v>433</v>
      </c>
      <c r="D1478" s="14" t="s">
        <v>387</v>
      </c>
      <c r="E1478" s="14">
        <v>0</v>
      </c>
      <c r="F1478" s="19">
        <v>400</v>
      </c>
    </row>
    <row r="1479" spans="2:6" ht="14.4" x14ac:dyDescent="0.3">
      <c r="B1479" s="13">
        <v>3039584380</v>
      </c>
      <c r="C1479" s="14" t="s">
        <v>433</v>
      </c>
      <c r="D1479" s="14" t="s">
        <v>391</v>
      </c>
      <c r="E1479" s="14">
        <v>0</v>
      </c>
      <c r="F1479" s="19">
        <v>400</v>
      </c>
    </row>
    <row r="1480" spans="2:6" ht="14.4" x14ac:dyDescent="0.3">
      <c r="B1480" s="13">
        <v>3039584380</v>
      </c>
      <c r="C1480" s="14" t="s">
        <v>433</v>
      </c>
      <c r="D1480" s="14" t="s">
        <v>386</v>
      </c>
      <c r="E1480" s="14">
        <v>0</v>
      </c>
      <c r="F1480" s="19">
        <v>400</v>
      </c>
    </row>
    <row r="1481" spans="2:6" ht="14.4" x14ac:dyDescent="0.3">
      <c r="B1481" s="13">
        <v>4256647216</v>
      </c>
      <c r="C1481" s="14" t="s">
        <v>433</v>
      </c>
      <c r="D1481" s="14" t="s">
        <v>391</v>
      </c>
      <c r="E1481" s="14">
        <v>0</v>
      </c>
      <c r="F1481" s="19">
        <v>373</v>
      </c>
    </row>
    <row r="1482" spans="2:6" ht="14.4" x14ac:dyDescent="0.3">
      <c r="B1482" s="13">
        <v>4256647216</v>
      </c>
      <c r="C1482" s="14" t="s">
        <v>433</v>
      </c>
      <c r="D1482" s="14" t="s">
        <v>386</v>
      </c>
      <c r="E1482" s="14">
        <v>0</v>
      </c>
      <c r="F1482" s="19">
        <v>373</v>
      </c>
    </row>
    <row r="1483" spans="2:6" ht="14.4" x14ac:dyDescent="0.3">
      <c r="B1483" s="13">
        <v>5054227362</v>
      </c>
      <c r="C1483" s="14" t="s">
        <v>433</v>
      </c>
      <c r="D1483" s="14" t="s">
        <v>387</v>
      </c>
      <c r="E1483" s="14">
        <v>0</v>
      </c>
      <c r="F1483" s="19">
        <v>267</v>
      </c>
    </row>
    <row r="1484" spans="2:6" ht="14.4" x14ac:dyDescent="0.3">
      <c r="B1484" s="13">
        <v>5054227362</v>
      </c>
      <c r="C1484" s="14" t="s">
        <v>433</v>
      </c>
      <c r="D1484" s="14" t="s">
        <v>391</v>
      </c>
      <c r="E1484" s="14">
        <v>0</v>
      </c>
      <c r="F1484" s="19">
        <v>267</v>
      </c>
    </row>
    <row r="1485" spans="2:6" ht="14.4" x14ac:dyDescent="0.3">
      <c r="B1485" s="13">
        <v>5209948247</v>
      </c>
      <c r="C1485" s="14" t="s">
        <v>433</v>
      </c>
      <c r="D1485" s="14" t="s">
        <v>386</v>
      </c>
      <c r="E1485" s="14">
        <v>0</v>
      </c>
      <c r="F1485" s="19">
        <v>263</v>
      </c>
    </row>
    <row r="1486" spans="2:6" ht="14.4" x14ac:dyDescent="0.3">
      <c r="B1486" s="13">
        <v>4252569098</v>
      </c>
      <c r="C1486" s="14" t="s">
        <v>433</v>
      </c>
      <c r="D1486" s="14" t="s">
        <v>387</v>
      </c>
      <c r="E1486" s="14">
        <v>0</v>
      </c>
      <c r="F1486" s="19">
        <v>259</v>
      </c>
    </row>
    <row r="1487" spans="2:6" ht="14.4" x14ac:dyDescent="0.3">
      <c r="B1487" s="13">
        <v>4252569098</v>
      </c>
      <c r="C1487" s="14" t="s">
        <v>433</v>
      </c>
      <c r="D1487" s="14" t="s">
        <v>391</v>
      </c>
      <c r="E1487" s="14">
        <v>0</v>
      </c>
      <c r="F1487" s="19">
        <v>259</v>
      </c>
    </row>
    <row r="1488" spans="2:6" ht="14.4" x14ac:dyDescent="0.3">
      <c r="B1488" s="13">
        <v>5097138537</v>
      </c>
      <c r="C1488" s="14" t="s">
        <v>433</v>
      </c>
      <c r="D1488" s="14" t="s">
        <v>387</v>
      </c>
      <c r="E1488" s="14">
        <v>0</v>
      </c>
      <c r="F1488" s="19">
        <v>177</v>
      </c>
    </row>
    <row r="1489" spans="2:6" ht="14.4" x14ac:dyDescent="0.3">
      <c r="B1489" s="13">
        <v>5097138537</v>
      </c>
      <c r="C1489" s="14" t="s">
        <v>433</v>
      </c>
      <c r="D1489" s="14" t="s">
        <v>391</v>
      </c>
      <c r="E1489" s="14">
        <v>0</v>
      </c>
      <c r="F1489" s="19">
        <v>177</v>
      </c>
    </row>
    <row r="1490" spans="2:6" ht="14.4" x14ac:dyDescent="0.3">
      <c r="B1490" s="13">
        <v>4807325065</v>
      </c>
      <c r="C1490" s="14" t="s">
        <v>433</v>
      </c>
      <c r="D1490" s="14" t="s">
        <v>387</v>
      </c>
      <c r="E1490" s="14">
        <v>0</v>
      </c>
      <c r="F1490" s="19">
        <v>143</v>
      </c>
    </row>
    <row r="1491" spans="2:6" ht="14.4" x14ac:dyDescent="0.3">
      <c r="B1491" s="13">
        <v>4807325065</v>
      </c>
      <c r="C1491" s="14" t="s">
        <v>433</v>
      </c>
      <c r="D1491" s="14" t="s">
        <v>391</v>
      </c>
      <c r="E1491" s="14">
        <v>0</v>
      </c>
      <c r="F1491" s="19">
        <v>143</v>
      </c>
    </row>
    <row r="1492" spans="2:6" ht="14.4" x14ac:dyDescent="0.3">
      <c r="B1492" s="13">
        <v>4807325065</v>
      </c>
      <c r="C1492" s="14" t="s">
        <v>433</v>
      </c>
      <c r="D1492" s="14" t="s">
        <v>386</v>
      </c>
      <c r="E1492" s="14">
        <v>0</v>
      </c>
      <c r="F1492" s="19">
        <v>143</v>
      </c>
    </row>
    <row r="1493" spans="2:6" ht="14.4" x14ac:dyDescent="0.3">
      <c r="B1493" s="13">
        <v>3607340779</v>
      </c>
      <c r="C1493" s="14" t="s">
        <v>433</v>
      </c>
      <c r="D1493" s="14" t="s">
        <v>387</v>
      </c>
      <c r="E1493" s="14">
        <v>0</v>
      </c>
      <c r="F1493" s="19">
        <v>135</v>
      </c>
    </row>
    <row r="1494" spans="2:6" ht="14.4" x14ac:dyDescent="0.3">
      <c r="B1494" s="13">
        <v>3607340779</v>
      </c>
      <c r="C1494" s="14" t="s">
        <v>433</v>
      </c>
      <c r="D1494" s="14" t="s">
        <v>391</v>
      </c>
      <c r="E1494" s="14">
        <v>0</v>
      </c>
      <c r="F1494" s="19">
        <v>135</v>
      </c>
    </row>
    <row r="1495" spans="2:6" ht="14.4" x14ac:dyDescent="0.3">
      <c r="B1495" s="13">
        <v>3607340779</v>
      </c>
      <c r="C1495" s="14" t="s">
        <v>433</v>
      </c>
      <c r="D1495" s="14" t="s">
        <v>386</v>
      </c>
      <c r="E1495" s="14">
        <v>0</v>
      </c>
      <c r="F1495" s="19">
        <v>135</v>
      </c>
    </row>
    <row r="1496" spans="2:6" ht="14.4" x14ac:dyDescent="0.3">
      <c r="B1496" s="13">
        <v>5209951378</v>
      </c>
      <c r="C1496" s="14" t="s">
        <v>434</v>
      </c>
      <c r="D1496" s="14" t="s">
        <v>387</v>
      </c>
      <c r="E1496" s="14">
        <v>0</v>
      </c>
      <c r="F1496" s="19">
        <v>976</v>
      </c>
    </row>
    <row r="1497" spans="2:6" ht="14.4" x14ac:dyDescent="0.3">
      <c r="B1497" s="13">
        <v>5209951378</v>
      </c>
      <c r="C1497" s="14" t="s">
        <v>434</v>
      </c>
      <c r="D1497" s="14" t="s">
        <v>391</v>
      </c>
      <c r="E1497" s="14">
        <v>0</v>
      </c>
      <c r="F1497" s="19">
        <v>976</v>
      </c>
    </row>
    <row r="1498" spans="2:6" ht="14.4" x14ac:dyDescent="0.3">
      <c r="B1498" s="13">
        <v>5417426002</v>
      </c>
      <c r="C1498" s="14" t="s">
        <v>434</v>
      </c>
      <c r="D1498" s="14" t="s">
        <v>387</v>
      </c>
      <c r="E1498" s="14">
        <v>1</v>
      </c>
      <c r="F1498" s="19">
        <v>786</v>
      </c>
    </row>
    <row r="1499" spans="2:6" ht="14.4" x14ac:dyDescent="0.3">
      <c r="B1499" s="13">
        <v>5417426002</v>
      </c>
      <c r="C1499" s="14" t="s">
        <v>434</v>
      </c>
      <c r="D1499" s="14" t="s">
        <v>391</v>
      </c>
      <c r="E1499" s="14">
        <v>1</v>
      </c>
      <c r="F1499" s="19">
        <v>786</v>
      </c>
    </row>
    <row r="1500" spans="2:6" ht="14.4" x14ac:dyDescent="0.3">
      <c r="B1500" s="13">
        <v>2086144438</v>
      </c>
      <c r="C1500" s="14" t="s">
        <v>434</v>
      </c>
      <c r="D1500" s="14" t="s">
        <v>387</v>
      </c>
      <c r="E1500" s="14">
        <v>0</v>
      </c>
      <c r="F1500" s="19">
        <v>584</v>
      </c>
    </row>
    <row r="1501" spans="2:6" ht="14.4" x14ac:dyDescent="0.3">
      <c r="B1501" s="13">
        <v>2086144438</v>
      </c>
      <c r="C1501" s="14" t="s">
        <v>434</v>
      </c>
      <c r="D1501" s="14" t="s">
        <v>391</v>
      </c>
      <c r="E1501" s="14">
        <v>0</v>
      </c>
      <c r="F1501" s="19">
        <v>584</v>
      </c>
    </row>
    <row r="1502" spans="2:6" ht="14.4" x14ac:dyDescent="0.3">
      <c r="B1502" s="13">
        <v>2086144438</v>
      </c>
      <c r="C1502" s="14" t="s">
        <v>434</v>
      </c>
      <c r="D1502" s="14" t="s">
        <v>388</v>
      </c>
      <c r="E1502" s="14">
        <v>0</v>
      </c>
      <c r="F1502" s="19">
        <v>584</v>
      </c>
    </row>
    <row r="1503" spans="2:6" ht="14.4" x14ac:dyDescent="0.3">
      <c r="B1503" s="13">
        <v>5055133876</v>
      </c>
      <c r="C1503" s="14" t="s">
        <v>434</v>
      </c>
      <c r="D1503" s="14" t="s">
        <v>387</v>
      </c>
      <c r="E1503" s="14">
        <v>0</v>
      </c>
      <c r="F1503" s="19">
        <v>569</v>
      </c>
    </row>
    <row r="1504" spans="2:6" ht="14.4" x14ac:dyDescent="0.3">
      <c r="B1504" s="13">
        <v>5055133876</v>
      </c>
      <c r="C1504" s="14" t="s">
        <v>434</v>
      </c>
      <c r="D1504" s="14" t="s">
        <v>391</v>
      </c>
      <c r="E1504" s="14">
        <v>0</v>
      </c>
      <c r="F1504" s="19">
        <v>569</v>
      </c>
    </row>
    <row r="1505" spans="2:6" ht="14.4" x14ac:dyDescent="0.3">
      <c r="B1505" s="13">
        <v>2086323604</v>
      </c>
      <c r="C1505" s="14" t="s">
        <v>434</v>
      </c>
      <c r="D1505" s="14" t="s">
        <v>387</v>
      </c>
      <c r="E1505" s="14">
        <v>0</v>
      </c>
      <c r="F1505" s="19">
        <v>543</v>
      </c>
    </row>
    <row r="1506" spans="2:6" ht="14.4" x14ac:dyDescent="0.3">
      <c r="B1506" s="13">
        <v>2086323604</v>
      </c>
      <c r="C1506" s="14" t="s">
        <v>434</v>
      </c>
      <c r="D1506" s="14" t="s">
        <v>391</v>
      </c>
      <c r="E1506" s="14">
        <v>0</v>
      </c>
      <c r="F1506" s="19">
        <v>543</v>
      </c>
    </row>
    <row r="1507" spans="2:6" ht="14.4" x14ac:dyDescent="0.3">
      <c r="B1507" s="13">
        <v>2086323604</v>
      </c>
      <c r="C1507" s="14" t="s">
        <v>434</v>
      </c>
      <c r="D1507" s="14" t="s">
        <v>388</v>
      </c>
      <c r="E1507" s="14">
        <v>0</v>
      </c>
      <c r="F1507" s="19">
        <v>543</v>
      </c>
    </row>
    <row r="1508" spans="2:6" ht="14.4" x14ac:dyDescent="0.3">
      <c r="B1508" s="13">
        <v>5039133600</v>
      </c>
      <c r="C1508" s="14" t="s">
        <v>434</v>
      </c>
      <c r="D1508" s="14" t="s">
        <v>387</v>
      </c>
      <c r="E1508" s="14">
        <v>0</v>
      </c>
      <c r="F1508" s="19">
        <v>515</v>
      </c>
    </row>
    <row r="1509" spans="2:6" ht="14.4" x14ac:dyDescent="0.3">
      <c r="B1509" s="13">
        <v>5039133600</v>
      </c>
      <c r="C1509" s="14" t="s">
        <v>434</v>
      </c>
      <c r="D1509" s="14" t="s">
        <v>391</v>
      </c>
      <c r="E1509" s="14">
        <v>0</v>
      </c>
      <c r="F1509" s="19">
        <v>515</v>
      </c>
    </row>
    <row r="1510" spans="2:6" ht="14.4" x14ac:dyDescent="0.3">
      <c r="B1510" s="13">
        <v>4256647177</v>
      </c>
      <c r="C1510" s="14" t="s">
        <v>434</v>
      </c>
      <c r="D1510" s="14" t="s">
        <v>391</v>
      </c>
      <c r="E1510" s="14">
        <v>0</v>
      </c>
      <c r="F1510" s="19">
        <v>505</v>
      </c>
    </row>
    <row r="1511" spans="2:6" ht="14.4" x14ac:dyDescent="0.3">
      <c r="B1511" s="13">
        <v>2539336836</v>
      </c>
      <c r="C1511" s="14" t="s">
        <v>434</v>
      </c>
      <c r="D1511" s="14" t="s">
        <v>391</v>
      </c>
      <c r="E1511" s="14">
        <v>0</v>
      </c>
      <c r="F1511" s="19">
        <v>446</v>
      </c>
    </row>
    <row r="1512" spans="2:6" ht="14.4" x14ac:dyDescent="0.3">
      <c r="B1512" s="13">
        <v>2539336836</v>
      </c>
      <c r="C1512" s="14" t="s">
        <v>434</v>
      </c>
      <c r="D1512" s="14" t="s">
        <v>386</v>
      </c>
      <c r="E1512" s="14">
        <v>1</v>
      </c>
      <c r="F1512" s="19">
        <v>446</v>
      </c>
    </row>
    <row r="1513" spans="2:6" ht="14.4" x14ac:dyDescent="0.3">
      <c r="B1513" s="13">
        <v>5209951688</v>
      </c>
      <c r="C1513" s="14" t="s">
        <v>434</v>
      </c>
      <c r="D1513" s="14" t="s">
        <v>391</v>
      </c>
      <c r="E1513" s="14">
        <v>0</v>
      </c>
      <c r="F1513" s="19">
        <v>343</v>
      </c>
    </row>
    <row r="1514" spans="2:6" ht="14.4" x14ac:dyDescent="0.3">
      <c r="B1514" s="13">
        <v>5204324217</v>
      </c>
      <c r="C1514" s="14" t="s">
        <v>434</v>
      </c>
      <c r="D1514" s="14" t="s">
        <v>391</v>
      </c>
      <c r="E1514" s="14">
        <v>0</v>
      </c>
      <c r="F1514" s="19">
        <v>324</v>
      </c>
    </row>
    <row r="1515" spans="2:6" ht="14.4" x14ac:dyDescent="0.3">
      <c r="B1515" s="13">
        <v>4357264874</v>
      </c>
      <c r="C1515" s="14" t="s">
        <v>434</v>
      </c>
      <c r="D1515" s="14" t="s">
        <v>391</v>
      </c>
      <c r="E1515" s="14">
        <v>0</v>
      </c>
      <c r="F1515" s="19">
        <v>320</v>
      </c>
    </row>
    <row r="1516" spans="2:6" ht="14.4" x14ac:dyDescent="0.3">
      <c r="B1516" s="13">
        <v>5054227654</v>
      </c>
      <c r="C1516" s="14" t="s">
        <v>434</v>
      </c>
      <c r="D1516" s="14" t="s">
        <v>387</v>
      </c>
      <c r="E1516" s="14">
        <v>0</v>
      </c>
      <c r="F1516" s="19">
        <v>317</v>
      </c>
    </row>
    <row r="1517" spans="2:6" ht="14.4" x14ac:dyDescent="0.3">
      <c r="B1517" s="13">
        <v>5054227654</v>
      </c>
      <c r="C1517" s="14" t="s">
        <v>434</v>
      </c>
      <c r="D1517" s="14" t="s">
        <v>391</v>
      </c>
      <c r="E1517" s="14">
        <v>0</v>
      </c>
      <c r="F1517" s="19">
        <v>317</v>
      </c>
    </row>
    <row r="1518" spans="2:6" ht="14.4" x14ac:dyDescent="0.3">
      <c r="B1518" s="13">
        <v>5209945454</v>
      </c>
      <c r="C1518" s="14" t="s">
        <v>434</v>
      </c>
      <c r="D1518" s="14" t="s">
        <v>387</v>
      </c>
      <c r="E1518" s="14">
        <v>0</v>
      </c>
      <c r="F1518" s="19">
        <v>302</v>
      </c>
    </row>
    <row r="1519" spans="2:6" ht="14.4" x14ac:dyDescent="0.3">
      <c r="B1519" s="13">
        <v>5209945454</v>
      </c>
      <c r="C1519" s="14" t="s">
        <v>434</v>
      </c>
      <c r="D1519" s="14" t="s">
        <v>391</v>
      </c>
      <c r="E1519" s="14">
        <v>0</v>
      </c>
      <c r="F1519" s="19">
        <v>302</v>
      </c>
    </row>
    <row r="1520" spans="2:6" ht="14.4" x14ac:dyDescent="0.3">
      <c r="B1520" s="13">
        <v>5054226090</v>
      </c>
      <c r="C1520" s="14" t="s">
        <v>434</v>
      </c>
      <c r="D1520" s="14" t="s">
        <v>387</v>
      </c>
      <c r="E1520" s="14">
        <v>0</v>
      </c>
      <c r="F1520" s="19">
        <v>298</v>
      </c>
    </row>
    <row r="1521" spans="2:6" ht="14.4" x14ac:dyDescent="0.3">
      <c r="B1521" s="13">
        <v>5054226090</v>
      </c>
      <c r="C1521" s="14" t="s">
        <v>434</v>
      </c>
      <c r="D1521" s="14" t="s">
        <v>391</v>
      </c>
      <c r="E1521" s="14">
        <v>0</v>
      </c>
      <c r="F1521" s="19">
        <v>298</v>
      </c>
    </row>
    <row r="1522" spans="2:6" ht="14.4" x14ac:dyDescent="0.3">
      <c r="B1522" s="13">
        <v>5054226090</v>
      </c>
      <c r="C1522" s="14" t="s">
        <v>434</v>
      </c>
      <c r="D1522" s="14" t="s">
        <v>388</v>
      </c>
      <c r="E1522" s="14">
        <v>0</v>
      </c>
      <c r="F1522" s="19">
        <v>298</v>
      </c>
    </row>
    <row r="1523" spans="2:6" ht="14.4" x14ac:dyDescent="0.3">
      <c r="B1523" s="13">
        <v>5209946527</v>
      </c>
      <c r="C1523" s="14" t="s">
        <v>434</v>
      </c>
      <c r="D1523" s="14" t="s">
        <v>387</v>
      </c>
      <c r="E1523" s="14">
        <v>0</v>
      </c>
      <c r="F1523" s="19">
        <v>292</v>
      </c>
    </row>
    <row r="1524" spans="2:6" ht="14.4" x14ac:dyDescent="0.3">
      <c r="B1524" s="13">
        <v>5209946527</v>
      </c>
      <c r="C1524" s="14" t="s">
        <v>434</v>
      </c>
      <c r="D1524" s="14" t="s">
        <v>391</v>
      </c>
      <c r="E1524" s="14">
        <v>0</v>
      </c>
      <c r="F1524" s="19">
        <v>292</v>
      </c>
    </row>
    <row r="1525" spans="2:6" ht="14.4" x14ac:dyDescent="0.3">
      <c r="B1525" s="13">
        <v>5039134746</v>
      </c>
      <c r="C1525" s="14" t="s">
        <v>434</v>
      </c>
      <c r="D1525" s="14" t="s">
        <v>387</v>
      </c>
      <c r="E1525" s="14">
        <v>0</v>
      </c>
      <c r="F1525" s="19">
        <v>289</v>
      </c>
    </row>
    <row r="1526" spans="2:6" ht="14.4" x14ac:dyDescent="0.3">
      <c r="B1526" s="13">
        <v>5039134746</v>
      </c>
      <c r="C1526" s="14" t="s">
        <v>434</v>
      </c>
      <c r="D1526" s="14" t="s">
        <v>391</v>
      </c>
      <c r="E1526" s="14">
        <v>0</v>
      </c>
      <c r="F1526" s="19">
        <v>289</v>
      </c>
    </row>
    <row r="1527" spans="2:6" ht="14.4" x14ac:dyDescent="0.3">
      <c r="B1527" s="13">
        <v>6024727196</v>
      </c>
      <c r="C1527" s="14" t="s">
        <v>434</v>
      </c>
      <c r="D1527" s="14" t="s">
        <v>391</v>
      </c>
      <c r="E1527" s="14">
        <v>0</v>
      </c>
      <c r="F1527" s="19">
        <v>283</v>
      </c>
    </row>
    <row r="1528" spans="2:6" ht="14.4" x14ac:dyDescent="0.3">
      <c r="B1528" s="13">
        <v>2065642987</v>
      </c>
      <c r="C1528" s="14" t="s">
        <v>434</v>
      </c>
      <c r="D1528" s="14" t="s">
        <v>387</v>
      </c>
      <c r="E1528" s="14">
        <v>0</v>
      </c>
      <c r="F1528" s="19">
        <v>266</v>
      </c>
    </row>
    <row r="1529" spans="2:6" ht="14.4" x14ac:dyDescent="0.3">
      <c r="B1529" s="13">
        <v>2065642987</v>
      </c>
      <c r="C1529" s="14" t="s">
        <v>434</v>
      </c>
      <c r="D1529" s="14" t="s">
        <v>391</v>
      </c>
      <c r="E1529" s="14">
        <v>0</v>
      </c>
      <c r="F1529" s="19">
        <v>266</v>
      </c>
    </row>
    <row r="1530" spans="2:6" ht="14.4" x14ac:dyDescent="0.3">
      <c r="B1530" s="13">
        <v>2065642987</v>
      </c>
      <c r="C1530" s="14" t="s">
        <v>434</v>
      </c>
      <c r="D1530" s="14" t="s">
        <v>388</v>
      </c>
      <c r="E1530" s="14">
        <v>0</v>
      </c>
      <c r="F1530" s="19">
        <v>266</v>
      </c>
    </row>
    <row r="1531" spans="2:6" ht="14.4" x14ac:dyDescent="0.3">
      <c r="B1531" s="13">
        <v>5080028944</v>
      </c>
      <c r="C1531" s="14" t="s">
        <v>434</v>
      </c>
      <c r="D1531" s="14" t="s">
        <v>387</v>
      </c>
      <c r="E1531" s="14">
        <v>0</v>
      </c>
      <c r="F1531" s="19">
        <v>261</v>
      </c>
    </row>
    <row r="1532" spans="2:6" ht="14.4" x14ac:dyDescent="0.3">
      <c r="B1532" s="13">
        <v>5080028944</v>
      </c>
      <c r="C1532" s="14" t="s">
        <v>434</v>
      </c>
      <c r="D1532" s="14" t="s">
        <v>391</v>
      </c>
      <c r="E1532" s="14">
        <v>0</v>
      </c>
      <c r="F1532" s="19">
        <v>261</v>
      </c>
    </row>
    <row r="1533" spans="2:6" ht="14.4" x14ac:dyDescent="0.3">
      <c r="B1533" s="13">
        <v>3035998359</v>
      </c>
      <c r="C1533" s="14" t="s">
        <v>434</v>
      </c>
      <c r="D1533" s="14" t="s">
        <v>391</v>
      </c>
      <c r="E1533" s="14">
        <v>0</v>
      </c>
      <c r="F1533" s="19">
        <v>260</v>
      </c>
    </row>
    <row r="1534" spans="2:6" ht="14.4" x14ac:dyDescent="0.3">
      <c r="B1534" s="13">
        <v>2069535841</v>
      </c>
      <c r="C1534" s="14" t="s">
        <v>434</v>
      </c>
      <c r="D1534" s="14" t="s">
        <v>387</v>
      </c>
      <c r="E1534" s="14">
        <v>0</v>
      </c>
      <c r="F1534" s="19">
        <v>255</v>
      </c>
    </row>
    <row r="1535" spans="2:6" ht="14.4" x14ac:dyDescent="0.3">
      <c r="B1535" s="13">
        <v>2069535841</v>
      </c>
      <c r="C1535" s="14" t="s">
        <v>434</v>
      </c>
      <c r="D1535" s="14" t="s">
        <v>391</v>
      </c>
      <c r="E1535" s="14">
        <v>0</v>
      </c>
      <c r="F1535" s="19">
        <v>255</v>
      </c>
    </row>
    <row r="1536" spans="2:6" ht="14.4" x14ac:dyDescent="0.3">
      <c r="B1536" s="13">
        <v>4807332512</v>
      </c>
      <c r="C1536" s="14" t="s">
        <v>434</v>
      </c>
      <c r="D1536" s="14" t="s">
        <v>387</v>
      </c>
      <c r="E1536" s="14">
        <v>0</v>
      </c>
      <c r="F1536" s="19">
        <v>251</v>
      </c>
    </row>
    <row r="1537" spans="2:6" ht="14.4" x14ac:dyDescent="0.3">
      <c r="B1537" s="13">
        <v>4807332512</v>
      </c>
      <c r="C1537" s="14" t="s">
        <v>434</v>
      </c>
      <c r="D1537" s="14" t="s">
        <v>391</v>
      </c>
      <c r="E1537" s="14">
        <v>0</v>
      </c>
      <c r="F1537" s="19">
        <v>251</v>
      </c>
    </row>
    <row r="1538" spans="2:6" ht="14.4" x14ac:dyDescent="0.3">
      <c r="B1538" s="13">
        <v>6025777595</v>
      </c>
      <c r="C1538" s="14" t="s">
        <v>434</v>
      </c>
      <c r="D1538" s="14" t="s">
        <v>387</v>
      </c>
      <c r="E1538" s="14">
        <v>0</v>
      </c>
      <c r="F1538" s="19">
        <v>243</v>
      </c>
    </row>
    <row r="1539" spans="2:6" ht="14.4" x14ac:dyDescent="0.3">
      <c r="B1539" s="13">
        <v>6025777595</v>
      </c>
      <c r="C1539" s="14" t="s">
        <v>434</v>
      </c>
      <c r="D1539" s="14" t="s">
        <v>391</v>
      </c>
      <c r="E1539" s="14">
        <v>0</v>
      </c>
      <c r="F1539" s="19">
        <v>243</v>
      </c>
    </row>
    <row r="1540" spans="2:6" ht="14.4" x14ac:dyDescent="0.3">
      <c r="B1540" s="13">
        <v>6025777595</v>
      </c>
      <c r="C1540" s="14" t="s">
        <v>434</v>
      </c>
      <c r="D1540" s="14" t="s">
        <v>388</v>
      </c>
      <c r="E1540" s="14">
        <v>0</v>
      </c>
      <c r="F1540" s="19">
        <v>243</v>
      </c>
    </row>
    <row r="1541" spans="2:6" ht="14.4" x14ac:dyDescent="0.3">
      <c r="B1541" s="13">
        <v>5209950964</v>
      </c>
      <c r="C1541" s="14" t="s">
        <v>434</v>
      </c>
      <c r="D1541" s="14" t="s">
        <v>387</v>
      </c>
      <c r="E1541" s="14">
        <v>0</v>
      </c>
      <c r="F1541" s="19">
        <v>237</v>
      </c>
    </row>
    <row r="1542" spans="2:6" ht="14.4" x14ac:dyDescent="0.3">
      <c r="B1542" s="13">
        <v>5209950964</v>
      </c>
      <c r="C1542" s="14" t="s">
        <v>434</v>
      </c>
      <c r="D1542" s="14" t="s">
        <v>391</v>
      </c>
      <c r="E1542" s="14">
        <v>0</v>
      </c>
      <c r="F1542" s="19">
        <v>237</v>
      </c>
    </row>
    <row r="1543" spans="2:6" ht="14.4" x14ac:dyDescent="0.3">
      <c r="B1543" s="13">
        <v>5209950964</v>
      </c>
      <c r="C1543" s="14" t="s">
        <v>434</v>
      </c>
      <c r="D1543" s="14" t="s">
        <v>388</v>
      </c>
      <c r="E1543" s="14">
        <v>0</v>
      </c>
      <c r="F1543" s="19">
        <v>237</v>
      </c>
    </row>
    <row r="1544" spans="2:6" ht="14.4" x14ac:dyDescent="0.3">
      <c r="B1544" s="13">
        <v>5209948213</v>
      </c>
      <c r="C1544" s="14" t="s">
        <v>434</v>
      </c>
      <c r="D1544" s="14" t="s">
        <v>387</v>
      </c>
      <c r="E1544" s="14">
        <v>0</v>
      </c>
      <c r="F1544" s="19">
        <v>222</v>
      </c>
    </row>
    <row r="1545" spans="2:6" ht="14.4" x14ac:dyDescent="0.3">
      <c r="B1545" s="13">
        <v>5209948213</v>
      </c>
      <c r="C1545" s="14" t="s">
        <v>434</v>
      </c>
      <c r="D1545" s="14" t="s">
        <v>391</v>
      </c>
      <c r="E1545" s="14">
        <v>0</v>
      </c>
      <c r="F1545" s="19">
        <v>222</v>
      </c>
    </row>
    <row r="1546" spans="2:6" ht="14.4" x14ac:dyDescent="0.3">
      <c r="B1546" s="13">
        <v>5418831548</v>
      </c>
      <c r="C1546" s="14" t="s">
        <v>434</v>
      </c>
      <c r="D1546" s="14" t="s">
        <v>391</v>
      </c>
      <c r="E1546" s="14">
        <v>0</v>
      </c>
      <c r="F1546" s="19">
        <v>203</v>
      </c>
    </row>
    <row r="1547" spans="2:6" ht="14.4" x14ac:dyDescent="0.3">
      <c r="B1547" s="13">
        <v>3034496950</v>
      </c>
      <c r="C1547" s="14" t="s">
        <v>434</v>
      </c>
      <c r="D1547" s="14" t="s">
        <v>391</v>
      </c>
      <c r="E1547" s="14">
        <v>0</v>
      </c>
      <c r="F1547" s="19">
        <v>194</v>
      </c>
    </row>
    <row r="1548" spans="2:6" ht="14.4" x14ac:dyDescent="0.3">
      <c r="B1548" s="13">
        <v>4805924870</v>
      </c>
      <c r="C1548" s="14" t="s">
        <v>434</v>
      </c>
      <c r="D1548" s="14" t="s">
        <v>391</v>
      </c>
      <c r="E1548" s="14">
        <v>0</v>
      </c>
      <c r="F1548" s="19">
        <v>184</v>
      </c>
    </row>
    <row r="1549" spans="2:6" ht="14.4" x14ac:dyDescent="0.3">
      <c r="B1549" s="13">
        <v>5054226148</v>
      </c>
      <c r="C1549" s="14" t="s">
        <v>434</v>
      </c>
      <c r="D1549" s="14" t="s">
        <v>391</v>
      </c>
      <c r="E1549" s="14">
        <v>0</v>
      </c>
      <c r="F1549" s="19">
        <v>172</v>
      </c>
    </row>
    <row r="1550" spans="2:6" ht="14.4" x14ac:dyDescent="0.3">
      <c r="B1550" s="13">
        <v>6025883687</v>
      </c>
      <c r="C1550" s="14" t="s">
        <v>434</v>
      </c>
      <c r="D1550" s="14" t="s">
        <v>391</v>
      </c>
      <c r="E1550" s="14">
        <v>0</v>
      </c>
      <c r="F1550" s="19">
        <v>169</v>
      </c>
    </row>
    <row r="1551" spans="2:6" ht="14.4" x14ac:dyDescent="0.3">
      <c r="B1551" s="13">
        <v>5209949091</v>
      </c>
      <c r="C1551" s="14" t="s">
        <v>434</v>
      </c>
      <c r="D1551" s="14" t="s">
        <v>391</v>
      </c>
      <c r="E1551" s="14">
        <v>0</v>
      </c>
      <c r="F1551" s="19">
        <v>158</v>
      </c>
    </row>
    <row r="1552" spans="2:6" ht="14.4" x14ac:dyDescent="0.3">
      <c r="B1552" s="13">
        <v>5209952376</v>
      </c>
      <c r="C1552" s="14" t="s">
        <v>434</v>
      </c>
      <c r="D1552" s="14" t="s">
        <v>391</v>
      </c>
      <c r="E1552" s="14">
        <v>0</v>
      </c>
      <c r="F1552" s="19">
        <v>155</v>
      </c>
    </row>
    <row r="1553" spans="2:6" ht="14.4" x14ac:dyDescent="0.3">
      <c r="B1553" s="13">
        <v>6025901829</v>
      </c>
      <c r="C1553" s="14" t="s">
        <v>434</v>
      </c>
      <c r="D1553" s="14" t="s">
        <v>387</v>
      </c>
      <c r="E1553" s="14">
        <v>0</v>
      </c>
      <c r="F1553" s="19">
        <v>152</v>
      </c>
    </row>
    <row r="1554" spans="2:6" ht="14.4" x14ac:dyDescent="0.3">
      <c r="B1554" s="13">
        <v>6025901829</v>
      </c>
      <c r="C1554" s="14" t="s">
        <v>434</v>
      </c>
      <c r="D1554" s="14" t="s">
        <v>391</v>
      </c>
      <c r="E1554" s="14">
        <v>0</v>
      </c>
      <c r="F1554" s="19">
        <v>152</v>
      </c>
    </row>
    <row r="1555" spans="2:6" ht="14.4" x14ac:dyDescent="0.3">
      <c r="B1555" s="13">
        <v>5054224309</v>
      </c>
      <c r="C1555" s="14" t="s">
        <v>434</v>
      </c>
      <c r="D1555" s="14" t="s">
        <v>387</v>
      </c>
      <c r="E1555" s="14">
        <v>0</v>
      </c>
      <c r="F1555" s="19">
        <v>100</v>
      </c>
    </row>
    <row r="1556" spans="2:6" ht="14.4" x14ac:dyDescent="0.3">
      <c r="B1556" s="13">
        <v>5054224309</v>
      </c>
      <c r="C1556" s="14" t="s">
        <v>434</v>
      </c>
      <c r="D1556" s="14" t="s">
        <v>391</v>
      </c>
      <c r="E1556" s="14">
        <v>0</v>
      </c>
      <c r="F1556" s="19">
        <v>100</v>
      </c>
    </row>
    <row r="1557" spans="2:6" ht="14.4" x14ac:dyDescent="0.3">
      <c r="B1557" s="13">
        <v>5054224309</v>
      </c>
      <c r="C1557" s="14" t="s">
        <v>434</v>
      </c>
      <c r="D1557" s="14" t="s">
        <v>388</v>
      </c>
      <c r="E1557" s="14">
        <v>0</v>
      </c>
      <c r="F1557" s="19">
        <v>100</v>
      </c>
    </row>
    <row r="1558" spans="2:6" ht="14.4" x14ac:dyDescent="0.3">
      <c r="B1558" s="13">
        <v>2068542149</v>
      </c>
      <c r="C1558" s="14" t="s">
        <v>434</v>
      </c>
      <c r="D1558" s="14" t="s">
        <v>391</v>
      </c>
      <c r="E1558" s="14">
        <v>0</v>
      </c>
      <c r="F1558" s="19">
        <v>98</v>
      </c>
    </row>
    <row r="1559" spans="2:6" ht="14.4" x14ac:dyDescent="0.3">
      <c r="B1559" s="13">
        <v>5418830757</v>
      </c>
      <c r="C1559" s="14" t="s">
        <v>434</v>
      </c>
      <c r="D1559" s="14" t="s">
        <v>391</v>
      </c>
      <c r="E1559" s="14">
        <v>0</v>
      </c>
      <c r="F1559" s="19">
        <v>85</v>
      </c>
    </row>
    <row r="1560" spans="2:6" ht="14.4" x14ac:dyDescent="0.3">
      <c r="B1560" s="13">
        <v>2533097548</v>
      </c>
      <c r="C1560" s="14" t="s">
        <v>434</v>
      </c>
      <c r="D1560" s="14" t="s">
        <v>391</v>
      </c>
      <c r="E1560" s="14">
        <v>0</v>
      </c>
      <c r="F1560" s="19">
        <v>77</v>
      </c>
    </row>
    <row r="1561" spans="2:6" ht="14.4" x14ac:dyDescent="0.3">
      <c r="B1561" s="13">
        <v>5039032081</v>
      </c>
      <c r="C1561" s="14" t="s">
        <v>434</v>
      </c>
      <c r="D1561" s="14" t="s">
        <v>387</v>
      </c>
      <c r="E1561" s="14">
        <v>0</v>
      </c>
      <c r="F1561" s="19">
        <v>73</v>
      </c>
    </row>
    <row r="1562" spans="2:6" ht="14.4" x14ac:dyDescent="0.3">
      <c r="B1562" s="13">
        <v>5039032081</v>
      </c>
      <c r="C1562" s="14" t="s">
        <v>434</v>
      </c>
      <c r="D1562" s="14" t="s">
        <v>391</v>
      </c>
      <c r="E1562" s="14">
        <v>0</v>
      </c>
      <c r="F1562" s="19">
        <v>73</v>
      </c>
    </row>
    <row r="1563" spans="2:6" ht="14.4" x14ac:dyDescent="0.3">
      <c r="B1563" s="13">
        <v>5039032081</v>
      </c>
      <c r="C1563" s="14" t="s">
        <v>434</v>
      </c>
      <c r="D1563" s="14" t="s">
        <v>388</v>
      </c>
      <c r="E1563" s="14">
        <v>0</v>
      </c>
      <c r="F1563" s="19">
        <v>73</v>
      </c>
    </row>
    <row r="1564" spans="2:6" ht="14.4" x14ac:dyDescent="0.3">
      <c r="B1564" s="13">
        <v>4807332813</v>
      </c>
      <c r="C1564" s="14" t="s">
        <v>434</v>
      </c>
      <c r="D1564" s="14" t="s">
        <v>387</v>
      </c>
      <c r="E1564" s="14">
        <v>0</v>
      </c>
      <c r="F1564" s="19">
        <v>48</v>
      </c>
    </row>
    <row r="1565" spans="2:6" ht="14.4" x14ac:dyDescent="0.3">
      <c r="B1565" s="13">
        <v>4807332813</v>
      </c>
      <c r="C1565" s="14" t="s">
        <v>434</v>
      </c>
      <c r="D1565" s="14" t="s">
        <v>391</v>
      </c>
      <c r="E1565" s="14">
        <v>0</v>
      </c>
      <c r="F1565" s="19">
        <v>48</v>
      </c>
    </row>
    <row r="1566" spans="2:6" ht="14.4" x14ac:dyDescent="0.3">
      <c r="B1566" s="13">
        <v>3040075863</v>
      </c>
      <c r="C1566" s="14" t="s">
        <v>434</v>
      </c>
      <c r="D1566" s="14" t="s">
        <v>387</v>
      </c>
      <c r="E1566" s="14">
        <v>0</v>
      </c>
      <c r="F1566" s="19">
        <v>41</v>
      </c>
    </row>
    <row r="1567" spans="2:6" ht="14.4" x14ac:dyDescent="0.3">
      <c r="B1567" s="13">
        <v>3040075863</v>
      </c>
      <c r="C1567" s="14" t="s">
        <v>434</v>
      </c>
      <c r="D1567" s="14" t="s">
        <v>391</v>
      </c>
      <c r="E1567" s="14">
        <v>0</v>
      </c>
      <c r="F1567" s="19">
        <v>41</v>
      </c>
    </row>
    <row r="1568" spans="2:6" ht="14.4" x14ac:dyDescent="0.3">
      <c r="B1568" s="13">
        <v>3040075863</v>
      </c>
      <c r="C1568" s="14" t="s">
        <v>434</v>
      </c>
      <c r="D1568" s="14" t="s">
        <v>388</v>
      </c>
      <c r="E1568" s="14">
        <v>0</v>
      </c>
      <c r="F1568" s="19">
        <v>41</v>
      </c>
    </row>
    <row r="1569" spans="2:6" ht="14.4" x14ac:dyDescent="0.3">
      <c r="B1569" s="13">
        <v>5209946416</v>
      </c>
      <c r="C1569" s="14" t="s">
        <v>434</v>
      </c>
      <c r="D1569" s="14" t="s">
        <v>387</v>
      </c>
      <c r="E1569" s="14">
        <v>0</v>
      </c>
      <c r="F1569" s="19">
        <v>38</v>
      </c>
    </row>
    <row r="1570" spans="2:6" ht="14.4" x14ac:dyDescent="0.3">
      <c r="B1570" s="13">
        <v>5209946416</v>
      </c>
      <c r="C1570" s="14" t="s">
        <v>434</v>
      </c>
      <c r="D1570" s="14" t="s">
        <v>391</v>
      </c>
      <c r="E1570" s="14">
        <v>0</v>
      </c>
      <c r="F1570" s="19">
        <v>38</v>
      </c>
    </row>
    <row r="1571" spans="2:6" ht="14.4" x14ac:dyDescent="0.3">
      <c r="B1571" s="13">
        <v>5040024400</v>
      </c>
      <c r="C1571" s="14" t="s">
        <v>434</v>
      </c>
      <c r="D1571" s="14" t="s">
        <v>391</v>
      </c>
      <c r="E1571" s="14">
        <v>0</v>
      </c>
      <c r="F1571" s="19">
        <v>26</v>
      </c>
    </row>
    <row r="1572" spans="2:6" ht="14.4" x14ac:dyDescent="0.3">
      <c r="B1572" s="13">
        <v>3035198696</v>
      </c>
      <c r="C1572" s="14" t="s">
        <v>434</v>
      </c>
      <c r="D1572" s="14" t="s">
        <v>387</v>
      </c>
      <c r="E1572" s="14">
        <v>0</v>
      </c>
      <c r="F1572" s="19">
        <v>19</v>
      </c>
    </row>
    <row r="1573" spans="2:6" ht="14.4" x14ac:dyDescent="0.3">
      <c r="B1573" s="13">
        <v>3035198696</v>
      </c>
      <c r="C1573" s="14" t="s">
        <v>434</v>
      </c>
      <c r="D1573" s="14" t="s">
        <v>391</v>
      </c>
      <c r="E1573" s="14">
        <v>0</v>
      </c>
      <c r="F1573" s="19">
        <v>19</v>
      </c>
    </row>
    <row r="1574" spans="2:6" ht="14.4" x14ac:dyDescent="0.3">
      <c r="B1574" s="13">
        <v>3035198696</v>
      </c>
      <c r="C1574" s="14" t="s">
        <v>434</v>
      </c>
      <c r="D1574" s="14" t="s">
        <v>388</v>
      </c>
      <c r="E1574" s="14">
        <v>0</v>
      </c>
      <c r="F1574" s="19">
        <v>19</v>
      </c>
    </row>
    <row r="1575" spans="2:6" ht="14.4" x14ac:dyDescent="0.3">
      <c r="B1575" s="13">
        <v>4805414376</v>
      </c>
      <c r="C1575" s="14" t="s">
        <v>434</v>
      </c>
      <c r="D1575" s="14" t="s">
        <v>387</v>
      </c>
      <c r="E1575" s="14">
        <v>0</v>
      </c>
      <c r="F1575" s="19">
        <v>18</v>
      </c>
    </row>
    <row r="1576" spans="2:6" ht="14.4" x14ac:dyDescent="0.3">
      <c r="B1576" s="13">
        <v>5054227209</v>
      </c>
      <c r="C1576" s="14" t="s">
        <v>434</v>
      </c>
      <c r="D1576" s="14" t="s">
        <v>391</v>
      </c>
      <c r="E1576" s="14">
        <v>0</v>
      </c>
      <c r="F1576" s="19">
        <v>17</v>
      </c>
    </row>
    <row r="1577" spans="2:6" ht="14.4" x14ac:dyDescent="0.3">
      <c r="B1577" s="13">
        <v>4065625401</v>
      </c>
      <c r="C1577" s="14" t="s">
        <v>435</v>
      </c>
      <c r="D1577" s="14" t="s">
        <v>391</v>
      </c>
      <c r="E1577" s="14">
        <v>0</v>
      </c>
      <c r="F1577" s="19">
        <v>1307</v>
      </c>
    </row>
    <row r="1578" spans="2:6" ht="14.4" x14ac:dyDescent="0.3">
      <c r="B1578" s="13">
        <v>3607342929</v>
      </c>
      <c r="C1578" s="14" t="s">
        <v>435</v>
      </c>
      <c r="D1578" s="14" t="s">
        <v>391</v>
      </c>
      <c r="E1578" s="14">
        <v>0</v>
      </c>
      <c r="F1578" s="19">
        <v>637</v>
      </c>
    </row>
    <row r="1579" spans="2:6" ht="14.4" x14ac:dyDescent="0.3">
      <c r="B1579" s="13">
        <v>5209951706</v>
      </c>
      <c r="C1579" s="14" t="s">
        <v>435</v>
      </c>
      <c r="D1579" s="14" t="s">
        <v>387</v>
      </c>
      <c r="E1579" s="14">
        <v>0</v>
      </c>
      <c r="F1579" s="19">
        <v>380</v>
      </c>
    </row>
    <row r="1580" spans="2:6" ht="14.4" x14ac:dyDescent="0.3">
      <c r="B1580" s="13">
        <v>5209951706</v>
      </c>
      <c r="C1580" s="14" t="s">
        <v>435</v>
      </c>
      <c r="D1580" s="14" t="s">
        <v>391</v>
      </c>
      <c r="E1580" s="14">
        <v>0</v>
      </c>
      <c r="F1580" s="19">
        <v>380</v>
      </c>
    </row>
    <row r="1581" spans="2:6" ht="14.4" x14ac:dyDescent="0.3">
      <c r="B1581" s="13">
        <v>4257924313</v>
      </c>
      <c r="C1581" s="14" t="s">
        <v>435</v>
      </c>
      <c r="D1581" s="14" t="s">
        <v>391</v>
      </c>
      <c r="E1581" s="14">
        <v>0</v>
      </c>
      <c r="F1581" s="19">
        <v>145</v>
      </c>
    </row>
    <row r="1582" spans="2:6" ht="14.4" x14ac:dyDescent="0.3">
      <c r="B1582" s="13">
        <v>4257924313</v>
      </c>
      <c r="C1582" s="14" t="s">
        <v>435</v>
      </c>
      <c r="D1582" s="14" t="s">
        <v>393</v>
      </c>
      <c r="E1582" s="14">
        <v>0</v>
      </c>
      <c r="F1582" s="19">
        <v>145</v>
      </c>
    </row>
    <row r="1583" spans="2:6" ht="14.4" x14ac:dyDescent="0.3">
      <c r="B1583" s="13">
        <v>4257924313</v>
      </c>
      <c r="C1583" s="14" t="s">
        <v>435</v>
      </c>
      <c r="D1583" s="14" t="s">
        <v>386</v>
      </c>
      <c r="E1583" s="14">
        <v>0</v>
      </c>
      <c r="F1583" s="19">
        <v>145</v>
      </c>
    </row>
    <row r="1584" spans="2:6" ht="14.4" x14ac:dyDescent="0.3">
      <c r="B1584" s="13">
        <v>2539338628</v>
      </c>
      <c r="C1584" s="14" t="s">
        <v>435</v>
      </c>
      <c r="D1584" s="14" t="s">
        <v>386</v>
      </c>
      <c r="E1584" s="14">
        <v>0</v>
      </c>
      <c r="F1584" s="19">
        <v>114</v>
      </c>
    </row>
    <row r="1585" spans="2:6" ht="14.4" x14ac:dyDescent="0.3">
      <c r="B1585" s="13">
        <v>4805926528</v>
      </c>
      <c r="C1585" s="14" t="s">
        <v>436</v>
      </c>
      <c r="D1585" s="14" t="s">
        <v>386</v>
      </c>
      <c r="E1585" s="14">
        <v>1</v>
      </c>
      <c r="F1585" s="19">
        <v>574</v>
      </c>
    </row>
    <row r="1586" spans="2:6" ht="14.4" x14ac:dyDescent="0.3">
      <c r="B1586" s="13">
        <v>5054227580</v>
      </c>
      <c r="C1586" s="14" t="s">
        <v>437</v>
      </c>
      <c r="D1586" s="14" t="s">
        <v>396</v>
      </c>
      <c r="E1586" s="14">
        <v>1</v>
      </c>
      <c r="F1586" s="19">
        <v>1841</v>
      </c>
    </row>
    <row r="1587" spans="2:6" ht="14.4" x14ac:dyDescent="0.3">
      <c r="B1587" s="13">
        <v>6024726870</v>
      </c>
      <c r="C1587" s="14" t="s">
        <v>437</v>
      </c>
      <c r="D1587" s="14" t="s">
        <v>396</v>
      </c>
      <c r="E1587" s="14">
        <v>0</v>
      </c>
      <c r="F1587" s="19">
        <v>1641</v>
      </c>
    </row>
    <row r="1588" spans="2:6" ht="14.4" x14ac:dyDescent="0.3">
      <c r="B1588" s="13">
        <v>6024726870</v>
      </c>
      <c r="C1588" s="14" t="s">
        <v>437</v>
      </c>
      <c r="D1588" s="14" t="s">
        <v>393</v>
      </c>
      <c r="E1588" s="14">
        <v>0</v>
      </c>
      <c r="F1588" s="19">
        <v>1641</v>
      </c>
    </row>
    <row r="1589" spans="2:6" ht="14.4" x14ac:dyDescent="0.3">
      <c r="B1589" s="13">
        <v>5039025698</v>
      </c>
      <c r="C1589" s="14" t="s">
        <v>437</v>
      </c>
      <c r="D1589" s="14" t="s">
        <v>386</v>
      </c>
      <c r="E1589" s="14">
        <v>0</v>
      </c>
      <c r="F1589" s="19">
        <v>1305</v>
      </c>
    </row>
    <row r="1590" spans="2:6" ht="14.4" x14ac:dyDescent="0.3">
      <c r="B1590" s="13">
        <v>5055134169</v>
      </c>
      <c r="C1590" s="14" t="s">
        <v>437</v>
      </c>
      <c r="D1590" s="14" t="s">
        <v>387</v>
      </c>
      <c r="E1590" s="14">
        <v>0</v>
      </c>
      <c r="F1590" s="19">
        <v>1282</v>
      </c>
    </row>
    <row r="1591" spans="2:6" ht="14.4" x14ac:dyDescent="0.3">
      <c r="B1591" s="13">
        <v>5055134169</v>
      </c>
      <c r="C1591" s="14" t="s">
        <v>437</v>
      </c>
      <c r="D1591" s="14" t="s">
        <v>396</v>
      </c>
      <c r="E1591" s="14">
        <v>0</v>
      </c>
      <c r="F1591" s="19">
        <v>1282</v>
      </c>
    </row>
    <row r="1592" spans="2:6" ht="14.4" x14ac:dyDescent="0.3">
      <c r="B1592" s="13">
        <v>5054227055</v>
      </c>
      <c r="C1592" s="14" t="s">
        <v>437</v>
      </c>
      <c r="D1592" s="14" t="s">
        <v>396</v>
      </c>
      <c r="E1592" s="14">
        <v>0</v>
      </c>
      <c r="F1592" s="19">
        <v>1270</v>
      </c>
    </row>
    <row r="1593" spans="2:6" ht="14.4" x14ac:dyDescent="0.3">
      <c r="B1593" s="13">
        <v>5054227055</v>
      </c>
      <c r="C1593" s="14" t="s">
        <v>437</v>
      </c>
      <c r="D1593" s="14" t="s">
        <v>393</v>
      </c>
      <c r="E1593" s="14">
        <v>0</v>
      </c>
      <c r="F1593" s="19">
        <v>1270</v>
      </c>
    </row>
    <row r="1594" spans="2:6" ht="14.4" x14ac:dyDescent="0.3">
      <c r="B1594" s="13">
        <v>5097142097</v>
      </c>
      <c r="C1594" s="14" t="s">
        <v>437</v>
      </c>
      <c r="D1594" s="14" t="s">
        <v>396</v>
      </c>
      <c r="E1594" s="14">
        <v>0</v>
      </c>
      <c r="F1594" s="19">
        <v>1230</v>
      </c>
    </row>
    <row r="1595" spans="2:6" ht="14.4" x14ac:dyDescent="0.3">
      <c r="B1595" s="13">
        <v>5097142097</v>
      </c>
      <c r="C1595" s="14" t="s">
        <v>437</v>
      </c>
      <c r="D1595" s="14" t="s">
        <v>393</v>
      </c>
      <c r="E1595" s="14">
        <v>0</v>
      </c>
      <c r="F1595" s="19">
        <v>1230</v>
      </c>
    </row>
    <row r="1596" spans="2:6" ht="14.4" x14ac:dyDescent="0.3">
      <c r="B1596" s="13">
        <v>2539339272</v>
      </c>
      <c r="C1596" s="14" t="s">
        <v>437</v>
      </c>
      <c r="D1596" s="14" t="s">
        <v>391</v>
      </c>
      <c r="E1596" s="14">
        <v>0</v>
      </c>
      <c r="F1596" s="19">
        <v>1167</v>
      </c>
    </row>
    <row r="1597" spans="2:6" ht="14.4" x14ac:dyDescent="0.3">
      <c r="B1597" s="13">
        <v>2063833566</v>
      </c>
      <c r="C1597" s="14" t="s">
        <v>437</v>
      </c>
      <c r="D1597" s="14" t="s">
        <v>396</v>
      </c>
      <c r="E1597" s="14">
        <v>0</v>
      </c>
      <c r="F1597" s="19">
        <v>1153</v>
      </c>
    </row>
    <row r="1598" spans="2:6" ht="14.4" x14ac:dyDescent="0.3">
      <c r="B1598" s="13">
        <v>3072335839</v>
      </c>
      <c r="C1598" s="14" t="s">
        <v>437</v>
      </c>
      <c r="D1598" s="14" t="s">
        <v>393</v>
      </c>
      <c r="E1598" s="14">
        <v>0</v>
      </c>
      <c r="F1598" s="19">
        <v>911</v>
      </c>
    </row>
    <row r="1599" spans="2:6" ht="14.4" x14ac:dyDescent="0.3">
      <c r="B1599" s="13">
        <v>5080026086</v>
      </c>
      <c r="C1599" s="14" t="s">
        <v>437</v>
      </c>
      <c r="D1599" s="14" t="s">
        <v>396</v>
      </c>
      <c r="E1599" s="14">
        <v>0</v>
      </c>
      <c r="F1599" s="19">
        <v>772</v>
      </c>
    </row>
    <row r="1600" spans="2:6" ht="14.4" x14ac:dyDescent="0.3">
      <c r="B1600" s="13">
        <v>3072338493</v>
      </c>
      <c r="C1600" s="14" t="s">
        <v>437</v>
      </c>
      <c r="D1600" s="14" t="s">
        <v>396</v>
      </c>
      <c r="E1600" s="14">
        <v>0</v>
      </c>
      <c r="F1600" s="19">
        <v>749</v>
      </c>
    </row>
    <row r="1601" spans="2:6" ht="14.4" x14ac:dyDescent="0.3">
      <c r="B1601" s="13">
        <v>3072338493</v>
      </c>
      <c r="C1601" s="14" t="s">
        <v>437</v>
      </c>
      <c r="D1601" s="14" t="s">
        <v>393</v>
      </c>
      <c r="E1601" s="14">
        <v>0</v>
      </c>
      <c r="F1601" s="19">
        <v>749</v>
      </c>
    </row>
    <row r="1602" spans="2:6" ht="14.4" x14ac:dyDescent="0.3">
      <c r="B1602" s="13">
        <v>4805422755</v>
      </c>
      <c r="C1602" s="14" t="s">
        <v>437</v>
      </c>
      <c r="D1602" s="14" t="s">
        <v>396</v>
      </c>
      <c r="E1602" s="14">
        <v>0</v>
      </c>
      <c r="F1602" s="19">
        <v>737</v>
      </c>
    </row>
    <row r="1603" spans="2:6" ht="14.4" x14ac:dyDescent="0.3">
      <c r="B1603" s="13">
        <v>4805422755</v>
      </c>
      <c r="C1603" s="14" t="s">
        <v>437</v>
      </c>
      <c r="D1603" s="14" t="s">
        <v>393</v>
      </c>
      <c r="E1603" s="14">
        <v>0</v>
      </c>
      <c r="F1603" s="19">
        <v>737</v>
      </c>
    </row>
    <row r="1604" spans="2:6" ht="14.4" x14ac:dyDescent="0.3">
      <c r="B1604" s="13">
        <v>5054227822</v>
      </c>
      <c r="C1604" s="14" t="s">
        <v>437</v>
      </c>
      <c r="D1604" s="14" t="s">
        <v>393</v>
      </c>
      <c r="E1604" s="14">
        <v>0</v>
      </c>
      <c r="F1604" s="19">
        <v>629</v>
      </c>
    </row>
    <row r="1605" spans="2:6" ht="14.4" x14ac:dyDescent="0.3">
      <c r="B1605" s="13">
        <v>6025902268</v>
      </c>
      <c r="C1605" s="14" t="s">
        <v>437</v>
      </c>
      <c r="D1605" s="14" t="s">
        <v>393</v>
      </c>
      <c r="E1605" s="14">
        <v>0</v>
      </c>
      <c r="F1605" s="19">
        <v>576</v>
      </c>
    </row>
    <row r="1606" spans="2:6" ht="14.4" x14ac:dyDescent="0.3">
      <c r="B1606" s="13">
        <v>6025923301</v>
      </c>
      <c r="C1606" s="14" t="s">
        <v>437</v>
      </c>
      <c r="D1606" s="14" t="s">
        <v>396</v>
      </c>
      <c r="E1606" s="14">
        <v>0</v>
      </c>
      <c r="F1606" s="19">
        <v>445</v>
      </c>
    </row>
    <row r="1607" spans="2:6" ht="14.4" x14ac:dyDescent="0.3">
      <c r="B1607" s="13">
        <v>6025923301</v>
      </c>
      <c r="C1607" s="14" t="s">
        <v>437</v>
      </c>
      <c r="D1607" s="14" t="s">
        <v>386</v>
      </c>
      <c r="E1607" s="14">
        <v>0</v>
      </c>
      <c r="F1607" s="19">
        <v>445</v>
      </c>
    </row>
    <row r="1608" spans="2:6" ht="14.4" x14ac:dyDescent="0.3">
      <c r="B1608" s="13">
        <v>2085836909</v>
      </c>
      <c r="C1608" s="14" t="s">
        <v>438</v>
      </c>
      <c r="D1608" s="14" t="s">
        <v>387</v>
      </c>
      <c r="E1608" s="14">
        <v>0</v>
      </c>
      <c r="F1608" s="19">
        <v>1392</v>
      </c>
    </row>
    <row r="1609" spans="2:6" ht="14.4" x14ac:dyDescent="0.3">
      <c r="B1609" s="13">
        <v>2085836909</v>
      </c>
      <c r="C1609" s="14" t="s">
        <v>438</v>
      </c>
      <c r="D1609" s="14" t="s">
        <v>391</v>
      </c>
      <c r="E1609" s="14">
        <v>0</v>
      </c>
      <c r="F1609" s="19">
        <v>1392</v>
      </c>
    </row>
    <row r="1610" spans="2:6" ht="14.4" x14ac:dyDescent="0.3">
      <c r="B1610" s="13">
        <v>2085836909</v>
      </c>
      <c r="C1610" s="14" t="s">
        <v>438</v>
      </c>
      <c r="D1610" s="14" t="s">
        <v>386</v>
      </c>
      <c r="E1610" s="14">
        <v>0</v>
      </c>
      <c r="F1610" s="19">
        <v>1392</v>
      </c>
    </row>
    <row r="1611" spans="2:6" ht="14.4" x14ac:dyDescent="0.3">
      <c r="B1611" s="13">
        <v>5208823125</v>
      </c>
      <c r="C1611" s="14" t="s">
        <v>438</v>
      </c>
      <c r="D1611" s="14" t="s">
        <v>391</v>
      </c>
      <c r="E1611" s="14">
        <v>1</v>
      </c>
      <c r="F1611" s="19">
        <v>958</v>
      </c>
    </row>
    <row r="1612" spans="2:6" ht="14.4" x14ac:dyDescent="0.3">
      <c r="B1612" s="13">
        <v>5040024039</v>
      </c>
      <c r="C1612" s="14" t="s">
        <v>438</v>
      </c>
      <c r="D1612" s="14" t="s">
        <v>391</v>
      </c>
      <c r="E1612" s="14">
        <v>0</v>
      </c>
      <c r="F1612" s="19">
        <v>894</v>
      </c>
    </row>
    <row r="1613" spans="2:6" ht="14.4" x14ac:dyDescent="0.3">
      <c r="B1613" s="13">
        <v>5040024039</v>
      </c>
      <c r="C1613" s="14" t="s">
        <v>438</v>
      </c>
      <c r="D1613" s="14" t="s">
        <v>386</v>
      </c>
      <c r="E1613" s="14">
        <v>0</v>
      </c>
      <c r="F1613" s="19">
        <v>894</v>
      </c>
    </row>
    <row r="1614" spans="2:6" ht="14.4" x14ac:dyDescent="0.3">
      <c r="B1614" s="13">
        <v>3072337276</v>
      </c>
      <c r="C1614" s="14" t="s">
        <v>438</v>
      </c>
      <c r="D1614" s="14" t="s">
        <v>387</v>
      </c>
      <c r="E1614" s="14">
        <v>0</v>
      </c>
      <c r="F1614" s="19">
        <v>666</v>
      </c>
    </row>
    <row r="1615" spans="2:6" ht="14.4" x14ac:dyDescent="0.3">
      <c r="B1615" s="13">
        <v>3072337276</v>
      </c>
      <c r="C1615" s="14" t="s">
        <v>438</v>
      </c>
      <c r="D1615" s="14" t="s">
        <v>391</v>
      </c>
      <c r="E1615" s="14">
        <v>0</v>
      </c>
      <c r="F1615" s="19">
        <v>666</v>
      </c>
    </row>
    <row r="1616" spans="2:6" ht="14.4" x14ac:dyDescent="0.3">
      <c r="B1616" s="13">
        <v>3072337317</v>
      </c>
      <c r="C1616" s="14" t="s">
        <v>438</v>
      </c>
      <c r="D1616" s="14" t="s">
        <v>391</v>
      </c>
      <c r="E1616" s="14">
        <v>1</v>
      </c>
      <c r="F1616" s="19">
        <v>536</v>
      </c>
    </row>
    <row r="1617" spans="2:6" ht="14.4" x14ac:dyDescent="0.3">
      <c r="B1617" s="13">
        <v>3072337317</v>
      </c>
      <c r="C1617" s="14" t="s">
        <v>438</v>
      </c>
      <c r="D1617" s="14" t="s">
        <v>386</v>
      </c>
      <c r="E1617" s="14">
        <v>0</v>
      </c>
      <c r="F1617" s="19">
        <v>536</v>
      </c>
    </row>
    <row r="1618" spans="2:6" ht="14.4" x14ac:dyDescent="0.3">
      <c r="B1618" s="13">
        <v>4807333205</v>
      </c>
      <c r="C1618" s="14" t="s">
        <v>438</v>
      </c>
      <c r="D1618" s="14" t="s">
        <v>391</v>
      </c>
      <c r="E1618" s="14">
        <v>0</v>
      </c>
      <c r="F1618" s="19">
        <v>524</v>
      </c>
    </row>
    <row r="1619" spans="2:6" ht="14.4" x14ac:dyDescent="0.3">
      <c r="B1619" s="13">
        <v>4807333205</v>
      </c>
      <c r="C1619" s="14" t="s">
        <v>438</v>
      </c>
      <c r="D1619" s="14" t="s">
        <v>393</v>
      </c>
      <c r="E1619" s="14">
        <v>0</v>
      </c>
      <c r="F1619" s="19">
        <v>524</v>
      </c>
    </row>
    <row r="1620" spans="2:6" ht="14.4" x14ac:dyDescent="0.3">
      <c r="B1620" s="13">
        <v>5040023922</v>
      </c>
      <c r="C1620" s="14" t="s">
        <v>438</v>
      </c>
      <c r="D1620" s="14" t="s">
        <v>391</v>
      </c>
      <c r="E1620" s="14">
        <v>0</v>
      </c>
      <c r="F1620" s="19">
        <v>439</v>
      </c>
    </row>
    <row r="1621" spans="2:6" ht="14.4" x14ac:dyDescent="0.3">
      <c r="B1621" s="13">
        <v>5040023922</v>
      </c>
      <c r="C1621" s="14" t="s">
        <v>438</v>
      </c>
      <c r="D1621" s="14" t="s">
        <v>396</v>
      </c>
      <c r="E1621" s="14">
        <v>0</v>
      </c>
      <c r="F1621" s="19">
        <v>439</v>
      </c>
    </row>
    <row r="1622" spans="2:6" ht="14.4" x14ac:dyDescent="0.3">
      <c r="B1622" s="13">
        <v>5040023922</v>
      </c>
      <c r="C1622" s="14" t="s">
        <v>438</v>
      </c>
      <c r="D1622" s="14" t="s">
        <v>386</v>
      </c>
      <c r="E1622" s="14">
        <v>0</v>
      </c>
      <c r="F1622" s="19">
        <v>439</v>
      </c>
    </row>
    <row r="1623" spans="2:6" ht="14.4" x14ac:dyDescent="0.3">
      <c r="B1623" s="13">
        <v>5209946692</v>
      </c>
      <c r="C1623" s="14" t="s">
        <v>438</v>
      </c>
      <c r="D1623" s="14" t="s">
        <v>387</v>
      </c>
      <c r="E1623" s="14">
        <v>0</v>
      </c>
      <c r="F1623" s="19">
        <v>388</v>
      </c>
    </row>
    <row r="1624" spans="2:6" ht="14.4" x14ac:dyDescent="0.3">
      <c r="B1624" s="13">
        <v>5209946692</v>
      </c>
      <c r="C1624" s="14" t="s">
        <v>438</v>
      </c>
      <c r="D1624" s="14" t="s">
        <v>391</v>
      </c>
      <c r="E1624" s="14">
        <v>0</v>
      </c>
      <c r="F1624" s="19">
        <v>388</v>
      </c>
    </row>
    <row r="1625" spans="2:6" ht="14.4" x14ac:dyDescent="0.3">
      <c r="B1625" s="13">
        <v>5209946692</v>
      </c>
      <c r="C1625" s="14" t="s">
        <v>438</v>
      </c>
      <c r="D1625" s="14" t="s">
        <v>393</v>
      </c>
      <c r="E1625" s="14">
        <v>0</v>
      </c>
      <c r="F1625" s="19">
        <v>388</v>
      </c>
    </row>
    <row r="1626" spans="2:6" ht="14.4" x14ac:dyDescent="0.3">
      <c r="B1626" s="13">
        <v>2063838616</v>
      </c>
      <c r="C1626" s="14" t="s">
        <v>438</v>
      </c>
      <c r="D1626" s="14" t="s">
        <v>389</v>
      </c>
      <c r="E1626" s="14">
        <v>1</v>
      </c>
      <c r="F1626" s="19">
        <v>321</v>
      </c>
    </row>
    <row r="1627" spans="2:6" ht="14.4" x14ac:dyDescent="0.3">
      <c r="B1627" s="13">
        <v>2063838616</v>
      </c>
      <c r="C1627" s="14" t="s">
        <v>438</v>
      </c>
      <c r="D1627" s="14" t="s">
        <v>386</v>
      </c>
      <c r="E1627" s="14">
        <v>1</v>
      </c>
      <c r="F1627" s="19">
        <v>321</v>
      </c>
    </row>
    <row r="1628" spans="2:6" ht="14.4" x14ac:dyDescent="0.3">
      <c r="B1628" s="13">
        <v>3203037813</v>
      </c>
      <c r="C1628" s="14" t="s">
        <v>438</v>
      </c>
      <c r="D1628" s="14" t="s">
        <v>387</v>
      </c>
      <c r="E1628" s="14">
        <v>0</v>
      </c>
      <c r="F1628" s="19">
        <v>299</v>
      </c>
    </row>
    <row r="1629" spans="2:6" ht="14.4" x14ac:dyDescent="0.3">
      <c r="B1629" s="13">
        <v>3203037813</v>
      </c>
      <c r="C1629" s="14" t="s">
        <v>438</v>
      </c>
      <c r="D1629" s="14" t="s">
        <v>391</v>
      </c>
      <c r="E1629" s="14">
        <v>0</v>
      </c>
      <c r="F1629" s="19">
        <v>299</v>
      </c>
    </row>
    <row r="1630" spans="2:6" ht="14.4" x14ac:dyDescent="0.3">
      <c r="B1630" s="13">
        <v>3203037813</v>
      </c>
      <c r="C1630" s="14" t="s">
        <v>438</v>
      </c>
      <c r="D1630" s="14" t="s">
        <v>386</v>
      </c>
      <c r="E1630" s="14">
        <v>0</v>
      </c>
      <c r="F1630" s="19">
        <v>299</v>
      </c>
    </row>
    <row r="1631" spans="2:6" ht="14.4" x14ac:dyDescent="0.3">
      <c r="B1631" s="13">
        <v>5209949221</v>
      </c>
      <c r="C1631" s="14" t="s">
        <v>438</v>
      </c>
      <c r="D1631" s="14" t="s">
        <v>391</v>
      </c>
      <c r="E1631" s="14">
        <v>0</v>
      </c>
      <c r="F1631" s="19">
        <v>271</v>
      </c>
    </row>
    <row r="1632" spans="2:6" ht="14.4" x14ac:dyDescent="0.3">
      <c r="B1632" s="13">
        <v>3609485087</v>
      </c>
      <c r="C1632" s="14" t="s">
        <v>438</v>
      </c>
      <c r="D1632" s="14" t="s">
        <v>387</v>
      </c>
      <c r="E1632" s="14">
        <v>0</v>
      </c>
      <c r="F1632" s="19">
        <v>270</v>
      </c>
    </row>
    <row r="1633" spans="2:6" ht="14.4" x14ac:dyDescent="0.3">
      <c r="B1633" s="13">
        <v>3609485087</v>
      </c>
      <c r="C1633" s="14" t="s">
        <v>438</v>
      </c>
      <c r="D1633" s="14" t="s">
        <v>391</v>
      </c>
      <c r="E1633" s="14">
        <v>0</v>
      </c>
      <c r="F1633" s="19">
        <v>270</v>
      </c>
    </row>
    <row r="1634" spans="2:6" ht="14.4" x14ac:dyDescent="0.3">
      <c r="B1634" s="13">
        <v>3609485087</v>
      </c>
      <c r="C1634" s="14" t="s">
        <v>438</v>
      </c>
      <c r="D1634" s="14" t="s">
        <v>389</v>
      </c>
      <c r="E1634" s="14">
        <v>1</v>
      </c>
      <c r="F1634" s="19">
        <v>270</v>
      </c>
    </row>
    <row r="1635" spans="2:6" ht="14.4" x14ac:dyDescent="0.3">
      <c r="B1635" s="13">
        <v>6023141207</v>
      </c>
      <c r="C1635" s="14" t="s">
        <v>438</v>
      </c>
      <c r="D1635" s="14" t="s">
        <v>393</v>
      </c>
      <c r="E1635" s="14">
        <v>0</v>
      </c>
      <c r="F1635" s="19">
        <v>255</v>
      </c>
    </row>
    <row r="1636" spans="2:6" ht="14.4" x14ac:dyDescent="0.3">
      <c r="B1636" s="13">
        <v>4802641683</v>
      </c>
      <c r="C1636" s="14" t="s">
        <v>438</v>
      </c>
      <c r="D1636" s="14" t="s">
        <v>391</v>
      </c>
      <c r="E1636" s="14">
        <v>1</v>
      </c>
      <c r="F1636" s="19">
        <v>251</v>
      </c>
    </row>
    <row r="1637" spans="2:6" ht="14.4" x14ac:dyDescent="0.3">
      <c r="B1637" s="13">
        <v>5097140194</v>
      </c>
      <c r="C1637" s="14" t="s">
        <v>438</v>
      </c>
      <c r="D1637" s="14" t="s">
        <v>391</v>
      </c>
      <c r="E1637" s="14">
        <v>1</v>
      </c>
      <c r="F1637" s="19">
        <v>240</v>
      </c>
    </row>
    <row r="1638" spans="2:6" ht="14.4" x14ac:dyDescent="0.3">
      <c r="B1638" s="13">
        <v>5097140194</v>
      </c>
      <c r="C1638" s="14" t="s">
        <v>438</v>
      </c>
      <c r="D1638" s="14" t="s">
        <v>386</v>
      </c>
      <c r="E1638" s="14">
        <v>0</v>
      </c>
      <c r="F1638" s="19">
        <v>240</v>
      </c>
    </row>
    <row r="1639" spans="2:6" ht="14.4" x14ac:dyDescent="0.3">
      <c r="B1639" s="13">
        <v>5209946971</v>
      </c>
      <c r="C1639" s="14" t="s">
        <v>438</v>
      </c>
      <c r="D1639" s="14" t="s">
        <v>391</v>
      </c>
      <c r="E1639" s="14">
        <v>0</v>
      </c>
      <c r="F1639" s="19">
        <v>239</v>
      </c>
    </row>
    <row r="1640" spans="2:6" ht="14.4" x14ac:dyDescent="0.3">
      <c r="B1640" s="13">
        <v>5209946971</v>
      </c>
      <c r="C1640" s="14" t="s">
        <v>438</v>
      </c>
      <c r="D1640" s="14" t="s">
        <v>389</v>
      </c>
      <c r="E1640" s="14">
        <v>0</v>
      </c>
      <c r="F1640" s="19">
        <v>239</v>
      </c>
    </row>
    <row r="1641" spans="2:6" ht="14.4" x14ac:dyDescent="0.3">
      <c r="B1641" s="13">
        <v>5209946971</v>
      </c>
      <c r="C1641" s="14" t="s">
        <v>438</v>
      </c>
      <c r="D1641" s="14" t="s">
        <v>386</v>
      </c>
      <c r="E1641" s="14">
        <v>0</v>
      </c>
      <c r="F1641" s="19">
        <v>239</v>
      </c>
    </row>
    <row r="1642" spans="2:6" ht="14.4" x14ac:dyDescent="0.3">
      <c r="B1642" s="13">
        <v>4805926862</v>
      </c>
      <c r="C1642" s="14" t="s">
        <v>439</v>
      </c>
      <c r="D1642" s="14" t="s">
        <v>389</v>
      </c>
      <c r="E1642" s="14">
        <v>1</v>
      </c>
      <c r="F1642" s="19">
        <v>1351</v>
      </c>
    </row>
    <row r="1643" spans="2:6" ht="14.4" x14ac:dyDescent="0.3">
      <c r="B1643" s="13">
        <v>5054227730</v>
      </c>
      <c r="C1643" s="14" t="s">
        <v>440</v>
      </c>
      <c r="D1643" s="14" t="s">
        <v>396</v>
      </c>
      <c r="E1643" s="14">
        <v>0</v>
      </c>
      <c r="F1643" s="19">
        <v>1555</v>
      </c>
    </row>
    <row r="1644" spans="2:6" ht="14.4" x14ac:dyDescent="0.3">
      <c r="B1644" s="13">
        <v>5054227730</v>
      </c>
      <c r="C1644" s="14" t="s">
        <v>440</v>
      </c>
      <c r="D1644" s="14" t="s">
        <v>393</v>
      </c>
      <c r="E1644" s="14">
        <v>0</v>
      </c>
      <c r="F1644" s="19">
        <v>1555</v>
      </c>
    </row>
    <row r="1645" spans="2:6" ht="14.4" x14ac:dyDescent="0.3">
      <c r="B1645" s="13">
        <v>6024727472</v>
      </c>
      <c r="C1645" s="14" t="s">
        <v>440</v>
      </c>
      <c r="D1645" s="14" t="s">
        <v>386</v>
      </c>
      <c r="E1645" s="14">
        <v>1</v>
      </c>
      <c r="F1645" s="19">
        <v>1552</v>
      </c>
    </row>
    <row r="1646" spans="2:6" ht="14.4" x14ac:dyDescent="0.3">
      <c r="B1646" s="13">
        <v>5417426043</v>
      </c>
      <c r="C1646" s="14" t="s">
        <v>440</v>
      </c>
      <c r="D1646" s="14" t="s">
        <v>396</v>
      </c>
      <c r="E1646" s="14">
        <v>0</v>
      </c>
      <c r="F1646" s="19">
        <v>1469</v>
      </c>
    </row>
    <row r="1647" spans="2:6" ht="14.4" x14ac:dyDescent="0.3">
      <c r="B1647" s="13">
        <v>5417426043</v>
      </c>
      <c r="C1647" s="14" t="s">
        <v>440</v>
      </c>
      <c r="D1647" s="14" t="s">
        <v>393</v>
      </c>
      <c r="E1647" s="14">
        <v>0</v>
      </c>
      <c r="F1647" s="19">
        <v>1469</v>
      </c>
    </row>
    <row r="1648" spans="2:6" ht="14.4" x14ac:dyDescent="0.3">
      <c r="B1648" s="13">
        <v>2068542104</v>
      </c>
      <c r="C1648" s="14" t="s">
        <v>440</v>
      </c>
      <c r="D1648" s="14" t="s">
        <v>393</v>
      </c>
      <c r="E1648" s="14">
        <v>0</v>
      </c>
      <c r="F1648" s="19">
        <v>1225</v>
      </c>
    </row>
    <row r="1649" spans="2:6" ht="14.4" x14ac:dyDescent="0.3">
      <c r="B1649" s="13">
        <v>2068542104</v>
      </c>
      <c r="C1649" s="14" t="s">
        <v>440</v>
      </c>
      <c r="D1649" s="14" t="s">
        <v>386</v>
      </c>
      <c r="E1649" s="14">
        <v>0</v>
      </c>
      <c r="F1649" s="19">
        <v>1225</v>
      </c>
    </row>
    <row r="1650" spans="2:6" ht="14.4" x14ac:dyDescent="0.3">
      <c r="B1650" s="13">
        <v>3609484101</v>
      </c>
      <c r="C1650" s="14" t="s">
        <v>440</v>
      </c>
      <c r="D1650" s="14" t="s">
        <v>393</v>
      </c>
      <c r="E1650" s="14">
        <v>0</v>
      </c>
      <c r="F1650" s="19">
        <v>1154</v>
      </c>
    </row>
    <row r="1651" spans="2:6" ht="14.4" x14ac:dyDescent="0.3">
      <c r="B1651" s="13">
        <v>5054225848</v>
      </c>
      <c r="C1651" s="14" t="s">
        <v>440</v>
      </c>
      <c r="D1651" s="14" t="s">
        <v>393</v>
      </c>
      <c r="E1651" s="14">
        <v>0</v>
      </c>
      <c r="F1651" s="19">
        <v>1125</v>
      </c>
    </row>
    <row r="1652" spans="2:6" ht="14.4" x14ac:dyDescent="0.3">
      <c r="B1652" s="13">
        <v>5054225848</v>
      </c>
      <c r="C1652" s="14" t="s">
        <v>440</v>
      </c>
      <c r="D1652" s="14" t="s">
        <v>386</v>
      </c>
      <c r="E1652" s="14">
        <v>0</v>
      </c>
      <c r="F1652" s="19">
        <v>1125</v>
      </c>
    </row>
    <row r="1653" spans="2:6" ht="14.4" x14ac:dyDescent="0.3">
      <c r="B1653" s="13">
        <v>5098633564</v>
      </c>
      <c r="C1653" s="14" t="s">
        <v>440</v>
      </c>
      <c r="D1653" s="14" t="s">
        <v>388</v>
      </c>
      <c r="E1653" s="14">
        <v>0</v>
      </c>
      <c r="F1653" s="19">
        <v>958</v>
      </c>
    </row>
    <row r="1654" spans="2:6" ht="14.4" x14ac:dyDescent="0.3">
      <c r="B1654" s="13">
        <v>5418831669</v>
      </c>
      <c r="C1654" s="14" t="s">
        <v>440</v>
      </c>
      <c r="D1654" s="14" t="s">
        <v>393</v>
      </c>
      <c r="E1654" s="14">
        <v>0</v>
      </c>
      <c r="F1654" s="19">
        <v>892</v>
      </c>
    </row>
    <row r="1655" spans="2:6" ht="14.4" x14ac:dyDescent="0.3">
      <c r="B1655" s="13">
        <v>5054226696</v>
      </c>
      <c r="C1655" s="14" t="s">
        <v>440</v>
      </c>
      <c r="D1655" s="14" t="s">
        <v>386</v>
      </c>
      <c r="E1655" s="14">
        <v>0</v>
      </c>
      <c r="F1655" s="19">
        <v>890</v>
      </c>
    </row>
    <row r="1656" spans="2:6" ht="14.4" x14ac:dyDescent="0.3">
      <c r="B1656" s="13">
        <v>6025869646</v>
      </c>
      <c r="C1656" s="14" t="s">
        <v>440</v>
      </c>
      <c r="D1656" s="14" t="s">
        <v>387</v>
      </c>
      <c r="E1656" s="14">
        <v>0</v>
      </c>
      <c r="F1656" s="19">
        <v>826</v>
      </c>
    </row>
    <row r="1657" spans="2:6" ht="14.4" x14ac:dyDescent="0.3">
      <c r="B1657" s="13">
        <v>6025869646</v>
      </c>
      <c r="C1657" s="14" t="s">
        <v>440</v>
      </c>
      <c r="D1657" s="14" t="s">
        <v>386</v>
      </c>
      <c r="E1657" s="14">
        <v>0</v>
      </c>
      <c r="F1657" s="19">
        <v>826</v>
      </c>
    </row>
    <row r="1658" spans="2:6" ht="14.4" x14ac:dyDescent="0.3">
      <c r="B1658" s="13">
        <v>4068823889</v>
      </c>
      <c r="C1658" s="14" t="s">
        <v>440</v>
      </c>
      <c r="D1658" s="14" t="s">
        <v>389</v>
      </c>
      <c r="E1658" s="14">
        <v>0</v>
      </c>
      <c r="F1658" s="19">
        <v>809</v>
      </c>
    </row>
    <row r="1659" spans="2:6" ht="14.4" x14ac:dyDescent="0.3">
      <c r="B1659" s="13">
        <v>4068823889</v>
      </c>
      <c r="C1659" s="14" t="s">
        <v>440</v>
      </c>
      <c r="D1659" s="14" t="s">
        <v>386</v>
      </c>
      <c r="E1659" s="14">
        <v>0</v>
      </c>
      <c r="F1659" s="19">
        <v>809</v>
      </c>
    </row>
    <row r="1660" spans="2:6" ht="14.4" x14ac:dyDescent="0.3">
      <c r="B1660" s="13">
        <v>3609491059</v>
      </c>
      <c r="C1660" s="14" t="s">
        <v>440</v>
      </c>
      <c r="D1660" s="14" t="s">
        <v>386</v>
      </c>
      <c r="E1660" s="14">
        <v>1</v>
      </c>
      <c r="F1660" s="19">
        <v>801</v>
      </c>
    </row>
    <row r="1661" spans="2:6" ht="14.4" x14ac:dyDescent="0.3">
      <c r="B1661" s="13">
        <v>5054227986</v>
      </c>
      <c r="C1661" s="14" t="s">
        <v>440</v>
      </c>
      <c r="D1661" s="14" t="s">
        <v>391</v>
      </c>
      <c r="E1661" s="14">
        <v>0</v>
      </c>
      <c r="F1661" s="19">
        <v>773</v>
      </c>
    </row>
    <row r="1662" spans="2:6" ht="14.4" x14ac:dyDescent="0.3">
      <c r="B1662" s="13">
        <v>3609491774</v>
      </c>
      <c r="C1662" s="14" t="s">
        <v>440</v>
      </c>
      <c r="D1662" s="14" t="s">
        <v>393</v>
      </c>
      <c r="E1662" s="14">
        <v>0</v>
      </c>
      <c r="F1662" s="19">
        <v>723</v>
      </c>
    </row>
    <row r="1663" spans="2:6" ht="14.4" x14ac:dyDescent="0.3">
      <c r="B1663" s="13">
        <v>5054227439</v>
      </c>
      <c r="C1663" s="14" t="s">
        <v>440</v>
      </c>
      <c r="D1663" s="14" t="s">
        <v>396</v>
      </c>
      <c r="E1663" s="14">
        <v>0</v>
      </c>
      <c r="F1663" s="19">
        <v>686</v>
      </c>
    </row>
    <row r="1664" spans="2:6" ht="14.4" x14ac:dyDescent="0.3">
      <c r="B1664" s="13">
        <v>5054227439</v>
      </c>
      <c r="C1664" s="14" t="s">
        <v>440</v>
      </c>
      <c r="D1664" s="14" t="s">
        <v>386</v>
      </c>
      <c r="E1664" s="14">
        <v>0</v>
      </c>
      <c r="F1664" s="19">
        <v>686</v>
      </c>
    </row>
    <row r="1665" spans="2:6" ht="14.4" x14ac:dyDescent="0.3">
      <c r="B1665" s="13">
        <v>6024724897</v>
      </c>
      <c r="C1665" s="14" t="s">
        <v>440</v>
      </c>
      <c r="D1665" s="14" t="s">
        <v>387</v>
      </c>
      <c r="E1665" s="14">
        <v>0</v>
      </c>
      <c r="F1665" s="19">
        <v>652</v>
      </c>
    </row>
    <row r="1666" spans="2:6" ht="14.4" x14ac:dyDescent="0.3">
      <c r="B1666" s="13">
        <v>5054226905</v>
      </c>
      <c r="C1666" s="14" t="s">
        <v>440</v>
      </c>
      <c r="D1666" s="14" t="s">
        <v>386</v>
      </c>
      <c r="E1666" s="14">
        <v>0</v>
      </c>
      <c r="F1666" s="19">
        <v>622</v>
      </c>
    </row>
    <row r="1667" spans="2:6" ht="14.4" x14ac:dyDescent="0.3">
      <c r="B1667" s="13">
        <v>5040024610</v>
      </c>
      <c r="C1667" s="14" t="s">
        <v>440</v>
      </c>
      <c r="D1667" s="14" t="s">
        <v>393</v>
      </c>
      <c r="E1667" s="14">
        <v>0</v>
      </c>
      <c r="F1667" s="19">
        <v>621</v>
      </c>
    </row>
    <row r="1668" spans="2:6" ht="14.4" x14ac:dyDescent="0.3">
      <c r="B1668" s="13">
        <v>2539341883</v>
      </c>
      <c r="C1668" s="14" t="s">
        <v>440</v>
      </c>
      <c r="D1668" s="14" t="s">
        <v>393</v>
      </c>
      <c r="E1668" s="14">
        <v>0</v>
      </c>
      <c r="F1668" s="19">
        <v>612</v>
      </c>
    </row>
    <row r="1669" spans="2:6" ht="14.4" x14ac:dyDescent="0.3">
      <c r="B1669" s="13">
        <v>5055133692</v>
      </c>
      <c r="C1669" s="14" t="s">
        <v>440</v>
      </c>
      <c r="D1669" s="14" t="s">
        <v>387</v>
      </c>
      <c r="E1669" s="14">
        <v>0</v>
      </c>
      <c r="F1669" s="19">
        <v>573</v>
      </c>
    </row>
    <row r="1670" spans="2:6" ht="14.4" x14ac:dyDescent="0.3">
      <c r="B1670" s="13">
        <v>2539341387</v>
      </c>
      <c r="C1670" s="14" t="s">
        <v>440</v>
      </c>
      <c r="D1670" s="14" t="s">
        <v>386</v>
      </c>
      <c r="E1670" s="14">
        <v>0</v>
      </c>
      <c r="F1670" s="19">
        <v>540</v>
      </c>
    </row>
    <row r="1671" spans="2:6" ht="14.4" x14ac:dyDescent="0.3">
      <c r="B1671" s="13">
        <v>4805929626</v>
      </c>
      <c r="C1671" s="14" t="s">
        <v>440</v>
      </c>
      <c r="D1671" s="14" t="s">
        <v>393</v>
      </c>
      <c r="E1671" s="14">
        <v>0</v>
      </c>
      <c r="F1671" s="19">
        <v>538</v>
      </c>
    </row>
    <row r="1672" spans="2:6" ht="14.4" x14ac:dyDescent="0.3">
      <c r="B1672" s="13">
        <v>4805929626</v>
      </c>
      <c r="C1672" s="14" t="s">
        <v>440</v>
      </c>
      <c r="D1672" s="14" t="s">
        <v>386</v>
      </c>
      <c r="E1672" s="14">
        <v>0</v>
      </c>
      <c r="F1672" s="19">
        <v>538</v>
      </c>
    </row>
    <row r="1673" spans="2:6" ht="14.4" x14ac:dyDescent="0.3">
      <c r="B1673" s="13">
        <v>3609490945</v>
      </c>
      <c r="C1673" s="14" t="s">
        <v>440</v>
      </c>
      <c r="D1673" s="14" t="s">
        <v>391</v>
      </c>
      <c r="E1673" s="14">
        <v>0</v>
      </c>
      <c r="F1673" s="19">
        <v>537</v>
      </c>
    </row>
    <row r="1674" spans="2:6" ht="14.4" x14ac:dyDescent="0.3">
      <c r="B1674" s="13">
        <v>2068541021</v>
      </c>
      <c r="C1674" s="14" t="s">
        <v>440</v>
      </c>
      <c r="D1674" s="14" t="s">
        <v>386</v>
      </c>
      <c r="E1674" s="14">
        <v>0</v>
      </c>
      <c r="F1674" s="19">
        <v>528</v>
      </c>
    </row>
    <row r="1675" spans="2:6" ht="14.4" x14ac:dyDescent="0.3">
      <c r="B1675" s="13">
        <v>2065643171</v>
      </c>
      <c r="C1675" s="14" t="s">
        <v>440</v>
      </c>
      <c r="D1675" s="14" t="s">
        <v>393</v>
      </c>
      <c r="E1675" s="14">
        <v>0</v>
      </c>
      <c r="F1675" s="19">
        <v>520</v>
      </c>
    </row>
    <row r="1676" spans="2:6" ht="14.4" x14ac:dyDescent="0.3">
      <c r="B1676" s="13">
        <v>6025910041</v>
      </c>
      <c r="C1676" s="14" t="s">
        <v>440</v>
      </c>
      <c r="D1676" s="14" t="s">
        <v>393</v>
      </c>
      <c r="E1676" s="14">
        <v>0</v>
      </c>
      <c r="F1676" s="19">
        <v>503</v>
      </c>
    </row>
    <row r="1677" spans="2:6" ht="14.4" x14ac:dyDescent="0.3">
      <c r="B1677" s="13">
        <v>5054226365</v>
      </c>
      <c r="C1677" s="14" t="s">
        <v>440</v>
      </c>
      <c r="D1677" s="14" t="s">
        <v>386</v>
      </c>
      <c r="E1677" s="14">
        <v>0</v>
      </c>
      <c r="F1677" s="19">
        <v>468</v>
      </c>
    </row>
    <row r="1678" spans="2:6" ht="14.4" x14ac:dyDescent="0.3">
      <c r="B1678" s="13">
        <v>5054226607</v>
      </c>
      <c r="C1678" s="14" t="s">
        <v>440</v>
      </c>
      <c r="D1678" s="14" t="s">
        <v>391</v>
      </c>
      <c r="E1678" s="14">
        <v>0</v>
      </c>
      <c r="F1678" s="19">
        <v>460</v>
      </c>
    </row>
    <row r="1679" spans="2:6" ht="14.4" x14ac:dyDescent="0.3">
      <c r="B1679" s="13">
        <v>5054226607</v>
      </c>
      <c r="C1679" s="14" t="s">
        <v>440</v>
      </c>
      <c r="D1679" s="14" t="s">
        <v>386</v>
      </c>
      <c r="E1679" s="14">
        <v>0</v>
      </c>
      <c r="F1679" s="19">
        <v>460</v>
      </c>
    </row>
    <row r="1680" spans="2:6" ht="14.4" x14ac:dyDescent="0.3">
      <c r="B1680" s="13">
        <v>5054227030</v>
      </c>
      <c r="C1680" s="14" t="s">
        <v>440</v>
      </c>
      <c r="D1680" s="14" t="s">
        <v>386</v>
      </c>
      <c r="E1680" s="14">
        <v>0</v>
      </c>
      <c r="F1680" s="19">
        <v>458</v>
      </c>
    </row>
    <row r="1681" spans="2:6" ht="14.4" x14ac:dyDescent="0.3">
      <c r="B1681" s="13">
        <v>3609490289</v>
      </c>
      <c r="C1681" s="14" t="s">
        <v>440</v>
      </c>
      <c r="D1681" s="14" t="s">
        <v>391</v>
      </c>
      <c r="E1681" s="14">
        <v>0</v>
      </c>
      <c r="F1681" s="19">
        <v>447</v>
      </c>
    </row>
    <row r="1682" spans="2:6" ht="14.4" x14ac:dyDescent="0.3">
      <c r="B1682" s="13">
        <v>5204137867</v>
      </c>
      <c r="C1682" s="14" t="s">
        <v>440</v>
      </c>
      <c r="D1682" s="14" t="s">
        <v>393</v>
      </c>
      <c r="E1682" s="14">
        <v>0</v>
      </c>
      <c r="F1682" s="19">
        <v>445</v>
      </c>
    </row>
    <row r="1683" spans="2:6" ht="14.4" x14ac:dyDescent="0.3">
      <c r="B1683" s="13">
        <v>2539341532</v>
      </c>
      <c r="C1683" s="14" t="s">
        <v>440</v>
      </c>
      <c r="D1683" s="14" t="s">
        <v>393</v>
      </c>
      <c r="E1683" s="14">
        <v>0</v>
      </c>
      <c r="F1683" s="19">
        <v>431</v>
      </c>
    </row>
    <row r="1684" spans="2:6" ht="14.4" x14ac:dyDescent="0.3">
      <c r="B1684" s="13">
        <v>2539341532</v>
      </c>
      <c r="C1684" s="14" t="s">
        <v>440</v>
      </c>
      <c r="D1684" s="14" t="s">
        <v>386</v>
      </c>
      <c r="E1684" s="14">
        <v>0</v>
      </c>
      <c r="F1684" s="19">
        <v>431</v>
      </c>
    </row>
    <row r="1685" spans="2:6" ht="14.4" x14ac:dyDescent="0.3">
      <c r="B1685" s="13">
        <v>5209950382</v>
      </c>
      <c r="C1685" s="14" t="s">
        <v>440</v>
      </c>
      <c r="D1685" s="14" t="s">
        <v>386</v>
      </c>
      <c r="E1685" s="14">
        <v>0</v>
      </c>
      <c r="F1685" s="19">
        <v>408</v>
      </c>
    </row>
    <row r="1686" spans="2:6" ht="14.4" x14ac:dyDescent="0.3">
      <c r="B1686" s="13">
        <v>4256542351</v>
      </c>
      <c r="C1686" s="14" t="s">
        <v>440</v>
      </c>
      <c r="D1686" s="14" t="s">
        <v>393</v>
      </c>
      <c r="E1686" s="14">
        <v>0</v>
      </c>
      <c r="F1686" s="19">
        <v>407</v>
      </c>
    </row>
    <row r="1687" spans="2:6" ht="14.4" x14ac:dyDescent="0.3">
      <c r="B1687" s="13">
        <v>4256542351</v>
      </c>
      <c r="C1687" s="14" t="s">
        <v>440</v>
      </c>
      <c r="D1687" s="14" t="s">
        <v>386</v>
      </c>
      <c r="E1687" s="14">
        <v>0</v>
      </c>
      <c r="F1687" s="19">
        <v>407</v>
      </c>
    </row>
    <row r="1688" spans="2:6" ht="14.4" x14ac:dyDescent="0.3">
      <c r="B1688" s="13">
        <v>5055133696</v>
      </c>
      <c r="C1688" s="14" t="s">
        <v>440</v>
      </c>
      <c r="D1688" s="14" t="s">
        <v>391</v>
      </c>
      <c r="E1688" s="14">
        <v>0</v>
      </c>
      <c r="F1688" s="19">
        <v>400</v>
      </c>
    </row>
    <row r="1689" spans="2:6" ht="14.4" x14ac:dyDescent="0.3">
      <c r="B1689" s="13">
        <v>5055133696</v>
      </c>
      <c r="C1689" s="14" t="s">
        <v>440</v>
      </c>
      <c r="D1689" s="14" t="s">
        <v>386</v>
      </c>
      <c r="E1689" s="14">
        <v>0</v>
      </c>
      <c r="F1689" s="19">
        <v>400</v>
      </c>
    </row>
    <row r="1690" spans="2:6" ht="14.4" x14ac:dyDescent="0.3">
      <c r="B1690" s="13">
        <v>6025894499</v>
      </c>
      <c r="C1690" s="14" t="s">
        <v>440</v>
      </c>
      <c r="D1690" s="14" t="s">
        <v>386</v>
      </c>
      <c r="E1690" s="14">
        <v>0</v>
      </c>
      <c r="F1690" s="19">
        <v>396</v>
      </c>
    </row>
    <row r="1691" spans="2:6" ht="14.4" x14ac:dyDescent="0.3">
      <c r="B1691" s="13">
        <v>6023139524</v>
      </c>
      <c r="C1691" s="14" t="s">
        <v>440</v>
      </c>
      <c r="D1691" s="14" t="s">
        <v>386</v>
      </c>
      <c r="E1691" s="14">
        <v>0</v>
      </c>
      <c r="F1691" s="19">
        <v>386</v>
      </c>
    </row>
    <row r="1692" spans="2:6" ht="14.4" x14ac:dyDescent="0.3">
      <c r="B1692" s="13">
        <v>5054232300</v>
      </c>
      <c r="C1692" s="14" t="s">
        <v>440</v>
      </c>
      <c r="D1692" s="14" t="s">
        <v>393</v>
      </c>
      <c r="E1692" s="14">
        <v>0</v>
      </c>
      <c r="F1692" s="19">
        <v>374</v>
      </c>
    </row>
    <row r="1693" spans="2:6" ht="14.4" x14ac:dyDescent="0.3">
      <c r="B1693" s="13">
        <v>4805925613</v>
      </c>
      <c r="C1693" s="14" t="s">
        <v>440</v>
      </c>
      <c r="D1693" s="14" t="s">
        <v>393</v>
      </c>
      <c r="E1693" s="14">
        <v>0</v>
      </c>
      <c r="F1693" s="19">
        <v>353</v>
      </c>
    </row>
    <row r="1694" spans="2:6" ht="14.4" x14ac:dyDescent="0.3">
      <c r="B1694" s="13">
        <v>6025779811</v>
      </c>
      <c r="C1694" s="14" t="s">
        <v>440</v>
      </c>
      <c r="D1694" s="14" t="s">
        <v>393</v>
      </c>
      <c r="E1694" s="14">
        <v>0</v>
      </c>
      <c r="F1694" s="19">
        <v>347</v>
      </c>
    </row>
    <row r="1695" spans="2:6" ht="14.4" x14ac:dyDescent="0.3">
      <c r="B1695" s="13">
        <v>5040024174</v>
      </c>
      <c r="C1695" s="14" t="s">
        <v>440</v>
      </c>
      <c r="D1695" s="14" t="s">
        <v>386</v>
      </c>
      <c r="E1695" s="14">
        <v>0</v>
      </c>
      <c r="F1695" s="19">
        <v>327</v>
      </c>
    </row>
    <row r="1696" spans="2:6" ht="14.4" x14ac:dyDescent="0.3">
      <c r="B1696" s="13">
        <v>6025911689</v>
      </c>
      <c r="C1696" s="14" t="s">
        <v>440</v>
      </c>
      <c r="D1696" s="14" t="s">
        <v>386</v>
      </c>
      <c r="E1696" s="14">
        <v>0</v>
      </c>
      <c r="F1696" s="19">
        <v>318</v>
      </c>
    </row>
    <row r="1697" spans="2:6" ht="14.4" x14ac:dyDescent="0.3">
      <c r="B1697" s="13">
        <v>3604534000</v>
      </c>
      <c r="C1697" s="14" t="s">
        <v>440</v>
      </c>
      <c r="D1697" s="14" t="s">
        <v>386</v>
      </c>
      <c r="E1697" s="14">
        <v>0</v>
      </c>
      <c r="F1697" s="19">
        <v>309</v>
      </c>
    </row>
    <row r="1698" spans="2:6" ht="14.4" x14ac:dyDescent="0.3">
      <c r="B1698" s="13">
        <v>2536530094</v>
      </c>
      <c r="C1698" s="14" t="s">
        <v>440</v>
      </c>
      <c r="D1698" s="14" t="s">
        <v>386</v>
      </c>
      <c r="E1698" s="14">
        <v>0</v>
      </c>
      <c r="F1698" s="19">
        <v>308</v>
      </c>
    </row>
    <row r="1699" spans="2:6" ht="14.4" x14ac:dyDescent="0.3">
      <c r="B1699" s="13">
        <v>6025921788</v>
      </c>
      <c r="C1699" s="14" t="s">
        <v>440</v>
      </c>
      <c r="D1699" s="14" t="s">
        <v>386</v>
      </c>
      <c r="E1699" s="14">
        <v>0</v>
      </c>
      <c r="F1699" s="19">
        <v>287</v>
      </c>
    </row>
    <row r="1700" spans="2:6" ht="14.4" x14ac:dyDescent="0.3">
      <c r="B1700" s="13">
        <v>5080028676</v>
      </c>
      <c r="C1700" s="14" t="s">
        <v>440</v>
      </c>
      <c r="D1700" s="14" t="s">
        <v>389</v>
      </c>
      <c r="E1700" s="14">
        <v>0</v>
      </c>
      <c r="F1700" s="19">
        <v>254</v>
      </c>
    </row>
    <row r="1701" spans="2:6" ht="14.4" x14ac:dyDescent="0.3">
      <c r="B1701" s="13">
        <v>4068825128</v>
      </c>
      <c r="C1701" s="14" t="s">
        <v>440</v>
      </c>
      <c r="D1701" s="14" t="s">
        <v>386</v>
      </c>
      <c r="E1701" s="14">
        <v>0</v>
      </c>
      <c r="F1701" s="19">
        <v>225</v>
      </c>
    </row>
    <row r="1702" spans="2:6" ht="14.4" x14ac:dyDescent="0.3">
      <c r="B1702" s="13">
        <v>4256645053</v>
      </c>
      <c r="C1702" s="14" t="s">
        <v>440</v>
      </c>
      <c r="D1702" s="14" t="s">
        <v>396</v>
      </c>
      <c r="E1702" s="14">
        <v>0</v>
      </c>
      <c r="F1702" s="19">
        <v>197</v>
      </c>
    </row>
    <row r="1703" spans="2:6" ht="14.4" x14ac:dyDescent="0.3">
      <c r="B1703" s="13">
        <v>3039584043</v>
      </c>
      <c r="C1703" s="14" t="s">
        <v>440</v>
      </c>
      <c r="D1703" s="14" t="s">
        <v>386</v>
      </c>
      <c r="E1703" s="14">
        <v>0</v>
      </c>
      <c r="F1703" s="19">
        <v>189</v>
      </c>
    </row>
    <row r="1704" spans="2:6" ht="14.4" x14ac:dyDescent="0.3">
      <c r="B1704" s="13">
        <v>5097139998</v>
      </c>
      <c r="C1704" s="14" t="s">
        <v>440</v>
      </c>
      <c r="D1704" s="14" t="s">
        <v>386</v>
      </c>
      <c r="E1704" s="14">
        <v>0</v>
      </c>
      <c r="F1704" s="19">
        <v>132</v>
      </c>
    </row>
    <row r="1705" spans="2:6" ht="14.4" x14ac:dyDescent="0.3">
      <c r="B1705" s="13">
        <v>5039138628</v>
      </c>
      <c r="C1705" s="14" t="s">
        <v>440</v>
      </c>
      <c r="D1705" s="14" t="s">
        <v>391</v>
      </c>
      <c r="E1705" s="14">
        <v>0</v>
      </c>
      <c r="F1705" s="19">
        <v>121</v>
      </c>
    </row>
    <row r="1706" spans="2:6" ht="14.4" x14ac:dyDescent="0.3">
      <c r="B1706" s="13">
        <v>3602623828</v>
      </c>
      <c r="C1706" s="14" t="s">
        <v>440</v>
      </c>
      <c r="D1706" s="14" t="s">
        <v>386</v>
      </c>
      <c r="E1706" s="14">
        <v>0</v>
      </c>
      <c r="F1706" s="19">
        <v>95</v>
      </c>
    </row>
    <row r="1707" spans="2:6" ht="14.4" x14ac:dyDescent="0.3">
      <c r="B1707" s="13">
        <v>4063224284</v>
      </c>
      <c r="C1707" s="14" t="s">
        <v>440</v>
      </c>
      <c r="D1707" s="14" t="s">
        <v>393</v>
      </c>
      <c r="E1707" s="14">
        <v>0</v>
      </c>
      <c r="F1707" s="19">
        <v>77</v>
      </c>
    </row>
    <row r="1708" spans="2:6" ht="14.4" x14ac:dyDescent="0.3">
      <c r="B1708" s="13">
        <v>4805927215</v>
      </c>
      <c r="C1708" s="14" t="s">
        <v>441</v>
      </c>
      <c r="D1708" s="14" t="s">
        <v>387</v>
      </c>
      <c r="E1708" s="14">
        <v>0</v>
      </c>
      <c r="F1708" s="19">
        <v>4542</v>
      </c>
    </row>
    <row r="1709" spans="2:6" ht="14.4" x14ac:dyDescent="0.3">
      <c r="B1709" s="13">
        <v>4805927215</v>
      </c>
      <c r="C1709" s="14" t="s">
        <v>441</v>
      </c>
      <c r="D1709" s="14" t="s">
        <v>391</v>
      </c>
      <c r="E1709" s="14">
        <v>0</v>
      </c>
      <c r="F1709" s="19">
        <v>4542</v>
      </c>
    </row>
    <row r="1710" spans="2:6" ht="14.4" x14ac:dyDescent="0.3">
      <c r="B1710" s="13">
        <v>4805927215</v>
      </c>
      <c r="C1710" s="14" t="s">
        <v>441</v>
      </c>
      <c r="D1710" s="14" t="s">
        <v>389</v>
      </c>
      <c r="E1710" s="14">
        <v>0</v>
      </c>
      <c r="F1710" s="19">
        <v>4542</v>
      </c>
    </row>
    <row r="1711" spans="2:6" ht="14.4" x14ac:dyDescent="0.3">
      <c r="B1711" s="13">
        <v>4805927215</v>
      </c>
      <c r="C1711" s="14" t="s">
        <v>441</v>
      </c>
      <c r="D1711" s="14" t="s">
        <v>396</v>
      </c>
      <c r="E1711" s="14">
        <v>0</v>
      </c>
      <c r="F1711" s="19">
        <v>4542</v>
      </c>
    </row>
    <row r="1712" spans="2:6" ht="14.4" x14ac:dyDescent="0.3">
      <c r="B1712" s="13">
        <v>4805927215</v>
      </c>
      <c r="C1712" s="14" t="s">
        <v>441</v>
      </c>
      <c r="D1712" s="14" t="s">
        <v>393</v>
      </c>
      <c r="E1712" s="14">
        <v>0</v>
      </c>
      <c r="F1712" s="19">
        <v>4542</v>
      </c>
    </row>
    <row r="1713" spans="2:6" ht="14.4" x14ac:dyDescent="0.3">
      <c r="B1713" s="13">
        <v>4805927215</v>
      </c>
      <c r="C1713" s="14" t="s">
        <v>441</v>
      </c>
      <c r="D1713" s="14" t="s">
        <v>388</v>
      </c>
      <c r="E1713" s="14">
        <v>0</v>
      </c>
      <c r="F1713" s="19">
        <v>4542</v>
      </c>
    </row>
    <row r="1714" spans="2:6" ht="14.4" x14ac:dyDescent="0.3">
      <c r="B1714" s="13">
        <v>4805927215</v>
      </c>
      <c r="C1714" s="14" t="s">
        <v>441</v>
      </c>
      <c r="D1714" s="14" t="s">
        <v>386</v>
      </c>
      <c r="E1714" s="14">
        <v>0</v>
      </c>
      <c r="F1714" s="19">
        <v>4542</v>
      </c>
    </row>
    <row r="1715" spans="2:6" ht="14.4" x14ac:dyDescent="0.3">
      <c r="B1715" s="13">
        <v>3609486451</v>
      </c>
      <c r="C1715" s="14" t="s">
        <v>441</v>
      </c>
      <c r="D1715" s="14" t="s">
        <v>387</v>
      </c>
      <c r="E1715" s="14">
        <v>0</v>
      </c>
      <c r="F1715" s="19">
        <v>2358</v>
      </c>
    </row>
    <row r="1716" spans="2:6" ht="14.4" x14ac:dyDescent="0.3">
      <c r="B1716" s="13">
        <v>3609486451</v>
      </c>
      <c r="C1716" s="14" t="s">
        <v>441</v>
      </c>
      <c r="D1716" s="14" t="s">
        <v>391</v>
      </c>
      <c r="E1716" s="14">
        <v>0</v>
      </c>
      <c r="F1716" s="19">
        <v>2358</v>
      </c>
    </row>
    <row r="1717" spans="2:6" ht="14.4" x14ac:dyDescent="0.3">
      <c r="B1717" s="13">
        <v>3609486451</v>
      </c>
      <c r="C1717" s="14" t="s">
        <v>441</v>
      </c>
      <c r="D1717" s="14" t="s">
        <v>389</v>
      </c>
      <c r="E1717" s="14">
        <v>0</v>
      </c>
      <c r="F1717" s="19">
        <v>2358</v>
      </c>
    </row>
    <row r="1718" spans="2:6" ht="14.4" x14ac:dyDescent="0.3">
      <c r="B1718" s="13">
        <v>3609486451</v>
      </c>
      <c r="C1718" s="14" t="s">
        <v>441</v>
      </c>
      <c r="D1718" s="14" t="s">
        <v>396</v>
      </c>
      <c r="E1718" s="14">
        <v>0</v>
      </c>
      <c r="F1718" s="19">
        <v>2358</v>
      </c>
    </row>
    <row r="1719" spans="2:6" ht="14.4" x14ac:dyDescent="0.3">
      <c r="B1719" s="13">
        <v>3609486451</v>
      </c>
      <c r="C1719" s="14" t="s">
        <v>441</v>
      </c>
      <c r="D1719" s="14" t="s">
        <v>393</v>
      </c>
      <c r="E1719" s="14">
        <v>0</v>
      </c>
      <c r="F1719" s="19">
        <v>2358</v>
      </c>
    </row>
    <row r="1720" spans="2:6" ht="14.4" x14ac:dyDescent="0.3">
      <c r="B1720" s="13">
        <v>3609486451</v>
      </c>
      <c r="C1720" s="14" t="s">
        <v>441</v>
      </c>
      <c r="D1720" s="14" t="s">
        <v>388</v>
      </c>
      <c r="E1720" s="14">
        <v>0</v>
      </c>
      <c r="F1720" s="19">
        <v>2358</v>
      </c>
    </row>
    <row r="1721" spans="2:6" ht="14.4" x14ac:dyDescent="0.3">
      <c r="B1721" s="13">
        <v>3609486451</v>
      </c>
      <c r="C1721" s="14" t="s">
        <v>441</v>
      </c>
      <c r="D1721" s="14" t="s">
        <v>386</v>
      </c>
      <c r="E1721" s="14">
        <v>0</v>
      </c>
      <c r="F1721" s="19">
        <v>2358</v>
      </c>
    </row>
    <row r="1722" spans="2:6" ht="14.4" x14ac:dyDescent="0.3">
      <c r="B1722" s="13">
        <v>3604535905</v>
      </c>
      <c r="C1722" s="14" t="s">
        <v>441</v>
      </c>
      <c r="D1722" s="14" t="s">
        <v>387</v>
      </c>
      <c r="E1722" s="14">
        <v>0</v>
      </c>
      <c r="F1722" s="19">
        <v>2289</v>
      </c>
    </row>
    <row r="1723" spans="2:6" ht="14.4" x14ac:dyDescent="0.3">
      <c r="B1723" s="13">
        <v>3604535905</v>
      </c>
      <c r="C1723" s="14" t="s">
        <v>441</v>
      </c>
      <c r="D1723" s="14" t="s">
        <v>391</v>
      </c>
      <c r="E1723" s="14">
        <v>0</v>
      </c>
      <c r="F1723" s="19">
        <v>2289</v>
      </c>
    </row>
    <row r="1724" spans="2:6" ht="14.4" x14ac:dyDescent="0.3">
      <c r="B1724" s="13">
        <v>3604535905</v>
      </c>
      <c r="C1724" s="14" t="s">
        <v>441</v>
      </c>
      <c r="D1724" s="14" t="s">
        <v>389</v>
      </c>
      <c r="E1724" s="14">
        <v>0</v>
      </c>
      <c r="F1724" s="19">
        <v>2289</v>
      </c>
    </row>
    <row r="1725" spans="2:6" ht="14.4" x14ac:dyDescent="0.3">
      <c r="B1725" s="13">
        <v>3604535905</v>
      </c>
      <c r="C1725" s="14" t="s">
        <v>441</v>
      </c>
      <c r="D1725" s="14" t="s">
        <v>396</v>
      </c>
      <c r="E1725" s="14">
        <v>0</v>
      </c>
      <c r="F1725" s="19">
        <v>2289</v>
      </c>
    </row>
    <row r="1726" spans="2:6" ht="14.4" x14ac:dyDescent="0.3">
      <c r="B1726" s="13">
        <v>3604535905</v>
      </c>
      <c r="C1726" s="14" t="s">
        <v>441</v>
      </c>
      <c r="D1726" s="14" t="s">
        <v>393</v>
      </c>
      <c r="E1726" s="14">
        <v>0</v>
      </c>
      <c r="F1726" s="19">
        <v>2289</v>
      </c>
    </row>
    <row r="1727" spans="2:6" ht="14.4" x14ac:dyDescent="0.3">
      <c r="B1727" s="13">
        <v>3604535905</v>
      </c>
      <c r="C1727" s="14" t="s">
        <v>441</v>
      </c>
      <c r="D1727" s="14" t="s">
        <v>388</v>
      </c>
      <c r="E1727" s="14">
        <v>0</v>
      </c>
      <c r="F1727" s="19">
        <v>2289</v>
      </c>
    </row>
    <row r="1728" spans="2:6" ht="14.4" x14ac:dyDescent="0.3">
      <c r="B1728" s="13">
        <v>3604535905</v>
      </c>
      <c r="C1728" s="14" t="s">
        <v>441</v>
      </c>
      <c r="D1728" s="14" t="s">
        <v>386</v>
      </c>
      <c r="E1728" s="14">
        <v>0</v>
      </c>
      <c r="F1728" s="19">
        <v>2289</v>
      </c>
    </row>
    <row r="1729" spans="2:6" ht="14.4" x14ac:dyDescent="0.3">
      <c r="B1729" s="13">
        <v>4064224427</v>
      </c>
      <c r="C1729" s="14" t="s">
        <v>441</v>
      </c>
      <c r="D1729" s="14" t="s">
        <v>387</v>
      </c>
      <c r="E1729" s="14">
        <v>0</v>
      </c>
      <c r="F1729" s="19">
        <v>2110</v>
      </c>
    </row>
    <row r="1730" spans="2:6" ht="14.4" x14ac:dyDescent="0.3">
      <c r="B1730" s="13">
        <v>4064224427</v>
      </c>
      <c r="C1730" s="14" t="s">
        <v>441</v>
      </c>
      <c r="D1730" s="14" t="s">
        <v>391</v>
      </c>
      <c r="E1730" s="14">
        <v>0</v>
      </c>
      <c r="F1730" s="19">
        <v>2110</v>
      </c>
    </row>
    <row r="1731" spans="2:6" ht="14.4" x14ac:dyDescent="0.3">
      <c r="B1731" s="13">
        <v>4064224427</v>
      </c>
      <c r="C1731" s="14" t="s">
        <v>441</v>
      </c>
      <c r="D1731" s="14" t="s">
        <v>389</v>
      </c>
      <c r="E1731" s="14">
        <v>0</v>
      </c>
      <c r="F1731" s="19">
        <v>2110</v>
      </c>
    </row>
    <row r="1732" spans="2:6" ht="14.4" x14ac:dyDescent="0.3">
      <c r="B1732" s="13">
        <v>4064224427</v>
      </c>
      <c r="C1732" s="14" t="s">
        <v>441</v>
      </c>
      <c r="D1732" s="14" t="s">
        <v>396</v>
      </c>
      <c r="E1732" s="14">
        <v>0</v>
      </c>
      <c r="F1732" s="19">
        <v>2110</v>
      </c>
    </row>
    <row r="1733" spans="2:6" ht="14.4" x14ac:dyDescent="0.3">
      <c r="B1733" s="13">
        <v>4064224427</v>
      </c>
      <c r="C1733" s="14" t="s">
        <v>441</v>
      </c>
      <c r="D1733" s="14" t="s">
        <v>393</v>
      </c>
      <c r="E1733" s="14">
        <v>0</v>
      </c>
      <c r="F1733" s="19">
        <v>2110</v>
      </c>
    </row>
    <row r="1734" spans="2:6" ht="14.4" x14ac:dyDescent="0.3">
      <c r="B1734" s="13">
        <v>4064224427</v>
      </c>
      <c r="C1734" s="14" t="s">
        <v>441</v>
      </c>
      <c r="D1734" s="14" t="s">
        <v>388</v>
      </c>
      <c r="E1734" s="14">
        <v>0</v>
      </c>
      <c r="F1734" s="19">
        <v>2110</v>
      </c>
    </row>
    <row r="1735" spans="2:6" ht="14.4" x14ac:dyDescent="0.3">
      <c r="B1735" s="13">
        <v>4064224427</v>
      </c>
      <c r="C1735" s="14" t="s">
        <v>441</v>
      </c>
      <c r="D1735" s="14" t="s">
        <v>386</v>
      </c>
      <c r="E1735" s="14">
        <v>0</v>
      </c>
      <c r="F1735" s="19">
        <v>2110</v>
      </c>
    </row>
    <row r="1736" spans="2:6" ht="14.4" x14ac:dyDescent="0.3">
      <c r="B1736" s="13">
        <v>5204142822</v>
      </c>
      <c r="C1736" s="14" t="s">
        <v>441</v>
      </c>
      <c r="D1736" s="14" t="s">
        <v>387</v>
      </c>
      <c r="E1736" s="14">
        <v>0</v>
      </c>
      <c r="F1736" s="19">
        <v>1381</v>
      </c>
    </row>
    <row r="1737" spans="2:6" ht="14.4" x14ac:dyDescent="0.3">
      <c r="B1737" s="13">
        <v>5204142822</v>
      </c>
      <c r="C1737" s="14" t="s">
        <v>441</v>
      </c>
      <c r="D1737" s="14" t="s">
        <v>391</v>
      </c>
      <c r="E1737" s="14">
        <v>0</v>
      </c>
      <c r="F1737" s="19">
        <v>1381</v>
      </c>
    </row>
    <row r="1738" spans="2:6" ht="14.4" x14ac:dyDescent="0.3">
      <c r="B1738" s="13">
        <v>5204142822</v>
      </c>
      <c r="C1738" s="14" t="s">
        <v>441</v>
      </c>
      <c r="D1738" s="14" t="s">
        <v>389</v>
      </c>
      <c r="E1738" s="14">
        <v>0</v>
      </c>
      <c r="F1738" s="19">
        <v>1381</v>
      </c>
    </row>
    <row r="1739" spans="2:6" ht="14.4" x14ac:dyDescent="0.3">
      <c r="B1739" s="13">
        <v>5204142822</v>
      </c>
      <c r="C1739" s="14" t="s">
        <v>441</v>
      </c>
      <c r="D1739" s="14" t="s">
        <v>396</v>
      </c>
      <c r="E1739" s="14">
        <v>0</v>
      </c>
      <c r="F1739" s="19">
        <v>1381</v>
      </c>
    </row>
    <row r="1740" spans="2:6" ht="14.4" x14ac:dyDescent="0.3">
      <c r="B1740" s="13">
        <v>5204142822</v>
      </c>
      <c r="C1740" s="14" t="s">
        <v>441</v>
      </c>
      <c r="D1740" s="14" t="s">
        <v>393</v>
      </c>
      <c r="E1740" s="14">
        <v>0</v>
      </c>
      <c r="F1740" s="19">
        <v>1381</v>
      </c>
    </row>
    <row r="1741" spans="2:6" ht="14.4" x14ac:dyDescent="0.3">
      <c r="B1741" s="13">
        <v>5204142822</v>
      </c>
      <c r="C1741" s="14" t="s">
        <v>441</v>
      </c>
      <c r="D1741" s="14" t="s">
        <v>388</v>
      </c>
      <c r="E1741" s="14">
        <v>0</v>
      </c>
      <c r="F1741" s="19">
        <v>1381</v>
      </c>
    </row>
    <row r="1742" spans="2:6" ht="14.4" x14ac:dyDescent="0.3">
      <c r="B1742" s="13">
        <v>5204142822</v>
      </c>
      <c r="C1742" s="14" t="s">
        <v>441</v>
      </c>
      <c r="D1742" s="14" t="s">
        <v>386</v>
      </c>
      <c r="E1742" s="14">
        <v>0</v>
      </c>
      <c r="F1742" s="19">
        <v>1381</v>
      </c>
    </row>
    <row r="1743" spans="2:6" ht="14.4" x14ac:dyDescent="0.3">
      <c r="B1743" s="13">
        <v>5204327543</v>
      </c>
      <c r="C1743" s="14" t="s">
        <v>441</v>
      </c>
      <c r="D1743" s="14" t="s">
        <v>387</v>
      </c>
      <c r="E1743" s="14">
        <v>0</v>
      </c>
      <c r="F1743" s="19">
        <v>1225</v>
      </c>
    </row>
    <row r="1744" spans="2:6" ht="14.4" x14ac:dyDescent="0.3">
      <c r="B1744" s="13">
        <v>5204327543</v>
      </c>
      <c r="C1744" s="14" t="s">
        <v>441</v>
      </c>
      <c r="D1744" s="14" t="s">
        <v>391</v>
      </c>
      <c r="E1744" s="14">
        <v>0</v>
      </c>
      <c r="F1744" s="19">
        <v>1225</v>
      </c>
    </row>
    <row r="1745" spans="2:6" ht="14.4" x14ac:dyDescent="0.3">
      <c r="B1745" s="13">
        <v>5204327543</v>
      </c>
      <c r="C1745" s="14" t="s">
        <v>441</v>
      </c>
      <c r="D1745" s="14" t="s">
        <v>389</v>
      </c>
      <c r="E1745" s="14">
        <v>0</v>
      </c>
      <c r="F1745" s="19">
        <v>1225</v>
      </c>
    </row>
    <row r="1746" spans="2:6" ht="14.4" x14ac:dyDescent="0.3">
      <c r="B1746" s="13">
        <v>5204327543</v>
      </c>
      <c r="C1746" s="14" t="s">
        <v>441</v>
      </c>
      <c r="D1746" s="14" t="s">
        <v>396</v>
      </c>
      <c r="E1746" s="14">
        <v>0</v>
      </c>
      <c r="F1746" s="19">
        <v>1225</v>
      </c>
    </row>
    <row r="1747" spans="2:6" ht="14.4" x14ac:dyDescent="0.3">
      <c r="B1747" s="13">
        <v>5204327543</v>
      </c>
      <c r="C1747" s="14" t="s">
        <v>441</v>
      </c>
      <c r="D1747" s="14" t="s">
        <v>393</v>
      </c>
      <c r="E1747" s="14">
        <v>0</v>
      </c>
      <c r="F1747" s="19">
        <v>1225</v>
      </c>
    </row>
    <row r="1748" spans="2:6" ht="14.4" x14ac:dyDescent="0.3">
      <c r="B1748" s="13">
        <v>5204327543</v>
      </c>
      <c r="C1748" s="14" t="s">
        <v>441</v>
      </c>
      <c r="D1748" s="14" t="s">
        <v>388</v>
      </c>
      <c r="E1748" s="14">
        <v>0</v>
      </c>
      <c r="F1748" s="19">
        <v>1225</v>
      </c>
    </row>
    <row r="1749" spans="2:6" ht="14.4" x14ac:dyDescent="0.3">
      <c r="B1749" s="13">
        <v>5204327543</v>
      </c>
      <c r="C1749" s="14" t="s">
        <v>441</v>
      </c>
      <c r="D1749" s="14" t="s">
        <v>386</v>
      </c>
      <c r="E1749" s="14">
        <v>0</v>
      </c>
      <c r="F1749" s="19">
        <v>1225</v>
      </c>
    </row>
    <row r="1750" spans="2:6" ht="14.4" x14ac:dyDescent="0.3">
      <c r="B1750" s="13">
        <v>5039135307</v>
      </c>
      <c r="C1750" s="14" t="s">
        <v>441</v>
      </c>
      <c r="D1750" s="14" t="s">
        <v>387</v>
      </c>
      <c r="E1750" s="14">
        <v>0</v>
      </c>
      <c r="F1750" s="19">
        <v>1129</v>
      </c>
    </row>
    <row r="1751" spans="2:6" ht="14.4" x14ac:dyDescent="0.3">
      <c r="B1751" s="13">
        <v>5039135307</v>
      </c>
      <c r="C1751" s="14" t="s">
        <v>441</v>
      </c>
      <c r="D1751" s="14" t="s">
        <v>391</v>
      </c>
      <c r="E1751" s="14">
        <v>0</v>
      </c>
      <c r="F1751" s="19">
        <v>1129</v>
      </c>
    </row>
    <row r="1752" spans="2:6" ht="14.4" x14ac:dyDescent="0.3">
      <c r="B1752" s="13">
        <v>5039135307</v>
      </c>
      <c r="C1752" s="14" t="s">
        <v>441</v>
      </c>
      <c r="D1752" s="14" t="s">
        <v>389</v>
      </c>
      <c r="E1752" s="14">
        <v>0</v>
      </c>
      <c r="F1752" s="19">
        <v>1129</v>
      </c>
    </row>
    <row r="1753" spans="2:6" ht="14.4" x14ac:dyDescent="0.3">
      <c r="B1753" s="13">
        <v>5039135307</v>
      </c>
      <c r="C1753" s="14" t="s">
        <v>441</v>
      </c>
      <c r="D1753" s="14" t="s">
        <v>396</v>
      </c>
      <c r="E1753" s="14">
        <v>0</v>
      </c>
      <c r="F1753" s="19">
        <v>1129</v>
      </c>
    </row>
    <row r="1754" spans="2:6" ht="14.4" x14ac:dyDescent="0.3">
      <c r="B1754" s="13">
        <v>5039135307</v>
      </c>
      <c r="C1754" s="14" t="s">
        <v>441</v>
      </c>
      <c r="D1754" s="14" t="s">
        <v>393</v>
      </c>
      <c r="E1754" s="14">
        <v>0</v>
      </c>
      <c r="F1754" s="19">
        <v>1129</v>
      </c>
    </row>
    <row r="1755" spans="2:6" ht="14.4" x14ac:dyDescent="0.3">
      <c r="B1755" s="13">
        <v>5039135307</v>
      </c>
      <c r="C1755" s="14" t="s">
        <v>441</v>
      </c>
      <c r="D1755" s="14" t="s">
        <v>388</v>
      </c>
      <c r="E1755" s="14">
        <v>0</v>
      </c>
      <c r="F1755" s="19">
        <v>1129</v>
      </c>
    </row>
    <row r="1756" spans="2:6" ht="14.4" x14ac:dyDescent="0.3">
      <c r="B1756" s="13">
        <v>5039135307</v>
      </c>
      <c r="C1756" s="14" t="s">
        <v>441</v>
      </c>
      <c r="D1756" s="14" t="s">
        <v>386</v>
      </c>
      <c r="E1756" s="14">
        <v>0</v>
      </c>
      <c r="F1756" s="19">
        <v>1129</v>
      </c>
    </row>
    <row r="1757" spans="2:6" ht="14.4" x14ac:dyDescent="0.3">
      <c r="B1757" s="13">
        <v>3037871480</v>
      </c>
      <c r="C1757" s="14" t="s">
        <v>441</v>
      </c>
      <c r="D1757" s="14" t="s">
        <v>393</v>
      </c>
      <c r="E1757" s="14">
        <v>0</v>
      </c>
      <c r="F1757" s="19">
        <v>1081</v>
      </c>
    </row>
    <row r="1758" spans="2:6" ht="14.4" x14ac:dyDescent="0.3">
      <c r="B1758" s="13">
        <v>3037871480</v>
      </c>
      <c r="C1758" s="14" t="s">
        <v>441</v>
      </c>
      <c r="D1758" s="14" t="s">
        <v>388</v>
      </c>
      <c r="E1758" s="14">
        <v>0</v>
      </c>
      <c r="F1758" s="19">
        <v>1081</v>
      </c>
    </row>
    <row r="1759" spans="2:6" ht="14.4" x14ac:dyDescent="0.3">
      <c r="B1759" s="13">
        <v>3037871480</v>
      </c>
      <c r="C1759" s="14" t="s">
        <v>441</v>
      </c>
      <c r="D1759" s="14" t="s">
        <v>386</v>
      </c>
      <c r="E1759" s="14">
        <v>0</v>
      </c>
      <c r="F1759" s="19">
        <v>1081</v>
      </c>
    </row>
    <row r="1760" spans="2:6" ht="14.4" x14ac:dyDescent="0.3">
      <c r="B1760" s="13">
        <v>5209946103</v>
      </c>
      <c r="C1760" s="14" t="s">
        <v>441</v>
      </c>
      <c r="D1760" s="14" t="s">
        <v>387</v>
      </c>
      <c r="E1760" s="14">
        <v>0</v>
      </c>
      <c r="F1760" s="19">
        <v>979</v>
      </c>
    </row>
    <row r="1761" spans="2:6" ht="14.4" x14ac:dyDescent="0.3">
      <c r="B1761" s="13">
        <v>5209946103</v>
      </c>
      <c r="C1761" s="14" t="s">
        <v>441</v>
      </c>
      <c r="D1761" s="14" t="s">
        <v>391</v>
      </c>
      <c r="E1761" s="14">
        <v>0</v>
      </c>
      <c r="F1761" s="19">
        <v>979</v>
      </c>
    </row>
    <row r="1762" spans="2:6" ht="14.4" x14ac:dyDescent="0.3">
      <c r="B1762" s="13">
        <v>5209946103</v>
      </c>
      <c r="C1762" s="14" t="s">
        <v>441</v>
      </c>
      <c r="D1762" s="14" t="s">
        <v>389</v>
      </c>
      <c r="E1762" s="14">
        <v>0</v>
      </c>
      <c r="F1762" s="19">
        <v>979</v>
      </c>
    </row>
    <row r="1763" spans="2:6" ht="14.4" x14ac:dyDescent="0.3">
      <c r="B1763" s="13">
        <v>5209946103</v>
      </c>
      <c r="C1763" s="14" t="s">
        <v>441</v>
      </c>
      <c r="D1763" s="14" t="s">
        <v>393</v>
      </c>
      <c r="E1763" s="14">
        <v>0</v>
      </c>
      <c r="F1763" s="19">
        <v>979</v>
      </c>
    </row>
    <row r="1764" spans="2:6" ht="14.4" x14ac:dyDescent="0.3">
      <c r="B1764" s="13">
        <v>5209946103</v>
      </c>
      <c r="C1764" s="14" t="s">
        <v>441</v>
      </c>
      <c r="D1764" s="14" t="s">
        <v>388</v>
      </c>
      <c r="E1764" s="14">
        <v>0</v>
      </c>
      <c r="F1764" s="19">
        <v>979</v>
      </c>
    </row>
    <row r="1765" spans="2:6" ht="14.4" x14ac:dyDescent="0.3">
      <c r="B1765" s="13">
        <v>5209946103</v>
      </c>
      <c r="C1765" s="14" t="s">
        <v>441</v>
      </c>
      <c r="D1765" s="14" t="s">
        <v>386</v>
      </c>
      <c r="E1765" s="14">
        <v>0</v>
      </c>
      <c r="F1765" s="19">
        <v>979</v>
      </c>
    </row>
    <row r="1766" spans="2:6" ht="14.4" x14ac:dyDescent="0.3">
      <c r="B1766" s="13">
        <v>5208820132</v>
      </c>
      <c r="C1766" s="14" t="s">
        <v>441</v>
      </c>
      <c r="D1766" s="14" t="s">
        <v>387</v>
      </c>
      <c r="E1766" s="14">
        <v>0</v>
      </c>
      <c r="F1766" s="19">
        <v>974</v>
      </c>
    </row>
    <row r="1767" spans="2:6" ht="14.4" x14ac:dyDescent="0.3">
      <c r="B1767" s="13">
        <v>5208820132</v>
      </c>
      <c r="C1767" s="14" t="s">
        <v>441</v>
      </c>
      <c r="D1767" s="14" t="s">
        <v>391</v>
      </c>
      <c r="E1767" s="14">
        <v>0</v>
      </c>
      <c r="F1767" s="19">
        <v>974</v>
      </c>
    </row>
    <row r="1768" spans="2:6" ht="14.4" x14ac:dyDescent="0.3">
      <c r="B1768" s="13">
        <v>5208820132</v>
      </c>
      <c r="C1768" s="14" t="s">
        <v>441</v>
      </c>
      <c r="D1768" s="14" t="s">
        <v>389</v>
      </c>
      <c r="E1768" s="14">
        <v>0</v>
      </c>
      <c r="F1768" s="19">
        <v>974</v>
      </c>
    </row>
    <row r="1769" spans="2:6" ht="14.4" x14ac:dyDescent="0.3">
      <c r="B1769" s="13">
        <v>5208820132</v>
      </c>
      <c r="C1769" s="14" t="s">
        <v>441</v>
      </c>
      <c r="D1769" s="14" t="s">
        <v>396</v>
      </c>
      <c r="E1769" s="14">
        <v>0</v>
      </c>
      <c r="F1769" s="19">
        <v>974</v>
      </c>
    </row>
    <row r="1770" spans="2:6" ht="14.4" x14ac:dyDescent="0.3">
      <c r="B1770" s="13">
        <v>5208820132</v>
      </c>
      <c r="C1770" s="14" t="s">
        <v>441</v>
      </c>
      <c r="D1770" s="14" t="s">
        <v>393</v>
      </c>
      <c r="E1770" s="14">
        <v>0</v>
      </c>
      <c r="F1770" s="19">
        <v>974</v>
      </c>
    </row>
    <row r="1771" spans="2:6" ht="14.4" x14ac:dyDescent="0.3">
      <c r="B1771" s="13">
        <v>5208820132</v>
      </c>
      <c r="C1771" s="14" t="s">
        <v>441</v>
      </c>
      <c r="D1771" s="14" t="s">
        <v>388</v>
      </c>
      <c r="E1771" s="14">
        <v>0</v>
      </c>
      <c r="F1771" s="19">
        <v>974</v>
      </c>
    </row>
    <row r="1772" spans="2:6" ht="14.4" x14ac:dyDescent="0.3">
      <c r="B1772" s="13">
        <v>5208820132</v>
      </c>
      <c r="C1772" s="14" t="s">
        <v>441</v>
      </c>
      <c r="D1772" s="14" t="s">
        <v>386</v>
      </c>
      <c r="E1772" s="14">
        <v>0</v>
      </c>
      <c r="F1772" s="19">
        <v>974</v>
      </c>
    </row>
    <row r="1773" spans="2:6" ht="14.4" x14ac:dyDescent="0.3">
      <c r="B1773" s="13">
        <v>5417425515</v>
      </c>
      <c r="C1773" s="14" t="s">
        <v>441</v>
      </c>
      <c r="D1773" s="14" t="s">
        <v>387</v>
      </c>
      <c r="E1773" s="14">
        <v>0</v>
      </c>
      <c r="F1773" s="19">
        <v>883</v>
      </c>
    </row>
    <row r="1774" spans="2:6" ht="14.4" x14ac:dyDescent="0.3">
      <c r="B1774" s="13">
        <v>5417425515</v>
      </c>
      <c r="C1774" s="14" t="s">
        <v>441</v>
      </c>
      <c r="D1774" s="14" t="s">
        <v>391</v>
      </c>
      <c r="E1774" s="14">
        <v>0</v>
      </c>
      <c r="F1774" s="19">
        <v>883</v>
      </c>
    </row>
    <row r="1775" spans="2:6" ht="14.4" x14ac:dyDescent="0.3">
      <c r="B1775" s="13">
        <v>5417425515</v>
      </c>
      <c r="C1775" s="14" t="s">
        <v>441</v>
      </c>
      <c r="D1775" s="14" t="s">
        <v>389</v>
      </c>
      <c r="E1775" s="14">
        <v>0</v>
      </c>
      <c r="F1775" s="19">
        <v>883</v>
      </c>
    </row>
    <row r="1776" spans="2:6" ht="14.4" x14ac:dyDescent="0.3">
      <c r="B1776" s="13">
        <v>5417425515</v>
      </c>
      <c r="C1776" s="14" t="s">
        <v>441</v>
      </c>
      <c r="D1776" s="14" t="s">
        <v>396</v>
      </c>
      <c r="E1776" s="14">
        <v>1</v>
      </c>
      <c r="F1776" s="19">
        <v>883</v>
      </c>
    </row>
    <row r="1777" spans="2:6" ht="14.4" x14ac:dyDescent="0.3">
      <c r="B1777" s="13">
        <v>5417425515</v>
      </c>
      <c r="C1777" s="14" t="s">
        <v>441</v>
      </c>
      <c r="D1777" s="14" t="s">
        <v>393</v>
      </c>
      <c r="E1777" s="14">
        <v>0</v>
      </c>
      <c r="F1777" s="19">
        <v>883</v>
      </c>
    </row>
    <row r="1778" spans="2:6" ht="14.4" x14ac:dyDescent="0.3">
      <c r="B1778" s="13">
        <v>5417425515</v>
      </c>
      <c r="C1778" s="14" t="s">
        <v>441</v>
      </c>
      <c r="D1778" s="14" t="s">
        <v>388</v>
      </c>
      <c r="E1778" s="14">
        <v>1</v>
      </c>
      <c r="F1778" s="19">
        <v>883</v>
      </c>
    </row>
    <row r="1779" spans="2:6" ht="14.4" x14ac:dyDescent="0.3">
      <c r="B1779" s="13">
        <v>5417425515</v>
      </c>
      <c r="C1779" s="14" t="s">
        <v>441</v>
      </c>
      <c r="D1779" s="14" t="s">
        <v>386</v>
      </c>
      <c r="E1779" s="14">
        <v>0</v>
      </c>
      <c r="F1779" s="19">
        <v>883</v>
      </c>
    </row>
    <row r="1780" spans="2:6" ht="14.4" x14ac:dyDescent="0.3">
      <c r="B1780" s="13">
        <v>4805927386</v>
      </c>
      <c r="C1780" s="14" t="s">
        <v>441</v>
      </c>
      <c r="D1780" s="14" t="s">
        <v>387</v>
      </c>
      <c r="E1780" s="14">
        <v>0</v>
      </c>
      <c r="F1780" s="19">
        <v>875</v>
      </c>
    </row>
    <row r="1781" spans="2:6" ht="14.4" x14ac:dyDescent="0.3">
      <c r="B1781" s="13">
        <v>4805927386</v>
      </c>
      <c r="C1781" s="14" t="s">
        <v>441</v>
      </c>
      <c r="D1781" s="14" t="s">
        <v>391</v>
      </c>
      <c r="E1781" s="14">
        <v>0</v>
      </c>
      <c r="F1781" s="19">
        <v>875</v>
      </c>
    </row>
    <row r="1782" spans="2:6" ht="14.4" x14ac:dyDescent="0.3">
      <c r="B1782" s="13">
        <v>4805927386</v>
      </c>
      <c r="C1782" s="14" t="s">
        <v>441</v>
      </c>
      <c r="D1782" s="14" t="s">
        <v>396</v>
      </c>
      <c r="E1782" s="14">
        <v>0</v>
      </c>
      <c r="F1782" s="19">
        <v>875</v>
      </c>
    </row>
    <row r="1783" spans="2:6" ht="14.4" x14ac:dyDescent="0.3">
      <c r="B1783" s="13">
        <v>4805927386</v>
      </c>
      <c r="C1783" s="14" t="s">
        <v>441</v>
      </c>
      <c r="D1783" s="14" t="s">
        <v>393</v>
      </c>
      <c r="E1783" s="14">
        <v>0</v>
      </c>
      <c r="F1783" s="19">
        <v>875</v>
      </c>
    </row>
    <row r="1784" spans="2:6" ht="14.4" x14ac:dyDescent="0.3">
      <c r="B1784" s="13">
        <v>4805927386</v>
      </c>
      <c r="C1784" s="14" t="s">
        <v>441</v>
      </c>
      <c r="D1784" s="14" t="s">
        <v>388</v>
      </c>
      <c r="E1784" s="14">
        <v>0</v>
      </c>
      <c r="F1784" s="19">
        <v>875</v>
      </c>
    </row>
    <row r="1785" spans="2:6" ht="14.4" x14ac:dyDescent="0.3">
      <c r="B1785" s="13">
        <v>4805927386</v>
      </c>
      <c r="C1785" s="14" t="s">
        <v>441</v>
      </c>
      <c r="D1785" s="14" t="s">
        <v>386</v>
      </c>
      <c r="E1785" s="14">
        <v>0</v>
      </c>
      <c r="F1785" s="19">
        <v>875</v>
      </c>
    </row>
    <row r="1786" spans="2:6" ht="14.4" x14ac:dyDescent="0.3">
      <c r="B1786" s="13">
        <v>3602623485</v>
      </c>
      <c r="C1786" s="14" t="s">
        <v>441</v>
      </c>
      <c r="D1786" s="14" t="s">
        <v>387</v>
      </c>
      <c r="E1786" s="14">
        <v>0</v>
      </c>
      <c r="F1786" s="19">
        <v>861</v>
      </c>
    </row>
    <row r="1787" spans="2:6" ht="14.4" x14ac:dyDescent="0.3">
      <c r="B1787" s="13">
        <v>3602623485</v>
      </c>
      <c r="C1787" s="14" t="s">
        <v>441</v>
      </c>
      <c r="D1787" s="14" t="s">
        <v>391</v>
      </c>
      <c r="E1787" s="14">
        <v>0</v>
      </c>
      <c r="F1787" s="19">
        <v>861</v>
      </c>
    </row>
    <row r="1788" spans="2:6" ht="14.4" x14ac:dyDescent="0.3">
      <c r="B1788" s="13">
        <v>3602623485</v>
      </c>
      <c r="C1788" s="14" t="s">
        <v>441</v>
      </c>
      <c r="D1788" s="14" t="s">
        <v>389</v>
      </c>
      <c r="E1788" s="14">
        <v>0</v>
      </c>
      <c r="F1788" s="19">
        <v>861</v>
      </c>
    </row>
    <row r="1789" spans="2:6" ht="14.4" x14ac:dyDescent="0.3">
      <c r="B1789" s="13">
        <v>3602623485</v>
      </c>
      <c r="C1789" s="14" t="s">
        <v>441</v>
      </c>
      <c r="D1789" s="14" t="s">
        <v>396</v>
      </c>
      <c r="E1789" s="14">
        <v>0</v>
      </c>
      <c r="F1789" s="19">
        <v>861</v>
      </c>
    </row>
    <row r="1790" spans="2:6" ht="14.4" x14ac:dyDescent="0.3">
      <c r="B1790" s="13">
        <v>3602623485</v>
      </c>
      <c r="C1790" s="14" t="s">
        <v>441</v>
      </c>
      <c r="D1790" s="14" t="s">
        <v>393</v>
      </c>
      <c r="E1790" s="14">
        <v>0</v>
      </c>
      <c r="F1790" s="19">
        <v>861</v>
      </c>
    </row>
    <row r="1791" spans="2:6" ht="14.4" x14ac:dyDescent="0.3">
      <c r="B1791" s="13">
        <v>3602623485</v>
      </c>
      <c r="C1791" s="14" t="s">
        <v>441</v>
      </c>
      <c r="D1791" s="14" t="s">
        <v>388</v>
      </c>
      <c r="E1791" s="14">
        <v>0</v>
      </c>
      <c r="F1791" s="19">
        <v>861</v>
      </c>
    </row>
    <row r="1792" spans="2:6" ht="14.4" x14ac:dyDescent="0.3">
      <c r="B1792" s="13">
        <v>3602623485</v>
      </c>
      <c r="C1792" s="14" t="s">
        <v>441</v>
      </c>
      <c r="D1792" s="14" t="s">
        <v>386</v>
      </c>
      <c r="E1792" s="14">
        <v>0</v>
      </c>
      <c r="F1792" s="19">
        <v>861</v>
      </c>
    </row>
    <row r="1793" spans="2:6" ht="14.4" x14ac:dyDescent="0.3">
      <c r="B1793" s="13">
        <v>4805925818</v>
      </c>
      <c r="C1793" s="14" t="s">
        <v>441</v>
      </c>
      <c r="D1793" s="14" t="s">
        <v>387</v>
      </c>
      <c r="E1793" s="14">
        <v>0</v>
      </c>
      <c r="F1793" s="19">
        <v>839</v>
      </c>
    </row>
    <row r="1794" spans="2:6" ht="14.4" x14ac:dyDescent="0.3">
      <c r="B1794" s="13">
        <v>4805925818</v>
      </c>
      <c r="C1794" s="14" t="s">
        <v>441</v>
      </c>
      <c r="D1794" s="14" t="s">
        <v>391</v>
      </c>
      <c r="E1794" s="14">
        <v>0</v>
      </c>
      <c r="F1794" s="19">
        <v>839</v>
      </c>
    </row>
    <row r="1795" spans="2:6" ht="14.4" x14ac:dyDescent="0.3">
      <c r="B1795" s="13">
        <v>4805925818</v>
      </c>
      <c r="C1795" s="14" t="s">
        <v>441</v>
      </c>
      <c r="D1795" s="14" t="s">
        <v>389</v>
      </c>
      <c r="E1795" s="14">
        <v>0</v>
      </c>
      <c r="F1795" s="19">
        <v>839</v>
      </c>
    </row>
    <row r="1796" spans="2:6" ht="14.4" x14ac:dyDescent="0.3">
      <c r="B1796" s="13">
        <v>4805925818</v>
      </c>
      <c r="C1796" s="14" t="s">
        <v>441</v>
      </c>
      <c r="D1796" s="14" t="s">
        <v>396</v>
      </c>
      <c r="E1796" s="14">
        <v>0</v>
      </c>
      <c r="F1796" s="19">
        <v>839</v>
      </c>
    </row>
    <row r="1797" spans="2:6" ht="14.4" x14ac:dyDescent="0.3">
      <c r="B1797" s="13">
        <v>4805925818</v>
      </c>
      <c r="C1797" s="14" t="s">
        <v>441</v>
      </c>
      <c r="D1797" s="14" t="s">
        <v>393</v>
      </c>
      <c r="E1797" s="14">
        <v>0</v>
      </c>
      <c r="F1797" s="19">
        <v>839</v>
      </c>
    </row>
    <row r="1798" spans="2:6" ht="14.4" x14ac:dyDescent="0.3">
      <c r="B1798" s="13">
        <v>4805925818</v>
      </c>
      <c r="C1798" s="14" t="s">
        <v>441</v>
      </c>
      <c r="D1798" s="14" t="s">
        <v>388</v>
      </c>
      <c r="E1798" s="14">
        <v>0</v>
      </c>
      <c r="F1798" s="19">
        <v>839</v>
      </c>
    </row>
    <row r="1799" spans="2:6" ht="14.4" x14ac:dyDescent="0.3">
      <c r="B1799" s="13">
        <v>4805925818</v>
      </c>
      <c r="C1799" s="14" t="s">
        <v>441</v>
      </c>
      <c r="D1799" s="14" t="s">
        <v>386</v>
      </c>
      <c r="E1799" s="14">
        <v>0</v>
      </c>
      <c r="F1799" s="19">
        <v>839</v>
      </c>
    </row>
    <row r="1800" spans="2:6" ht="14.4" x14ac:dyDescent="0.3">
      <c r="B1800" s="13">
        <v>4807332880</v>
      </c>
      <c r="C1800" s="14" t="s">
        <v>441</v>
      </c>
      <c r="D1800" s="14" t="s">
        <v>387</v>
      </c>
      <c r="E1800" s="14">
        <v>0</v>
      </c>
      <c r="F1800" s="19">
        <v>833</v>
      </c>
    </row>
    <row r="1801" spans="2:6" ht="14.4" x14ac:dyDescent="0.3">
      <c r="B1801" s="13">
        <v>4807332880</v>
      </c>
      <c r="C1801" s="14" t="s">
        <v>441</v>
      </c>
      <c r="D1801" s="14" t="s">
        <v>391</v>
      </c>
      <c r="E1801" s="14">
        <v>0</v>
      </c>
      <c r="F1801" s="19">
        <v>833</v>
      </c>
    </row>
    <row r="1802" spans="2:6" ht="14.4" x14ac:dyDescent="0.3">
      <c r="B1802" s="13">
        <v>4807332880</v>
      </c>
      <c r="C1802" s="14" t="s">
        <v>441</v>
      </c>
      <c r="D1802" s="14" t="s">
        <v>396</v>
      </c>
      <c r="E1802" s="14">
        <v>0</v>
      </c>
      <c r="F1802" s="19">
        <v>833</v>
      </c>
    </row>
    <row r="1803" spans="2:6" ht="14.4" x14ac:dyDescent="0.3">
      <c r="B1803" s="13">
        <v>4807332880</v>
      </c>
      <c r="C1803" s="14" t="s">
        <v>441</v>
      </c>
      <c r="D1803" s="14" t="s">
        <v>393</v>
      </c>
      <c r="E1803" s="14">
        <v>0</v>
      </c>
      <c r="F1803" s="19">
        <v>833</v>
      </c>
    </row>
    <row r="1804" spans="2:6" ht="14.4" x14ac:dyDescent="0.3">
      <c r="B1804" s="13">
        <v>4807332880</v>
      </c>
      <c r="C1804" s="14" t="s">
        <v>441</v>
      </c>
      <c r="D1804" s="14" t="s">
        <v>388</v>
      </c>
      <c r="E1804" s="14">
        <v>0</v>
      </c>
      <c r="F1804" s="19">
        <v>833</v>
      </c>
    </row>
    <row r="1805" spans="2:6" ht="14.4" x14ac:dyDescent="0.3">
      <c r="B1805" s="13">
        <v>4807332880</v>
      </c>
      <c r="C1805" s="14" t="s">
        <v>441</v>
      </c>
      <c r="D1805" s="14" t="s">
        <v>386</v>
      </c>
      <c r="E1805" s="14">
        <v>0</v>
      </c>
      <c r="F1805" s="19">
        <v>833</v>
      </c>
    </row>
    <row r="1806" spans="2:6" ht="14.4" x14ac:dyDescent="0.3">
      <c r="B1806" s="13">
        <v>2068538115</v>
      </c>
      <c r="C1806" s="14" t="s">
        <v>441</v>
      </c>
      <c r="D1806" s="14" t="s">
        <v>387</v>
      </c>
      <c r="E1806" s="14">
        <v>0</v>
      </c>
      <c r="F1806" s="19">
        <v>747</v>
      </c>
    </row>
    <row r="1807" spans="2:6" ht="14.4" x14ac:dyDescent="0.3">
      <c r="B1807" s="13">
        <v>2068538115</v>
      </c>
      <c r="C1807" s="14" t="s">
        <v>441</v>
      </c>
      <c r="D1807" s="14" t="s">
        <v>391</v>
      </c>
      <c r="E1807" s="14">
        <v>0</v>
      </c>
      <c r="F1807" s="19">
        <v>747</v>
      </c>
    </row>
    <row r="1808" spans="2:6" ht="14.4" x14ac:dyDescent="0.3">
      <c r="B1808" s="13">
        <v>2068538115</v>
      </c>
      <c r="C1808" s="14" t="s">
        <v>441</v>
      </c>
      <c r="D1808" s="14" t="s">
        <v>396</v>
      </c>
      <c r="E1808" s="14">
        <v>0</v>
      </c>
      <c r="F1808" s="19">
        <v>747</v>
      </c>
    </row>
    <row r="1809" spans="2:6" ht="14.4" x14ac:dyDescent="0.3">
      <c r="B1809" s="13">
        <v>2068538115</v>
      </c>
      <c r="C1809" s="14" t="s">
        <v>441</v>
      </c>
      <c r="D1809" s="14" t="s">
        <v>393</v>
      </c>
      <c r="E1809" s="14">
        <v>0</v>
      </c>
      <c r="F1809" s="19">
        <v>747</v>
      </c>
    </row>
    <row r="1810" spans="2:6" ht="14.4" x14ac:dyDescent="0.3">
      <c r="B1810" s="13">
        <v>2068538115</v>
      </c>
      <c r="C1810" s="14" t="s">
        <v>441</v>
      </c>
      <c r="D1810" s="14" t="s">
        <v>388</v>
      </c>
      <c r="E1810" s="14">
        <v>0</v>
      </c>
      <c r="F1810" s="19">
        <v>747</v>
      </c>
    </row>
    <row r="1811" spans="2:6" ht="14.4" x14ac:dyDescent="0.3">
      <c r="B1811" s="13">
        <v>2068538115</v>
      </c>
      <c r="C1811" s="14" t="s">
        <v>441</v>
      </c>
      <c r="D1811" s="14" t="s">
        <v>386</v>
      </c>
      <c r="E1811" s="14">
        <v>0</v>
      </c>
      <c r="F1811" s="19">
        <v>747</v>
      </c>
    </row>
    <row r="1812" spans="2:6" ht="14.4" x14ac:dyDescent="0.3">
      <c r="B1812" s="13">
        <v>5203228801</v>
      </c>
      <c r="C1812" s="14" t="s">
        <v>441</v>
      </c>
      <c r="D1812" s="14" t="s">
        <v>387</v>
      </c>
      <c r="E1812" s="14">
        <v>0</v>
      </c>
      <c r="F1812" s="19">
        <v>705</v>
      </c>
    </row>
    <row r="1813" spans="2:6" ht="14.4" x14ac:dyDescent="0.3">
      <c r="B1813" s="13">
        <v>5203228801</v>
      </c>
      <c r="C1813" s="14" t="s">
        <v>441</v>
      </c>
      <c r="D1813" s="14" t="s">
        <v>391</v>
      </c>
      <c r="E1813" s="14">
        <v>0</v>
      </c>
      <c r="F1813" s="19">
        <v>705</v>
      </c>
    </row>
    <row r="1814" spans="2:6" ht="14.4" x14ac:dyDescent="0.3">
      <c r="B1814" s="13">
        <v>5203228801</v>
      </c>
      <c r="C1814" s="14" t="s">
        <v>441</v>
      </c>
      <c r="D1814" s="14" t="s">
        <v>389</v>
      </c>
      <c r="E1814" s="14">
        <v>0</v>
      </c>
      <c r="F1814" s="19">
        <v>705</v>
      </c>
    </row>
    <row r="1815" spans="2:6" ht="14.4" x14ac:dyDescent="0.3">
      <c r="B1815" s="13">
        <v>5203228801</v>
      </c>
      <c r="C1815" s="14" t="s">
        <v>441</v>
      </c>
      <c r="D1815" s="14" t="s">
        <v>396</v>
      </c>
      <c r="E1815" s="14">
        <v>0</v>
      </c>
      <c r="F1815" s="19">
        <v>705</v>
      </c>
    </row>
    <row r="1816" spans="2:6" ht="14.4" x14ac:dyDescent="0.3">
      <c r="B1816" s="13">
        <v>5203228801</v>
      </c>
      <c r="C1816" s="14" t="s">
        <v>441</v>
      </c>
      <c r="D1816" s="14" t="s">
        <v>393</v>
      </c>
      <c r="E1816" s="14">
        <v>0</v>
      </c>
      <c r="F1816" s="19">
        <v>705</v>
      </c>
    </row>
    <row r="1817" spans="2:6" ht="14.4" x14ac:dyDescent="0.3">
      <c r="B1817" s="13">
        <v>5203228801</v>
      </c>
      <c r="C1817" s="14" t="s">
        <v>441</v>
      </c>
      <c r="D1817" s="14" t="s">
        <v>388</v>
      </c>
      <c r="E1817" s="14">
        <v>0</v>
      </c>
      <c r="F1817" s="19">
        <v>705</v>
      </c>
    </row>
    <row r="1818" spans="2:6" ht="14.4" x14ac:dyDescent="0.3">
      <c r="B1818" s="13">
        <v>5203228801</v>
      </c>
      <c r="C1818" s="14" t="s">
        <v>441</v>
      </c>
      <c r="D1818" s="14" t="s">
        <v>386</v>
      </c>
      <c r="E1818" s="14">
        <v>0</v>
      </c>
      <c r="F1818" s="19">
        <v>705</v>
      </c>
    </row>
    <row r="1819" spans="2:6" ht="14.4" x14ac:dyDescent="0.3">
      <c r="B1819" s="13">
        <v>3604538559</v>
      </c>
      <c r="C1819" s="14" t="s">
        <v>441</v>
      </c>
      <c r="D1819" s="14" t="s">
        <v>387</v>
      </c>
      <c r="E1819" s="14">
        <v>0</v>
      </c>
      <c r="F1819" s="19">
        <v>684</v>
      </c>
    </row>
    <row r="1820" spans="2:6" ht="14.4" x14ac:dyDescent="0.3">
      <c r="B1820" s="13">
        <v>3604538559</v>
      </c>
      <c r="C1820" s="14" t="s">
        <v>441</v>
      </c>
      <c r="D1820" s="14" t="s">
        <v>391</v>
      </c>
      <c r="E1820" s="14">
        <v>0</v>
      </c>
      <c r="F1820" s="19">
        <v>684</v>
      </c>
    </row>
    <row r="1821" spans="2:6" ht="14.4" x14ac:dyDescent="0.3">
      <c r="B1821" s="13">
        <v>3604538559</v>
      </c>
      <c r="C1821" s="14" t="s">
        <v>441</v>
      </c>
      <c r="D1821" s="14" t="s">
        <v>396</v>
      </c>
      <c r="E1821" s="14">
        <v>0</v>
      </c>
      <c r="F1821" s="19">
        <v>684</v>
      </c>
    </row>
    <row r="1822" spans="2:6" ht="14.4" x14ac:dyDescent="0.3">
      <c r="B1822" s="13">
        <v>3604538559</v>
      </c>
      <c r="C1822" s="14" t="s">
        <v>441</v>
      </c>
      <c r="D1822" s="14" t="s">
        <v>393</v>
      </c>
      <c r="E1822" s="14">
        <v>0</v>
      </c>
      <c r="F1822" s="19">
        <v>684</v>
      </c>
    </row>
    <row r="1823" spans="2:6" ht="14.4" x14ac:dyDescent="0.3">
      <c r="B1823" s="13">
        <v>3604538559</v>
      </c>
      <c r="C1823" s="14" t="s">
        <v>441</v>
      </c>
      <c r="D1823" s="14" t="s">
        <v>388</v>
      </c>
      <c r="E1823" s="14">
        <v>0</v>
      </c>
      <c r="F1823" s="19">
        <v>684</v>
      </c>
    </row>
    <row r="1824" spans="2:6" ht="14.4" x14ac:dyDescent="0.3">
      <c r="B1824" s="13">
        <v>3604538559</v>
      </c>
      <c r="C1824" s="14" t="s">
        <v>441</v>
      </c>
      <c r="D1824" s="14" t="s">
        <v>386</v>
      </c>
      <c r="E1824" s="14">
        <v>0</v>
      </c>
      <c r="F1824" s="19">
        <v>684</v>
      </c>
    </row>
    <row r="1825" spans="2:6" ht="14.4" x14ac:dyDescent="0.3">
      <c r="B1825" s="13">
        <v>5097141296</v>
      </c>
      <c r="C1825" s="14" t="s">
        <v>441</v>
      </c>
      <c r="D1825" s="14" t="s">
        <v>387</v>
      </c>
      <c r="E1825" s="14">
        <v>0</v>
      </c>
      <c r="F1825" s="19">
        <v>673</v>
      </c>
    </row>
    <row r="1826" spans="2:6" ht="14.4" x14ac:dyDescent="0.3">
      <c r="B1826" s="13">
        <v>5097141296</v>
      </c>
      <c r="C1826" s="14" t="s">
        <v>441</v>
      </c>
      <c r="D1826" s="14" t="s">
        <v>391</v>
      </c>
      <c r="E1826" s="14">
        <v>0</v>
      </c>
      <c r="F1826" s="19">
        <v>673</v>
      </c>
    </row>
    <row r="1827" spans="2:6" ht="14.4" x14ac:dyDescent="0.3">
      <c r="B1827" s="13">
        <v>5097141296</v>
      </c>
      <c r="C1827" s="14" t="s">
        <v>441</v>
      </c>
      <c r="D1827" s="14" t="s">
        <v>389</v>
      </c>
      <c r="E1827" s="14">
        <v>0</v>
      </c>
      <c r="F1827" s="19">
        <v>673</v>
      </c>
    </row>
    <row r="1828" spans="2:6" ht="14.4" x14ac:dyDescent="0.3">
      <c r="B1828" s="13">
        <v>5097141296</v>
      </c>
      <c r="C1828" s="14" t="s">
        <v>441</v>
      </c>
      <c r="D1828" s="14" t="s">
        <v>396</v>
      </c>
      <c r="E1828" s="14">
        <v>0</v>
      </c>
      <c r="F1828" s="19">
        <v>673</v>
      </c>
    </row>
    <row r="1829" spans="2:6" ht="14.4" x14ac:dyDescent="0.3">
      <c r="B1829" s="13">
        <v>5097141296</v>
      </c>
      <c r="C1829" s="14" t="s">
        <v>441</v>
      </c>
      <c r="D1829" s="14" t="s">
        <v>393</v>
      </c>
      <c r="E1829" s="14">
        <v>0</v>
      </c>
      <c r="F1829" s="19">
        <v>673</v>
      </c>
    </row>
    <row r="1830" spans="2:6" ht="14.4" x14ac:dyDescent="0.3">
      <c r="B1830" s="13">
        <v>5097141296</v>
      </c>
      <c r="C1830" s="14" t="s">
        <v>441</v>
      </c>
      <c r="D1830" s="14" t="s">
        <v>388</v>
      </c>
      <c r="E1830" s="14">
        <v>0</v>
      </c>
      <c r="F1830" s="19">
        <v>673</v>
      </c>
    </row>
    <row r="1831" spans="2:6" ht="14.4" x14ac:dyDescent="0.3">
      <c r="B1831" s="13">
        <v>5097141296</v>
      </c>
      <c r="C1831" s="14" t="s">
        <v>441</v>
      </c>
      <c r="D1831" s="14" t="s">
        <v>386</v>
      </c>
      <c r="E1831" s="14">
        <v>0</v>
      </c>
      <c r="F1831" s="19">
        <v>673</v>
      </c>
    </row>
    <row r="1832" spans="2:6" ht="14.4" x14ac:dyDescent="0.3">
      <c r="B1832" s="13">
        <v>4805927260</v>
      </c>
      <c r="C1832" s="14" t="s">
        <v>441</v>
      </c>
      <c r="D1832" s="14" t="s">
        <v>387</v>
      </c>
      <c r="E1832" s="14">
        <v>0</v>
      </c>
      <c r="F1832" s="19">
        <v>638</v>
      </c>
    </row>
    <row r="1833" spans="2:6" ht="14.4" x14ac:dyDescent="0.3">
      <c r="B1833" s="13">
        <v>4805927260</v>
      </c>
      <c r="C1833" s="14" t="s">
        <v>441</v>
      </c>
      <c r="D1833" s="14" t="s">
        <v>391</v>
      </c>
      <c r="E1833" s="14">
        <v>0</v>
      </c>
      <c r="F1833" s="19">
        <v>638</v>
      </c>
    </row>
    <row r="1834" spans="2:6" ht="14.4" x14ac:dyDescent="0.3">
      <c r="B1834" s="13">
        <v>4805927260</v>
      </c>
      <c r="C1834" s="14" t="s">
        <v>441</v>
      </c>
      <c r="D1834" s="14" t="s">
        <v>389</v>
      </c>
      <c r="E1834" s="14">
        <v>0</v>
      </c>
      <c r="F1834" s="19">
        <v>638</v>
      </c>
    </row>
    <row r="1835" spans="2:6" ht="14.4" x14ac:dyDescent="0.3">
      <c r="B1835" s="13">
        <v>4805927260</v>
      </c>
      <c r="C1835" s="14" t="s">
        <v>441</v>
      </c>
      <c r="D1835" s="14" t="s">
        <v>396</v>
      </c>
      <c r="E1835" s="14">
        <v>0</v>
      </c>
      <c r="F1835" s="19">
        <v>638</v>
      </c>
    </row>
    <row r="1836" spans="2:6" ht="14.4" x14ac:dyDescent="0.3">
      <c r="B1836" s="13">
        <v>4805927260</v>
      </c>
      <c r="C1836" s="14" t="s">
        <v>441</v>
      </c>
      <c r="D1836" s="14" t="s">
        <v>393</v>
      </c>
      <c r="E1836" s="14">
        <v>0</v>
      </c>
      <c r="F1836" s="19">
        <v>638</v>
      </c>
    </row>
    <row r="1837" spans="2:6" ht="14.4" x14ac:dyDescent="0.3">
      <c r="B1837" s="13">
        <v>4805927260</v>
      </c>
      <c r="C1837" s="14" t="s">
        <v>441</v>
      </c>
      <c r="D1837" s="14" t="s">
        <v>388</v>
      </c>
      <c r="E1837" s="14">
        <v>0</v>
      </c>
      <c r="F1837" s="19">
        <v>638</v>
      </c>
    </row>
    <row r="1838" spans="2:6" ht="14.4" x14ac:dyDescent="0.3">
      <c r="B1838" s="13">
        <v>4805927260</v>
      </c>
      <c r="C1838" s="14" t="s">
        <v>441</v>
      </c>
      <c r="D1838" s="14" t="s">
        <v>386</v>
      </c>
      <c r="E1838" s="14">
        <v>0</v>
      </c>
      <c r="F1838" s="19">
        <v>638</v>
      </c>
    </row>
    <row r="1839" spans="2:6" ht="14.4" x14ac:dyDescent="0.3">
      <c r="B1839" s="13">
        <v>5204633845</v>
      </c>
      <c r="C1839" s="14" t="s">
        <v>441</v>
      </c>
      <c r="D1839" s="14" t="s">
        <v>387</v>
      </c>
      <c r="E1839" s="14">
        <v>0</v>
      </c>
      <c r="F1839" s="19">
        <v>628</v>
      </c>
    </row>
    <row r="1840" spans="2:6" ht="14.4" x14ac:dyDescent="0.3">
      <c r="B1840" s="13">
        <v>5204633845</v>
      </c>
      <c r="C1840" s="14" t="s">
        <v>441</v>
      </c>
      <c r="D1840" s="14" t="s">
        <v>391</v>
      </c>
      <c r="E1840" s="14">
        <v>0</v>
      </c>
      <c r="F1840" s="19">
        <v>628</v>
      </c>
    </row>
    <row r="1841" spans="2:6" ht="14.4" x14ac:dyDescent="0.3">
      <c r="B1841" s="13">
        <v>5204633845</v>
      </c>
      <c r="C1841" s="14" t="s">
        <v>441</v>
      </c>
      <c r="D1841" s="14" t="s">
        <v>389</v>
      </c>
      <c r="E1841" s="14">
        <v>0</v>
      </c>
      <c r="F1841" s="19">
        <v>628</v>
      </c>
    </row>
    <row r="1842" spans="2:6" ht="14.4" x14ac:dyDescent="0.3">
      <c r="B1842" s="13">
        <v>5204633845</v>
      </c>
      <c r="C1842" s="14" t="s">
        <v>441</v>
      </c>
      <c r="D1842" s="14" t="s">
        <v>396</v>
      </c>
      <c r="E1842" s="14">
        <v>0</v>
      </c>
      <c r="F1842" s="19">
        <v>628</v>
      </c>
    </row>
    <row r="1843" spans="2:6" ht="14.4" x14ac:dyDescent="0.3">
      <c r="B1843" s="13">
        <v>5204633845</v>
      </c>
      <c r="C1843" s="14" t="s">
        <v>441</v>
      </c>
      <c r="D1843" s="14" t="s">
        <v>393</v>
      </c>
      <c r="E1843" s="14">
        <v>0</v>
      </c>
      <c r="F1843" s="19">
        <v>628</v>
      </c>
    </row>
    <row r="1844" spans="2:6" ht="14.4" x14ac:dyDescent="0.3">
      <c r="B1844" s="13">
        <v>5204633845</v>
      </c>
      <c r="C1844" s="14" t="s">
        <v>441</v>
      </c>
      <c r="D1844" s="14" t="s">
        <v>388</v>
      </c>
      <c r="E1844" s="14">
        <v>0</v>
      </c>
      <c r="F1844" s="19">
        <v>628</v>
      </c>
    </row>
    <row r="1845" spans="2:6" ht="14.4" x14ac:dyDescent="0.3">
      <c r="B1845" s="13">
        <v>5204633845</v>
      </c>
      <c r="C1845" s="14" t="s">
        <v>441</v>
      </c>
      <c r="D1845" s="14" t="s">
        <v>386</v>
      </c>
      <c r="E1845" s="14">
        <v>0</v>
      </c>
      <c r="F1845" s="19">
        <v>628</v>
      </c>
    </row>
    <row r="1846" spans="2:6" ht="14.4" x14ac:dyDescent="0.3">
      <c r="B1846" s="13">
        <v>4065625032</v>
      </c>
      <c r="C1846" s="14" t="s">
        <v>441</v>
      </c>
      <c r="D1846" s="14" t="s">
        <v>387</v>
      </c>
      <c r="E1846" s="14">
        <v>0</v>
      </c>
      <c r="F1846" s="19">
        <v>536</v>
      </c>
    </row>
    <row r="1847" spans="2:6" ht="14.4" x14ac:dyDescent="0.3">
      <c r="B1847" s="13">
        <v>4065625032</v>
      </c>
      <c r="C1847" s="14" t="s">
        <v>441</v>
      </c>
      <c r="D1847" s="14" t="s">
        <v>391</v>
      </c>
      <c r="E1847" s="14">
        <v>0</v>
      </c>
      <c r="F1847" s="19">
        <v>536</v>
      </c>
    </row>
    <row r="1848" spans="2:6" ht="14.4" x14ac:dyDescent="0.3">
      <c r="B1848" s="13">
        <v>4065625032</v>
      </c>
      <c r="C1848" s="14" t="s">
        <v>441</v>
      </c>
      <c r="D1848" s="14" t="s">
        <v>389</v>
      </c>
      <c r="E1848" s="14">
        <v>0</v>
      </c>
      <c r="F1848" s="19">
        <v>536</v>
      </c>
    </row>
    <row r="1849" spans="2:6" ht="14.4" x14ac:dyDescent="0.3">
      <c r="B1849" s="13">
        <v>4065625032</v>
      </c>
      <c r="C1849" s="14" t="s">
        <v>441</v>
      </c>
      <c r="D1849" s="14" t="s">
        <v>396</v>
      </c>
      <c r="E1849" s="14">
        <v>0</v>
      </c>
      <c r="F1849" s="19">
        <v>536</v>
      </c>
    </row>
    <row r="1850" spans="2:6" ht="14.4" x14ac:dyDescent="0.3">
      <c r="B1850" s="13">
        <v>4065625032</v>
      </c>
      <c r="C1850" s="14" t="s">
        <v>441</v>
      </c>
      <c r="D1850" s="14" t="s">
        <v>393</v>
      </c>
      <c r="E1850" s="14">
        <v>0</v>
      </c>
      <c r="F1850" s="19">
        <v>536</v>
      </c>
    </row>
    <row r="1851" spans="2:6" ht="14.4" x14ac:dyDescent="0.3">
      <c r="B1851" s="13">
        <v>4065625032</v>
      </c>
      <c r="C1851" s="14" t="s">
        <v>441</v>
      </c>
      <c r="D1851" s="14" t="s">
        <v>388</v>
      </c>
      <c r="E1851" s="14">
        <v>0</v>
      </c>
      <c r="F1851" s="19">
        <v>536</v>
      </c>
    </row>
    <row r="1852" spans="2:6" ht="14.4" x14ac:dyDescent="0.3">
      <c r="B1852" s="13">
        <v>4065625032</v>
      </c>
      <c r="C1852" s="14" t="s">
        <v>441</v>
      </c>
      <c r="D1852" s="14" t="s">
        <v>386</v>
      </c>
      <c r="E1852" s="14">
        <v>0</v>
      </c>
      <c r="F1852" s="19">
        <v>536</v>
      </c>
    </row>
    <row r="1853" spans="2:6" ht="14.4" x14ac:dyDescent="0.3">
      <c r="B1853" s="13">
        <v>5097140167</v>
      </c>
      <c r="C1853" s="14" t="s">
        <v>441</v>
      </c>
      <c r="D1853" s="14" t="s">
        <v>387</v>
      </c>
      <c r="E1853" s="14">
        <v>0</v>
      </c>
      <c r="F1853" s="19">
        <v>445</v>
      </c>
    </row>
    <row r="1854" spans="2:6" ht="14.4" x14ac:dyDescent="0.3">
      <c r="B1854" s="13">
        <v>5097140167</v>
      </c>
      <c r="C1854" s="14" t="s">
        <v>441</v>
      </c>
      <c r="D1854" s="14" t="s">
        <v>391</v>
      </c>
      <c r="E1854" s="14">
        <v>0</v>
      </c>
      <c r="F1854" s="19">
        <v>445</v>
      </c>
    </row>
    <row r="1855" spans="2:6" ht="14.4" x14ac:dyDescent="0.3">
      <c r="B1855" s="13">
        <v>5097140167</v>
      </c>
      <c r="C1855" s="14" t="s">
        <v>441</v>
      </c>
      <c r="D1855" s="14" t="s">
        <v>389</v>
      </c>
      <c r="E1855" s="14">
        <v>0</v>
      </c>
      <c r="F1855" s="19">
        <v>445</v>
      </c>
    </row>
    <row r="1856" spans="2:6" ht="14.4" x14ac:dyDescent="0.3">
      <c r="B1856" s="13">
        <v>5097140167</v>
      </c>
      <c r="C1856" s="14" t="s">
        <v>441</v>
      </c>
      <c r="D1856" s="14" t="s">
        <v>396</v>
      </c>
      <c r="E1856" s="14">
        <v>0</v>
      </c>
      <c r="F1856" s="19">
        <v>445</v>
      </c>
    </row>
    <row r="1857" spans="2:6" ht="14.4" x14ac:dyDescent="0.3">
      <c r="B1857" s="13">
        <v>5097140167</v>
      </c>
      <c r="C1857" s="14" t="s">
        <v>441</v>
      </c>
      <c r="D1857" s="14" t="s">
        <v>393</v>
      </c>
      <c r="E1857" s="14">
        <v>0</v>
      </c>
      <c r="F1857" s="19">
        <v>445</v>
      </c>
    </row>
    <row r="1858" spans="2:6" ht="14.4" x14ac:dyDescent="0.3">
      <c r="B1858" s="13">
        <v>5097140167</v>
      </c>
      <c r="C1858" s="14" t="s">
        <v>441</v>
      </c>
      <c r="D1858" s="14" t="s">
        <v>388</v>
      </c>
      <c r="E1858" s="14">
        <v>0</v>
      </c>
      <c r="F1858" s="19">
        <v>445</v>
      </c>
    </row>
    <row r="1859" spans="2:6" ht="14.4" x14ac:dyDescent="0.3">
      <c r="B1859" s="13">
        <v>5097140167</v>
      </c>
      <c r="C1859" s="14" t="s">
        <v>441</v>
      </c>
      <c r="D1859" s="14" t="s">
        <v>386</v>
      </c>
      <c r="E1859" s="14">
        <v>0</v>
      </c>
      <c r="F1859" s="19">
        <v>445</v>
      </c>
    </row>
    <row r="1860" spans="2:6" ht="14.4" x14ac:dyDescent="0.3">
      <c r="B1860" s="13">
        <v>2539338828</v>
      </c>
      <c r="C1860" s="14" t="s">
        <v>441</v>
      </c>
      <c r="D1860" s="14" t="s">
        <v>387</v>
      </c>
      <c r="E1860" s="14">
        <v>0</v>
      </c>
      <c r="F1860" s="19">
        <v>365</v>
      </c>
    </row>
    <row r="1861" spans="2:6" ht="14.4" x14ac:dyDescent="0.3">
      <c r="B1861" s="13">
        <v>2539338828</v>
      </c>
      <c r="C1861" s="14" t="s">
        <v>441</v>
      </c>
      <c r="D1861" s="14" t="s">
        <v>391</v>
      </c>
      <c r="E1861" s="14">
        <v>0</v>
      </c>
      <c r="F1861" s="19">
        <v>365</v>
      </c>
    </row>
    <row r="1862" spans="2:6" ht="14.4" x14ac:dyDescent="0.3">
      <c r="B1862" s="13">
        <v>2539338828</v>
      </c>
      <c r="C1862" s="14" t="s">
        <v>441</v>
      </c>
      <c r="D1862" s="14" t="s">
        <v>389</v>
      </c>
      <c r="E1862" s="14">
        <v>0</v>
      </c>
      <c r="F1862" s="19">
        <v>365</v>
      </c>
    </row>
    <row r="1863" spans="2:6" ht="14.4" x14ac:dyDescent="0.3">
      <c r="B1863" s="13">
        <v>2539338828</v>
      </c>
      <c r="C1863" s="14" t="s">
        <v>441</v>
      </c>
      <c r="D1863" s="14" t="s">
        <v>396</v>
      </c>
      <c r="E1863" s="14">
        <v>0</v>
      </c>
      <c r="F1863" s="19">
        <v>365</v>
      </c>
    </row>
    <row r="1864" spans="2:6" ht="14.4" x14ac:dyDescent="0.3">
      <c r="B1864" s="13">
        <v>2539338828</v>
      </c>
      <c r="C1864" s="14" t="s">
        <v>441</v>
      </c>
      <c r="D1864" s="14" t="s">
        <v>393</v>
      </c>
      <c r="E1864" s="14">
        <v>0</v>
      </c>
      <c r="F1864" s="19">
        <v>365</v>
      </c>
    </row>
    <row r="1865" spans="2:6" ht="14.4" x14ac:dyDescent="0.3">
      <c r="B1865" s="13">
        <v>2539338828</v>
      </c>
      <c r="C1865" s="14" t="s">
        <v>441</v>
      </c>
      <c r="D1865" s="14" t="s">
        <v>388</v>
      </c>
      <c r="E1865" s="14">
        <v>0</v>
      </c>
      <c r="F1865" s="19">
        <v>365</v>
      </c>
    </row>
    <row r="1866" spans="2:6" ht="14.4" x14ac:dyDescent="0.3">
      <c r="B1866" s="13">
        <v>2539338828</v>
      </c>
      <c r="C1866" s="14" t="s">
        <v>441</v>
      </c>
      <c r="D1866" s="14" t="s">
        <v>386</v>
      </c>
      <c r="E1866" s="14">
        <v>0</v>
      </c>
      <c r="F1866" s="19">
        <v>365</v>
      </c>
    </row>
    <row r="1867" spans="2:6" ht="14.4" x14ac:dyDescent="0.3">
      <c r="B1867" s="13">
        <v>5204633760</v>
      </c>
      <c r="C1867" s="14" t="s">
        <v>441</v>
      </c>
      <c r="D1867" s="14" t="s">
        <v>387</v>
      </c>
      <c r="E1867" s="14">
        <v>0</v>
      </c>
      <c r="F1867" s="19">
        <v>352</v>
      </c>
    </row>
    <row r="1868" spans="2:6" ht="14.4" x14ac:dyDescent="0.3">
      <c r="B1868" s="13">
        <v>5204633760</v>
      </c>
      <c r="C1868" s="14" t="s">
        <v>441</v>
      </c>
      <c r="D1868" s="14" t="s">
        <v>391</v>
      </c>
      <c r="E1868" s="14">
        <v>0</v>
      </c>
      <c r="F1868" s="19">
        <v>352</v>
      </c>
    </row>
    <row r="1869" spans="2:6" ht="14.4" x14ac:dyDescent="0.3">
      <c r="B1869" s="13">
        <v>5204633760</v>
      </c>
      <c r="C1869" s="14" t="s">
        <v>441</v>
      </c>
      <c r="D1869" s="14" t="s">
        <v>389</v>
      </c>
      <c r="E1869" s="14">
        <v>0</v>
      </c>
      <c r="F1869" s="19">
        <v>352</v>
      </c>
    </row>
    <row r="1870" spans="2:6" ht="14.4" x14ac:dyDescent="0.3">
      <c r="B1870" s="13">
        <v>5204633760</v>
      </c>
      <c r="C1870" s="14" t="s">
        <v>441</v>
      </c>
      <c r="D1870" s="14" t="s">
        <v>396</v>
      </c>
      <c r="E1870" s="14">
        <v>0</v>
      </c>
      <c r="F1870" s="19">
        <v>352</v>
      </c>
    </row>
    <row r="1871" spans="2:6" ht="14.4" x14ac:dyDescent="0.3">
      <c r="B1871" s="13">
        <v>5204633760</v>
      </c>
      <c r="C1871" s="14" t="s">
        <v>441</v>
      </c>
      <c r="D1871" s="14" t="s">
        <v>393</v>
      </c>
      <c r="E1871" s="14">
        <v>0</v>
      </c>
      <c r="F1871" s="19">
        <v>352</v>
      </c>
    </row>
    <row r="1872" spans="2:6" ht="14.4" x14ac:dyDescent="0.3">
      <c r="B1872" s="13">
        <v>5204633760</v>
      </c>
      <c r="C1872" s="14" t="s">
        <v>441</v>
      </c>
      <c r="D1872" s="14" t="s">
        <v>388</v>
      </c>
      <c r="E1872" s="14">
        <v>0</v>
      </c>
      <c r="F1872" s="19">
        <v>352</v>
      </c>
    </row>
    <row r="1873" spans="2:6" ht="14.4" x14ac:dyDescent="0.3">
      <c r="B1873" s="13">
        <v>5204633760</v>
      </c>
      <c r="C1873" s="14" t="s">
        <v>441</v>
      </c>
      <c r="D1873" s="14" t="s">
        <v>386</v>
      </c>
      <c r="E1873" s="14">
        <v>0</v>
      </c>
      <c r="F1873" s="19">
        <v>352</v>
      </c>
    </row>
    <row r="1874" spans="2:6" ht="14.4" x14ac:dyDescent="0.3">
      <c r="B1874" s="13">
        <v>4805927482</v>
      </c>
      <c r="C1874" s="14" t="s">
        <v>441</v>
      </c>
      <c r="D1874" s="14" t="s">
        <v>387</v>
      </c>
      <c r="E1874" s="14">
        <v>0</v>
      </c>
      <c r="F1874" s="19">
        <v>341</v>
      </c>
    </row>
    <row r="1875" spans="2:6" ht="14.4" x14ac:dyDescent="0.3">
      <c r="B1875" s="13">
        <v>4805927482</v>
      </c>
      <c r="C1875" s="14" t="s">
        <v>441</v>
      </c>
      <c r="D1875" s="14" t="s">
        <v>391</v>
      </c>
      <c r="E1875" s="14">
        <v>0</v>
      </c>
      <c r="F1875" s="19">
        <v>341</v>
      </c>
    </row>
    <row r="1876" spans="2:6" ht="14.4" x14ac:dyDescent="0.3">
      <c r="B1876" s="13">
        <v>4805927482</v>
      </c>
      <c r="C1876" s="14" t="s">
        <v>441</v>
      </c>
      <c r="D1876" s="14" t="s">
        <v>389</v>
      </c>
      <c r="E1876" s="14">
        <v>0</v>
      </c>
      <c r="F1876" s="19">
        <v>341</v>
      </c>
    </row>
    <row r="1877" spans="2:6" ht="14.4" x14ac:dyDescent="0.3">
      <c r="B1877" s="13">
        <v>4805927482</v>
      </c>
      <c r="C1877" s="14" t="s">
        <v>441</v>
      </c>
      <c r="D1877" s="14" t="s">
        <v>396</v>
      </c>
      <c r="E1877" s="14">
        <v>0</v>
      </c>
      <c r="F1877" s="19">
        <v>341</v>
      </c>
    </row>
    <row r="1878" spans="2:6" ht="14.4" x14ac:dyDescent="0.3">
      <c r="B1878" s="13">
        <v>4805927482</v>
      </c>
      <c r="C1878" s="14" t="s">
        <v>441</v>
      </c>
      <c r="D1878" s="14" t="s">
        <v>393</v>
      </c>
      <c r="E1878" s="14">
        <v>0</v>
      </c>
      <c r="F1878" s="19">
        <v>341</v>
      </c>
    </row>
    <row r="1879" spans="2:6" ht="14.4" x14ac:dyDescent="0.3">
      <c r="B1879" s="13">
        <v>4805927482</v>
      </c>
      <c r="C1879" s="14" t="s">
        <v>441</v>
      </c>
      <c r="D1879" s="14" t="s">
        <v>388</v>
      </c>
      <c r="E1879" s="14">
        <v>0</v>
      </c>
      <c r="F1879" s="19">
        <v>341</v>
      </c>
    </row>
    <row r="1880" spans="2:6" ht="14.4" x14ac:dyDescent="0.3">
      <c r="B1880" s="13">
        <v>4805927482</v>
      </c>
      <c r="C1880" s="14" t="s">
        <v>441</v>
      </c>
      <c r="D1880" s="14" t="s">
        <v>386</v>
      </c>
      <c r="E1880" s="14">
        <v>0</v>
      </c>
      <c r="F1880" s="19">
        <v>341</v>
      </c>
    </row>
    <row r="1881" spans="2:6" ht="14.4" x14ac:dyDescent="0.3">
      <c r="B1881" s="13">
        <v>4252563718</v>
      </c>
      <c r="C1881" s="14" t="s">
        <v>441</v>
      </c>
      <c r="D1881" s="14" t="s">
        <v>387</v>
      </c>
      <c r="E1881" s="14">
        <v>0</v>
      </c>
      <c r="F1881" s="19">
        <v>293</v>
      </c>
    </row>
    <row r="1882" spans="2:6" ht="14.4" x14ac:dyDescent="0.3">
      <c r="B1882" s="13">
        <v>4252563718</v>
      </c>
      <c r="C1882" s="14" t="s">
        <v>441</v>
      </c>
      <c r="D1882" s="14" t="s">
        <v>391</v>
      </c>
      <c r="E1882" s="14">
        <v>0</v>
      </c>
      <c r="F1882" s="19">
        <v>293</v>
      </c>
    </row>
    <row r="1883" spans="2:6" ht="14.4" x14ac:dyDescent="0.3">
      <c r="B1883" s="13">
        <v>4252563718</v>
      </c>
      <c r="C1883" s="14" t="s">
        <v>441</v>
      </c>
      <c r="D1883" s="14" t="s">
        <v>389</v>
      </c>
      <c r="E1883" s="14">
        <v>0</v>
      </c>
      <c r="F1883" s="19">
        <v>293</v>
      </c>
    </row>
    <row r="1884" spans="2:6" ht="14.4" x14ac:dyDescent="0.3">
      <c r="B1884" s="13">
        <v>4252563718</v>
      </c>
      <c r="C1884" s="14" t="s">
        <v>441</v>
      </c>
      <c r="D1884" s="14" t="s">
        <v>396</v>
      </c>
      <c r="E1884" s="14">
        <v>0</v>
      </c>
      <c r="F1884" s="19">
        <v>293</v>
      </c>
    </row>
    <row r="1885" spans="2:6" ht="14.4" x14ac:dyDescent="0.3">
      <c r="B1885" s="13">
        <v>4252563718</v>
      </c>
      <c r="C1885" s="14" t="s">
        <v>441</v>
      </c>
      <c r="D1885" s="14" t="s">
        <v>393</v>
      </c>
      <c r="E1885" s="14">
        <v>0</v>
      </c>
      <c r="F1885" s="19">
        <v>293</v>
      </c>
    </row>
    <row r="1886" spans="2:6" ht="14.4" x14ac:dyDescent="0.3">
      <c r="B1886" s="13">
        <v>4252563718</v>
      </c>
      <c r="C1886" s="14" t="s">
        <v>441</v>
      </c>
      <c r="D1886" s="14" t="s">
        <v>388</v>
      </c>
      <c r="E1886" s="14">
        <v>0</v>
      </c>
      <c r="F1886" s="19">
        <v>293</v>
      </c>
    </row>
    <row r="1887" spans="2:6" ht="14.4" x14ac:dyDescent="0.3">
      <c r="B1887" s="13">
        <v>4252563718</v>
      </c>
      <c r="C1887" s="14" t="s">
        <v>441</v>
      </c>
      <c r="D1887" s="14" t="s">
        <v>386</v>
      </c>
      <c r="E1887" s="14">
        <v>0</v>
      </c>
      <c r="F1887" s="19">
        <v>293</v>
      </c>
    </row>
    <row r="1888" spans="2:6" ht="14.4" x14ac:dyDescent="0.3">
      <c r="B1888" s="13">
        <v>6025853598</v>
      </c>
      <c r="C1888" s="14" t="s">
        <v>441</v>
      </c>
      <c r="D1888" s="14" t="s">
        <v>387</v>
      </c>
      <c r="E1888" s="14">
        <v>0</v>
      </c>
      <c r="F1888" s="19">
        <v>275</v>
      </c>
    </row>
    <row r="1889" spans="2:6" ht="14.4" x14ac:dyDescent="0.3">
      <c r="B1889" s="13">
        <v>6025853598</v>
      </c>
      <c r="C1889" s="14" t="s">
        <v>441</v>
      </c>
      <c r="D1889" s="14" t="s">
        <v>391</v>
      </c>
      <c r="E1889" s="14">
        <v>0</v>
      </c>
      <c r="F1889" s="19">
        <v>275</v>
      </c>
    </row>
    <row r="1890" spans="2:6" ht="14.4" x14ac:dyDescent="0.3">
      <c r="B1890" s="13">
        <v>6025853598</v>
      </c>
      <c r="C1890" s="14" t="s">
        <v>441</v>
      </c>
      <c r="D1890" s="14" t="s">
        <v>389</v>
      </c>
      <c r="E1890" s="14">
        <v>0</v>
      </c>
      <c r="F1890" s="19">
        <v>275</v>
      </c>
    </row>
    <row r="1891" spans="2:6" ht="14.4" x14ac:dyDescent="0.3">
      <c r="B1891" s="13">
        <v>6025853598</v>
      </c>
      <c r="C1891" s="14" t="s">
        <v>441</v>
      </c>
      <c r="D1891" s="14" t="s">
        <v>396</v>
      </c>
      <c r="E1891" s="14">
        <v>0</v>
      </c>
      <c r="F1891" s="19">
        <v>275</v>
      </c>
    </row>
    <row r="1892" spans="2:6" ht="14.4" x14ac:dyDescent="0.3">
      <c r="B1892" s="13">
        <v>6025853598</v>
      </c>
      <c r="C1892" s="14" t="s">
        <v>441</v>
      </c>
      <c r="D1892" s="14" t="s">
        <v>393</v>
      </c>
      <c r="E1892" s="14">
        <v>0</v>
      </c>
      <c r="F1892" s="19">
        <v>275</v>
      </c>
    </row>
    <row r="1893" spans="2:6" ht="14.4" x14ac:dyDescent="0.3">
      <c r="B1893" s="13">
        <v>6025853598</v>
      </c>
      <c r="C1893" s="14" t="s">
        <v>441</v>
      </c>
      <c r="D1893" s="14" t="s">
        <v>388</v>
      </c>
      <c r="E1893" s="14">
        <v>0</v>
      </c>
      <c r="F1893" s="19">
        <v>275</v>
      </c>
    </row>
    <row r="1894" spans="2:6" ht="14.4" x14ac:dyDescent="0.3">
      <c r="B1894" s="13">
        <v>6025853598</v>
      </c>
      <c r="C1894" s="14" t="s">
        <v>441</v>
      </c>
      <c r="D1894" s="14" t="s">
        <v>386</v>
      </c>
      <c r="E1894" s="14">
        <v>0</v>
      </c>
      <c r="F1894" s="19">
        <v>275</v>
      </c>
    </row>
    <row r="1895" spans="2:6" ht="14.4" x14ac:dyDescent="0.3">
      <c r="B1895" s="13">
        <v>3035998525</v>
      </c>
      <c r="C1895" s="14" t="s">
        <v>441</v>
      </c>
      <c r="D1895" s="14" t="s">
        <v>387</v>
      </c>
      <c r="E1895" s="14">
        <v>0</v>
      </c>
      <c r="F1895" s="19">
        <v>257</v>
      </c>
    </row>
    <row r="1896" spans="2:6" ht="14.4" x14ac:dyDescent="0.3">
      <c r="B1896" s="13">
        <v>3035998525</v>
      </c>
      <c r="C1896" s="14" t="s">
        <v>441</v>
      </c>
      <c r="D1896" s="14" t="s">
        <v>391</v>
      </c>
      <c r="E1896" s="14">
        <v>0</v>
      </c>
      <c r="F1896" s="19">
        <v>257</v>
      </c>
    </row>
    <row r="1897" spans="2:6" ht="14.4" x14ac:dyDescent="0.3">
      <c r="B1897" s="13">
        <v>3035998525</v>
      </c>
      <c r="C1897" s="14" t="s">
        <v>441</v>
      </c>
      <c r="D1897" s="14" t="s">
        <v>389</v>
      </c>
      <c r="E1897" s="14">
        <v>0</v>
      </c>
      <c r="F1897" s="19">
        <v>257</v>
      </c>
    </row>
    <row r="1898" spans="2:6" ht="14.4" x14ac:dyDescent="0.3">
      <c r="B1898" s="13">
        <v>3035998525</v>
      </c>
      <c r="C1898" s="14" t="s">
        <v>441</v>
      </c>
      <c r="D1898" s="14" t="s">
        <v>396</v>
      </c>
      <c r="E1898" s="14">
        <v>0</v>
      </c>
      <c r="F1898" s="19">
        <v>257</v>
      </c>
    </row>
    <row r="1899" spans="2:6" ht="14.4" x14ac:dyDescent="0.3">
      <c r="B1899" s="13">
        <v>3035998525</v>
      </c>
      <c r="C1899" s="14" t="s">
        <v>441</v>
      </c>
      <c r="D1899" s="14" t="s">
        <v>393</v>
      </c>
      <c r="E1899" s="14">
        <v>0</v>
      </c>
      <c r="F1899" s="19">
        <v>257</v>
      </c>
    </row>
    <row r="1900" spans="2:6" ht="14.4" x14ac:dyDescent="0.3">
      <c r="B1900" s="13">
        <v>3035998525</v>
      </c>
      <c r="C1900" s="14" t="s">
        <v>441</v>
      </c>
      <c r="D1900" s="14" t="s">
        <v>388</v>
      </c>
      <c r="E1900" s="14">
        <v>0</v>
      </c>
      <c r="F1900" s="19">
        <v>257</v>
      </c>
    </row>
    <row r="1901" spans="2:6" ht="14.4" x14ac:dyDescent="0.3">
      <c r="B1901" s="13">
        <v>3035998525</v>
      </c>
      <c r="C1901" s="14" t="s">
        <v>441</v>
      </c>
      <c r="D1901" s="14" t="s">
        <v>386</v>
      </c>
      <c r="E1901" s="14">
        <v>0</v>
      </c>
      <c r="F1901" s="19">
        <v>257</v>
      </c>
    </row>
    <row r="1902" spans="2:6" ht="14.4" x14ac:dyDescent="0.3">
      <c r="B1902" s="13">
        <v>3605042805</v>
      </c>
      <c r="C1902" s="14" t="s">
        <v>441</v>
      </c>
      <c r="D1902" s="14" t="s">
        <v>387</v>
      </c>
      <c r="E1902" s="14">
        <v>0</v>
      </c>
      <c r="F1902" s="19">
        <v>230</v>
      </c>
    </row>
    <row r="1903" spans="2:6" ht="14.4" x14ac:dyDescent="0.3">
      <c r="B1903" s="13">
        <v>3605042805</v>
      </c>
      <c r="C1903" s="14" t="s">
        <v>441</v>
      </c>
      <c r="D1903" s="14" t="s">
        <v>391</v>
      </c>
      <c r="E1903" s="14">
        <v>0</v>
      </c>
      <c r="F1903" s="19">
        <v>230</v>
      </c>
    </row>
    <row r="1904" spans="2:6" ht="14.4" x14ac:dyDescent="0.3">
      <c r="B1904" s="13">
        <v>3605042805</v>
      </c>
      <c r="C1904" s="14" t="s">
        <v>441</v>
      </c>
      <c r="D1904" s="14" t="s">
        <v>389</v>
      </c>
      <c r="E1904" s="14">
        <v>0</v>
      </c>
      <c r="F1904" s="19">
        <v>230</v>
      </c>
    </row>
    <row r="1905" spans="2:6" ht="14.4" x14ac:dyDescent="0.3">
      <c r="B1905" s="13">
        <v>3605042805</v>
      </c>
      <c r="C1905" s="14" t="s">
        <v>441</v>
      </c>
      <c r="D1905" s="14" t="s">
        <v>396</v>
      </c>
      <c r="E1905" s="14">
        <v>0</v>
      </c>
      <c r="F1905" s="19">
        <v>230</v>
      </c>
    </row>
    <row r="1906" spans="2:6" ht="14.4" x14ac:dyDescent="0.3">
      <c r="B1906" s="13">
        <v>3605042805</v>
      </c>
      <c r="C1906" s="14" t="s">
        <v>441</v>
      </c>
      <c r="D1906" s="14" t="s">
        <v>393</v>
      </c>
      <c r="E1906" s="14">
        <v>0</v>
      </c>
      <c r="F1906" s="19">
        <v>230</v>
      </c>
    </row>
    <row r="1907" spans="2:6" ht="14.4" x14ac:dyDescent="0.3">
      <c r="B1907" s="13">
        <v>3605042805</v>
      </c>
      <c r="C1907" s="14" t="s">
        <v>441</v>
      </c>
      <c r="D1907" s="14" t="s">
        <v>388</v>
      </c>
      <c r="E1907" s="14">
        <v>0</v>
      </c>
      <c r="F1907" s="19">
        <v>230</v>
      </c>
    </row>
    <row r="1908" spans="2:6" ht="14.4" x14ac:dyDescent="0.3">
      <c r="B1908" s="13">
        <v>3605042805</v>
      </c>
      <c r="C1908" s="14" t="s">
        <v>441</v>
      </c>
      <c r="D1908" s="14" t="s">
        <v>386</v>
      </c>
      <c r="E1908" s="14">
        <v>0</v>
      </c>
      <c r="F1908" s="19">
        <v>230</v>
      </c>
    </row>
    <row r="1909" spans="2:6" ht="14.4" x14ac:dyDescent="0.3">
      <c r="B1909" s="13">
        <v>3072337366</v>
      </c>
      <c r="C1909" s="14" t="s">
        <v>441</v>
      </c>
      <c r="D1909" s="14" t="s">
        <v>387</v>
      </c>
      <c r="E1909" s="14">
        <v>0</v>
      </c>
      <c r="F1909" s="19">
        <v>197</v>
      </c>
    </row>
    <row r="1910" spans="2:6" ht="14.4" x14ac:dyDescent="0.3">
      <c r="B1910" s="13">
        <v>3072337366</v>
      </c>
      <c r="C1910" s="14" t="s">
        <v>441</v>
      </c>
      <c r="D1910" s="14" t="s">
        <v>391</v>
      </c>
      <c r="E1910" s="14">
        <v>0</v>
      </c>
      <c r="F1910" s="19">
        <v>197</v>
      </c>
    </row>
    <row r="1911" spans="2:6" ht="14.4" x14ac:dyDescent="0.3">
      <c r="B1911" s="13">
        <v>3072337366</v>
      </c>
      <c r="C1911" s="14" t="s">
        <v>441</v>
      </c>
      <c r="D1911" s="14" t="s">
        <v>389</v>
      </c>
      <c r="E1911" s="14">
        <v>0</v>
      </c>
      <c r="F1911" s="19">
        <v>197</v>
      </c>
    </row>
    <row r="1912" spans="2:6" ht="14.4" x14ac:dyDescent="0.3">
      <c r="B1912" s="13">
        <v>3072337366</v>
      </c>
      <c r="C1912" s="14" t="s">
        <v>441</v>
      </c>
      <c r="D1912" s="14" t="s">
        <v>396</v>
      </c>
      <c r="E1912" s="14">
        <v>0</v>
      </c>
      <c r="F1912" s="19">
        <v>197</v>
      </c>
    </row>
    <row r="1913" spans="2:6" ht="14.4" x14ac:dyDescent="0.3">
      <c r="B1913" s="13">
        <v>3072337366</v>
      </c>
      <c r="C1913" s="14" t="s">
        <v>441</v>
      </c>
      <c r="D1913" s="14" t="s">
        <v>393</v>
      </c>
      <c r="E1913" s="14">
        <v>0</v>
      </c>
      <c r="F1913" s="19">
        <v>197</v>
      </c>
    </row>
    <row r="1914" spans="2:6" ht="14.4" x14ac:dyDescent="0.3">
      <c r="B1914" s="13">
        <v>3072337366</v>
      </c>
      <c r="C1914" s="14" t="s">
        <v>441</v>
      </c>
      <c r="D1914" s="14" t="s">
        <v>388</v>
      </c>
      <c r="E1914" s="14">
        <v>0</v>
      </c>
      <c r="F1914" s="19">
        <v>197</v>
      </c>
    </row>
    <row r="1915" spans="2:6" ht="14.4" x14ac:dyDescent="0.3">
      <c r="B1915" s="13">
        <v>3072337366</v>
      </c>
      <c r="C1915" s="14" t="s">
        <v>441</v>
      </c>
      <c r="D1915" s="14" t="s">
        <v>386</v>
      </c>
      <c r="E1915" s="14">
        <v>0</v>
      </c>
      <c r="F1915" s="19">
        <v>197</v>
      </c>
    </row>
    <row r="1916" spans="2:6" ht="14.4" x14ac:dyDescent="0.3">
      <c r="B1916" s="13">
        <v>3606893086</v>
      </c>
      <c r="C1916" s="14" t="s">
        <v>441</v>
      </c>
      <c r="D1916" s="14" t="s">
        <v>387</v>
      </c>
      <c r="E1916" s="14">
        <v>0</v>
      </c>
      <c r="F1916" s="19">
        <v>194</v>
      </c>
    </row>
    <row r="1917" spans="2:6" ht="14.4" x14ac:dyDescent="0.3">
      <c r="B1917" s="13">
        <v>3606893086</v>
      </c>
      <c r="C1917" s="14" t="s">
        <v>441</v>
      </c>
      <c r="D1917" s="14" t="s">
        <v>391</v>
      </c>
      <c r="E1917" s="14">
        <v>0</v>
      </c>
      <c r="F1917" s="19">
        <v>194</v>
      </c>
    </row>
    <row r="1918" spans="2:6" ht="14.4" x14ac:dyDescent="0.3">
      <c r="B1918" s="13">
        <v>3606893086</v>
      </c>
      <c r="C1918" s="14" t="s">
        <v>441</v>
      </c>
      <c r="D1918" s="14" t="s">
        <v>389</v>
      </c>
      <c r="E1918" s="14">
        <v>0</v>
      </c>
      <c r="F1918" s="19">
        <v>194</v>
      </c>
    </row>
    <row r="1919" spans="2:6" ht="14.4" x14ac:dyDescent="0.3">
      <c r="B1919" s="13">
        <v>3606893086</v>
      </c>
      <c r="C1919" s="14" t="s">
        <v>441</v>
      </c>
      <c r="D1919" s="14" t="s">
        <v>396</v>
      </c>
      <c r="E1919" s="14">
        <v>0</v>
      </c>
      <c r="F1919" s="19">
        <v>194</v>
      </c>
    </row>
    <row r="1920" spans="2:6" ht="14.4" x14ac:dyDescent="0.3">
      <c r="B1920" s="13">
        <v>3606893086</v>
      </c>
      <c r="C1920" s="14" t="s">
        <v>441</v>
      </c>
      <c r="D1920" s="14" t="s">
        <v>393</v>
      </c>
      <c r="E1920" s="14">
        <v>0</v>
      </c>
      <c r="F1920" s="19">
        <v>194</v>
      </c>
    </row>
    <row r="1921" spans="2:6" ht="14.4" x14ac:dyDescent="0.3">
      <c r="B1921" s="13">
        <v>3606893086</v>
      </c>
      <c r="C1921" s="14" t="s">
        <v>441</v>
      </c>
      <c r="D1921" s="14" t="s">
        <v>388</v>
      </c>
      <c r="E1921" s="14">
        <v>0</v>
      </c>
      <c r="F1921" s="19">
        <v>194</v>
      </c>
    </row>
    <row r="1922" spans="2:6" ht="14.4" x14ac:dyDescent="0.3">
      <c r="B1922" s="13">
        <v>3606893086</v>
      </c>
      <c r="C1922" s="14" t="s">
        <v>441</v>
      </c>
      <c r="D1922" s="14" t="s">
        <v>386</v>
      </c>
      <c r="E1922" s="14">
        <v>0</v>
      </c>
      <c r="F1922" s="19">
        <v>194</v>
      </c>
    </row>
    <row r="1923" spans="2:6" ht="14.4" x14ac:dyDescent="0.3">
      <c r="B1923" s="13">
        <v>2064000955</v>
      </c>
      <c r="C1923" s="14" t="s">
        <v>441</v>
      </c>
      <c r="D1923" s="14" t="s">
        <v>387</v>
      </c>
      <c r="E1923" s="14">
        <v>0</v>
      </c>
      <c r="F1923" s="19">
        <v>178</v>
      </c>
    </row>
    <row r="1924" spans="2:6" ht="14.4" x14ac:dyDescent="0.3">
      <c r="B1924" s="13">
        <v>2064000955</v>
      </c>
      <c r="C1924" s="14" t="s">
        <v>441</v>
      </c>
      <c r="D1924" s="14" t="s">
        <v>391</v>
      </c>
      <c r="E1924" s="14">
        <v>0</v>
      </c>
      <c r="F1924" s="19">
        <v>178</v>
      </c>
    </row>
    <row r="1925" spans="2:6" ht="14.4" x14ac:dyDescent="0.3">
      <c r="B1925" s="13">
        <v>2064000955</v>
      </c>
      <c r="C1925" s="14" t="s">
        <v>441</v>
      </c>
      <c r="D1925" s="14" t="s">
        <v>389</v>
      </c>
      <c r="E1925" s="14">
        <v>0</v>
      </c>
      <c r="F1925" s="19">
        <v>178</v>
      </c>
    </row>
    <row r="1926" spans="2:6" ht="14.4" x14ac:dyDescent="0.3">
      <c r="B1926" s="13">
        <v>2064000955</v>
      </c>
      <c r="C1926" s="14" t="s">
        <v>441</v>
      </c>
      <c r="D1926" s="14" t="s">
        <v>396</v>
      </c>
      <c r="E1926" s="14">
        <v>0</v>
      </c>
      <c r="F1926" s="19">
        <v>178</v>
      </c>
    </row>
    <row r="1927" spans="2:6" ht="14.4" x14ac:dyDescent="0.3">
      <c r="B1927" s="13">
        <v>2064000955</v>
      </c>
      <c r="C1927" s="14" t="s">
        <v>441</v>
      </c>
      <c r="D1927" s="14" t="s">
        <v>393</v>
      </c>
      <c r="E1927" s="14">
        <v>0</v>
      </c>
      <c r="F1927" s="19">
        <v>178</v>
      </c>
    </row>
    <row r="1928" spans="2:6" ht="14.4" x14ac:dyDescent="0.3">
      <c r="B1928" s="13">
        <v>2064000955</v>
      </c>
      <c r="C1928" s="14" t="s">
        <v>441</v>
      </c>
      <c r="D1928" s="14" t="s">
        <v>388</v>
      </c>
      <c r="E1928" s="14">
        <v>0</v>
      </c>
      <c r="F1928" s="19">
        <v>178</v>
      </c>
    </row>
    <row r="1929" spans="2:6" ht="14.4" x14ac:dyDescent="0.3">
      <c r="B1929" s="13">
        <v>2064000955</v>
      </c>
      <c r="C1929" s="14" t="s">
        <v>441</v>
      </c>
      <c r="D1929" s="14" t="s">
        <v>386</v>
      </c>
      <c r="E1929" s="14">
        <v>0</v>
      </c>
      <c r="F1929" s="19">
        <v>178</v>
      </c>
    </row>
    <row r="1930" spans="2:6" ht="14.4" x14ac:dyDescent="0.3">
      <c r="B1930" s="13">
        <v>2539342447</v>
      </c>
      <c r="C1930" s="14" t="s">
        <v>441</v>
      </c>
      <c r="D1930" s="14" t="s">
        <v>387</v>
      </c>
      <c r="E1930" s="14">
        <v>0</v>
      </c>
      <c r="F1930" s="19">
        <v>159</v>
      </c>
    </row>
    <row r="1931" spans="2:6" ht="14.4" x14ac:dyDescent="0.3">
      <c r="B1931" s="13">
        <v>2539342447</v>
      </c>
      <c r="C1931" s="14" t="s">
        <v>441</v>
      </c>
      <c r="D1931" s="14" t="s">
        <v>391</v>
      </c>
      <c r="E1931" s="14">
        <v>0</v>
      </c>
      <c r="F1931" s="19">
        <v>159</v>
      </c>
    </row>
    <row r="1932" spans="2:6" ht="14.4" x14ac:dyDescent="0.3">
      <c r="B1932" s="13">
        <v>2539342447</v>
      </c>
      <c r="C1932" s="14" t="s">
        <v>441</v>
      </c>
      <c r="D1932" s="14" t="s">
        <v>389</v>
      </c>
      <c r="E1932" s="14">
        <v>0</v>
      </c>
      <c r="F1932" s="19">
        <v>159</v>
      </c>
    </row>
    <row r="1933" spans="2:6" ht="14.4" x14ac:dyDescent="0.3">
      <c r="B1933" s="13">
        <v>2539342447</v>
      </c>
      <c r="C1933" s="14" t="s">
        <v>441</v>
      </c>
      <c r="D1933" s="14" t="s">
        <v>396</v>
      </c>
      <c r="E1933" s="14">
        <v>0</v>
      </c>
      <c r="F1933" s="19">
        <v>159</v>
      </c>
    </row>
    <row r="1934" spans="2:6" ht="14.4" x14ac:dyDescent="0.3">
      <c r="B1934" s="13">
        <v>2539342447</v>
      </c>
      <c r="C1934" s="14" t="s">
        <v>441</v>
      </c>
      <c r="D1934" s="14" t="s">
        <v>393</v>
      </c>
      <c r="E1934" s="14">
        <v>0</v>
      </c>
      <c r="F1934" s="19">
        <v>159</v>
      </c>
    </row>
    <row r="1935" spans="2:6" ht="14.4" x14ac:dyDescent="0.3">
      <c r="B1935" s="13">
        <v>2539342447</v>
      </c>
      <c r="C1935" s="14" t="s">
        <v>441</v>
      </c>
      <c r="D1935" s="14" t="s">
        <v>388</v>
      </c>
      <c r="E1935" s="14">
        <v>0</v>
      </c>
      <c r="F1935" s="19">
        <v>159</v>
      </c>
    </row>
    <row r="1936" spans="2:6" ht="14.4" x14ac:dyDescent="0.3">
      <c r="B1936" s="13">
        <v>2539342447</v>
      </c>
      <c r="C1936" s="14" t="s">
        <v>441</v>
      </c>
      <c r="D1936" s="14" t="s">
        <v>386</v>
      </c>
      <c r="E1936" s="14">
        <v>0</v>
      </c>
      <c r="F1936" s="19">
        <v>159</v>
      </c>
    </row>
    <row r="1937" spans="2:6" ht="14.4" x14ac:dyDescent="0.3">
      <c r="B1937" s="13">
        <v>2539336063</v>
      </c>
      <c r="C1937" s="14" t="s">
        <v>441</v>
      </c>
      <c r="D1937" s="14" t="s">
        <v>387</v>
      </c>
      <c r="E1937" s="14">
        <v>0</v>
      </c>
      <c r="F1937" s="19">
        <v>152</v>
      </c>
    </row>
    <row r="1938" spans="2:6" ht="14.4" x14ac:dyDescent="0.3">
      <c r="B1938" s="13">
        <v>2539336063</v>
      </c>
      <c r="C1938" s="14" t="s">
        <v>441</v>
      </c>
      <c r="D1938" s="14" t="s">
        <v>391</v>
      </c>
      <c r="E1938" s="14">
        <v>0</v>
      </c>
      <c r="F1938" s="19">
        <v>152</v>
      </c>
    </row>
    <row r="1939" spans="2:6" ht="14.4" x14ac:dyDescent="0.3">
      <c r="B1939" s="13">
        <v>2539336063</v>
      </c>
      <c r="C1939" s="14" t="s">
        <v>441</v>
      </c>
      <c r="D1939" s="14" t="s">
        <v>389</v>
      </c>
      <c r="E1939" s="14">
        <v>0</v>
      </c>
      <c r="F1939" s="19">
        <v>152</v>
      </c>
    </row>
    <row r="1940" spans="2:6" ht="14.4" x14ac:dyDescent="0.3">
      <c r="B1940" s="13">
        <v>2539336063</v>
      </c>
      <c r="C1940" s="14" t="s">
        <v>441</v>
      </c>
      <c r="D1940" s="14" t="s">
        <v>396</v>
      </c>
      <c r="E1940" s="14">
        <v>0</v>
      </c>
      <c r="F1940" s="19">
        <v>152</v>
      </c>
    </row>
    <row r="1941" spans="2:6" ht="14.4" x14ac:dyDescent="0.3">
      <c r="B1941" s="13">
        <v>2539336063</v>
      </c>
      <c r="C1941" s="14" t="s">
        <v>441</v>
      </c>
      <c r="D1941" s="14" t="s">
        <v>393</v>
      </c>
      <c r="E1941" s="14">
        <v>0</v>
      </c>
      <c r="F1941" s="19">
        <v>152</v>
      </c>
    </row>
    <row r="1942" spans="2:6" ht="14.4" x14ac:dyDescent="0.3">
      <c r="B1942" s="13">
        <v>2539336063</v>
      </c>
      <c r="C1942" s="14" t="s">
        <v>441</v>
      </c>
      <c r="D1942" s="14" t="s">
        <v>388</v>
      </c>
      <c r="E1942" s="14">
        <v>0</v>
      </c>
      <c r="F1942" s="19">
        <v>152</v>
      </c>
    </row>
    <row r="1943" spans="2:6" ht="14.4" x14ac:dyDescent="0.3">
      <c r="B1943" s="13">
        <v>2539336063</v>
      </c>
      <c r="C1943" s="14" t="s">
        <v>441</v>
      </c>
      <c r="D1943" s="14" t="s">
        <v>386</v>
      </c>
      <c r="E1943" s="14">
        <v>0</v>
      </c>
      <c r="F1943" s="19">
        <v>152</v>
      </c>
    </row>
    <row r="1944" spans="2:6" ht="14.4" x14ac:dyDescent="0.3">
      <c r="B1944" s="13">
        <v>5417425820</v>
      </c>
      <c r="C1944" s="14" t="s">
        <v>441</v>
      </c>
      <c r="D1944" s="14" t="s">
        <v>387</v>
      </c>
      <c r="E1944" s="14">
        <v>0</v>
      </c>
      <c r="F1944" s="19">
        <v>141</v>
      </c>
    </row>
    <row r="1945" spans="2:6" ht="14.4" x14ac:dyDescent="0.3">
      <c r="B1945" s="13">
        <v>5417425820</v>
      </c>
      <c r="C1945" s="14" t="s">
        <v>441</v>
      </c>
      <c r="D1945" s="14" t="s">
        <v>391</v>
      </c>
      <c r="E1945" s="14">
        <v>0</v>
      </c>
      <c r="F1945" s="19">
        <v>141</v>
      </c>
    </row>
    <row r="1946" spans="2:6" ht="14.4" x14ac:dyDescent="0.3">
      <c r="B1946" s="13">
        <v>5417425820</v>
      </c>
      <c r="C1946" s="14" t="s">
        <v>441</v>
      </c>
      <c r="D1946" s="14" t="s">
        <v>389</v>
      </c>
      <c r="E1946" s="14">
        <v>0</v>
      </c>
      <c r="F1946" s="19">
        <v>141</v>
      </c>
    </row>
    <row r="1947" spans="2:6" ht="14.4" x14ac:dyDescent="0.3">
      <c r="B1947" s="13">
        <v>5417425820</v>
      </c>
      <c r="C1947" s="14" t="s">
        <v>441</v>
      </c>
      <c r="D1947" s="14" t="s">
        <v>396</v>
      </c>
      <c r="E1947" s="14">
        <v>0</v>
      </c>
      <c r="F1947" s="19">
        <v>141</v>
      </c>
    </row>
    <row r="1948" spans="2:6" ht="14.4" x14ac:dyDescent="0.3">
      <c r="B1948" s="13">
        <v>5417425820</v>
      </c>
      <c r="C1948" s="14" t="s">
        <v>441</v>
      </c>
      <c r="D1948" s="14" t="s">
        <v>393</v>
      </c>
      <c r="E1948" s="14">
        <v>0</v>
      </c>
      <c r="F1948" s="19">
        <v>141</v>
      </c>
    </row>
    <row r="1949" spans="2:6" ht="14.4" x14ac:dyDescent="0.3">
      <c r="B1949" s="13">
        <v>5417425820</v>
      </c>
      <c r="C1949" s="14" t="s">
        <v>441</v>
      </c>
      <c r="D1949" s="14" t="s">
        <v>388</v>
      </c>
      <c r="E1949" s="14">
        <v>0</v>
      </c>
      <c r="F1949" s="19">
        <v>141</v>
      </c>
    </row>
    <row r="1950" spans="2:6" ht="14.4" x14ac:dyDescent="0.3">
      <c r="B1950" s="13">
        <v>5417425820</v>
      </c>
      <c r="C1950" s="14" t="s">
        <v>441</v>
      </c>
      <c r="D1950" s="14" t="s">
        <v>386</v>
      </c>
      <c r="E1950" s="14">
        <v>0</v>
      </c>
      <c r="F1950" s="19">
        <v>141</v>
      </c>
    </row>
    <row r="1951" spans="2:6" ht="14.4" x14ac:dyDescent="0.3">
      <c r="B1951" s="13">
        <v>3605639207</v>
      </c>
      <c r="C1951" s="14" t="s">
        <v>441</v>
      </c>
      <c r="D1951" s="14" t="s">
        <v>387</v>
      </c>
      <c r="E1951" s="14">
        <v>0</v>
      </c>
      <c r="F1951" s="19">
        <v>137</v>
      </c>
    </row>
    <row r="1952" spans="2:6" ht="14.4" x14ac:dyDescent="0.3">
      <c r="B1952" s="13">
        <v>3605639207</v>
      </c>
      <c r="C1952" s="14" t="s">
        <v>441</v>
      </c>
      <c r="D1952" s="14" t="s">
        <v>391</v>
      </c>
      <c r="E1952" s="14">
        <v>0</v>
      </c>
      <c r="F1952" s="19">
        <v>137</v>
      </c>
    </row>
    <row r="1953" spans="2:6" ht="14.4" x14ac:dyDescent="0.3">
      <c r="B1953" s="13">
        <v>3605639207</v>
      </c>
      <c r="C1953" s="14" t="s">
        <v>441</v>
      </c>
      <c r="D1953" s="14" t="s">
        <v>389</v>
      </c>
      <c r="E1953" s="14">
        <v>0</v>
      </c>
      <c r="F1953" s="19">
        <v>137</v>
      </c>
    </row>
    <row r="1954" spans="2:6" ht="14.4" x14ac:dyDescent="0.3">
      <c r="B1954" s="13">
        <v>3605639207</v>
      </c>
      <c r="C1954" s="14" t="s">
        <v>441</v>
      </c>
      <c r="D1954" s="14" t="s">
        <v>396</v>
      </c>
      <c r="E1954" s="14">
        <v>0</v>
      </c>
      <c r="F1954" s="19">
        <v>137</v>
      </c>
    </row>
    <row r="1955" spans="2:6" ht="14.4" x14ac:dyDescent="0.3">
      <c r="B1955" s="13">
        <v>3605639207</v>
      </c>
      <c r="C1955" s="14" t="s">
        <v>441</v>
      </c>
      <c r="D1955" s="14" t="s">
        <v>393</v>
      </c>
      <c r="E1955" s="14">
        <v>0</v>
      </c>
      <c r="F1955" s="19">
        <v>137</v>
      </c>
    </row>
    <row r="1956" spans="2:6" ht="14.4" x14ac:dyDescent="0.3">
      <c r="B1956" s="13">
        <v>3605639207</v>
      </c>
      <c r="C1956" s="14" t="s">
        <v>441</v>
      </c>
      <c r="D1956" s="14" t="s">
        <v>388</v>
      </c>
      <c r="E1956" s="14">
        <v>0</v>
      </c>
      <c r="F1956" s="19">
        <v>137</v>
      </c>
    </row>
    <row r="1957" spans="2:6" ht="14.4" x14ac:dyDescent="0.3">
      <c r="B1957" s="13">
        <v>3605639207</v>
      </c>
      <c r="C1957" s="14" t="s">
        <v>441</v>
      </c>
      <c r="D1957" s="14" t="s">
        <v>386</v>
      </c>
      <c r="E1957" s="14">
        <v>0</v>
      </c>
      <c r="F1957" s="19">
        <v>137</v>
      </c>
    </row>
    <row r="1958" spans="2:6" ht="14.4" x14ac:dyDescent="0.3">
      <c r="B1958" s="13">
        <v>3607492631</v>
      </c>
      <c r="C1958" s="14" t="s">
        <v>441</v>
      </c>
      <c r="D1958" s="14" t="s">
        <v>387</v>
      </c>
      <c r="E1958" s="14">
        <v>0</v>
      </c>
      <c r="F1958" s="19">
        <v>134</v>
      </c>
    </row>
    <row r="1959" spans="2:6" ht="14.4" x14ac:dyDescent="0.3">
      <c r="B1959" s="13">
        <v>3607492631</v>
      </c>
      <c r="C1959" s="14" t="s">
        <v>441</v>
      </c>
      <c r="D1959" s="14" t="s">
        <v>389</v>
      </c>
      <c r="E1959" s="14">
        <v>0</v>
      </c>
      <c r="F1959" s="19">
        <v>134</v>
      </c>
    </row>
    <row r="1960" spans="2:6" ht="14.4" x14ac:dyDescent="0.3">
      <c r="B1960" s="13">
        <v>3607492631</v>
      </c>
      <c r="C1960" s="14" t="s">
        <v>441</v>
      </c>
      <c r="D1960" s="14" t="s">
        <v>396</v>
      </c>
      <c r="E1960" s="14">
        <v>0</v>
      </c>
      <c r="F1960" s="19">
        <v>134</v>
      </c>
    </row>
    <row r="1961" spans="2:6" ht="14.4" x14ac:dyDescent="0.3">
      <c r="B1961" s="13">
        <v>3607492631</v>
      </c>
      <c r="C1961" s="14" t="s">
        <v>441</v>
      </c>
      <c r="D1961" s="14" t="s">
        <v>393</v>
      </c>
      <c r="E1961" s="14">
        <v>0</v>
      </c>
      <c r="F1961" s="19">
        <v>134</v>
      </c>
    </row>
    <row r="1962" spans="2:6" ht="14.4" x14ac:dyDescent="0.3">
      <c r="B1962" s="13">
        <v>3607492631</v>
      </c>
      <c r="C1962" s="14" t="s">
        <v>441</v>
      </c>
      <c r="D1962" s="14" t="s">
        <v>388</v>
      </c>
      <c r="E1962" s="14">
        <v>0</v>
      </c>
      <c r="F1962" s="19">
        <v>134</v>
      </c>
    </row>
    <row r="1963" spans="2:6" ht="14.4" x14ac:dyDescent="0.3">
      <c r="B1963" s="13">
        <v>3607492631</v>
      </c>
      <c r="C1963" s="14" t="s">
        <v>441</v>
      </c>
      <c r="D1963" s="14" t="s">
        <v>386</v>
      </c>
      <c r="E1963" s="14">
        <v>0</v>
      </c>
      <c r="F1963" s="19">
        <v>134</v>
      </c>
    </row>
    <row r="1964" spans="2:6" ht="14.4" x14ac:dyDescent="0.3">
      <c r="B1964" s="13">
        <v>2069539426</v>
      </c>
      <c r="C1964" s="14" t="s">
        <v>441</v>
      </c>
      <c r="D1964" s="14" t="s">
        <v>387</v>
      </c>
      <c r="E1964" s="14">
        <v>0</v>
      </c>
      <c r="F1964" s="19">
        <v>128</v>
      </c>
    </row>
    <row r="1965" spans="2:6" ht="14.4" x14ac:dyDescent="0.3">
      <c r="B1965" s="13">
        <v>2069539426</v>
      </c>
      <c r="C1965" s="14" t="s">
        <v>441</v>
      </c>
      <c r="D1965" s="14" t="s">
        <v>391</v>
      </c>
      <c r="E1965" s="14">
        <v>0</v>
      </c>
      <c r="F1965" s="19">
        <v>128</v>
      </c>
    </row>
    <row r="1966" spans="2:6" ht="14.4" x14ac:dyDescent="0.3">
      <c r="B1966" s="13">
        <v>2069539426</v>
      </c>
      <c r="C1966" s="14" t="s">
        <v>441</v>
      </c>
      <c r="D1966" s="14" t="s">
        <v>389</v>
      </c>
      <c r="E1966" s="14">
        <v>1</v>
      </c>
      <c r="F1966" s="19">
        <v>128</v>
      </c>
    </row>
    <row r="1967" spans="2:6" ht="14.4" x14ac:dyDescent="0.3">
      <c r="B1967" s="13">
        <v>2069539426</v>
      </c>
      <c r="C1967" s="14" t="s">
        <v>441</v>
      </c>
      <c r="D1967" s="14" t="s">
        <v>396</v>
      </c>
      <c r="E1967" s="14">
        <v>0</v>
      </c>
      <c r="F1967" s="19">
        <v>128</v>
      </c>
    </row>
    <row r="1968" spans="2:6" ht="14.4" x14ac:dyDescent="0.3">
      <c r="B1968" s="13">
        <v>2069539426</v>
      </c>
      <c r="C1968" s="14" t="s">
        <v>441</v>
      </c>
      <c r="D1968" s="14" t="s">
        <v>393</v>
      </c>
      <c r="E1968" s="14">
        <v>0</v>
      </c>
      <c r="F1968" s="19">
        <v>128</v>
      </c>
    </row>
    <row r="1969" spans="2:6" ht="14.4" x14ac:dyDescent="0.3">
      <c r="B1969" s="13">
        <v>2069539426</v>
      </c>
      <c r="C1969" s="14" t="s">
        <v>441</v>
      </c>
      <c r="D1969" s="14" t="s">
        <v>388</v>
      </c>
      <c r="E1969" s="14">
        <v>0</v>
      </c>
      <c r="F1969" s="19">
        <v>128</v>
      </c>
    </row>
    <row r="1970" spans="2:6" ht="14.4" x14ac:dyDescent="0.3">
      <c r="B1970" s="13">
        <v>2069539426</v>
      </c>
      <c r="C1970" s="14" t="s">
        <v>441</v>
      </c>
      <c r="D1970" s="14" t="s">
        <v>386</v>
      </c>
      <c r="E1970" s="14">
        <v>0</v>
      </c>
      <c r="F1970" s="19">
        <v>128</v>
      </c>
    </row>
    <row r="1971" spans="2:6" ht="14.4" x14ac:dyDescent="0.3">
      <c r="B1971" s="13">
        <v>5034341791</v>
      </c>
      <c r="C1971" s="14" t="s">
        <v>441</v>
      </c>
      <c r="D1971" s="14" t="s">
        <v>387</v>
      </c>
      <c r="E1971" s="14">
        <v>0</v>
      </c>
      <c r="F1971" s="19">
        <v>124</v>
      </c>
    </row>
    <row r="1972" spans="2:6" ht="14.4" x14ac:dyDescent="0.3">
      <c r="B1972" s="13">
        <v>5034341791</v>
      </c>
      <c r="C1972" s="14" t="s">
        <v>441</v>
      </c>
      <c r="D1972" s="14" t="s">
        <v>391</v>
      </c>
      <c r="E1972" s="14">
        <v>0</v>
      </c>
      <c r="F1972" s="19">
        <v>124</v>
      </c>
    </row>
    <row r="1973" spans="2:6" ht="14.4" x14ac:dyDescent="0.3">
      <c r="B1973" s="13">
        <v>5034341791</v>
      </c>
      <c r="C1973" s="14" t="s">
        <v>441</v>
      </c>
      <c r="D1973" s="14" t="s">
        <v>389</v>
      </c>
      <c r="E1973" s="14">
        <v>0</v>
      </c>
      <c r="F1973" s="19">
        <v>124</v>
      </c>
    </row>
    <row r="1974" spans="2:6" ht="14.4" x14ac:dyDescent="0.3">
      <c r="B1974" s="13">
        <v>5034341791</v>
      </c>
      <c r="C1974" s="14" t="s">
        <v>441</v>
      </c>
      <c r="D1974" s="14" t="s">
        <v>396</v>
      </c>
      <c r="E1974" s="14">
        <v>0</v>
      </c>
      <c r="F1974" s="19">
        <v>124</v>
      </c>
    </row>
    <row r="1975" spans="2:6" ht="14.4" x14ac:dyDescent="0.3">
      <c r="B1975" s="13">
        <v>5034341791</v>
      </c>
      <c r="C1975" s="14" t="s">
        <v>441</v>
      </c>
      <c r="D1975" s="14" t="s">
        <v>393</v>
      </c>
      <c r="E1975" s="14">
        <v>0</v>
      </c>
      <c r="F1975" s="19">
        <v>124</v>
      </c>
    </row>
    <row r="1976" spans="2:6" ht="14.4" x14ac:dyDescent="0.3">
      <c r="B1976" s="13">
        <v>5034341791</v>
      </c>
      <c r="C1976" s="14" t="s">
        <v>441</v>
      </c>
      <c r="D1976" s="14" t="s">
        <v>388</v>
      </c>
      <c r="E1976" s="14">
        <v>0</v>
      </c>
      <c r="F1976" s="19">
        <v>124</v>
      </c>
    </row>
    <row r="1977" spans="2:6" ht="14.4" x14ac:dyDescent="0.3">
      <c r="B1977" s="13">
        <v>5034341791</v>
      </c>
      <c r="C1977" s="14" t="s">
        <v>441</v>
      </c>
      <c r="D1977" s="14" t="s">
        <v>386</v>
      </c>
      <c r="E1977" s="14">
        <v>0</v>
      </c>
      <c r="F1977" s="19">
        <v>124</v>
      </c>
    </row>
    <row r="1978" spans="2:6" ht="14.4" x14ac:dyDescent="0.3">
      <c r="B1978" s="13">
        <v>6025895815</v>
      </c>
      <c r="C1978" s="14" t="s">
        <v>441</v>
      </c>
      <c r="D1978" s="14" t="s">
        <v>387</v>
      </c>
      <c r="E1978" s="14">
        <v>0</v>
      </c>
      <c r="F1978" s="19">
        <v>107</v>
      </c>
    </row>
    <row r="1979" spans="2:6" ht="14.4" x14ac:dyDescent="0.3">
      <c r="B1979" s="13">
        <v>6025895815</v>
      </c>
      <c r="C1979" s="14" t="s">
        <v>441</v>
      </c>
      <c r="D1979" s="14" t="s">
        <v>391</v>
      </c>
      <c r="E1979" s="14">
        <v>0</v>
      </c>
      <c r="F1979" s="19">
        <v>107</v>
      </c>
    </row>
    <row r="1980" spans="2:6" ht="14.4" x14ac:dyDescent="0.3">
      <c r="B1980" s="13">
        <v>6025895815</v>
      </c>
      <c r="C1980" s="14" t="s">
        <v>441</v>
      </c>
      <c r="D1980" s="14" t="s">
        <v>389</v>
      </c>
      <c r="E1980" s="14">
        <v>0</v>
      </c>
      <c r="F1980" s="19">
        <v>107</v>
      </c>
    </row>
    <row r="1981" spans="2:6" ht="14.4" x14ac:dyDescent="0.3">
      <c r="B1981" s="13">
        <v>6025895815</v>
      </c>
      <c r="C1981" s="14" t="s">
        <v>441</v>
      </c>
      <c r="D1981" s="14" t="s">
        <v>396</v>
      </c>
      <c r="E1981" s="14">
        <v>0</v>
      </c>
      <c r="F1981" s="19">
        <v>107</v>
      </c>
    </row>
    <row r="1982" spans="2:6" ht="14.4" x14ac:dyDescent="0.3">
      <c r="B1982" s="13">
        <v>6025895815</v>
      </c>
      <c r="C1982" s="14" t="s">
        <v>441</v>
      </c>
      <c r="D1982" s="14" t="s">
        <v>393</v>
      </c>
      <c r="E1982" s="14">
        <v>0</v>
      </c>
      <c r="F1982" s="19">
        <v>107</v>
      </c>
    </row>
    <row r="1983" spans="2:6" ht="14.4" x14ac:dyDescent="0.3">
      <c r="B1983" s="13">
        <v>6025895815</v>
      </c>
      <c r="C1983" s="14" t="s">
        <v>441</v>
      </c>
      <c r="D1983" s="14" t="s">
        <v>388</v>
      </c>
      <c r="E1983" s="14">
        <v>0</v>
      </c>
      <c r="F1983" s="19">
        <v>107</v>
      </c>
    </row>
    <row r="1984" spans="2:6" ht="14.4" x14ac:dyDescent="0.3">
      <c r="B1984" s="13">
        <v>6025895815</v>
      </c>
      <c r="C1984" s="14" t="s">
        <v>441</v>
      </c>
      <c r="D1984" s="14" t="s">
        <v>386</v>
      </c>
      <c r="E1984" s="14">
        <v>0</v>
      </c>
      <c r="F1984" s="19">
        <v>107</v>
      </c>
    </row>
    <row r="1985" spans="2:6" ht="14.4" x14ac:dyDescent="0.3">
      <c r="B1985" s="13">
        <v>3040079459</v>
      </c>
      <c r="C1985" s="14" t="s">
        <v>441</v>
      </c>
      <c r="D1985" s="14" t="s">
        <v>387</v>
      </c>
      <c r="E1985" s="14">
        <v>0</v>
      </c>
      <c r="F1985" s="19">
        <v>102</v>
      </c>
    </row>
    <row r="1986" spans="2:6" ht="14.4" x14ac:dyDescent="0.3">
      <c r="B1986" s="13">
        <v>3040079459</v>
      </c>
      <c r="C1986" s="14" t="s">
        <v>441</v>
      </c>
      <c r="D1986" s="14" t="s">
        <v>391</v>
      </c>
      <c r="E1986" s="14">
        <v>0</v>
      </c>
      <c r="F1986" s="19">
        <v>102</v>
      </c>
    </row>
    <row r="1987" spans="2:6" ht="14.4" x14ac:dyDescent="0.3">
      <c r="B1987" s="13">
        <v>3040079459</v>
      </c>
      <c r="C1987" s="14" t="s">
        <v>441</v>
      </c>
      <c r="D1987" s="14" t="s">
        <v>389</v>
      </c>
      <c r="E1987" s="14">
        <v>0</v>
      </c>
      <c r="F1987" s="19">
        <v>102</v>
      </c>
    </row>
    <row r="1988" spans="2:6" ht="14.4" x14ac:dyDescent="0.3">
      <c r="B1988" s="13">
        <v>3040079459</v>
      </c>
      <c r="C1988" s="14" t="s">
        <v>441</v>
      </c>
      <c r="D1988" s="14" t="s">
        <v>396</v>
      </c>
      <c r="E1988" s="14">
        <v>0</v>
      </c>
      <c r="F1988" s="19">
        <v>102</v>
      </c>
    </row>
    <row r="1989" spans="2:6" ht="14.4" x14ac:dyDescent="0.3">
      <c r="B1989" s="13">
        <v>3040079459</v>
      </c>
      <c r="C1989" s="14" t="s">
        <v>441</v>
      </c>
      <c r="D1989" s="14" t="s">
        <v>393</v>
      </c>
      <c r="E1989" s="14">
        <v>0</v>
      </c>
      <c r="F1989" s="19">
        <v>102</v>
      </c>
    </row>
    <row r="1990" spans="2:6" ht="14.4" x14ac:dyDescent="0.3">
      <c r="B1990" s="13">
        <v>3040079459</v>
      </c>
      <c r="C1990" s="14" t="s">
        <v>441</v>
      </c>
      <c r="D1990" s="14" t="s">
        <v>388</v>
      </c>
      <c r="E1990" s="14">
        <v>0</v>
      </c>
      <c r="F1990" s="19">
        <v>102</v>
      </c>
    </row>
    <row r="1991" spans="2:6" ht="14.4" x14ac:dyDescent="0.3">
      <c r="B1991" s="13">
        <v>3040079459</v>
      </c>
      <c r="C1991" s="14" t="s">
        <v>441</v>
      </c>
      <c r="D1991" s="14" t="s">
        <v>386</v>
      </c>
      <c r="E1991" s="14">
        <v>0</v>
      </c>
      <c r="F1991" s="19">
        <v>102</v>
      </c>
    </row>
    <row r="1992" spans="2:6" ht="14.4" x14ac:dyDescent="0.3">
      <c r="B1992" s="13">
        <v>2085842830</v>
      </c>
      <c r="C1992" s="14" t="s">
        <v>441</v>
      </c>
      <c r="D1992" s="14" t="s">
        <v>387</v>
      </c>
      <c r="E1992" s="14">
        <v>0</v>
      </c>
      <c r="F1992" s="19">
        <v>98</v>
      </c>
    </row>
    <row r="1993" spans="2:6" ht="14.4" x14ac:dyDescent="0.3">
      <c r="B1993" s="13">
        <v>2085842830</v>
      </c>
      <c r="C1993" s="14" t="s">
        <v>441</v>
      </c>
      <c r="D1993" s="14" t="s">
        <v>391</v>
      </c>
      <c r="E1993" s="14">
        <v>0</v>
      </c>
      <c r="F1993" s="19">
        <v>98</v>
      </c>
    </row>
    <row r="1994" spans="2:6" ht="14.4" x14ac:dyDescent="0.3">
      <c r="B1994" s="13">
        <v>2085842830</v>
      </c>
      <c r="C1994" s="14" t="s">
        <v>441</v>
      </c>
      <c r="D1994" s="14" t="s">
        <v>389</v>
      </c>
      <c r="E1994" s="14">
        <v>0</v>
      </c>
      <c r="F1994" s="19">
        <v>98</v>
      </c>
    </row>
    <row r="1995" spans="2:6" ht="14.4" x14ac:dyDescent="0.3">
      <c r="B1995" s="13">
        <v>2085842830</v>
      </c>
      <c r="C1995" s="14" t="s">
        <v>441</v>
      </c>
      <c r="D1995" s="14" t="s">
        <v>396</v>
      </c>
      <c r="E1995" s="14">
        <v>0</v>
      </c>
      <c r="F1995" s="19">
        <v>98</v>
      </c>
    </row>
    <row r="1996" spans="2:6" ht="14.4" x14ac:dyDescent="0.3">
      <c r="B1996" s="13">
        <v>2085842830</v>
      </c>
      <c r="C1996" s="14" t="s">
        <v>441</v>
      </c>
      <c r="D1996" s="14" t="s">
        <v>393</v>
      </c>
      <c r="E1996" s="14">
        <v>0</v>
      </c>
      <c r="F1996" s="19">
        <v>98</v>
      </c>
    </row>
    <row r="1997" spans="2:6" ht="14.4" x14ac:dyDescent="0.3">
      <c r="B1997" s="13">
        <v>2085842830</v>
      </c>
      <c r="C1997" s="14" t="s">
        <v>441</v>
      </c>
      <c r="D1997" s="14" t="s">
        <v>388</v>
      </c>
      <c r="E1997" s="14">
        <v>0</v>
      </c>
      <c r="F1997" s="19">
        <v>98</v>
      </c>
    </row>
    <row r="1998" spans="2:6" ht="14.4" x14ac:dyDescent="0.3">
      <c r="B1998" s="13">
        <v>2085842830</v>
      </c>
      <c r="C1998" s="14" t="s">
        <v>441</v>
      </c>
      <c r="D1998" s="14" t="s">
        <v>386</v>
      </c>
      <c r="E1998" s="14">
        <v>0</v>
      </c>
      <c r="F1998" s="19">
        <v>98</v>
      </c>
    </row>
    <row r="1999" spans="2:6" ht="14.4" x14ac:dyDescent="0.3">
      <c r="B1999" s="13">
        <v>5207603757</v>
      </c>
      <c r="C1999" s="14" t="s">
        <v>441</v>
      </c>
      <c r="D1999" s="14" t="s">
        <v>387</v>
      </c>
      <c r="E1999" s="14">
        <v>0</v>
      </c>
      <c r="F1999" s="19">
        <v>77</v>
      </c>
    </row>
    <row r="2000" spans="2:6" ht="14.4" x14ac:dyDescent="0.3">
      <c r="B2000" s="13">
        <v>5207603757</v>
      </c>
      <c r="C2000" s="14" t="s">
        <v>441</v>
      </c>
      <c r="D2000" s="14" t="s">
        <v>391</v>
      </c>
      <c r="E2000" s="14">
        <v>0</v>
      </c>
      <c r="F2000" s="19">
        <v>77</v>
      </c>
    </row>
    <row r="2001" spans="2:6" ht="14.4" x14ac:dyDescent="0.3">
      <c r="B2001" s="13">
        <v>5207603757</v>
      </c>
      <c r="C2001" s="14" t="s">
        <v>441</v>
      </c>
      <c r="D2001" s="14" t="s">
        <v>389</v>
      </c>
      <c r="E2001" s="14">
        <v>0</v>
      </c>
      <c r="F2001" s="19">
        <v>77</v>
      </c>
    </row>
    <row r="2002" spans="2:6" ht="14.4" x14ac:dyDescent="0.3">
      <c r="B2002" s="13">
        <v>5207603757</v>
      </c>
      <c r="C2002" s="14" t="s">
        <v>441</v>
      </c>
      <c r="D2002" s="14" t="s">
        <v>396</v>
      </c>
      <c r="E2002" s="14">
        <v>0</v>
      </c>
      <c r="F2002" s="19">
        <v>77</v>
      </c>
    </row>
    <row r="2003" spans="2:6" ht="14.4" x14ac:dyDescent="0.3">
      <c r="B2003" s="13">
        <v>5207603757</v>
      </c>
      <c r="C2003" s="14" t="s">
        <v>441</v>
      </c>
      <c r="D2003" s="14" t="s">
        <v>393</v>
      </c>
      <c r="E2003" s="14">
        <v>0</v>
      </c>
      <c r="F2003" s="19">
        <v>77</v>
      </c>
    </row>
    <row r="2004" spans="2:6" ht="14.4" x14ac:dyDescent="0.3">
      <c r="B2004" s="13">
        <v>5207603757</v>
      </c>
      <c r="C2004" s="14" t="s">
        <v>441</v>
      </c>
      <c r="D2004" s="14" t="s">
        <v>388</v>
      </c>
      <c r="E2004" s="14">
        <v>0</v>
      </c>
      <c r="F2004" s="19">
        <v>77</v>
      </c>
    </row>
    <row r="2005" spans="2:6" ht="14.4" x14ac:dyDescent="0.3">
      <c r="B2005" s="13">
        <v>5207603757</v>
      </c>
      <c r="C2005" s="14" t="s">
        <v>441</v>
      </c>
      <c r="D2005" s="14" t="s">
        <v>386</v>
      </c>
      <c r="E2005" s="14">
        <v>0</v>
      </c>
      <c r="F2005" s="19">
        <v>77</v>
      </c>
    </row>
    <row r="2006" spans="2:6" ht="14.4" x14ac:dyDescent="0.3">
      <c r="B2006" s="13">
        <v>4806124201</v>
      </c>
      <c r="C2006" s="14" t="s">
        <v>441</v>
      </c>
      <c r="D2006" s="14" t="s">
        <v>387</v>
      </c>
      <c r="E2006" s="14">
        <v>0</v>
      </c>
      <c r="F2006" s="19">
        <v>74</v>
      </c>
    </row>
    <row r="2007" spans="2:6" ht="14.4" x14ac:dyDescent="0.3">
      <c r="B2007" s="13">
        <v>4806124201</v>
      </c>
      <c r="C2007" s="14" t="s">
        <v>441</v>
      </c>
      <c r="D2007" s="14" t="s">
        <v>391</v>
      </c>
      <c r="E2007" s="14">
        <v>0</v>
      </c>
      <c r="F2007" s="19">
        <v>74</v>
      </c>
    </row>
    <row r="2008" spans="2:6" ht="14.4" x14ac:dyDescent="0.3">
      <c r="B2008" s="13">
        <v>4806124201</v>
      </c>
      <c r="C2008" s="14" t="s">
        <v>441</v>
      </c>
      <c r="D2008" s="14" t="s">
        <v>389</v>
      </c>
      <c r="E2008" s="14">
        <v>0</v>
      </c>
      <c r="F2008" s="19">
        <v>74</v>
      </c>
    </row>
    <row r="2009" spans="2:6" ht="14.4" x14ac:dyDescent="0.3">
      <c r="B2009" s="13">
        <v>4806124201</v>
      </c>
      <c r="C2009" s="14" t="s">
        <v>441</v>
      </c>
      <c r="D2009" s="14" t="s">
        <v>396</v>
      </c>
      <c r="E2009" s="14">
        <v>0</v>
      </c>
      <c r="F2009" s="19">
        <v>74</v>
      </c>
    </row>
    <row r="2010" spans="2:6" ht="14.4" x14ac:dyDescent="0.3">
      <c r="B2010" s="13">
        <v>4806124201</v>
      </c>
      <c r="C2010" s="14" t="s">
        <v>441</v>
      </c>
      <c r="D2010" s="14" t="s">
        <v>393</v>
      </c>
      <c r="E2010" s="14">
        <v>0</v>
      </c>
      <c r="F2010" s="19">
        <v>74</v>
      </c>
    </row>
    <row r="2011" spans="2:6" ht="14.4" x14ac:dyDescent="0.3">
      <c r="B2011" s="13">
        <v>4806124201</v>
      </c>
      <c r="C2011" s="14" t="s">
        <v>441</v>
      </c>
      <c r="D2011" s="14" t="s">
        <v>388</v>
      </c>
      <c r="E2011" s="14">
        <v>0</v>
      </c>
      <c r="F2011" s="19">
        <v>74</v>
      </c>
    </row>
    <row r="2012" spans="2:6" ht="14.4" x14ac:dyDescent="0.3">
      <c r="B2012" s="13">
        <v>4806124201</v>
      </c>
      <c r="C2012" s="14" t="s">
        <v>441</v>
      </c>
      <c r="D2012" s="14" t="s">
        <v>386</v>
      </c>
      <c r="E2012" s="14">
        <v>0</v>
      </c>
      <c r="F2012" s="19">
        <v>74</v>
      </c>
    </row>
    <row r="2013" spans="2:6" ht="14.4" x14ac:dyDescent="0.3">
      <c r="B2013" s="13">
        <v>3604634202</v>
      </c>
      <c r="C2013" s="14" t="s">
        <v>441</v>
      </c>
      <c r="D2013" s="14" t="s">
        <v>387</v>
      </c>
      <c r="E2013" s="14">
        <v>0</v>
      </c>
      <c r="F2013" s="19">
        <v>72</v>
      </c>
    </row>
    <row r="2014" spans="2:6" ht="14.4" x14ac:dyDescent="0.3">
      <c r="B2014" s="13">
        <v>3604634202</v>
      </c>
      <c r="C2014" s="14" t="s">
        <v>441</v>
      </c>
      <c r="D2014" s="14" t="s">
        <v>391</v>
      </c>
      <c r="E2014" s="14">
        <v>0</v>
      </c>
      <c r="F2014" s="19">
        <v>72</v>
      </c>
    </row>
    <row r="2015" spans="2:6" ht="14.4" x14ac:dyDescent="0.3">
      <c r="B2015" s="13">
        <v>3604634202</v>
      </c>
      <c r="C2015" s="14" t="s">
        <v>441</v>
      </c>
      <c r="D2015" s="14" t="s">
        <v>389</v>
      </c>
      <c r="E2015" s="14">
        <v>0</v>
      </c>
      <c r="F2015" s="19">
        <v>72</v>
      </c>
    </row>
    <row r="2016" spans="2:6" ht="14.4" x14ac:dyDescent="0.3">
      <c r="B2016" s="13">
        <v>3604634202</v>
      </c>
      <c r="C2016" s="14" t="s">
        <v>441</v>
      </c>
      <c r="D2016" s="14" t="s">
        <v>396</v>
      </c>
      <c r="E2016" s="14">
        <v>0</v>
      </c>
      <c r="F2016" s="19">
        <v>72</v>
      </c>
    </row>
    <row r="2017" spans="2:6" ht="14.4" x14ac:dyDescent="0.3">
      <c r="B2017" s="13">
        <v>3604634202</v>
      </c>
      <c r="C2017" s="14" t="s">
        <v>441</v>
      </c>
      <c r="D2017" s="14" t="s">
        <v>393</v>
      </c>
      <c r="E2017" s="14">
        <v>0</v>
      </c>
      <c r="F2017" s="19">
        <v>72</v>
      </c>
    </row>
    <row r="2018" spans="2:6" ht="14.4" x14ac:dyDescent="0.3">
      <c r="B2018" s="13">
        <v>3604634202</v>
      </c>
      <c r="C2018" s="14" t="s">
        <v>441</v>
      </c>
      <c r="D2018" s="14" t="s">
        <v>388</v>
      </c>
      <c r="E2018" s="14">
        <v>0</v>
      </c>
      <c r="F2018" s="19">
        <v>72</v>
      </c>
    </row>
    <row r="2019" spans="2:6" ht="14.4" x14ac:dyDescent="0.3">
      <c r="B2019" s="13">
        <v>3604634202</v>
      </c>
      <c r="C2019" s="14" t="s">
        <v>441</v>
      </c>
      <c r="D2019" s="14" t="s">
        <v>386</v>
      </c>
      <c r="E2019" s="14">
        <v>0</v>
      </c>
      <c r="F2019" s="19">
        <v>72</v>
      </c>
    </row>
    <row r="2020" spans="2:6" ht="14.4" x14ac:dyDescent="0.3">
      <c r="B2020" s="13">
        <v>5208743252</v>
      </c>
      <c r="C2020" s="14" t="s">
        <v>441</v>
      </c>
      <c r="D2020" s="14" t="s">
        <v>387</v>
      </c>
      <c r="E2020" s="14">
        <v>0</v>
      </c>
      <c r="F2020" s="19">
        <v>67</v>
      </c>
    </row>
    <row r="2021" spans="2:6" ht="14.4" x14ac:dyDescent="0.3">
      <c r="B2021" s="13">
        <v>5208743252</v>
      </c>
      <c r="C2021" s="14" t="s">
        <v>441</v>
      </c>
      <c r="D2021" s="14" t="s">
        <v>391</v>
      </c>
      <c r="E2021" s="14">
        <v>0</v>
      </c>
      <c r="F2021" s="19">
        <v>67</v>
      </c>
    </row>
    <row r="2022" spans="2:6" ht="14.4" x14ac:dyDescent="0.3">
      <c r="B2022" s="13">
        <v>5208743252</v>
      </c>
      <c r="C2022" s="14" t="s">
        <v>441</v>
      </c>
      <c r="D2022" s="14" t="s">
        <v>389</v>
      </c>
      <c r="E2022" s="14">
        <v>0</v>
      </c>
      <c r="F2022" s="19">
        <v>67</v>
      </c>
    </row>
    <row r="2023" spans="2:6" ht="14.4" x14ac:dyDescent="0.3">
      <c r="B2023" s="13">
        <v>5208743252</v>
      </c>
      <c r="C2023" s="14" t="s">
        <v>441</v>
      </c>
      <c r="D2023" s="14" t="s">
        <v>396</v>
      </c>
      <c r="E2023" s="14">
        <v>0</v>
      </c>
      <c r="F2023" s="19">
        <v>67</v>
      </c>
    </row>
    <row r="2024" spans="2:6" ht="14.4" x14ac:dyDescent="0.3">
      <c r="B2024" s="13">
        <v>5208743252</v>
      </c>
      <c r="C2024" s="14" t="s">
        <v>441</v>
      </c>
      <c r="D2024" s="14" t="s">
        <v>393</v>
      </c>
      <c r="E2024" s="14">
        <v>0</v>
      </c>
      <c r="F2024" s="19">
        <v>67</v>
      </c>
    </row>
    <row r="2025" spans="2:6" ht="14.4" x14ac:dyDescent="0.3">
      <c r="B2025" s="13">
        <v>5208743252</v>
      </c>
      <c r="C2025" s="14" t="s">
        <v>441</v>
      </c>
      <c r="D2025" s="14" t="s">
        <v>388</v>
      </c>
      <c r="E2025" s="14">
        <v>0</v>
      </c>
      <c r="F2025" s="19">
        <v>67</v>
      </c>
    </row>
    <row r="2026" spans="2:6" ht="14.4" x14ac:dyDescent="0.3">
      <c r="B2026" s="13">
        <v>5208743252</v>
      </c>
      <c r="C2026" s="14" t="s">
        <v>441</v>
      </c>
      <c r="D2026" s="14" t="s">
        <v>386</v>
      </c>
      <c r="E2026" s="14">
        <v>0</v>
      </c>
      <c r="F2026" s="19">
        <v>67</v>
      </c>
    </row>
    <row r="2027" spans="2:6" ht="14.4" x14ac:dyDescent="0.3">
      <c r="B2027" s="13">
        <v>6025862124</v>
      </c>
      <c r="C2027" s="14" t="s">
        <v>441</v>
      </c>
      <c r="D2027" s="14" t="s">
        <v>387</v>
      </c>
      <c r="E2027" s="14">
        <v>0</v>
      </c>
      <c r="F2027" s="19">
        <v>65</v>
      </c>
    </row>
    <row r="2028" spans="2:6" ht="14.4" x14ac:dyDescent="0.3">
      <c r="B2028" s="13">
        <v>6025862124</v>
      </c>
      <c r="C2028" s="14" t="s">
        <v>441</v>
      </c>
      <c r="D2028" s="14" t="s">
        <v>391</v>
      </c>
      <c r="E2028" s="14">
        <v>0</v>
      </c>
      <c r="F2028" s="19">
        <v>65</v>
      </c>
    </row>
    <row r="2029" spans="2:6" ht="14.4" x14ac:dyDescent="0.3">
      <c r="B2029" s="13">
        <v>6025862124</v>
      </c>
      <c r="C2029" s="14" t="s">
        <v>441</v>
      </c>
      <c r="D2029" s="14" t="s">
        <v>396</v>
      </c>
      <c r="E2029" s="14">
        <v>0</v>
      </c>
      <c r="F2029" s="19">
        <v>65</v>
      </c>
    </row>
    <row r="2030" spans="2:6" ht="14.4" x14ac:dyDescent="0.3">
      <c r="B2030" s="13">
        <v>6025862124</v>
      </c>
      <c r="C2030" s="14" t="s">
        <v>441</v>
      </c>
      <c r="D2030" s="14" t="s">
        <v>393</v>
      </c>
      <c r="E2030" s="14">
        <v>0</v>
      </c>
      <c r="F2030" s="19">
        <v>65</v>
      </c>
    </row>
    <row r="2031" spans="2:6" ht="14.4" x14ac:dyDescent="0.3">
      <c r="B2031" s="13">
        <v>6025862124</v>
      </c>
      <c r="C2031" s="14" t="s">
        <v>441</v>
      </c>
      <c r="D2031" s="14" t="s">
        <v>388</v>
      </c>
      <c r="E2031" s="14">
        <v>0</v>
      </c>
      <c r="F2031" s="19">
        <v>65</v>
      </c>
    </row>
    <row r="2032" spans="2:6" ht="14.4" x14ac:dyDescent="0.3">
      <c r="B2032" s="13">
        <v>6025862124</v>
      </c>
      <c r="C2032" s="14" t="s">
        <v>441</v>
      </c>
      <c r="D2032" s="14" t="s">
        <v>386</v>
      </c>
      <c r="E2032" s="14">
        <v>0</v>
      </c>
      <c r="F2032" s="19">
        <v>65</v>
      </c>
    </row>
    <row r="2033" spans="2:6" ht="14.4" x14ac:dyDescent="0.3">
      <c r="B2033" s="13">
        <v>3039593294</v>
      </c>
      <c r="C2033" s="14" t="s">
        <v>441</v>
      </c>
      <c r="D2033" s="14" t="s">
        <v>387</v>
      </c>
      <c r="E2033" s="14">
        <v>0</v>
      </c>
      <c r="F2033" s="19">
        <v>58</v>
      </c>
    </row>
    <row r="2034" spans="2:6" ht="14.4" x14ac:dyDescent="0.3">
      <c r="B2034" s="13">
        <v>3039593294</v>
      </c>
      <c r="C2034" s="14" t="s">
        <v>441</v>
      </c>
      <c r="D2034" s="14" t="s">
        <v>391</v>
      </c>
      <c r="E2034" s="14">
        <v>0</v>
      </c>
      <c r="F2034" s="19">
        <v>58</v>
      </c>
    </row>
    <row r="2035" spans="2:6" ht="14.4" x14ac:dyDescent="0.3">
      <c r="B2035" s="13">
        <v>3039593294</v>
      </c>
      <c r="C2035" s="14" t="s">
        <v>441</v>
      </c>
      <c r="D2035" s="14" t="s">
        <v>389</v>
      </c>
      <c r="E2035" s="14">
        <v>0</v>
      </c>
      <c r="F2035" s="19">
        <v>58</v>
      </c>
    </row>
    <row r="2036" spans="2:6" ht="14.4" x14ac:dyDescent="0.3">
      <c r="B2036" s="13">
        <v>3039593294</v>
      </c>
      <c r="C2036" s="14" t="s">
        <v>441</v>
      </c>
      <c r="D2036" s="14" t="s">
        <v>396</v>
      </c>
      <c r="E2036" s="14">
        <v>0</v>
      </c>
      <c r="F2036" s="19">
        <v>58</v>
      </c>
    </row>
    <row r="2037" spans="2:6" ht="14.4" x14ac:dyDescent="0.3">
      <c r="B2037" s="13">
        <v>3039593294</v>
      </c>
      <c r="C2037" s="14" t="s">
        <v>441</v>
      </c>
      <c r="D2037" s="14" t="s">
        <v>393</v>
      </c>
      <c r="E2037" s="14">
        <v>0</v>
      </c>
      <c r="F2037" s="19">
        <v>58</v>
      </c>
    </row>
    <row r="2038" spans="2:6" ht="14.4" x14ac:dyDescent="0.3">
      <c r="B2038" s="13">
        <v>3039593294</v>
      </c>
      <c r="C2038" s="14" t="s">
        <v>441</v>
      </c>
      <c r="D2038" s="14" t="s">
        <v>388</v>
      </c>
      <c r="E2038" s="14">
        <v>0</v>
      </c>
      <c r="F2038" s="19">
        <v>58</v>
      </c>
    </row>
    <row r="2039" spans="2:6" ht="14.4" x14ac:dyDescent="0.3">
      <c r="B2039" s="13">
        <v>3039593294</v>
      </c>
      <c r="C2039" s="14" t="s">
        <v>441</v>
      </c>
      <c r="D2039" s="14" t="s">
        <v>386</v>
      </c>
      <c r="E2039" s="14">
        <v>0</v>
      </c>
      <c r="F2039" s="19">
        <v>58</v>
      </c>
    </row>
    <row r="2040" spans="2:6" ht="14.4" x14ac:dyDescent="0.3">
      <c r="B2040" s="13">
        <v>2065638187</v>
      </c>
      <c r="C2040" s="14" t="s">
        <v>441</v>
      </c>
      <c r="D2040" s="14" t="s">
        <v>387</v>
      </c>
      <c r="E2040" s="14">
        <v>0</v>
      </c>
      <c r="F2040" s="19">
        <v>51</v>
      </c>
    </row>
    <row r="2041" spans="2:6" ht="14.4" x14ac:dyDescent="0.3">
      <c r="B2041" s="13">
        <v>2065638187</v>
      </c>
      <c r="C2041" s="14" t="s">
        <v>441</v>
      </c>
      <c r="D2041" s="14" t="s">
        <v>391</v>
      </c>
      <c r="E2041" s="14">
        <v>0</v>
      </c>
      <c r="F2041" s="19">
        <v>51</v>
      </c>
    </row>
    <row r="2042" spans="2:6" ht="14.4" x14ac:dyDescent="0.3">
      <c r="B2042" s="13">
        <v>2065638187</v>
      </c>
      <c r="C2042" s="14" t="s">
        <v>441</v>
      </c>
      <c r="D2042" s="14" t="s">
        <v>389</v>
      </c>
      <c r="E2042" s="14">
        <v>0</v>
      </c>
      <c r="F2042" s="19">
        <v>51</v>
      </c>
    </row>
    <row r="2043" spans="2:6" ht="14.4" x14ac:dyDescent="0.3">
      <c r="B2043" s="13">
        <v>2065638187</v>
      </c>
      <c r="C2043" s="14" t="s">
        <v>441</v>
      </c>
      <c r="D2043" s="14" t="s">
        <v>396</v>
      </c>
      <c r="E2043" s="14">
        <v>0</v>
      </c>
      <c r="F2043" s="19">
        <v>51</v>
      </c>
    </row>
    <row r="2044" spans="2:6" ht="14.4" x14ac:dyDescent="0.3">
      <c r="B2044" s="13">
        <v>2065638187</v>
      </c>
      <c r="C2044" s="14" t="s">
        <v>441</v>
      </c>
      <c r="D2044" s="14" t="s">
        <v>393</v>
      </c>
      <c r="E2044" s="14">
        <v>0</v>
      </c>
      <c r="F2044" s="19">
        <v>51</v>
      </c>
    </row>
    <row r="2045" spans="2:6" ht="14.4" x14ac:dyDescent="0.3">
      <c r="B2045" s="13">
        <v>2065638187</v>
      </c>
      <c r="C2045" s="14" t="s">
        <v>441</v>
      </c>
      <c r="D2045" s="14" t="s">
        <v>388</v>
      </c>
      <c r="E2045" s="14">
        <v>0</v>
      </c>
      <c r="F2045" s="19">
        <v>51</v>
      </c>
    </row>
    <row r="2046" spans="2:6" ht="14.4" x14ac:dyDescent="0.3">
      <c r="B2046" s="13">
        <v>2065638187</v>
      </c>
      <c r="C2046" s="14" t="s">
        <v>441</v>
      </c>
      <c r="D2046" s="14" t="s">
        <v>386</v>
      </c>
      <c r="E2046" s="14">
        <v>0</v>
      </c>
      <c r="F2046" s="19">
        <v>51</v>
      </c>
    </row>
    <row r="2047" spans="2:6" ht="14.4" x14ac:dyDescent="0.3">
      <c r="B2047" s="13">
        <v>3034328640</v>
      </c>
      <c r="C2047" s="14" t="s">
        <v>441</v>
      </c>
      <c r="D2047" s="14" t="s">
        <v>387</v>
      </c>
      <c r="E2047" s="14">
        <v>0</v>
      </c>
      <c r="F2047" s="19">
        <v>43</v>
      </c>
    </row>
    <row r="2048" spans="2:6" ht="14.4" x14ac:dyDescent="0.3">
      <c r="B2048" s="13">
        <v>3034328640</v>
      </c>
      <c r="C2048" s="14" t="s">
        <v>441</v>
      </c>
      <c r="D2048" s="14" t="s">
        <v>391</v>
      </c>
      <c r="E2048" s="14">
        <v>0</v>
      </c>
      <c r="F2048" s="19">
        <v>43</v>
      </c>
    </row>
    <row r="2049" spans="2:6" ht="14.4" x14ac:dyDescent="0.3">
      <c r="B2049" s="13">
        <v>3034328640</v>
      </c>
      <c r="C2049" s="14" t="s">
        <v>441</v>
      </c>
      <c r="D2049" s="14" t="s">
        <v>389</v>
      </c>
      <c r="E2049" s="14">
        <v>0</v>
      </c>
      <c r="F2049" s="19">
        <v>43</v>
      </c>
    </row>
    <row r="2050" spans="2:6" ht="14.4" x14ac:dyDescent="0.3">
      <c r="B2050" s="13">
        <v>3034328640</v>
      </c>
      <c r="C2050" s="14" t="s">
        <v>441</v>
      </c>
      <c r="D2050" s="14" t="s">
        <v>396</v>
      </c>
      <c r="E2050" s="14">
        <v>0</v>
      </c>
      <c r="F2050" s="19">
        <v>43</v>
      </c>
    </row>
    <row r="2051" spans="2:6" ht="14.4" x14ac:dyDescent="0.3">
      <c r="B2051" s="13">
        <v>3034328640</v>
      </c>
      <c r="C2051" s="14" t="s">
        <v>441</v>
      </c>
      <c r="D2051" s="14" t="s">
        <v>393</v>
      </c>
      <c r="E2051" s="14">
        <v>0</v>
      </c>
      <c r="F2051" s="19">
        <v>43</v>
      </c>
    </row>
    <row r="2052" spans="2:6" ht="14.4" x14ac:dyDescent="0.3">
      <c r="B2052" s="13">
        <v>3034328640</v>
      </c>
      <c r="C2052" s="14" t="s">
        <v>441</v>
      </c>
      <c r="D2052" s="14" t="s">
        <v>388</v>
      </c>
      <c r="E2052" s="14">
        <v>0</v>
      </c>
      <c r="F2052" s="19">
        <v>43</v>
      </c>
    </row>
    <row r="2053" spans="2:6" ht="14.4" x14ac:dyDescent="0.3">
      <c r="B2053" s="13">
        <v>3034328640</v>
      </c>
      <c r="C2053" s="14" t="s">
        <v>441</v>
      </c>
      <c r="D2053" s="14" t="s">
        <v>386</v>
      </c>
      <c r="E2053" s="14">
        <v>0</v>
      </c>
      <c r="F2053" s="19">
        <v>43</v>
      </c>
    </row>
    <row r="2054" spans="2:6" ht="14.4" x14ac:dyDescent="0.3">
      <c r="B2054" s="13">
        <v>5034336267</v>
      </c>
      <c r="C2054" s="14" t="s">
        <v>442</v>
      </c>
      <c r="D2054" s="14" t="s">
        <v>388</v>
      </c>
      <c r="E2054" s="14">
        <v>0</v>
      </c>
      <c r="F2054" s="19">
        <v>1741</v>
      </c>
    </row>
    <row r="2055" spans="2:6" ht="14.4" x14ac:dyDescent="0.3">
      <c r="B2055" s="13">
        <v>5034336267</v>
      </c>
      <c r="C2055" s="14" t="s">
        <v>442</v>
      </c>
      <c r="D2055" s="14" t="s">
        <v>386</v>
      </c>
      <c r="E2055" s="14">
        <v>0</v>
      </c>
      <c r="F2055" s="19">
        <v>1741</v>
      </c>
    </row>
    <row r="2056" spans="2:6" ht="14.4" x14ac:dyDescent="0.3">
      <c r="B2056" s="13">
        <v>5204328197</v>
      </c>
      <c r="C2056" s="14" t="s">
        <v>442</v>
      </c>
      <c r="D2056" s="14" t="s">
        <v>387</v>
      </c>
      <c r="E2056" s="14">
        <v>0</v>
      </c>
      <c r="F2056" s="19">
        <v>1266</v>
      </c>
    </row>
    <row r="2057" spans="2:6" ht="14.4" x14ac:dyDescent="0.3">
      <c r="B2057" s="13">
        <v>5204328197</v>
      </c>
      <c r="C2057" s="14" t="s">
        <v>442</v>
      </c>
      <c r="D2057" s="14" t="s">
        <v>391</v>
      </c>
      <c r="E2057" s="14">
        <v>0</v>
      </c>
      <c r="F2057" s="19">
        <v>1266</v>
      </c>
    </row>
    <row r="2058" spans="2:6" ht="14.4" x14ac:dyDescent="0.3">
      <c r="B2058" s="13">
        <v>4805925002</v>
      </c>
      <c r="C2058" s="14" t="s">
        <v>442</v>
      </c>
      <c r="D2058" s="14" t="s">
        <v>391</v>
      </c>
      <c r="E2058" s="14">
        <v>0</v>
      </c>
      <c r="F2058" s="19">
        <v>1068</v>
      </c>
    </row>
    <row r="2059" spans="2:6" ht="14.4" x14ac:dyDescent="0.3">
      <c r="B2059" s="13">
        <v>5203224008</v>
      </c>
      <c r="C2059" s="14" t="s">
        <v>442</v>
      </c>
      <c r="D2059" s="14" t="s">
        <v>386</v>
      </c>
      <c r="E2059" s="14">
        <v>1</v>
      </c>
      <c r="F2059" s="19">
        <v>703</v>
      </c>
    </row>
    <row r="2060" spans="2:6" ht="14.4" x14ac:dyDescent="0.3">
      <c r="B2060" s="13">
        <v>4807327779</v>
      </c>
      <c r="C2060" s="14" t="s">
        <v>442</v>
      </c>
      <c r="D2060" s="14" t="s">
        <v>387</v>
      </c>
      <c r="E2060" s="14">
        <v>0</v>
      </c>
      <c r="F2060" s="19">
        <v>575</v>
      </c>
    </row>
    <row r="2061" spans="2:6" ht="14.4" x14ac:dyDescent="0.3">
      <c r="B2061" s="13">
        <v>4807327779</v>
      </c>
      <c r="C2061" s="14" t="s">
        <v>442</v>
      </c>
      <c r="D2061" s="14" t="s">
        <v>391</v>
      </c>
      <c r="E2061" s="14">
        <v>0</v>
      </c>
      <c r="F2061" s="19">
        <v>575</v>
      </c>
    </row>
    <row r="2062" spans="2:6" ht="14.4" x14ac:dyDescent="0.3">
      <c r="B2062" s="13">
        <v>4807327779</v>
      </c>
      <c r="C2062" s="14" t="s">
        <v>442</v>
      </c>
      <c r="D2062" s="14" t="s">
        <v>393</v>
      </c>
      <c r="E2062" s="14">
        <v>0</v>
      </c>
      <c r="F2062" s="19">
        <v>575</v>
      </c>
    </row>
    <row r="2063" spans="2:6" ht="14.4" x14ac:dyDescent="0.3">
      <c r="B2063" s="13">
        <v>4807327779</v>
      </c>
      <c r="C2063" s="14" t="s">
        <v>442</v>
      </c>
      <c r="D2063" s="14" t="s">
        <v>386</v>
      </c>
      <c r="E2063" s="14">
        <v>0</v>
      </c>
      <c r="F2063" s="19">
        <v>575</v>
      </c>
    </row>
    <row r="2064" spans="2:6" ht="14.4" x14ac:dyDescent="0.3">
      <c r="B2064" s="13">
        <v>3607338694</v>
      </c>
      <c r="C2064" s="14" t="s">
        <v>442</v>
      </c>
      <c r="D2064" s="14" t="s">
        <v>393</v>
      </c>
      <c r="E2064" s="14">
        <v>0</v>
      </c>
      <c r="F2064" s="19">
        <v>539</v>
      </c>
    </row>
    <row r="2065" spans="2:6" ht="14.4" x14ac:dyDescent="0.3">
      <c r="B2065" s="13">
        <v>3607338694</v>
      </c>
      <c r="C2065" s="14" t="s">
        <v>442</v>
      </c>
      <c r="D2065" s="14" t="s">
        <v>386</v>
      </c>
      <c r="E2065" s="14">
        <v>0</v>
      </c>
      <c r="F2065" s="19">
        <v>539</v>
      </c>
    </row>
    <row r="2066" spans="2:6" ht="14.4" x14ac:dyDescent="0.3">
      <c r="B2066" s="13">
        <v>5209950940</v>
      </c>
      <c r="C2066" s="14" t="s">
        <v>442</v>
      </c>
      <c r="D2066" s="14" t="s">
        <v>386</v>
      </c>
      <c r="E2066" s="14">
        <v>0</v>
      </c>
      <c r="F2066" s="19">
        <v>511</v>
      </c>
    </row>
    <row r="2067" spans="2:6" ht="14.4" x14ac:dyDescent="0.3">
      <c r="B2067" s="13">
        <v>5209950940</v>
      </c>
      <c r="C2067" s="14" t="s">
        <v>442</v>
      </c>
      <c r="D2067" s="14" t="s">
        <v>386</v>
      </c>
      <c r="E2067" s="14">
        <v>0</v>
      </c>
      <c r="F2067" s="19">
        <v>511</v>
      </c>
    </row>
    <row r="2068" spans="2:6" ht="14.4" x14ac:dyDescent="0.3">
      <c r="B2068" s="13">
        <v>5209952904</v>
      </c>
      <c r="C2068" s="14" t="s">
        <v>442</v>
      </c>
      <c r="D2068" s="14" t="s">
        <v>386</v>
      </c>
      <c r="E2068" s="14">
        <v>0</v>
      </c>
      <c r="F2068" s="19">
        <v>396</v>
      </c>
    </row>
    <row r="2069" spans="2:6" ht="14.4" x14ac:dyDescent="0.3">
      <c r="B2069" s="13">
        <v>2069538942</v>
      </c>
      <c r="C2069" s="14" t="s">
        <v>442</v>
      </c>
      <c r="D2069" s="14" t="s">
        <v>393</v>
      </c>
      <c r="E2069" s="14">
        <v>0</v>
      </c>
      <c r="F2069" s="19">
        <v>342</v>
      </c>
    </row>
    <row r="2070" spans="2:6" ht="14.4" x14ac:dyDescent="0.3">
      <c r="B2070" s="13">
        <v>2069538942</v>
      </c>
      <c r="C2070" s="14" t="s">
        <v>442</v>
      </c>
      <c r="D2070" s="14" t="s">
        <v>386</v>
      </c>
      <c r="E2070" s="14">
        <v>0</v>
      </c>
      <c r="F2070" s="19">
        <v>342</v>
      </c>
    </row>
    <row r="2071" spans="2:6" ht="14.4" x14ac:dyDescent="0.3">
      <c r="B2071" s="13">
        <v>5034351939</v>
      </c>
      <c r="C2071" s="14" t="s">
        <v>442</v>
      </c>
      <c r="D2071" s="14" t="s">
        <v>396</v>
      </c>
      <c r="E2071" s="14">
        <v>1</v>
      </c>
      <c r="F2071" s="19">
        <v>257</v>
      </c>
    </row>
    <row r="2072" spans="2:6" ht="14.4" x14ac:dyDescent="0.3">
      <c r="B2072" s="13">
        <v>2533103282</v>
      </c>
      <c r="C2072" s="14" t="s">
        <v>442</v>
      </c>
      <c r="D2072" s="14" t="s">
        <v>386</v>
      </c>
      <c r="E2072" s="14">
        <v>0</v>
      </c>
      <c r="F2072" s="19">
        <v>218</v>
      </c>
    </row>
    <row r="2073" spans="2:6" ht="14.4" x14ac:dyDescent="0.3">
      <c r="B2073" s="13">
        <v>2539340735</v>
      </c>
      <c r="C2073" s="14" t="s">
        <v>442</v>
      </c>
      <c r="D2073" s="14" t="s">
        <v>396</v>
      </c>
      <c r="E2073" s="14">
        <v>0</v>
      </c>
      <c r="F2073" s="19">
        <v>210</v>
      </c>
    </row>
    <row r="2074" spans="2:6" ht="14.4" x14ac:dyDescent="0.3">
      <c r="B2074" s="13">
        <v>2539340735</v>
      </c>
      <c r="C2074" s="14" t="s">
        <v>442</v>
      </c>
      <c r="D2074" s="14" t="s">
        <v>386</v>
      </c>
      <c r="E2074" s="14">
        <v>0</v>
      </c>
      <c r="F2074" s="19">
        <v>210</v>
      </c>
    </row>
    <row r="2075" spans="2:6" ht="14.4" x14ac:dyDescent="0.3">
      <c r="B2075" s="13">
        <v>5204327751</v>
      </c>
      <c r="C2075" s="14" t="s">
        <v>442</v>
      </c>
      <c r="D2075" s="14" t="s">
        <v>396</v>
      </c>
      <c r="E2075" s="14">
        <v>0</v>
      </c>
      <c r="F2075" s="19">
        <v>195</v>
      </c>
    </row>
    <row r="2076" spans="2:6" ht="14.4" x14ac:dyDescent="0.3">
      <c r="B2076" s="13">
        <v>2086149072</v>
      </c>
      <c r="C2076" s="14" t="s">
        <v>442</v>
      </c>
      <c r="D2076" s="14" t="s">
        <v>387</v>
      </c>
      <c r="E2076" s="14">
        <v>0</v>
      </c>
      <c r="F2076" s="19">
        <v>154</v>
      </c>
    </row>
    <row r="2077" spans="2:6" ht="14.4" x14ac:dyDescent="0.3">
      <c r="B2077" s="13">
        <v>2086149072</v>
      </c>
      <c r="C2077" s="14" t="s">
        <v>442</v>
      </c>
      <c r="D2077" s="14" t="s">
        <v>386</v>
      </c>
      <c r="E2077" s="14">
        <v>0</v>
      </c>
      <c r="F2077" s="19">
        <v>154</v>
      </c>
    </row>
    <row r="2078" spans="2:6" ht="14.4" x14ac:dyDescent="0.3">
      <c r="B2078" s="13">
        <v>3609490488</v>
      </c>
      <c r="C2078" s="14" t="s">
        <v>442</v>
      </c>
      <c r="D2078" s="14" t="s">
        <v>387</v>
      </c>
      <c r="E2078" s="14">
        <v>0</v>
      </c>
      <c r="F2078" s="19">
        <v>119</v>
      </c>
    </row>
    <row r="2079" spans="2:6" ht="14.4" x14ac:dyDescent="0.3">
      <c r="B2079" s="13">
        <v>3609490488</v>
      </c>
      <c r="C2079" s="14" t="s">
        <v>442</v>
      </c>
      <c r="D2079" s="14" t="s">
        <v>388</v>
      </c>
      <c r="E2079" s="14">
        <v>0</v>
      </c>
      <c r="F2079" s="19">
        <v>119</v>
      </c>
    </row>
    <row r="2080" spans="2:6" ht="14.4" x14ac:dyDescent="0.3">
      <c r="B2080" s="13">
        <v>3072335126</v>
      </c>
      <c r="C2080" s="14" t="s">
        <v>442</v>
      </c>
      <c r="D2080" s="14" t="s">
        <v>388</v>
      </c>
      <c r="E2080" s="14">
        <v>0</v>
      </c>
      <c r="F2080" s="19">
        <v>117</v>
      </c>
    </row>
    <row r="2081" spans="2:6" ht="14.4" x14ac:dyDescent="0.3">
      <c r="B2081" s="13">
        <v>6025888117</v>
      </c>
      <c r="C2081" s="14" t="s">
        <v>442</v>
      </c>
      <c r="D2081" s="14" t="s">
        <v>396</v>
      </c>
      <c r="E2081" s="14">
        <v>0</v>
      </c>
      <c r="F2081" s="19">
        <v>101</v>
      </c>
    </row>
    <row r="2082" spans="2:6" ht="14.4" x14ac:dyDescent="0.3">
      <c r="B2082" s="13">
        <v>6025888117</v>
      </c>
      <c r="C2082" s="14" t="s">
        <v>442</v>
      </c>
      <c r="D2082" s="14" t="s">
        <v>393</v>
      </c>
      <c r="E2082" s="14">
        <v>0</v>
      </c>
      <c r="F2082" s="19">
        <v>101</v>
      </c>
    </row>
    <row r="2083" spans="2:6" ht="14.4" x14ac:dyDescent="0.3">
      <c r="B2083" s="13">
        <v>6025888117</v>
      </c>
      <c r="C2083" s="14" t="s">
        <v>442</v>
      </c>
      <c r="D2083" s="14" t="s">
        <v>386</v>
      </c>
      <c r="E2083" s="14">
        <v>0</v>
      </c>
      <c r="F2083" s="19">
        <v>101</v>
      </c>
    </row>
    <row r="2084" spans="2:6" ht="14.4" x14ac:dyDescent="0.3">
      <c r="B2084" s="13">
        <v>4805928431</v>
      </c>
      <c r="C2084" s="14" t="s">
        <v>442</v>
      </c>
      <c r="D2084" s="14" t="s">
        <v>396</v>
      </c>
      <c r="E2084" s="14">
        <v>0</v>
      </c>
      <c r="F2084" s="19">
        <v>88</v>
      </c>
    </row>
    <row r="2085" spans="2:6" ht="14.4" x14ac:dyDescent="0.3">
      <c r="B2085" s="13">
        <v>3604538499</v>
      </c>
      <c r="C2085" s="14" t="s">
        <v>442</v>
      </c>
      <c r="D2085" s="14" t="s">
        <v>393</v>
      </c>
      <c r="E2085" s="14">
        <v>0</v>
      </c>
      <c r="F2085" s="19">
        <v>70</v>
      </c>
    </row>
    <row r="2086" spans="2:6" ht="14.4" x14ac:dyDescent="0.3">
      <c r="B2086" s="13">
        <v>3604538499</v>
      </c>
      <c r="C2086" s="14" t="s">
        <v>442</v>
      </c>
      <c r="D2086" s="14" t="s">
        <v>386</v>
      </c>
      <c r="E2086" s="14">
        <v>0</v>
      </c>
      <c r="F2086" s="19">
        <v>70</v>
      </c>
    </row>
    <row r="2087" spans="2:6" ht="14.4" x14ac:dyDescent="0.3">
      <c r="B2087" s="13">
        <v>5209950923</v>
      </c>
      <c r="C2087" s="14" t="s">
        <v>442</v>
      </c>
      <c r="D2087" s="14" t="s">
        <v>387</v>
      </c>
      <c r="E2087" s="14">
        <v>0</v>
      </c>
      <c r="F2087" s="19">
        <v>55</v>
      </c>
    </row>
    <row r="2088" spans="2:6" ht="14.4" x14ac:dyDescent="0.3">
      <c r="B2088" s="13">
        <v>5209950923</v>
      </c>
      <c r="C2088" s="14" t="s">
        <v>442</v>
      </c>
      <c r="D2088" s="14" t="s">
        <v>391</v>
      </c>
      <c r="E2088" s="14">
        <v>0</v>
      </c>
      <c r="F2088" s="19">
        <v>55</v>
      </c>
    </row>
    <row r="2089" spans="2:6" ht="14.4" x14ac:dyDescent="0.3">
      <c r="B2089" s="13">
        <v>5209950923</v>
      </c>
      <c r="C2089" s="14" t="s">
        <v>442</v>
      </c>
      <c r="D2089" s="14" t="s">
        <v>388</v>
      </c>
      <c r="E2089" s="14">
        <v>0</v>
      </c>
      <c r="F2089" s="19">
        <v>55</v>
      </c>
    </row>
    <row r="2090" spans="2:6" ht="14.4" x14ac:dyDescent="0.3">
      <c r="B2090" s="13">
        <v>6027083968</v>
      </c>
      <c r="C2090" s="14" t="s">
        <v>442</v>
      </c>
      <c r="D2090" s="14" t="s">
        <v>386</v>
      </c>
      <c r="E2090" s="14">
        <v>0</v>
      </c>
      <c r="F2090" s="19">
        <v>51</v>
      </c>
    </row>
    <row r="2091" spans="2:6" ht="14.4" x14ac:dyDescent="0.3">
      <c r="B2091" s="13">
        <v>6025861979</v>
      </c>
      <c r="C2091" s="14" t="s">
        <v>442</v>
      </c>
      <c r="D2091" s="14" t="s">
        <v>393</v>
      </c>
      <c r="E2091" s="14">
        <v>0</v>
      </c>
      <c r="F2091" s="19">
        <v>43</v>
      </c>
    </row>
    <row r="2092" spans="2:6" ht="14.4" x14ac:dyDescent="0.3">
      <c r="B2092" s="13">
        <v>6025861979</v>
      </c>
      <c r="C2092" s="14" t="s">
        <v>442</v>
      </c>
      <c r="D2092" s="14" t="s">
        <v>386</v>
      </c>
      <c r="E2092" s="14">
        <v>0</v>
      </c>
      <c r="F2092" s="19">
        <v>43</v>
      </c>
    </row>
    <row r="2093" spans="2:6" ht="14.4" x14ac:dyDescent="0.3">
      <c r="B2093" s="13">
        <v>4805926668</v>
      </c>
      <c r="C2093" s="14" t="s">
        <v>442</v>
      </c>
      <c r="D2093" s="14" t="s">
        <v>393</v>
      </c>
      <c r="E2093" s="14">
        <v>0</v>
      </c>
      <c r="F2093" s="19">
        <v>42</v>
      </c>
    </row>
    <row r="2094" spans="2:6" ht="14.4" x14ac:dyDescent="0.3">
      <c r="B2094" s="13">
        <v>4805926668</v>
      </c>
      <c r="C2094" s="14" t="s">
        <v>442</v>
      </c>
      <c r="D2094" s="14" t="s">
        <v>386</v>
      </c>
      <c r="E2094" s="14">
        <v>0</v>
      </c>
      <c r="F2094" s="19">
        <v>42</v>
      </c>
    </row>
    <row r="2095" spans="2:6" ht="14.4" x14ac:dyDescent="0.3">
      <c r="B2095" s="13">
        <v>2085842307</v>
      </c>
      <c r="C2095" s="14" t="s">
        <v>442</v>
      </c>
      <c r="D2095" s="14" t="s">
        <v>386</v>
      </c>
      <c r="E2095" s="14">
        <v>0</v>
      </c>
      <c r="F2095" s="19">
        <v>39</v>
      </c>
    </row>
    <row r="2096" spans="2:6" ht="14.4" x14ac:dyDescent="0.3">
      <c r="B2096" s="13">
        <v>2539342870</v>
      </c>
      <c r="C2096" s="14" t="s">
        <v>442</v>
      </c>
      <c r="D2096" s="14" t="s">
        <v>386</v>
      </c>
      <c r="E2096" s="14">
        <v>0</v>
      </c>
      <c r="F2096" s="19">
        <v>38</v>
      </c>
    </row>
    <row r="2097" spans="2:6" ht="14.4" x14ac:dyDescent="0.3">
      <c r="B2097" s="13">
        <v>2062842195</v>
      </c>
      <c r="C2097" s="14" t="s">
        <v>442</v>
      </c>
      <c r="D2097" s="14" t="s">
        <v>396</v>
      </c>
      <c r="E2097" s="14">
        <v>0</v>
      </c>
      <c r="F2097" s="19">
        <v>21</v>
      </c>
    </row>
    <row r="2098" spans="2:6" ht="14.4" x14ac:dyDescent="0.3">
      <c r="B2098" s="13">
        <v>2085842115</v>
      </c>
      <c r="C2098" s="14" t="s">
        <v>443</v>
      </c>
      <c r="D2098" s="14" t="s">
        <v>391</v>
      </c>
      <c r="E2098" s="14">
        <v>0</v>
      </c>
      <c r="F2098" s="19">
        <v>1531</v>
      </c>
    </row>
    <row r="2099" spans="2:6" ht="14.4" x14ac:dyDescent="0.3">
      <c r="B2099" s="13">
        <v>2085842115</v>
      </c>
      <c r="C2099" s="14" t="s">
        <v>443</v>
      </c>
      <c r="D2099" s="14" t="s">
        <v>393</v>
      </c>
      <c r="E2099" s="14">
        <v>0</v>
      </c>
      <c r="F2099" s="19">
        <v>1531</v>
      </c>
    </row>
    <row r="2100" spans="2:6" ht="14.4" x14ac:dyDescent="0.3">
      <c r="B2100" s="13">
        <v>3035997196</v>
      </c>
      <c r="C2100" s="14" t="s">
        <v>443</v>
      </c>
      <c r="D2100" s="14" t="s">
        <v>391</v>
      </c>
      <c r="E2100" s="14">
        <v>0</v>
      </c>
      <c r="F2100" s="19">
        <v>1244</v>
      </c>
    </row>
    <row r="2101" spans="2:6" ht="14.4" x14ac:dyDescent="0.3">
      <c r="B2101" s="13">
        <v>3035997196</v>
      </c>
      <c r="C2101" s="14" t="s">
        <v>443</v>
      </c>
      <c r="D2101" s="14" t="s">
        <v>393</v>
      </c>
      <c r="E2101" s="14">
        <v>1</v>
      </c>
      <c r="F2101" s="19">
        <v>1244</v>
      </c>
    </row>
    <row r="2102" spans="2:6" ht="14.4" x14ac:dyDescent="0.3">
      <c r="B2102" s="13">
        <v>3072334925</v>
      </c>
      <c r="C2102" s="14" t="s">
        <v>443</v>
      </c>
      <c r="D2102" s="14" t="s">
        <v>387</v>
      </c>
      <c r="E2102" s="14">
        <v>0</v>
      </c>
      <c r="F2102" s="19">
        <v>1167</v>
      </c>
    </row>
    <row r="2103" spans="2:6" ht="14.4" x14ac:dyDescent="0.3">
      <c r="B2103" s="13">
        <v>3072334925</v>
      </c>
      <c r="C2103" s="14" t="s">
        <v>443</v>
      </c>
      <c r="D2103" s="14" t="s">
        <v>391</v>
      </c>
      <c r="E2103" s="14">
        <v>0</v>
      </c>
      <c r="F2103" s="19">
        <v>1167</v>
      </c>
    </row>
    <row r="2104" spans="2:6" ht="14.4" x14ac:dyDescent="0.3">
      <c r="B2104" s="13">
        <v>5209951737</v>
      </c>
      <c r="C2104" s="14" t="s">
        <v>443</v>
      </c>
      <c r="D2104" s="14" t="s">
        <v>391</v>
      </c>
      <c r="E2104" s="14">
        <v>0</v>
      </c>
      <c r="F2104" s="19">
        <v>1140</v>
      </c>
    </row>
    <row r="2105" spans="2:6" ht="14.4" x14ac:dyDescent="0.3">
      <c r="B2105" s="13">
        <v>5209951737</v>
      </c>
      <c r="C2105" s="14" t="s">
        <v>443</v>
      </c>
      <c r="D2105" s="14" t="s">
        <v>393</v>
      </c>
      <c r="E2105" s="14">
        <v>0</v>
      </c>
      <c r="F2105" s="19">
        <v>1140</v>
      </c>
    </row>
    <row r="2106" spans="2:6" ht="14.4" x14ac:dyDescent="0.3">
      <c r="B2106" s="13">
        <v>5209951737</v>
      </c>
      <c r="C2106" s="14" t="s">
        <v>443</v>
      </c>
      <c r="D2106" s="14" t="s">
        <v>386</v>
      </c>
      <c r="E2106" s="14">
        <v>0</v>
      </c>
      <c r="F2106" s="19">
        <v>1140</v>
      </c>
    </row>
    <row r="2107" spans="2:6" ht="14.4" x14ac:dyDescent="0.3">
      <c r="B2107" s="13">
        <v>5039042784</v>
      </c>
      <c r="C2107" s="14" t="s">
        <v>443</v>
      </c>
      <c r="D2107" s="14" t="s">
        <v>391</v>
      </c>
      <c r="E2107" s="14">
        <v>0</v>
      </c>
      <c r="F2107" s="19">
        <v>1106</v>
      </c>
    </row>
    <row r="2108" spans="2:6" ht="14.4" x14ac:dyDescent="0.3">
      <c r="B2108" s="13">
        <v>5039042784</v>
      </c>
      <c r="C2108" s="14" t="s">
        <v>443</v>
      </c>
      <c r="D2108" s="14" t="s">
        <v>386</v>
      </c>
      <c r="E2108" s="14">
        <v>1</v>
      </c>
      <c r="F2108" s="19">
        <v>1106</v>
      </c>
    </row>
    <row r="2109" spans="2:6" ht="14.4" x14ac:dyDescent="0.3">
      <c r="B2109" s="13">
        <v>3203038068</v>
      </c>
      <c r="C2109" s="14" t="s">
        <v>443</v>
      </c>
      <c r="D2109" s="14" t="s">
        <v>391</v>
      </c>
      <c r="E2109" s="14">
        <v>0</v>
      </c>
      <c r="F2109" s="19">
        <v>1083</v>
      </c>
    </row>
    <row r="2110" spans="2:6" ht="14.4" x14ac:dyDescent="0.3">
      <c r="B2110" s="13">
        <v>3203038068</v>
      </c>
      <c r="C2110" s="14" t="s">
        <v>443</v>
      </c>
      <c r="D2110" s="14" t="s">
        <v>393</v>
      </c>
      <c r="E2110" s="14">
        <v>0</v>
      </c>
      <c r="F2110" s="19">
        <v>1083</v>
      </c>
    </row>
    <row r="2111" spans="2:6" ht="14.4" x14ac:dyDescent="0.3">
      <c r="B2111" s="13">
        <v>6025887314</v>
      </c>
      <c r="C2111" s="14" t="s">
        <v>443</v>
      </c>
      <c r="D2111" s="14" t="s">
        <v>393</v>
      </c>
      <c r="E2111" s="14">
        <v>0</v>
      </c>
      <c r="F2111" s="19">
        <v>1039</v>
      </c>
    </row>
    <row r="2112" spans="2:6" ht="14.4" x14ac:dyDescent="0.3">
      <c r="B2112" s="13">
        <v>6025887314</v>
      </c>
      <c r="C2112" s="14" t="s">
        <v>443</v>
      </c>
      <c r="D2112" s="14" t="s">
        <v>386</v>
      </c>
      <c r="E2112" s="14">
        <v>0</v>
      </c>
      <c r="F2112" s="19">
        <v>1039</v>
      </c>
    </row>
    <row r="2113" spans="2:6" ht="14.4" x14ac:dyDescent="0.3">
      <c r="B2113" s="13">
        <v>4807333381</v>
      </c>
      <c r="C2113" s="14" t="s">
        <v>443</v>
      </c>
      <c r="D2113" s="14" t="s">
        <v>396</v>
      </c>
      <c r="E2113" s="14">
        <v>0</v>
      </c>
      <c r="F2113" s="19">
        <v>972</v>
      </c>
    </row>
    <row r="2114" spans="2:6" ht="14.4" x14ac:dyDescent="0.3">
      <c r="B2114" s="13">
        <v>4807333381</v>
      </c>
      <c r="C2114" s="14" t="s">
        <v>443</v>
      </c>
      <c r="D2114" s="14" t="s">
        <v>393</v>
      </c>
      <c r="E2114" s="14">
        <v>0</v>
      </c>
      <c r="F2114" s="19">
        <v>972</v>
      </c>
    </row>
    <row r="2115" spans="2:6" ht="14.4" x14ac:dyDescent="0.3">
      <c r="B2115" s="13">
        <v>2085841557</v>
      </c>
      <c r="C2115" s="14" t="s">
        <v>443</v>
      </c>
      <c r="D2115" s="14" t="s">
        <v>391</v>
      </c>
      <c r="E2115" s="14">
        <v>0</v>
      </c>
      <c r="F2115" s="19">
        <v>956</v>
      </c>
    </row>
    <row r="2116" spans="2:6" ht="14.4" x14ac:dyDescent="0.3">
      <c r="B2116" s="13">
        <v>5209948781</v>
      </c>
      <c r="C2116" s="14" t="s">
        <v>443</v>
      </c>
      <c r="D2116" s="14" t="s">
        <v>393</v>
      </c>
      <c r="E2116" s="14">
        <v>0</v>
      </c>
      <c r="F2116" s="19">
        <v>949</v>
      </c>
    </row>
    <row r="2117" spans="2:6" ht="14.4" x14ac:dyDescent="0.3">
      <c r="B2117" s="13">
        <v>5209948781</v>
      </c>
      <c r="C2117" s="14" t="s">
        <v>443</v>
      </c>
      <c r="D2117" s="14" t="s">
        <v>386</v>
      </c>
      <c r="E2117" s="14">
        <v>0</v>
      </c>
      <c r="F2117" s="19">
        <v>949</v>
      </c>
    </row>
    <row r="2118" spans="2:6" ht="14.4" x14ac:dyDescent="0.3">
      <c r="B2118" s="13">
        <v>4807325933</v>
      </c>
      <c r="C2118" s="14" t="s">
        <v>443</v>
      </c>
      <c r="D2118" s="14" t="s">
        <v>391</v>
      </c>
      <c r="E2118" s="14">
        <v>0</v>
      </c>
      <c r="F2118" s="19">
        <v>870</v>
      </c>
    </row>
    <row r="2119" spans="2:6" ht="14.4" x14ac:dyDescent="0.3">
      <c r="B2119" s="13">
        <v>4807325933</v>
      </c>
      <c r="C2119" s="14" t="s">
        <v>443</v>
      </c>
      <c r="D2119" s="14" t="s">
        <v>393</v>
      </c>
      <c r="E2119" s="14">
        <v>1</v>
      </c>
      <c r="F2119" s="19">
        <v>870</v>
      </c>
    </row>
    <row r="2120" spans="2:6" ht="14.4" x14ac:dyDescent="0.3">
      <c r="B2120" s="13">
        <v>4807325933</v>
      </c>
      <c r="C2120" s="14" t="s">
        <v>443</v>
      </c>
      <c r="D2120" s="14" t="s">
        <v>393</v>
      </c>
      <c r="E2120" s="14">
        <v>1</v>
      </c>
      <c r="F2120" s="19">
        <v>870</v>
      </c>
    </row>
    <row r="2121" spans="2:6" ht="14.4" x14ac:dyDescent="0.3">
      <c r="B2121" s="13">
        <v>3609491352</v>
      </c>
      <c r="C2121" s="14" t="s">
        <v>443</v>
      </c>
      <c r="D2121" s="14" t="s">
        <v>393</v>
      </c>
      <c r="E2121" s="14">
        <v>0</v>
      </c>
      <c r="F2121" s="19">
        <v>819</v>
      </c>
    </row>
    <row r="2122" spans="2:6" ht="14.4" x14ac:dyDescent="0.3">
      <c r="B2122" s="13">
        <v>2069543170</v>
      </c>
      <c r="C2122" s="14" t="s">
        <v>443</v>
      </c>
      <c r="D2122" s="14" t="s">
        <v>393</v>
      </c>
      <c r="E2122" s="14">
        <v>0</v>
      </c>
      <c r="F2122" s="19">
        <v>781</v>
      </c>
    </row>
    <row r="2123" spans="2:6" ht="14.4" x14ac:dyDescent="0.3">
      <c r="B2123" s="13">
        <v>3072338602</v>
      </c>
      <c r="C2123" s="14" t="s">
        <v>443</v>
      </c>
      <c r="D2123" s="14" t="s">
        <v>391</v>
      </c>
      <c r="E2123" s="14">
        <v>0</v>
      </c>
      <c r="F2123" s="19">
        <v>723</v>
      </c>
    </row>
    <row r="2124" spans="2:6" ht="14.4" x14ac:dyDescent="0.3">
      <c r="B2124" s="13">
        <v>3072338602</v>
      </c>
      <c r="C2124" s="14" t="s">
        <v>443</v>
      </c>
      <c r="D2124" s="14" t="s">
        <v>393</v>
      </c>
      <c r="E2124" s="14">
        <v>0</v>
      </c>
      <c r="F2124" s="19">
        <v>723</v>
      </c>
    </row>
    <row r="2125" spans="2:6" ht="14.4" x14ac:dyDescent="0.3">
      <c r="B2125" s="13">
        <v>5208736807</v>
      </c>
      <c r="C2125" s="14" t="s">
        <v>443</v>
      </c>
      <c r="D2125" s="14" t="s">
        <v>386</v>
      </c>
      <c r="E2125" s="14">
        <v>0</v>
      </c>
      <c r="F2125" s="19">
        <v>721</v>
      </c>
    </row>
    <row r="2126" spans="2:6" ht="14.4" x14ac:dyDescent="0.3">
      <c r="B2126" s="13">
        <v>3606223682</v>
      </c>
      <c r="C2126" s="14" t="s">
        <v>443</v>
      </c>
      <c r="D2126" s="14" t="s">
        <v>393</v>
      </c>
      <c r="E2126" s="14">
        <v>0</v>
      </c>
      <c r="F2126" s="19">
        <v>712</v>
      </c>
    </row>
    <row r="2127" spans="2:6" ht="14.4" x14ac:dyDescent="0.3">
      <c r="B2127" s="13">
        <v>5040024527</v>
      </c>
      <c r="C2127" s="14" t="s">
        <v>443</v>
      </c>
      <c r="D2127" s="14" t="s">
        <v>393</v>
      </c>
      <c r="E2127" s="14">
        <v>0</v>
      </c>
      <c r="F2127" s="19">
        <v>693</v>
      </c>
    </row>
    <row r="2128" spans="2:6" ht="14.4" x14ac:dyDescent="0.3">
      <c r="B2128" s="13">
        <v>6024726972</v>
      </c>
      <c r="C2128" s="14" t="s">
        <v>443</v>
      </c>
      <c r="D2128" s="14" t="s">
        <v>393</v>
      </c>
      <c r="E2128" s="14">
        <v>0</v>
      </c>
      <c r="F2128" s="19">
        <v>592</v>
      </c>
    </row>
    <row r="2129" spans="2:6" ht="14.4" x14ac:dyDescent="0.3">
      <c r="B2129" s="13">
        <v>6024726972</v>
      </c>
      <c r="C2129" s="14" t="s">
        <v>443</v>
      </c>
      <c r="D2129" s="14" t="s">
        <v>386</v>
      </c>
      <c r="E2129" s="14">
        <v>0</v>
      </c>
      <c r="F2129" s="19">
        <v>592</v>
      </c>
    </row>
    <row r="2130" spans="2:6" ht="14.4" x14ac:dyDescent="0.3">
      <c r="B2130" s="13">
        <v>3604635844</v>
      </c>
      <c r="C2130" s="14" t="s">
        <v>443</v>
      </c>
      <c r="D2130" s="14" t="s">
        <v>391</v>
      </c>
      <c r="E2130" s="14">
        <v>0</v>
      </c>
      <c r="F2130" s="19">
        <v>523</v>
      </c>
    </row>
    <row r="2131" spans="2:6" ht="14.4" x14ac:dyDescent="0.3">
      <c r="B2131" s="13">
        <v>3604635844</v>
      </c>
      <c r="C2131" s="14" t="s">
        <v>443</v>
      </c>
      <c r="D2131" s="14" t="s">
        <v>393</v>
      </c>
      <c r="E2131" s="14">
        <v>0</v>
      </c>
      <c r="F2131" s="19">
        <v>523</v>
      </c>
    </row>
    <row r="2132" spans="2:6" ht="14.4" x14ac:dyDescent="0.3">
      <c r="B2132" s="13">
        <v>4805926857</v>
      </c>
      <c r="C2132" s="14" t="s">
        <v>443</v>
      </c>
      <c r="D2132" s="14" t="s">
        <v>391</v>
      </c>
      <c r="E2132" s="14">
        <v>0</v>
      </c>
      <c r="F2132" s="19">
        <v>457</v>
      </c>
    </row>
    <row r="2133" spans="2:6" ht="14.4" x14ac:dyDescent="0.3">
      <c r="B2133" s="13">
        <v>4805926857</v>
      </c>
      <c r="C2133" s="14" t="s">
        <v>443</v>
      </c>
      <c r="D2133" s="14" t="s">
        <v>393</v>
      </c>
      <c r="E2133" s="14">
        <v>0</v>
      </c>
      <c r="F2133" s="19">
        <v>457</v>
      </c>
    </row>
    <row r="2134" spans="2:6" ht="14.4" x14ac:dyDescent="0.3">
      <c r="B2134" s="13">
        <v>4805926857</v>
      </c>
      <c r="C2134" s="14" t="s">
        <v>443</v>
      </c>
      <c r="D2134" s="14" t="s">
        <v>386</v>
      </c>
      <c r="E2134" s="14">
        <v>0</v>
      </c>
      <c r="F2134" s="19">
        <v>457</v>
      </c>
    </row>
    <row r="2135" spans="2:6" ht="14.4" x14ac:dyDescent="0.3">
      <c r="B2135" s="13">
        <v>5054226125</v>
      </c>
      <c r="C2135" s="14" t="s">
        <v>443</v>
      </c>
      <c r="D2135" s="14" t="s">
        <v>393</v>
      </c>
      <c r="E2135" s="14">
        <v>0</v>
      </c>
      <c r="F2135" s="19">
        <v>421</v>
      </c>
    </row>
    <row r="2136" spans="2:6" ht="14.4" x14ac:dyDescent="0.3">
      <c r="B2136" s="13">
        <v>5054226125</v>
      </c>
      <c r="C2136" s="14" t="s">
        <v>443</v>
      </c>
      <c r="D2136" s="14" t="s">
        <v>386</v>
      </c>
      <c r="E2136" s="14">
        <v>0</v>
      </c>
      <c r="F2136" s="19">
        <v>421</v>
      </c>
    </row>
    <row r="2137" spans="2:6" ht="14.4" x14ac:dyDescent="0.3">
      <c r="B2137" s="13">
        <v>4256643809</v>
      </c>
      <c r="C2137" s="14" t="s">
        <v>443</v>
      </c>
      <c r="D2137" s="14" t="s">
        <v>386</v>
      </c>
      <c r="E2137" s="14">
        <v>0</v>
      </c>
      <c r="F2137" s="19">
        <v>413</v>
      </c>
    </row>
    <row r="2138" spans="2:6" ht="14.4" x14ac:dyDescent="0.3">
      <c r="B2138" s="13">
        <v>3072335512</v>
      </c>
      <c r="C2138" s="14" t="s">
        <v>443</v>
      </c>
      <c r="D2138" s="14" t="s">
        <v>386</v>
      </c>
      <c r="E2138" s="14">
        <v>0</v>
      </c>
      <c r="F2138" s="19">
        <v>368</v>
      </c>
    </row>
    <row r="2139" spans="2:6" ht="14.4" x14ac:dyDescent="0.3">
      <c r="B2139" s="13">
        <v>2068541533</v>
      </c>
      <c r="C2139" s="14" t="s">
        <v>443</v>
      </c>
      <c r="D2139" s="14" t="s">
        <v>393</v>
      </c>
      <c r="E2139" s="14">
        <v>0</v>
      </c>
      <c r="F2139" s="19">
        <v>302</v>
      </c>
    </row>
    <row r="2140" spans="2:6" ht="14.4" x14ac:dyDescent="0.3">
      <c r="B2140" s="13">
        <v>5209952816</v>
      </c>
      <c r="C2140" s="14" t="s">
        <v>444</v>
      </c>
      <c r="D2140" s="14" t="s">
        <v>387</v>
      </c>
      <c r="E2140" s="14">
        <v>1</v>
      </c>
      <c r="F2140" s="19">
        <v>2772</v>
      </c>
    </row>
    <row r="2141" spans="2:6" ht="14.4" x14ac:dyDescent="0.3">
      <c r="B2141" s="13">
        <v>5209952816</v>
      </c>
      <c r="C2141" s="14" t="s">
        <v>444</v>
      </c>
      <c r="D2141" s="14" t="s">
        <v>391</v>
      </c>
      <c r="E2141" s="14">
        <v>1</v>
      </c>
      <c r="F2141" s="19">
        <v>2772</v>
      </c>
    </row>
    <row r="2142" spans="2:6" ht="14.4" x14ac:dyDescent="0.3">
      <c r="B2142" s="13">
        <v>5039138815</v>
      </c>
      <c r="C2142" s="14" t="s">
        <v>444</v>
      </c>
      <c r="D2142" s="14" t="s">
        <v>387</v>
      </c>
      <c r="E2142" s="14">
        <v>0</v>
      </c>
      <c r="F2142" s="19">
        <v>1976</v>
      </c>
    </row>
    <row r="2143" spans="2:6" ht="14.4" x14ac:dyDescent="0.3">
      <c r="B2143" s="13">
        <v>5039138815</v>
      </c>
      <c r="C2143" s="14" t="s">
        <v>444</v>
      </c>
      <c r="D2143" s="14" t="s">
        <v>389</v>
      </c>
      <c r="E2143" s="14">
        <v>0</v>
      </c>
      <c r="F2143" s="19">
        <v>1976</v>
      </c>
    </row>
    <row r="2144" spans="2:6" ht="14.4" x14ac:dyDescent="0.3">
      <c r="B2144" s="13">
        <v>5039138815</v>
      </c>
      <c r="C2144" s="14" t="s">
        <v>444</v>
      </c>
      <c r="D2144" s="14" t="s">
        <v>393</v>
      </c>
      <c r="E2144" s="14">
        <v>0</v>
      </c>
      <c r="F2144" s="19">
        <v>1976</v>
      </c>
    </row>
    <row r="2145" spans="2:6" ht="14.4" x14ac:dyDescent="0.3">
      <c r="B2145" s="13">
        <v>5039138815</v>
      </c>
      <c r="C2145" s="14" t="s">
        <v>444</v>
      </c>
      <c r="D2145" s="14" t="s">
        <v>388</v>
      </c>
      <c r="E2145" s="14">
        <v>0</v>
      </c>
      <c r="F2145" s="19">
        <v>1976</v>
      </c>
    </row>
    <row r="2146" spans="2:6" ht="14.4" x14ac:dyDescent="0.3">
      <c r="B2146" s="13">
        <v>4068824704</v>
      </c>
      <c r="C2146" s="14" t="s">
        <v>444</v>
      </c>
      <c r="D2146" s="14" t="s">
        <v>387</v>
      </c>
      <c r="E2146" s="14">
        <v>1</v>
      </c>
      <c r="F2146" s="19">
        <v>1971</v>
      </c>
    </row>
    <row r="2147" spans="2:6" ht="14.4" x14ac:dyDescent="0.3">
      <c r="B2147" s="13">
        <v>4068824704</v>
      </c>
      <c r="C2147" s="14" t="s">
        <v>444</v>
      </c>
      <c r="D2147" s="14" t="s">
        <v>396</v>
      </c>
      <c r="E2147" s="14">
        <v>1</v>
      </c>
      <c r="F2147" s="19">
        <v>1971</v>
      </c>
    </row>
    <row r="2148" spans="2:6" ht="14.4" x14ac:dyDescent="0.3">
      <c r="B2148" s="13">
        <v>2086323582</v>
      </c>
      <c r="C2148" s="14" t="s">
        <v>444</v>
      </c>
      <c r="D2148" s="14" t="s">
        <v>387</v>
      </c>
      <c r="E2148" s="14">
        <v>0</v>
      </c>
      <c r="F2148" s="19">
        <v>1625</v>
      </c>
    </row>
    <row r="2149" spans="2:6" ht="14.4" x14ac:dyDescent="0.3">
      <c r="B2149" s="13">
        <v>2086323582</v>
      </c>
      <c r="C2149" s="14" t="s">
        <v>444</v>
      </c>
      <c r="D2149" s="14" t="s">
        <v>388</v>
      </c>
      <c r="E2149" s="14">
        <v>0</v>
      </c>
      <c r="F2149" s="19">
        <v>1625</v>
      </c>
    </row>
    <row r="2150" spans="2:6" ht="14.4" x14ac:dyDescent="0.3">
      <c r="B2150" s="13">
        <v>5097136163</v>
      </c>
      <c r="C2150" s="14" t="s">
        <v>444</v>
      </c>
      <c r="D2150" s="14" t="s">
        <v>387</v>
      </c>
      <c r="E2150" s="14">
        <v>0</v>
      </c>
      <c r="F2150" s="19">
        <v>1578</v>
      </c>
    </row>
    <row r="2151" spans="2:6" ht="14.4" x14ac:dyDescent="0.3">
      <c r="B2151" s="13">
        <v>5204633924</v>
      </c>
      <c r="C2151" s="14" t="s">
        <v>444</v>
      </c>
      <c r="D2151" s="14" t="s">
        <v>387</v>
      </c>
      <c r="E2151" s="14">
        <v>1</v>
      </c>
      <c r="F2151" s="19">
        <v>1453</v>
      </c>
    </row>
    <row r="2152" spans="2:6" ht="14.4" x14ac:dyDescent="0.3">
      <c r="B2152" s="13">
        <v>5204633924</v>
      </c>
      <c r="C2152" s="14" t="s">
        <v>444</v>
      </c>
      <c r="D2152" s="14" t="s">
        <v>391</v>
      </c>
      <c r="E2152" s="14">
        <v>1</v>
      </c>
      <c r="F2152" s="19">
        <v>1453</v>
      </c>
    </row>
    <row r="2153" spans="2:6" ht="14.4" x14ac:dyDescent="0.3">
      <c r="B2153" s="13">
        <v>5204633924</v>
      </c>
      <c r="C2153" s="14" t="s">
        <v>444</v>
      </c>
      <c r="D2153" s="14" t="s">
        <v>386</v>
      </c>
      <c r="E2153" s="14">
        <v>0</v>
      </c>
      <c r="F2153" s="19">
        <v>1453</v>
      </c>
    </row>
    <row r="2154" spans="2:6" ht="14.4" x14ac:dyDescent="0.3">
      <c r="B2154" s="13">
        <v>2086148833</v>
      </c>
      <c r="C2154" s="14" t="s">
        <v>444</v>
      </c>
      <c r="D2154" s="14" t="s">
        <v>387</v>
      </c>
      <c r="E2154" s="14">
        <v>0</v>
      </c>
      <c r="F2154" s="19">
        <v>1408</v>
      </c>
    </row>
    <row r="2155" spans="2:6" ht="14.4" x14ac:dyDescent="0.3">
      <c r="B2155" s="13">
        <v>2086148833</v>
      </c>
      <c r="C2155" s="14" t="s">
        <v>444</v>
      </c>
      <c r="D2155" s="14" t="s">
        <v>386</v>
      </c>
      <c r="E2155" s="14">
        <v>0</v>
      </c>
      <c r="F2155" s="19">
        <v>1408</v>
      </c>
    </row>
    <row r="2156" spans="2:6" ht="14.4" x14ac:dyDescent="0.3">
      <c r="B2156" s="13">
        <v>2539333579</v>
      </c>
      <c r="C2156" s="14" t="s">
        <v>444</v>
      </c>
      <c r="D2156" s="14" t="s">
        <v>389</v>
      </c>
      <c r="E2156" s="14">
        <v>1</v>
      </c>
      <c r="F2156" s="19">
        <v>1361</v>
      </c>
    </row>
    <row r="2157" spans="2:6" ht="14.4" x14ac:dyDescent="0.3">
      <c r="B2157" s="13">
        <v>6026843837</v>
      </c>
      <c r="C2157" s="14" t="s">
        <v>444</v>
      </c>
      <c r="D2157" s="14" t="s">
        <v>389</v>
      </c>
      <c r="E2157" s="14">
        <v>1</v>
      </c>
      <c r="F2157" s="19">
        <v>1353</v>
      </c>
    </row>
    <row r="2158" spans="2:6" ht="14.4" x14ac:dyDescent="0.3">
      <c r="B2158" s="13">
        <v>5054225863</v>
      </c>
      <c r="C2158" s="14" t="s">
        <v>444</v>
      </c>
      <c r="D2158" s="14" t="s">
        <v>387</v>
      </c>
      <c r="E2158" s="14">
        <v>1</v>
      </c>
      <c r="F2158" s="19">
        <v>1103</v>
      </c>
    </row>
    <row r="2159" spans="2:6" ht="14.4" x14ac:dyDescent="0.3">
      <c r="B2159" s="13">
        <v>6025888369</v>
      </c>
      <c r="C2159" s="14" t="s">
        <v>444</v>
      </c>
      <c r="D2159" s="14" t="s">
        <v>396</v>
      </c>
      <c r="E2159" s="14">
        <v>1</v>
      </c>
      <c r="F2159" s="19">
        <v>1068</v>
      </c>
    </row>
    <row r="2160" spans="2:6" ht="14.4" x14ac:dyDescent="0.3">
      <c r="B2160" s="13">
        <v>3035995693</v>
      </c>
      <c r="C2160" s="14" t="s">
        <v>444</v>
      </c>
      <c r="D2160" s="14" t="s">
        <v>387</v>
      </c>
      <c r="E2160" s="14">
        <v>0</v>
      </c>
      <c r="F2160" s="19">
        <v>1056</v>
      </c>
    </row>
    <row r="2161" spans="2:6" ht="14.4" x14ac:dyDescent="0.3">
      <c r="B2161" s="13">
        <v>2085842162</v>
      </c>
      <c r="C2161" s="14" t="s">
        <v>444</v>
      </c>
      <c r="D2161" s="14" t="s">
        <v>387</v>
      </c>
      <c r="E2161" s="14">
        <v>1</v>
      </c>
      <c r="F2161" s="19">
        <v>1018</v>
      </c>
    </row>
    <row r="2162" spans="2:6" ht="14.4" x14ac:dyDescent="0.3">
      <c r="B2162" s="13">
        <v>2085842162</v>
      </c>
      <c r="C2162" s="14" t="s">
        <v>444</v>
      </c>
      <c r="D2162" s="14" t="s">
        <v>393</v>
      </c>
      <c r="E2162" s="14">
        <v>0</v>
      </c>
      <c r="F2162" s="19">
        <v>1018</v>
      </c>
    </row>
    <row r="2163" spans="2:6" ht="14.4" x14ac:dyDescent="0.3">
      <c r="B2163" s="13">
        <v>2062737386</v>
      </c>
      <c r="C2163" s="14" t="s">
        <v>444</v>
      </c>
      <c r="D2163" s="14" t="s">
        <v>387</v>
      </c>
      <c r="E2163" s="14">
        <v>1</v>
      </c>
      <c r="F2163" s="19">
        <v>979</v>
      </c>
    </row>
    <row r="2164" spans="2:6" ht="14.4" x14ac:dyDescent="0.3">
      <c r="B2164" s="13">
        <v>2065636126</v>
      </c>
      <c r="C2164" s="14" t="s">
        <v>444</v>
      </c>
      <c r="D2164" s="14" t="s">
        <v>387</v>
      </c>
      <c r="E2164" s="14">
        <v>0</v>
      </c>
      <c r="F2164" s="19">
        <v>969</v>
      </c>
    </row>
    <row r="2165" spans="2:6" ht="14.4" x14ac:dyDescent="0.3">
      <c r="B2165" s="13">
        <v>2065636126</v>
      </c>
      <c r="C2165" s="14" t="s">
        <v>444</v>
      </c>
      <c r="D2165" s="14" t="s">
        <v>393</v>
      </c>
      <c r="E2165" s="14">
        <v>0</v>
      </c>
      <c r="F2165" s="19">
        <v>969</v>
      </c>
    </row>
    <row r="2166" spans="2:6" ht="14.4" x14ac:dyDescent="0.3">
      <c r="B2166" s="13">
        <v>3607833785</v>
      </c>
      <c r="C2166" s="14" t="s">
        <v>444</v>
      </c>
      <c r="D2166" s="14" t="s">
        <v>387</v>
      </c>
      <c r="E2166" s="14">
        <v>0</v>
      </c>
      <c r="F2166" s="19">
        <v>968</v>
      </c>
    </row>
    <row r="2167" spans="2:6" ht="14.4" x14ac:dyDescent="0.3">
      <c r="B2167" s="13">
        <v>3607833785</v>
      </c>
      <c r="C2167" s="14" t="s">
        <v>444</v>
      </c>
      <c r="D2167" s="14" t="s">
        <v>393</v>
      </c>
      <c r="E2167" s="14">
        <v>0</v>
      </c>
      <c r="F2167" s="19">
        <v>968</v>
      </c>
    </row>
    <row r="2168" spans="2:6" ht="14.4" x14ac:dyDescent="0.3">
      <c r="B2168" s="13">
        <v>6025897260</v>
      </c>
      <c r="C2168" s="14" t="s">
        <v>444</v>
      </c>
      <c r="D2168" s="14" t="s">
        <v>391</v>
      </c>
      <c r="E2168" s="14">
        <v>1</v>
      </c>
      <c r="F2168" s="19">
        <v>926</v>
      </c>
    </row>
    <row r="2169" spans="2:6" ht="14.4" x14ac:dyDescent="0.3">
      <c r="B2169" s="13">
        <v>6025897260</v>
      </c>
      <c r="C2169" s="14" t="s">
        <v>444</v>
      </c>
      <c r="D2169" s="14" t="s">
        <v>393</v>
      </c>
      <c r="E2169" s="14">
        <v>0</v>
      </c>
      <c r="F2169" s="19">
        <v>926</v>
      </c>
    </row>
    <row r="2170" spans="2:6" ht="14.4" x14ac:dyDescent="0.3">
      <c r="B2170" s="13">
        <v>5054225345</v>
      </c>
      <c r="C2170" s="14" t="s">
        <v>444</v>
      </c>
      <c r="D2170" s="14" t="s">
        <v>387</v>
      </c>
      <c r="E2170" s="14">
        <v>1</v>
      </c>
      <c r="F2170" s="19">
        <v>925</v>
      </c>
    </row>
    <row r="2171" spans="2:6" ht="14.4" x14ac:dyDescent="0.3">
      <c r="B2171" s="13">
        <v>5054225345</v>
      </c>
      <c r="C2171" s="14" t="s">
        <v>444</v>
      </c>
      <c r="D2171" s="14" t="s">
        <v>391</v>
      </c>
      <c r="E2171" s="14">
        <v>1</v>
      </c>
      <c r="F2171" s="19">
        <v>925</v>
      </c>
    </row>
    <row r="2172" spans="2:6" ht="14.4" x14ac:dyDescent="0.3">
      <c r="B2172" s="13">
        <v>5209950906</v>
      </c>
      <c r="C2172" s="14" t="s">
        <v>444</v>
      </c>
      <c r="D2172" s="14" t="s">
        <v>387</v>
      </c>
      <c r="E2172" s="14">
        <v>1</v>
      </c>
      <c r="F2172" s="19">
        <v>925</v>
      </c>
    </row>
    <row r="2173" spans="2:6" ht="14.4" x14ac:dyDescent="0.3">
      <c r="B2173" s="13">
        <v>5209950906</v>
      </c>
      <c r="C2173" s="14" t="s">
        <v>444</v>
      </c>
      <c r="D2173" s="14" t="s">
        <v>396</v>
      </c>
      <c r="E2173" s="14">
        <v>1</v>
      </c>
      <c r="F2173" s="19">
        <v>925</v>
      </c>
    </row>
    <row r="2174" spans="2:6" ht="14.4" x14ac:dyDescent="0.3">
      <c r="B2174" s="13">
        <v>3609489465</v>
      </c>
      <c r="C2174" s="14" t="s">
        <v>444</v>
      </c>
      <c r="D2174" s="14" t="s">
        <v>387</v>
      </c>
      <c r="E2174" s="14">
        <v>1</v>
      </c>
      <c r="F2174" s="19">
        <v>921</v>
      </c>
    </row>
    <row r="2175" spans="2:6" ht="14.4" x14ac:dyDescent="0.3">
      <c r="B2175" s="13">
        <v>3609489465</v>
      </c>
      <c r="C2175" s="14" t="s">
        <v>444</v>
      </c>
      <c r="D2175" s="14" t="s">
        <v>393</v>
      </c>
      <c r="E2175" s="14">
        <v>0</v>
      </c>
      <c r="F2175" s="19">
        <v>921</v>
      </c>
    </row>
    <row r="2176" spans="2:6" ht="14.4" x14ac:dyDescent="0.3">
      <c r="B2176" s="13">
        <v>4805725577</v>
      </c>
      <c r="C2176" s="14" t="s">
        <v>444</v>
      </c>
      <c r="D2176" s="14" t="s">
        <v>387</v>
      </c>
      <c r="E2176" s="14">
        <v>0</v>
      </c>
      <c r="F2176" s="19">
        <v>895</v>
      </c>
    </row>
    <row r="2177" spans="2:6" ht="14.4" x14ac:dyDescent="0.3">
      <c r="B2177" s="13">
        <v>4805725577</v>
      </c>
      <c r="C2177" s="14" t="s">
        <v>444</v>
      </c>
      <c r="D2177" s="14" t="s">
        <v>396</v>
      </c>
      <c r="E2177" s="14">
        <v>1</v>
      </c>
      <c r="F2177" s="19">
        <v>895</v>
      </c>
    </row>
    <row r="2178" spans="2:6" ht="14.4" x14ac:dyDescent="0.3">
      <c r="B2178" s="13">
        <v>4805725577</v>
      </c>
      <c r="C2178" s="14" t="s">
        <v>444</v>
      </c>
      <c r="D2178" s="14" t="s">
        <v>393</v>
      </c>
      <c r="E2178" s="14">
        <v>0</v>
      </c>
      <c r="F2178" s="19">
        <v>895</v>
      </c>
    </row>
    <row r="2179" spans="2:6" ht="14.4" x14ac:dyDescent="0.3">
      <c r="B2179" s="13">
        <v>6025780117</v>
      </c>
      <c r="C2179" s="14" t="s">
        <v>444</v>
      </c>
      <c r="D2179" s="14" t="s">
        <v>391</v>
      </c>
      <c r="E2179" s="14">
        <v>1</v>
      </c>
      <c r="F2179" s="19">
        <v>877</v>
      </c>
    </row>
    <row r="2180" spans="2:6" ht="14.4" x14ac:dyDescent="0.3">
      <c r="B2180" s="13">
        <v>6025780117</v>
      </c>
      <c r="C2180" s="14" t="s">
        <v>444</v>
      </c>
      <c r="D2180" s="14" t="s">
        <v>393</v>
      </c>
      <c r="E2180" s="14">
        <v>1</v>
      </c>
      <c r="F2180" s="19">
        <v>877</v>
      </c>
    </row>
    <row r="2181" spans="2:6" ht="14.4" x14ac:dyDescent="0.3">
      <c r="B2181" s="13">
        <v>5097139968</v>
      </c>
      <c r="C2181" s="14" t="s">
        <v>444</v>
      </c>
      <c r="D2181" s="14" t="s">
        <v>387</v>
      </c>
      <c r="E2181" s="14">
        <v>1</v>
      </c>
      <c r="F2181" s="19">
        <v>852</v>
      </c>
    </row>
    <row r="2182" spans="2:6" ht="14.4" x14ac:dyDescent="0.3">
      <c r="B2182" s="13">
        <v>5097139968</v>
      </c>
      <c r="C2182" s="14" t="s">
        <v>444</v>
      </c>
      <c r="D2182" s="14" t="s">
        <v>386</v>
      </c>
      <c r="E2182" s="14">
        <v>1</v>
      </c>
      <c r="F2182" s="19">
        <v>852</v>
      </c>
    </row>
    <row r="2183" spans="2:6" ht="14.4" x14ac:dyDescent="0.3">
      <c r="B2183" s="13">
        <v>6024726674</v>
      </c>
      <c r="C2183" s="14" t="s">
        <v>444</v>
      </c>
      <c r="D2183" s="14" t="s">
        <v>387</v>
      </c>
      <c r="E2183" s="14">
        <v>0</v>
      </c>
      <c r="F2183" s="19">
        <v>838</v>
      </c>
    </row>
    <row r="2184" spans="2:6" ht="14.4" x14ac:dyDescent="0.3">
      <c r="B2184" s="13">
        <v>6024726674</v>
      </c>
      <c r="C2184" s="14" t="s">
        <v>444</v>
      </c>
      <c r="D2184" s="14" t="s">
        <v>389</v>
      </c>
      <c r="E2184" s="14">
        <v>1</v>
      </c>
      <c r="F2184" s="19">
        <v>838</v>
      </c>
    </row>
    <row r="2185" spans="2:6" ht="14.4" x14ac:dyDescent="0.3">
      <c r="B2185" s="13">
        <v>6024726674</v>
      </c>
      <c r="C2185" s="14" t="s">
        <v>444</v>
      </c>
      <c r="D2185" s="14" t="s">
        <v>393</v>
      </c>
      <c r="E2185" s="14">
        <v>0</v>
      </c>
      <c r="F2185" s="19">
        <v>838</v>
      </c>
    </row>
    <row r="2186" spans="2:6" ht="14.4" x14ac:dyDescent="0.3">
      <c r="B2186" s="13">
        <v>6024726674</v>
      </c>
      <c r="C2186" s="14" t="s">
        <v>444</v>
      </c>
      <c r="D2186" s="14" t="s">
        <v>388</v>
      </c>
      <c r="E2186" s="14">
        <v>0</v>
      </c>
      <c r="F2186" s="19">
        <v>838</v>
      </c>
    </row>
    <row r="2187" spans="2:6" ht="14.4" x14ac:dyDescent="0.3">
      <c r="B2187" s="13">
        <v>5209951680</v>
      </c>
      <c r="C2187" s="14" t="s">
        <v>444</v>
      </c>
      <c r="D2187" s="14" t="s">
        <v>396</v>
      </c>
      <c r="E2187" s="14">
        <v>1</v>
      </c>
      <c r="F2187" s="19">
        <v>837</v>
      </c>
    </row>
    <row r="2188" spans="2:6" ht="14.4" x14ac:dyDescent="0.3">
      <c r="B2188" s="13">
        <v>6025862749</v>
      </c>
      <c r="C2188" s="14" t="s">
        <v>444</v>
      </c>
      <c r="D2188" s="14" t="s">
        <v>387</v>
      </c>
      <c r="E2188" s="14">
        <v>1</v>
      </c>
      <c r="F2188" s="19">
        <v>825</v>
      </c>
    </row>
    <row r="2189" spans="2:6" ht="14.4" x14ac:dyDescent="0.3">
      <c r="B2189" s="13">
        <v>6025862749</v>
      </c>
      <c r="C2189" s="14" t="s">
        <v>444</v>
      </c>
      <c r="D2189" s="14" t="s">
        <v>386</v>
      </c>
      <c r="E2189" s="14">
        <v>1</v>
      </c>
      <c r="F2189" s="19">
        <v>825</v>
      </c>
    </row>
    <row r="2190" spans="2:6" ht="14.4" x14ac:dyDescent="0.3">
      <c r="B2190" s="13">
        <v>4063224360</v>
      </c>
      <c r="C2190" s="14" t="s">
        <v>444</v>
      </c>
      <c r="D2190" s="14" t="s">
        <v>386</v>
      </c>
      <c r="E2190" s="14">
        <v>1</v>
      </c>
      <c r="F2190" s="19">
        <v>766</v>
      </c>
    </row>
    <row r="2191" spans="2:6" ht="14.4" x14ac:dyDescent="0.3">
      <c r="B2191" s="13">
        <v>5208824895</v>
      </c>
      <c r="C2191" s="14" t="s">
        <v>444</v>
      </c>
      <c r="D2191" s="14" t="s">
        <v>387</v>
      </c>
      <c r="E2191" s="14">
        <v>0</v>
      </c>
      <c r="F2191" s="19">
        <v>763</v>
      </c>
    </row>
    <row r="2192" spans="2:6" ht="14.4" x14ac:dyDescent="0.3">
      <c r="B2192" s="13">
        <v>5208824895</v>
      </c>
      <c r="C2192" s="14" t="s">
        <v>444</v>
      </c>
      <c r="D2192" s="14" t="s">
        <v>386</v>
      </c>
      <c r="E2192" s="14">
        <v>0</v>
      </c>
      <c r="F2192" s="19">
        <v>763</v>
      </c>
    </row>
    <row r="2193" spans="2:6" ht="14.4" x14ac:dyDescent="0.3">
      <c r="B2193" s="13">
        <v>4806128336</v>
      </c>
      <c r="C2193" s="14" t="s">
        <v>444</v>
      </c>
      <c r="D2193" s="14" t="s">
        <v>387</v>
      </c>
      <c r="E2193" s="14">
        <v>0</v>
      </c>
      <c r="F2193" s="19">
        <v>757</v>
      </c>
    </row>
    <row r="2194" spans="2:6" ht="14.4" x14ac:dyDescent="0.3">
      <c r="B2194" s="13">
        <v>4806128336</v>
      </c>
      <c r="C2194" s="14" t="s">
        <v>444</v>
      </c>
      <c r="D2194" s="14" t="s">
        <v>393</v>
      </c>
      <c r="E2194" s="14">
        <v>0</v>
      </c>
      <c r="F2194" s="19">
        <v>757</v>
      </c>
    </row>
    <row r="2195" spans="2:6" ht="14.4" x14ac:dyDescent="0.3">
      <c r="B2195" s="13">
        <v>2085842357</v>
      </c>
      <c r="C2195" s="14" t="s">
        <v>444</v>
      </c>
      <c r="D2195" s="14" t="s">
        <v>387</v>
      </c>
      <c r="E2195" s="14">
        <v>0</v>
      </c>
      <c r="F2195" s="19">
        <v>712</v>
      </c>
    </row>
    <row r="2196" spans="2:6" ht="14.4" x14ac:dyDescent="0.3">
      <c r="B2196" s="13">
        <v>2085842357</v>
      </c>
      <c r="C2196" s="14" t="s">
        <v>444</v>
      </c>
      <c r="D2196" s="14" t="s">
        <v>393</v>
      </c>
      <c r="E2196" s="14">
        <v>0</v>
      </c>
      <c r="F2196" s="19">
        <v>712</v>
      </c>
    </row>
    <row r="2197" spans="2:6" ht="14.4" x14ac:dyDescent="0.3">
      <c r="B2197" s="13">
        <v>3604634857</v>
      </c>
      <c r="C2197" s="14" t="s">
        <v>444</v>
      </c>
      <c r="D2197" s="14" t="s">
        <v>391</v>
      </c>
      <c r="E2197" s="14">
        <v>0</v>
      </c>
      <c r="F2197" s="19">
        <v>703</v>
      </c>
    </row>
    <row r="2198" spans="2:6" ht="14.4" x14ac:dyDescent="0.3">
      <c r="B2198" s="13">
        <v>3604634857</v>
      </c>
      <c r="C2198" s="14" t="s">
        <v>444</v>
      </c>
      <c r="D2198" s="14" t="s">
        <v>393</v>
      </c>
      <c r="E2198" s="14">
        <v>0</v>
      </c>
      <c r="F2198" s="19">
        <v>703</v>
      </c>
    </row>
    <row r="2199" spans="2:6" ht="14.4" x14ac:dyDescent="0.3">
      <c r="B2199" s="13">
        <v>5418831564</v>
      </c>
      <c r="C2199" s="14" t="s">
        <v>444</v>
      </c>
      <c r="D2199" s="14" t="s">
        <v>387</v>
      </c>
      <c r="E2199" s="14">
        <v>1</v>
      </c>
      <c r="F2199" s="19">
        <v>694</v>
      </c>
    </row>
    <row r="2200" spans="2:6" ht="14.4" x14ac:dyDescent="0.3">
      <c r="B2200" s="13">
        <v>5203229077</v>
      </c>
      <c r="C2200" s="14" t="s">
        <v>444</v>
      </c>
      <c r="D2200" s="14" t="s">
        <v>387</v>
      </c>
      <c r="E2200" s="14">
        <v>1</v>
      </c>
      <c r="F2200" s="19">
        <v>690</v>
      </c>
    </row>
    <row r="2201" spans="2:6" ht="14.4" x14ac:dyDescent="0.3">
      <c r="B2201" s="13">
        <v>5097142023</v>
      </c>
      <c r="C2201" s="14" t="s">
        <v>444</v>
      </c>
      <c r="D2201" s="14" t="s">
        <v>387</v>
      </c>
      <c r="E2201" s="14">
        <v>1</v>
      </c>
      <c r="F2201" s="19">
        <v>678</v>
      </c>
    </row>
    <row r="2202" spans="2:6" ht="14.4" x14ac:dyDescent="0.3">
      <c r="B2202" s="13">
        <v>2068538936</v>
      </c>
      <c r="C2202" s="14" t="s">
        <v>444</v>
      </c>
      <c r="D2202" s="14" t="s">
        <v>387</v>
      </c>
      <c r="E2202" s="14">
        <v>0</v>
      </c>
      <c r="F2202" s="19">
        <v>641</v>
      </c>
    </row>
    <row r="2203" spans="2:6" ht="14.4" x14ac:dyDescent="0.3">
      <c r="B2203" s="13">
        <v>2068538936</v>
      </c>
      <c r="C2203" s="14" t="s">
        <v>444</v>
      </c>
      <c r="D2203" s="14" t="s">
        <v>386</v>
      </c>
      <c r="E2203" s="14">
        <v>0</v>
      </c>
      <c r="F2203" s="19">
        <v>641</v>
      </c>
    </row>
    <row r="2204" spans="2:6" ht="14.4" x14ac:dyDescent="0.3">
      <c r="B2204" s="13">
        <v>2069540306</v>
      </c>
      <c r="C2204" s="14" t="s">
        <v>444</v>
      </c>
      <c r="D2204" s="14" t="s">
        <v>391</v>
      </c>
      <c r="E2204" s="14">
        <v>0</v>
      </c>
      <c r="F2204" s="19">
        <v>619</v>
      </c>
    </row>
    <row r="2205" spans="2:6" ht="14.4" x14ac:dyDescent="0.3">
      <c r="B2205" s="13">
        <v>2069537359</v>
      </c>
      <c r="C2205" s="14" t="s">
        <v>444</v>
      </c>
      <c r="D2205" s="14" t="s">
        <v>389</v>
      </c>
      <c r="E2205" s="14">
        <v>1</v>
      </c>
      <c r="F2205" s="19">
        <v>610</v>
      </c>
    </row>
    <row r="2206" spans="2:6" ht="14.4" x14ac:dyDescent="0.3">
      <c r="B2206" s="13">
        <v>3607341311</v>
      </c>
      <c r="C2206" s="14" t="s">
        <v>444</v>
      </c>
      <c r="D2206" s="14" t="s">
        <v>386</v>
      </c>
      <c r="E2206" s="14">
        <v>1</v>
      </c>
      <c r="F2206" s="19">
        <v>610</v>
      </c>
    </row>
    <row r="2207" spans="2:6" ht="14.4" x14ac:dyDescent="0.3">
      <c r="B2207" s="13">
        <v>5080029191</v>
      </c>
      <c r="C2207" s="14" t="s">
        <v>444</v>
      </c>
      <c r="D2207" s="14" t="s">
        <v>387</v>
      </c>
      <c r="E2207" s="14">
        <v>0</v>
      </c>
      <c r="F2207" s="19">
        <v>609</v>
      </c>
    </row>
    <row r="2208" spans="2:6" ht="14.4" x14ac:dyDescent="0.3">
      <c r="B2208" s="13">
        <v>5209949103</v>
      </c>
      <c r="C2208" s="14" t="s">
        <v>444</v>
      </c>
      <c r="D2208" s="14" t="s">
        <v>387</v>
      </c>
      <c r="E2208" s="14">
        <v>1</v>
      </c>
      <c r="F2208" s="19">
        <v>598</v>
      </c>
    </row>
    <row r="2209" spans="2:6" ht="14.4" x14ac:dyDescent="0.3">
      <c r="B2209" s="13">
        <v>4805925518</v>
      </c>
      <c r="C2209" s="14" t="s">
        <v>444</v>
      </c>
      <c r="D2209" s="14" t="s">
        <v>387</v>
      </c>
      <c r="E2209" s="14">
        <v>1</v>
      </c>
      <c r="F2209" s="19">
        <v>597</v>
      </c>
    </row>
    <row r="2210" spans="2:6" ht="14.4" x14ac:dyDescent="0.3">
      <c r="B2210" s="13">
        <v>4805927104</v>
      </c>
      <c r="C2210" s="14" t="s">
        <v>444</v>
      </c>
      <c r="D2210" s="14" t="s">
        <v>386</v>
      </c>
      <c r="E2210" s="14">
        <v>1</v>
      </c>
      <c r="F2210" s="19">
        <v>579</v>
      </c>
    </row>
    <row r="2211" spans="2:6" ht="14.4" x14ac:dyDescent="0.3">
      <c r="B2211" s="13">
        <v>6027083659</v>
      </c>
      <c r="C2211" s="14" t="s">
        <v>444</v>
      </c>
      <c r="D2211" s="14" t="s">
        <v>391</v>
      </c>
      <c r="E2211" s="14">
        <v>1</v>
      </c>
      <c r="F2211" s="19">
        <v>560</v>
      </c>
    </row>
    <row r="2212" spans="2:6" ht="14.4" x14ac:dyDescent="0.3">
      <c r="B2212" s="13">
        <v>6027083659</v>
      </c>
      <c r="C2212" s="14" t="s">
        <v>444</v>
      </c>
      <c r="D2212" s="14" t="s">
        <v>396</v>
      </c>
      <c r="E2212" s="14">
        <v>1</v>
      </c>
      <c r="F2212" s="19">
        <v>560</v>
      </c>
    </row>
    <row r="2213" spans="2:6" ht="14.4" x14ac:dyDescent="0.3">
      <c r="B2213" s="13">
        <v>5039035099</v>
      </c>
      <c r="C2213" s="14" t="s">
        <v>444</v>
      </c>
      <c r="D2213" s="14" t="s">
        <v>387</v>
      </c>
      <c r="E2213" s="14">
        <v>0</v>
      </c>
      <c r="F2213" s="19">
        <v>557</v>
      </c>
    </row>
    <row r="2214" spans="2:6" ht="14.4" x14ac:dyDescent="0.3">
      <c r="B2214" s="13">
        <v>5039035099</v>
      </c>
      <c r="C2214" s="14" t="s">
        <v>444</v>
      </c>
      <c r="D2214" s="14" t="s">
        <v>389</v>
      </c>
      <c r="E2214" s="14">
        <v>0</v>
      </c>
      <c r="F2214" s="19">
        <v>557</v>
      </c>
    </row>
    <row r="2215" spans="2:6" ht="14.4" x14ac:dyDescent="0.3">
      <c r="B2215" s="13">
        <v>5209950230</v>
      </c>
      <c r="C2215" s="14" t="s">
        <v>444</v>
      </c>
      <c r="D2215" s="14" t="s">
        <v>387</v>
      </c>
      <c r="E2215" s="14">
        <v>0</v>
      </c>
      <c r="F2215" s="19">
        <v>532</v>
      </c>
    </row>
    <row r="2216" spans="2:6" ht="14.4" x14ac:dyDescent="0.3">
      <c r="B2216" s="13">
        <v>4802636441</v>
      </c>
      <c r="C2216" s="14" t="s">
        <v>444</v>
      </c>
      <c r="D2216" s="14" t="s">
        <v>387</v>
      </c>
      <c r="E2216" s="14">
        <v>0</v>
      </c>
      <c r="F2216" s="19">
        <v>509</v>
      </c>
    </row>
    <row r="2217" spans="2:6" ht="14.4" x14ac:dyDescent="0.3">
      <c r="B2217" s="13">
        <v>5054224404</v>
      </c>
      <c r="C2217" s="14" t="s">
        <v>444</v>
      </c>
      <c r="D2217" s="14" t="s">
        <v>391</v>
      </c>
      <c r="E2217" s="14">
        <v>1</v>
      </c>
      <c r="F2217" s="19">
        <v>503</v>
      </c>
    </row>
    <row r="2218" spans="2:6" ht="14.4" x14ac:dyDescent="0.3">
      <c r="B2218" s="13">
        <v>5054224404</v>
      </c>
      <c r="C2218" s="14" t="s">
        <v>444</v>
      </c>
      <c r="D2218" s="14" t="s">
        <v>386</v>
      </c>
      <c r="E2218" s="14">
        <v>0</v>
      </c>
      <c r="F2218" s="19">
        <v>503</v>
      </c>
    </row>
    <row r="2219" spans="2:6" ht="14.4" x14ac:dyDescent="0.3">
      <c r="B2219" s="13">
        <v>4256648899</v>
      </c>
      <c r="C2219" s="14" t="s">
        <v>444</v>
      </c>
      <c r="D2219" s="14" t="s">
        <v>389</v>
      </c>
      <c r="E2219" s="14">
        <v>1</v>
      </c>
      <c r="F2219" s="19">
        <v>495</v>
      </c>
    </row>
    <row r="2220" spans="2:6" ht="14.4" x14ac:dyDescent="0.3">
      <c r="B2220" s="13">
        <v>5040023913</v>
      </c>
      <c r="C2220" s="14" t="s">
        <v>444</v>
      </c>
      <c r="D2220" s="14" t="s">
        <v>386</v>
      </c>
      <c r="E2220" s="14">
        <v>0</v>
      </c>
      <c r="F2220" s="19">
        <v>477</v>
      </c>
    </row>
    <row r="2221" spans="2:6" ht="14.4" x14ac:dyDescent="0.3">
      <c r="B2221" s="13">
        <v>5040024217</v>
      </c>
      <c r="C2221" s="14" t="s">
        <v>444</v>
      </c>
      <c r="D2221" s="14" t="s">
        <v>386</v>
      </c>
      <c r="E2221" s="14">
        <v>0</v>
      </c>
      <c r="F2221" s="19">
        <v>473</v>
      </c>
    </row>
    <row r="2222" spans="2:6" ht="14.4" x14ac:dyDescent="0.3">
      <c r="B2222" s="13">
        <v>5054225645</v>
      </c>
      <c r="C2222" s="14" t="s">
        <v>444</v>
      </c>
      <c r="D2222" s="14" t="s">
        <v>387</v>
      </c>
      <c r="E2222" s="14">
        <v>0</v>
      </c>
      <c r="F2222" s="19">
        <v>471</v>
      </c>
    </row>
    <row r="2223" spans="2:6" ht="14.4" x14ac:dyDescent="0.3">
      <c r="B2223" s="13">
        <v>5054225645</v>
      </c>
      <c r="C2223" s="14" t="s">
        <v>444</v>
      </c>
      <c r="D2223" s="14" t="s">
        <v>393</v>
      </c>
      <c r="E2223" s="14">
        <v>0</v>
      </c>
      <c r="F2223" s="19">
        <v>471</v>
      </c>
    </row>
    <row r="2224" spans="2:6" ht="14.4" x14ac:dyDescent="0.3">
      <c r="B2224" s="13">
        <v>4256648784</v>
      </c>
      <c r="C2224" s="14" t="s">
        <v>444</v>
      </c>
      <c r="D2224" s="14" t="s">
        <v>387</v>
      </c>
      <c r="E2224" s="14">
        <v>1</v>
      </c>
      <c r="F2224" s="19">
        <v>461</v>
      </c>
    </row>
    <row r="2225" spans="2:6" ht="14.4" x14ac:dyDescent="0.3">
      <c r="B2225" s="13">
        <v>5209951045</v>
      </c>
      <c r="C2225" s="14" t="s">
        <v>444</v>
      </c>
      <c r="D2225" s="14" t="s">
        <v>387</v>
      </c>
      <c r="E2225" s="14">
        <v>0</v>
      </c>
      <c r="F2225" s="19">
        <v>450</v>
      </c>
    </row>
    <row r="2226" spans="2:6" ht="14.4" x14ac:dyDescent="0.3">
      <c r="B2226" s="13">
        <v>5203228908</v>
      </c>
      <c r="C2226" s="14" t="s">
        <v>444</v>
      </c>
      <c r="D2226" s="14" t="s">
        <v>386</v>
      </c>
      <c r="E2226" s="14">
        <v>0</v>
      </c>
      <c r="F2226" s="19">
        <v>422</v>
      </c>
    </row>
    <row r="2227" spans="2:6" ht="14.4" x14ac:dyDescent="0.3">
      <c r="B2227" s="13">
        <v>6024726857</v>
      </c>
      <c r="C2227" s="14" t="s">
        <v>444</v>
      </c>
      <c r="D2227" s="14" t="s">
        <v>387</v>
      </c>
      <c r="E2227" s="14">
        <v>0</v>
      </c>
      <c r="F2227" s="19">
        <v>421</v>
      </c>
    </row>
    <row r="2228" spans="2:6" ht="14.4" x14ac:dyDescent="0.3">
      <c r="B2228" s="13">
        <v>6024726857</v>
      </c>
      <c r="C2228" s="14" t="s">
        <v>444</v>
      </c>
      <c r="D2228" s="14" t="s">
        <v>386</v>
      </c>
      <c r="E2228" s="14">
        <v>1</v>
      </c>
      <c r="F2228" s="19">
        <v>421</v>
      </c>
    </row>
    <row r="2229" spans="2:6" ht="14.4" x14ac:dyDescent="0.3">
      <c r="B2229" s="13">
        <v>2068541062</v>
      </c>
      <c r="C2229" s="14" t="s">
        <v>444</v>
      </c>
      <c r="D2229" s="14" t="s">
        <v>386</v>
      </c>
      <c r="E2229" s="14">
        <v>1</v>
      </c>
      <c r="F2229" s="19">
        <v>420</v>
      </c>
    </row>
    <row r="2230" spans="2:6" ht="14.4" x14ac:dyDescent="0.3">
      <c r="B2230" s="13">
        <v>6024156562</v>
      </c>
      <c r="C2230" s="14" t="s">
        <v>444</v>
      </c>
      <c r="D2230" s="14" t="s">
        <v>387</v>
      </c>
      <c r="E2230" s="14">
        <v>1</v>
      </c>
      <c r="F2230" s="19">
        <v>420</v>
      </c>
    </row>
    <row r="2231" spans="2:6" ht="14.4" x14ac:dyDescent="0.3">
      <c r="B2231" s="13">
        <v>6024156665</v>
      </c>
      <c r="C2231" s="14" t="s">
        <v>444</v>
      </c>
      <c r="D2231" s="14" t="s">
        <v>386</v>
      </c>
      <c r="E2231" s="14">
        <v>1</v>
      </c>
      <c r="F2231" s="19">
        <v>419</v>
      </c>
    </row>
    <row r="2232" spans="2:6" ht="14.4" x14ac:dyDescent="0.3">
      <c r="B2232" s="13">
        <v>3605636098</v>
      </c>
      <c r="C2232" s="14" t="s">
        <v>444</v>
      </c>
      <c r="D2232" s="14" t="s">
        <v>386</v>
      </c>
      <c r="E2232" s="14">
        <v>0</v>
      </c>
      <c r="F2232" s="19">
        <v>416</v>
      </c>
    </row>
    <row r="2233" spans="2:6" ht="14.4" x14ac:dyDescent="0.3">
      <c r="B2233" s="13">
        <v>6024727171</v>
      </c>
      <c r="C2233" s="14" t="s">
        <v>444</v>
      </c>
      <c r="D2233" s="14" t="s">
        <v>386</v>
      </c>
      <c r="E2233" s="14">
        <v>1</v>
      </c>
      <c r="F2233" s="19">
        <v>393</v>
      </c>
    </row>
    <row r="2234" spans="2:6" ht="14.4" x14ac:dyDescent="0.3">
      <c r="B2234" s="13">
        <v>3607335730</v>
      </c>
      <c r="C2234" s="14" t="s">
        <v>444</v>
      </c>
      <c r="D2234" s="14" t="s">
        <v>387</v>
      </c>
      <c r="E2234" s="14">
        <v>0</v>
      </c>
      <c r="F2234" s="19">
        <v>375</v>
      </c>
    </row>
    <row r="2235" spans="2:6" ht="14.4" x14ac:dyDescent="0.3">
      <c r="B2235" s="13">
        <v>2085842889</v>
      </c>
      <c r="C2235" s="14" t="s">
        <v>444</v>
      </c>
      <c r="D2235" s="14" t="s">
        <v>396</v>
      </c>
      <c r="E2235" s="14">
        <v>1</v>
      </c>
      <c r="F2235" s="19">
        <v>365</v>
      </c>
    </row>
    <row r="2236" spans="2:6" ht="14.4" x14ac:dyDescent="0.3">
      <c r="B2236" s="13">
        <v>3072337291</v>
      </c>
      <c r="C2236" s="14" t="s">
        <v>444</v>
      </c>
      <c r="D2236" s="14" t="s">
        <v>387</v>
      </c>
      <c r="E2236" s="14">
        <v>0</v>
      </c>
      <c r="F2236" s="19">
        <v>357</v>
      </c>
    </row>
    <row r="2237" spans="2:6" ht="14.4" x14ac:dyDescent="0.3">
      <c r="B2237" s="13">
        <v>3072337291</v>
      </c>
      <c r="C2237" s="14" t="s">
        <v>444</v>
      </c>
      <c r="D2237" s="14" t="s">
        <v>393</v>
      </c>
      <c r="E2237" s="14">
        <v>0</v>
      </c>
      <c r="F2237" s="19">
        <v>357</v>
      </c>
    </row>
    <row r="2238" spans="2:6" ht="14.4" x14ac:dyDescent="0.3">
      <c r="B2238" s="13">
        <v>2539340404</v>
      </c>
      <c r="C2238" s="14" t="s">
        <v>444</v>
      </c>
      <c r="D2238" s="14" t="s">
        <v>387</v>
      </c>
      <c r="E2238" s="14">
        <v>0</v>
      </c>
      <c r="F2238" s="19">
        <v>352</v>
      </c>
    </row>
    <row r="2239" spans="2:6" ht="14.4" x14ac:dyDescent="0.3">
      <c r="B2239" s="13">
        <v>2539340404</v>
      </c>
      <c r="C2239" s="14" t="s">
        <v>444</v>
      </c>
      <c r="D2239" s="14" t="s">
        <v>386</v>
      </c>
      <c r="E2239" s="14">
        <v>0</v>
      </c>
      <c r="F2239" s="19">
        <v>352</v>
      </c>
    </row>
    <row r="2240" spans="2:6" ht="14.4" x14ac:dyDescent="0.3">
      <c r="B2240" s="13">
        <v>5054225366</v>
      </c>
      <c r="C2240" s="14" t="s">
        <v>444</v>
      </c>
      <c r="D2240" s="14" t="s">
        <v>386</v>
      </c>
      <c r="E2240" s="14">
        <v>0</v>
      </c>
      <c r="F2240" s="19">
        <v>352</v>
      </c>
    </row>
    <row r="2241" spans="2:6" ht="14.4" x14ac:dyDescent="0.3">
      <c r="B2241" s="13">
        <v>5040024387</v>
      </c>
      <c r="C2241" s="14" t="s">
        <v>444</v>
      </c>
      <c r="D2241" s="14" t="s">
        <v>391</v>
      </c>
      <c r="E2241" s="14">
        <v>0</v>
      </c>
      <c r="F2241" s="19">
        <v>331</v>
      </c>
    </row>
    <row r="2242" spans="2:6" ht="14.4" x14ac:dyDescent="0.3">
      <c r="B2242" s="13">
        <v>2069539017</v>
      </c>
      <c r="C2242" s="14" t="s">
        <v>444</v>
      </c>
      <c r="D2242" s="14" t="s">
        <v>391</v>
      </c>
      <c r="E2242" s="14">
        <v>0</v>
      </c>
      <c r="F2242" s="19">
        <v>325</v>
      </c>
    </row>
    <row r="2243" spans="2:6" ht="14.4" x14ac:dyDescent="0.3">
      <c r="B2243" s="13">
        <v>2069539017</v>
      </c>
      <c r="C2243" s="14" t="s">
        <v>444</v>
      </c>
      <c r="D2243" s="14" t="s">
        <v>386</v>
      </c>
      <c r="E2243" s="14">
        <v>1</v>
      </c>
      <c r="F2243" s="19">
        <v>325</v>
      </c>
    </row>
    <row r="2244" spans="2:6" ht="14.4" x14ac:dyDescent="0.3">
      <c r="B2244" s="13">
        <v>3072338616</v>
      </c>
      <c r="C2244" s="14" t="s">
        <v>444</v>
      </c>
      <c r="D2244" s="14" t="s">
        <v>387</v>
      </c>
      <c r="E2244" s="14">
        <v>0</v>
      </c>
      <c r="F2244" s="19">
        <v>321</v>
      </c>
    </row>
    <row r="2245" spans="2:6" ht="14.4" x14ac:dyDescent="0.3">
      <c r="B2245" s="13">
        <v>3072338616</v>
      </c>
      <c r="C2245" s="14" t="s">
        <v>444</v>
      </c>
      <c r="D2245" s="14" t="s">
        <v>389</v>
      </c>
      <c r="E2245" s="14">
        <v>0</v>
      </c>
      <c r="F2245" s="19">
        <v>321</v>
      </c>
    </row>
    <row r="2246" spans="2:6" ht="14.4" x14ac:dyDescent="0.3">
      <c r="B2246" s="13">
        <v>4805419120</v>
      </c>
      <c r="C2246" s="14" t="s">
        <v>444</v>
      </c>
      <c r="D2246" s="14" t="s">
        <v>391</v>
      </c>
      <c r="E2246" s="14">
        <v>0</v>
      </c>
      <c r="F2246" s="19">
        <v>320</v>
      </c>
    </row>
    <row r="2247" spans="2:6" ht="14.4" x14ac:dyDescent="0.3">
      <c r="B2247" s="13">
        <v>3607341403</v>
      </c>
      <c r="C2247" s="14" t="s">
        <v>444</v>
      </c>
      <c r="D2247" s="14" t="s">
        <v>393</v>
      </c>
      <c r="E2247" s="14">
        <v>0</v>
      </c>
      <c r="F2247" s="19">
        <v>317</v>
      </c>
    </row>
    <row r="2248" spans="2:6" ht="14.4" x14ac:dyDescent="0.3">
      <c r="B2248" s="13">
        <v>5097138835</v>
      </c>
      <c r="C2248" s="14" t="s">
        <v>444</v>
      </c>
      <c r="D2248" s="14" t="s">
        <v>389</v>
      </c>
      <c r="E2248" s="14">
        <v>1</v>
      </c>
      <c r="F2248" s="19">
        <v>317</v>
      </c>
    </row>
    <row r="2249" spans="2:6" ht="14.4" x14ac:dyDescent="0.3">
      <c r="B2249" s="13">
        <v>3072337396</v>
      </c>
      <c r="C2249" s="14" t="s">
        <v>444</v>
      </c>
      <c r="D2249" s="14" t="s">
        <v>387</v>
      </c>
      <c r="E2249" s="14">
        <v>0</v>
      </c>
      <c r="F2249" s="19">
        <v>305</v>
      </c>
    </row>
    <row r="2250" spans="2:6" ht="14.4" x14ac:dyDescent="0.3">
      <c r="B2250" s="13">
        <v>3072337396</v>
      </c>
      <c r="C2250" s="14" t="s">
        <v>444</v>
      </c>
      <c r="D2250" s="14" t="s">
        <v>386</v>
      </c>
      <c r="E2250" s="14">
        <v>0</v>
      </c>
      <c r="F2250" s="19">
        <v>305</v>
      </c>
    </row>
    <row r="2251" spans="2:6" ht="14.4" x14ac:dyDescent="0.3">
      <c r="B2251" s="13">
        <v>4805923471</v>
      </c>
      <c r="C2251" s="14" t="s">
        <v>444</v>
      </c>
      <c r="D2251" s="14" t="s">
        <v>387</v>
      </c>
      <c r="E2251" s="14">
        <v>0</v>
      </c>
      <c r="F2251" s="19">
        <v>304</v>
      </c>
    </row>
    <row r="2252" spans="2:6" ht="14.4" x14ac:dyDescent="0.3">
      <c r="B2252" s="13">
        <v>2086144451</v>
      </c>
      <c r="C2252" s="14" t="s">
        <v>444</v>
      </c>
      <c r="D2252" s="14" t="s">
        <v>387</v>
      </c>
      <c r="E2252" s="14">
        <v>0</v>
      </c>
      <c r="F2252" s="19">
        <v>297</v>
      </c>
    </row>
    <row r="2253" spans="2:6" ht="14.4" x14ac:dyDescent="0.3">
      <c r="B2253" s="13">
        <v>2086144451</v>
      </c>
      <c r="C2253" s="14" t="s">
        <v>444</v>
      </c>
      <c r="D2253" s="14" t="s">
        <v>389</v>
      </c>
      <c r="E2253" s="14">
        <v>0</v>
      </c>
      <c r="F2253" s="19">
        <v>297</v>
      </c>
    </row>
    <row r="2254" spans="2:6" ht="14.4" x14ac:dyDescent="0.3">
      <c r="B2254" s="13">
        <v>4069324281</v>
      </c>
      <c r="C2254" s="14" t="s">
        <v>444</v>
      </c>
      <c r="D2254" s="14" t="s">
        <v>387</v>
      </c>
      <c r="E2254" s="14">
        <v>0</v>
      </c>
      <c r="F2254" s="19">
        <v>292</v>
      </c>
    </row>
    <row r="2255" spans="2:6" ht="14.4" x14ac:dyDescent="0.3">
      <c r="B2255" s="13">
        <v>4069324281</v>
      </c>
      <c r="C2255" s="14" t="s">
        <v>444</v>
      </c>
      <c r="D2255" s="14" t="s">
        <v>393</v>
      </c>
      <c r="E2255" s="14">
        <v>0</v>
      </c>
      <c r="F2255" s="19">
        <v>292</v>
      </c>
    </row>
    <row r="2256" spans="2:6" ht="14.4" x14ac:dyDescent="0.3">
      <c r="B2256" s="13">
        <v>6025904066</v>
      </c>
      <c r="C2256" s="14" t="s">
        <v>444</v>
      </c>
      <c r="D2256" s="14" t="s">
        <v>386</v>
      </c>
      <c r="E2256" s="14">
        <v>0</v>
      </c>
      <c r="F2256" s="19">
        <v>287</v>
      </c>
    </row>
    <row r="2257" spans="2:6" ht="14.4" x14ac:dyDescent="0.3">
      <c r="B2257" s="13">
        <v>5209950019</v>
      </c>
      <c r="C2257" s="14" t="s">
        <v>444</v>
      </c>
      <c r="D2257" s="14" t="s">
        <v>386</v>
      </c>
      <c r="E2257" s="14">
        <v>0</v>
      </c>
      <c r="F2257" s="19">
        <v>286</v>
      </c>
    </row>
    <row r="2258" spans="2:6" ht="14.4" x14ac:dyDescent="0.3">
      <c r="B2258" s="13">
        <v>5039135416</v>
      </c>
      <c r="C2258" s="14" t="s">
        <v>444</v>
      </c>
      <c r="D2258" s="14" t="s">
        <v>386</v>
      </c>
      <c r="E2258" s="14">
        <v>0</v>
      </c>
      <c r="F2258" s="19">
        <v>276</v>
      </c>
    </row>
    <row r="2259" spans="2:6" ht="14.4" x14ac:dyDescent="0.3">
      <c r="B2259" s="13">
        <v>2069540780</v>
      </c>
      <c r="C2259" s="14" t="s">
        <v>444</v>
      </c>
      <c r="D2259" s="14" t="s">
        <v>391</v>
      </c>
      <c r="E2259" s="14">
        <v>0</v>
      </c>
      <c r="F2259" s="19">
        <v>270</v>
      </c>
    </row>
    <row r="2260" spans="2:6" ht="14.4" x14ac:dyDescent="0.3">
      <c r="B2260" s="13">
        <v>2063833897</v>
      </c>
      <c r="C2260" s="14" t="s">
        <v>444</v>
      </c>
      <c r="D2260" s="14" t="s">
        <v>387</v>
      </c>
      <c r="E2260" s="14">
        <v>0</v>
      </c>
      <c r="F2260" s="19">
        <v>265</v>
      </c>
    </row>
    <row r="2261" spans="2:6" ht="14.4" x14ac:dyDescent="0.3">
      <c r="B2261" s="13">
        <v>2063833897</v>
      </c>
      <c r="C2261" s="14" t="s">
        <v>444</v>
      </c>
      <c r="D2261" s="14" t="s">
        <v>388</v>
      </c>
      <c r="E2261" s="14">
        <v>0</v>
      </c>
      <c r="F2261" s="19">
        <v>265</v>
      </c>
    </row>
    <row r="2262" spans="2:6" ht="14.4" x14ac:dyDescent="0.3">
      <c r="B2262" s="13">
        <v>4805925115</v>
      </c>
      <c r="C2262" s="14" t="s">
        <v>444</v>
      </c>
      <c r="D2262" s="14" t="s">
        <v>386</v>
      </c>
      <c r="E2262" s="14">
        <v>1</v>
      </c>
      <c r="F2262" s="19">
        <v>258</v>
      </c>
    </row>
    <row r="2263" spans="2:6" ht="14.4" x14ac:dyDescent="0.3">
      <c r="B2263" s="13">
        <v>5038972755</v>
      </c>
      <c r="C2263" s="14" t="s">
        <v>444</v>
      </c>
      <c r="D2263" s="14" t="s">
        <v>388</v>
      </c>
      <c r="E2263" s="14">
        <v>0</v>
      </c>
      <c r="F2263" s="19">
        <v>257</v>
      </c>
    </row>
    <row r="2264" spans="2:6" ht="14.4" x14ac:dyDescent="0.3">
      <c r="B2264" s="13">
        <v>5054226195</v>
      </c>
      <c r="C2264" s="14" t="s">
        <v>444</v>
      </c>
      <c r="D2264" s="14" t="s">
        <v>387</v>
      </c>
      <c r="E2264" s="14">
        <v>0</v>
      </c>
      <c r="F2264" s="19">
        <v>248</v>
      </c>
    </row>
    <row r="2265" spans="2:6" ht="14.4" x14ac:dyDescent="0.3">
      <c r="B2265" s="13">
        <v>4807329878</v>
      </c>
      <c r="C2265" s="14" t="s">
        <v>444</v>
      </c>
      <c r="D2265" s="14" t="s">
        <v>391</v>
      </c>
      <c r="E2265" s="14">
        <v>0</v>
      </c>
      <c r="F2265" s="19">
        <v>225</v>
      </c>
    </row>
    <row r="2266" spans="2:6" ht="14.4" x14ac:dyDescent="0.3">
      <c r="B2266" s="13">
        <v>4807329878</v>
      </c>
      <c r="C2266" s="14" t="s">
        <v>444</v>
      </c>
      <c r="D2266" s="14" t="s">
        <v>388</v>
      </c>
      <c r="E2266" s="14">
        <v>0</v>
      </c>
      <c r="F2266" s="19">
        <v>225</v>
      </c>
    </row>
    <row r="2267" spans="2:6" ht="14.4" x14ac:dyDescent="0.3">
      <c r="B2267" s="13">
        <v>4066734660</v>
      </c>
      <c r="C2267" s="14" t="s">
        <v>444</v>
      </c>
      <c r="D2267" s="14" t="s">
        <v>387</v>
      </c>
      <c r="E2267" s="14">
        <v>0</v>
      </c>
      <c r="F2267" s="19">
        <v>224</v>
      </c>
    </row>
    <row r="2268" spans="2:6" ht="14.4" x14ac:dyDescent="0.3">
      <c r="B2268" s="13">
        <v>4807328282</v>
      </c>
      <c r="C2268" s="14" t="s">
        <v>444</v>
      </c>
      <c r="D2268" s="14" t="s">
        <v>387</v>
      </c>
      <c r="E2268" s="14">
        <v>0</v>
      </c>
      <c r="F2268" s="19">
        <v>221</v>
      </c>
    </row>
    <row r="2269" spans="2:6" ht="14.4" x14ac:dyDescent="0.3">
      <c r="B2269" s="13">
        <v>4256643695</v>
      </c>
      <c r="C2269" s="14" t="s">
        <v>444</v>
      </c>
      <c r="D2269" s="14" t="s">
        <v>387</v>
      </c>
      <c r="E2269" s="14">
        <v>0</v>
      </c>
      <c r="F2269" s="19">
        <v>209</v>
      </c>
    </row>
    <row r="2270" spans="2:6" ht="14.4" x14ac:dyDescent="0.3">
      <c r="B2270" s="13">
        <v>4256643695</v>
      </c>
      <c r="C2270" s="14" t="s">
        <v>444</v>
      </c>
      <c r="D2270" s="14" t="s">
        <v>393</v>
      </c>
      <c r="E2270" s="14">
        <v>0</v>
      </c>
      <c r="F2270" s="19">
        <v>209</v>
      </c>
    </row>
    <row r="2271" spans="2:6" ht="14.4" x14ac:dyDescent="0.3">
      <c r="B2271" s="13">
        <v>2068535634</v>
      </c>
      <c r="C2271" s="14" t="s">
        <v>444</v>
      </c>
      <c r="D2271" s="14" t="s">
        <v>389</v>
      </c>
      <c r="E2271" s="14">
        <v>0</v>
      </c>
      <c r="F2271" s="19">
        <v>203</v>
      </c>
    </row>
    <row r="2272" spans="2:6" ht="14.4" x14ac:dyDescent="0.3">
      <c r="B2272" s="13">
        <v>5209934184</v>
      </c>
      <c r="C2272" s="14" t="s">
        <v>444</v>
      </c>
      <c r="D2272" s="14" t="s">
        <v>386</v>
      </c>
      <c r="E2272" s="14">
        <v>1</v>
      </c>
      <c r="F2272" s="19">
        <v>199</v>
      </c>
    </row>
    <row r="2273" spans="2:6" ht="14.4" x14ac:dyDescent="0.3">
      <c r="B2273" s="13">
        <v>3605635236</v>
      </c>
      <c r="C2273" s="14" t="s">
        <v>444</v>
      </c>
      <c r="D2273" s="14" t="s">
        <v>387</v>
      </c>
      <c r="E2273" s="14">
        <v>0</v>
      </c>
      <c r="F2273" s="19">
        <v>194</v>
      </c>
    </row>
    <row r="2274" spans="2:6" ht="14.4" x14ac:dyDescent="0.3">
      <c r="B2274" s="13">
        <v>5033214349</v>
      </c>
      <c r="C2274" s="14" t="s">
        <v>444</v>
      </c>
      <c r="D2274" s="14" t="s">
        <v>387</v>
      </c>
      <c r="E2274" s="14">
        <v>0</v>
      </c>
      <c r="F2274" s="19">
        <v>194</v>
      </c>
    </row>
    <row r="2275" spans="2:6" ht="14.4" x14ac:dyDescent="0.3">
      <c r="B2275" s="13">
        <v>6025898050</v>
      </c>
      <c r="C2275" s="14" t="s">
        <v>444</v>
      </c>
      <c r="D2275" s="14" t="s">
        <v>386</v>
      </c>
      <c r="E2275" s="14">
        <v>0</v>
      </c>
      <c r="F2275" s="19">
        <v>192</v>
      </c>
    </row>
    <row r="2276" spans="2:6" ht="14.4" x14ac:dyDescent="0.3">
      <c r="B2276" s="13">
        <v>3607334229</v>
      </c>
      <c r="C2276" s="14" t="s">
        <v>444</v>
      </c>
      <c r="D2276" s="14" t="s">
        <v>387</v>
      </c>
      <c r="E2276" s="14">
        <v>0</v>
      </c>
      <c r="F2276" s="19">
        <v>185</v>
      </c>
    </row>
    <row r="2277" spans="2:6" ht="14.4" x14ac:dyDescent="0.3">
      <c r="B2277" s="13">
        <v>2086144412</v>
      </c>
      <c r="C2277" s="14" t="s">
        <v>444</v>
      </c>
      <c r="D2277" s="14" t="s">
        <v>387</v>
      </c>
      <c r="E2277" s="14">
        <v>1</v>
      </c>
      <c r="F2277" s="19">
        <v>166</v>
      </c>
    </row>
    <row r="2278" spans="2:6" ht="14.4" x14ac:dyDescent="0.3">
      <c r="B2278" s="13">
        <v>5209950348</v>
      </c>
      <c r="C2278" s="14" t="s">
        <v>444</v>
      </c>
      <c r="D2278" s="14" t="s">
        <v>391</v>
      </c>
      <c r="E2278" s="14">
        <v>0</v>
      </c>
      <c r="F2278" s="19">
        <v>158</v>
      </c>
    </row>
    <row r="2279" spans="2:6" ht="14.4" x14ac:dyDescent="0.3">
      <c r="B2279" s="13">
        <v>4805926658</v>
      </c>
      <c r="C2279" s="14" t="s">
        <v>444</v>
      </c>
      <c r="D2279" s="14" t="s">
        <v>386</v>
      </c>
      <c r="E2279" s="14">
        <v>0</v>
      </c>
      <c r="F2279" s="19">
        <v>130</v>
      </c>
    </row>
    <row r="2280" spans="2:6" ht="14.4" x14ac:dyDescent="0.3">
      <c r="B2280" s="13">
        <v>5040024927</v>
      </c>
      <c r="C2280" s="14" t="s">
        <v>444</v>
      </c>
      <c r="D2280" s="14" t="s">
        <v>386</v>
      </c>
      <c r="E2280" s="14">
        <v>0</v>
      </c>
      <c r="F2280" s="19">
        <v>129</v>
      </c>
    </row>
    <row r="2281" spans="2:6" ht="14.4" x14ac:dyDescent="0.3">
      <c r="B2281" s="13">
        <v>6023135942</v>
      </c>
      <c r="C2281" s="14" t="s">
        <v>444</v>
      </c>
      <c r="D2281" s="14" t="s">
        <v>386</v>
      </c>
      <c r="E2281" s="14">
        <v>0</v>
      </c>
      <c r="F2281" s="19">
        <v>120</v>
      </c>
    </row>
    <row r="2282" spans="2:6" ht="14.4" x14ac:dyDescent="0.3">
      <c r="B2282" s="13">
        <v>5209948231</v>
      </c>
      <c r="C2282" s="14" t="s">
        <v>444</v>
      </c>
      <c r="D2282" s="14" t="s">
        <v>391</v>
      </c>
      <c r="E2282" s="14">
        <v>0</v>
      </c>
      <c r="F2282" s="19">
        <v>80</v>
      </c>
    </row>
    <row r="2283" spans="2:6" ht="14.4" x14ac:dyDescent="0.3">
      <c r="B2283" s="13">
        <v>6027083979</v>
      </c>
      <c r="C2283" s="14" t="s">
        <v>445</v>
      </c>
      <c r="D2283" s="14" t="s">
        <v>389</v>
      </c>
      <c r="E2283" s="14">
        <v>1</v>
      </c>
      <c r="F2283" s="19">
        <v>2394</v>
      </c>
    </row>
    <row r="2284" spans="2:6" ht="14.4" x14ac:dyDescent="0.3">
      <c r="B2284" s="13">
        <v>6027083979</v>
      </c>
      <c r="C2284" s="14" t="s">
        <v>445</v>
      </c>
      <c r="D2284" s="14" t="s">
        <v>396</v>
      </c>
      <c r="E2284" s="14">
        <v>1</v>
      </c>
      <c r="F2284" s="19">
        <v>2394</v>
      </c>
    </row>
    <row r="2285" spans="2:6" ht="14.4" x14ac:dyDescent="0.3">
      <c r="B2285" s="13">
        <v>4805926225</v>
      </c>
      <c r="C2285" s="14" t="s">
        <v>445</v>
      </c>
      <c r="D2285" s="14" t="s">
        <v>387</v>
      </c>
      <c r="E2285" s="14">
        <v>1</v>
      </c>
      <c r="F2285" s="19">
        <v>1667</v>
      </c>
    </row>
    <row r="2286" spans="2:6" ht="14.4" x14ac:dyDescent="0.3">
      <c r="B2286" s="13">
        <v>2538434268</v>
      </c>
      <c r="C2286" s="14" t="s">
        <v>445</v>
      </c>
      <c r="D2286" s="14" t="s">
        <v>387</v>
      </c>
      <c r="E2286" s="14">
        <v>1</v>
      </c>
      <c r="F2286" s="19">
        <v>1401</v>
      </c>
    </row>
    <row r="2287" spans="2:6" ht="14.4" x14ac:dyDescent="0.3">
      <c r="B2287" s="13">
        <v>2068540262</v>
      </c>
      <c r="C2287" s="14" t="s">
        <v>445</v>
      </c>
      <c r="D2287" s="14" t="s">
        <v>387</v>
      </c>
      <c r="E2287" s="14">
        <v>1</v>
      </c>
      <c r="F2287" s="19">
        <v>1138</v>
      </c>
    </row>
    <row r="2288" spans="2:6" ht="14.4" x14ac:dyDescent="0.3">
      <c r="B2288" s="13">
        <v>2068540262</v>
      </c>
      <c r="C2288" s="14" t="s">
        <v>445</v>
      </c>
      <c r="D2288" s="14" t="s">
        <v>387</v>
      </c>
      <c r="E2288" s="14">
        <v>1</v>
      </c>
      <c r="F2288" s="19">
        <v>1138</v>
      </c>
    </row>
    <row r="2289" spans="2:6" ht="14.4" x14ac:dyDescent="0.3">
      <c r="B2289" s="13">
        <v>2068536201</v>
      </c>
      <c r="C2289" s="14" t="s">
        <v>445</v>
      </c>
      <c r="D2289" s="14" t="s">
        <v>386</v>
      </c>
      <c r="E2289" s="14">
        <v>0</v>
      </c>
      <c r="F2289" s="19">
        <v>1054</v>
      </c>
    </row>
    <row r="2290" spans="2:6" ht="14.4" x14ac:dyDescent="0.3">
      <c r="B2290" s="13">
        <v>5054224641</v>
      </c>
      <c r="C2290" s="14" t="s">
        <v>445</v>
      </c>
      <c r="D2290" s="14" t="s">
        <v>387</v>
      </c>
      <c r="E2290" s="14">
        <v>0</v>
      </c>
      <c r="F2290" s="19">
        <v>973</v>
      </c>
    </row>
    <row r="2291" spans="2:6" ht="14.4" x14ac:dyDescent="0.3">
      <c r="B2291" s="13">
        <v>3039587588</v>
      </c>
      <c r="C2291" s="14" t="s">
        <v>445</v>
      </c>
      <c r="D2291" s="14" t="s">
        <v>387</v>
      </c>
      <c r="E2291" s="14">
        <v>0</v>
      </c>
      <c r="F2291" s="19">
        <v>959</v>
      </c>
    </row>
    <row r="2292" spans="2:6" ht="14.4" x14ac:dyDescent="0.3">
      <c r="B2292" s="13">
        <v>3039587588</v>
      </c>
      <c r="C2292" s="14" t="s">
        <v>445</v>
      </c>
      <c r="D2292" s="14" t="s">
        <v>386</v>
      </c>
      <c r="E2292" s="14">
        <v>0</v>
      </c>
      <c r="F2292" s="19">
        <v>959</v>
      </c>
    </row>
    <row r="2293" spans="2:6" ht="14.4" x14ac:dyDescent="0.3">
      <c r="B2293" s="13">
        <v>5054226845</v>
      </c>
      <c r="C2293" s="14" t="s">
        <v>445</v>
      </c>
      <c r="D2293" s="14" t="s">
        <v>387</v>
      </c>
      <c r="E2293" s="14">
        <v>1</v>
      </c>
      <c r="F2293" s="19">
        <v>899</v>
      </c>
    </row>
    <row r="2294" spans="2:6" ht="14.4" x14ac:dyDescent="0.3">
      <c r="B2294" s="13">
        <v>4805925586</v>
      </c>
      <c r="C2294" s="14" t="s">
        <v>445</v>
      </c>
      <c r="D2294" s="14" t="s">
        <v>391</v>
      </c>
      <c r="E2294" s="14">
        <v>1</v>
      </c>
      <c r="F2294" s="19">
        <v>859</v>
      </c>
    </row>
    <row r="2295" spans="2:6" ht="14.4" x14ac:dyDescent="0.3">
      <c r="B2295" s="13">
        <v>4805925586</v>
      </c>
      <c r="C2295" s="14" t="s">
        <v>445</v>
      </c>
      <c r="D2295" s="14" t="s">
        <v>389</v>
      </c>
      <c r="E2295" s="14">
        <v>1</v>
      </c>
      <c r="F2295" s="19">
        <v>859</v>
      </c>
    </row>
    <row r="2296" spans="2:6" ht="14.4" x14ac:dyDescent="0.3">
      <c r="B2296" s="13">
        <v>5417425809</v>
      </c>
      <c r="C2296" s="14" t="s">
        <v>445</v>
      </c>
      <c r="D2296" s="14" t="s">
        <v>387</v>
      </c>
      <c r="E2296" s="14">
        <v>1</v>
      </c>
      <c r="F2296" s="19">
        <v>858</v>
      </c>
    </row>
    <row r="2297" spans="2:6" ht="14.4" x14ac:dyDescent="0.3">
      <c r="B2297" s="13">
        <v>5097135346</v>
      </c>
      <c r="C2297" s="14" t="s">
        <v>445</v>
      </c>
      <c r="D2297" s="14" t="s">
        <v>391</v>
      </c>
      <c r="E2297" s="14">
        <v>1</v>
      </c>
      <c r="F2297" s="19">
        <v>835</v>
      </c>
    </row>
    <row r="2298" spans="2:6" ht="14.4" x14ac:dyDescent="0.3">
      <c r="B2298" s="13">
        <v>5097135346</v>
      </c>
      <c r="C2298" s="14" t="s">
        <v>445</v>
      </c>
      <c r="D2298" s="14" t="s">
        <v>393</v>
      </c>
      <c r="E2298" s="14">
        <v>1</v>
      </c>
      <c r="F2298" s="19">
        <v>835</v>
      </c>
    </row>
    <row r="2299" spans="2:6" ht="14.4" x14ac:dyDescent="0.3">
      <c r="B2299" s="13">
        <v>5097135346</v>
      </c>
      <c r="C2299" s="14" t="s">
        <v>445</v>
      </c>
      <c r="D2299" s="14" t="s">
        <v>393</v>
      </c>
      <c r="E2299" s="14">
        <v>1</v>
      </c>
      <c r="F2299" s="19">
        <v>835</v>
      </c>
    </row>
    <row r="2300" spans="2:6" ht="14.4" x14ac:dyDescent="0.3">
      <c r="B2300" s="13">
        <v>2065634549</v>
      </c>
      <c r="C2300" s="14" t="s">
        <v>445</v>
      </c>
      <c r="D2300" s="14" t="s">
        <v>386</v>
      </c>
      <c r="E2300" s="14">
        <v>1</v>
      </c>
      <c r="F2300" s="19">
        <v>824</v>
      </c>
    </row>
    <row r="2301" spans="2:6" ht="14.4" x14ac:dyDescent="0.3">
      <c r="B2301" s="13">
        <v>5203228843</v>
      </c>
      <c r="C2301" s="14" t="s">
        <v>445</v>
      </c>
      <c r="D2301" s="14" t="s">
        <v>391</v>
      </c>
      <c r="E2301" s="14">
        <v>1</v>
      </c>
      <c r="F2301" s="19">
        <v>815</v>
      </c>
    </row>
    <row r="2302" spans="2:6" ht="14.4" x14ac:dyDescent="0.3">
      <c r="B2302" s="13">
        <v>5203228843</v>
      </c>
      <c r="C2302" s="14" t="s">
        <v>445</v>
      </c>
      <c r="D2302" s="14" t="s">
        <v>389</v>
      </c>
      <c r="E2302" s="14">
        <v>0</v>
      </c>
      <c r="F2302" s="19">
        <v>815</v>
      </c>
    </row>
    <row r="2303" spans="2:6" ht="14.4" x14ac:dyDescent="0.3">
      <c r="B2303" s="13">
        <v>5038964034</v>
      </c>
      <c r="C2303" s="14" t="s">
        <v>445</v>
      </c>
      <c r="D2303" s="14" t="s">
        <v>389</v>
      </c>
      <c r="E2303" s="14">
        <v>0</v>
      </c>
      <c r="F2303" s="19">
        <v>802</v>
      </c>
    </row>
    <row r="2304" spans="2:6" ht="14.4" x14ac:dyDescent="0.3">
      <c r="B2304" s="13">
        <v>5039042324</v>
      </c>
      <c r="C2304" s="14" t="s">
        <v>445</v>
      </c>
      <c r="D2304" s="14" t="s">
        <v>386</v>
      </c>
      <c r="E2304" s="14">
        <v>1</v>
      </c>
      <c r="F2304" s="19">
        <v>729</v>
      </c>
    </row>
    <row r="2305" spans="2:6" ht="14.4" x14ac:dyDescent="0.3">
      <c r="B2305" s="13">
        <v>5204327909</v>
      </c>
      <c r="C2305" s="14" t="s">
        <v>445</v>
      </c>
      <c r="D2305" s="14" t="s">
        <v>389</v>
      </c>
      <c r="E2305" s="14">
        <v>0</v>
      </c>
      <c r="F2305" s="19">
        <v>707</v>
      </c>
    </row>
    <row r="2306" spans="2:6" ht="14.4" x14ac:dyDescent="0.3">
      <c r="B2306" s="13">
        <v>5054227111</v>
      </c>
      <c r="C2306" s="14" t="s">
        <v>445</v>
      </c>
      <c r="D2306" s="14" t="s">
        <v>391</v>
      </c>
      <c r="E2306" s="14">
        <v>1</v>
      </c>
      <c r="F2306" s="19">
        <v>700</v>
      </c>
    </row>
    <row r="2307" spans="2:6" ht="14.4" x14ac:dyDescent="0.3">
      <c r="B2307" s="13">
        <v>5055133731</v>
      </c>
      <c r="C2307" s="14" t="s">
        <v>445</v>
      </c>
      <c r="D2307" s="14" t="s">
        <v>387</v>
      </c>
      <c r="E2307" s="14">
        <v>0</v>
      </c>
      <c r="F2307" s="19">
        <v>651</v>
      </c>
    </row>
    <row r="2308" spans="2:6" ht="14.4" x14ac:dyDescent="0.3">
      <c r="B2308" s="13">
        <v>5055133731</v>
      </c>
      <c r="C2308" s="14" t="s">
        <v>445</v>
      </c>
      <c r="D2308" s="14" t="s">
        <v>386</v>
      </c>
      <c r="E2308" s="14">
        <v>0</v>
      </c>
      <c r="F2308" s="19">
        <v>651</v>
      </c>
    </row>
    <row r="2309" spans="2:6" ht="14.4" x14ac:dyDescent="0.3">
      <c r="B2309" s="13">
        <v>2539335673</v>
      </c>
      <c r="C2309" s="14" t="s">
        <v>445</v>
      </c>
      <c r="D2309" s="14" t="s">
        <v>387</v>
      </c>
      <c r="E2309" s="14">
        <v>0</v>
      </c>
      <c r="F2309" s="19">
        <v>629</v>
      </c>
    </row>
    <row r="2310" spans="2:6" ht="14.4" x14ac:dyDescent="0.3">
      <c r="B2310" s="13">
        <v>2539335673</v>
      </c>
      <c r="C2310" s="14" t="s">
        <v>445</v>
      </c>
      <c r="D2310" s="14" t="s">
        <v>389</v>
      </c>
      <c r="E2310" s="14">
        <v>0</v>
      </c>
      <c r="F2310" s="19">
        <v>629</v>
      </c>
    </row>
    <row r="2311" spans="2:6" ht="14.4" x14ac:dyDescent="0.3">
      <c r="B2311" s="13">
        <v>2062738912</v>
      </c>
      <c r="C2311" s="14" t="s">
        <v>445</v>
      </c>
      <c r="D2311" s="14" t="s">
        <v>391</v>
      </c>
      <c r="E2311" s="14">
        <v>1</v>
      </c>
      <c r="F2311" s="19">
        <v>604</v>
      </c>
    </row>
    <row r="2312" spans="2:6" ht="14.4" x14ac:dyDescent="0.3">
      <c r="B2312" s="13">
        <v>2062738912</v>
      </c>
      <c r="C2312" s="14" t="s">
        <v>445</v>
      </c>
      <c r="D2312" s="14" t="s">
        <v>393</v>
      </c>
      <c r="E2312" s="14">
        <v>1</v>
      </c>
      <c r="F2312" s="19">
        <v>604</v>
      </c>
    </row>
    <row r="2313" spans="2:6" ht="14.4" x14ac:dyDescent="0.3">
      <c r="B2313" s="13">
        <v>5054226751</v>
      </c>
      <c r="C2313" s="14" t="s">
        <v>445</v>
      </c>
      <c r="D2313" s="14" t="s">
        <v>387</v>
      </c>
      <c r="E2313" s="14">
        <v>1</v>
      </c>
      <c r="F2313" s="19">
        <v>589</v>
      </c>
    </row>
    <row r="2314" spans="2:6" ht="14.4" x14ac:dyDescent="0.3">
      <c r="B2314" s="13">
        <v>6026852406</v>
      </c>
      <c r="C2314" s="14" t="s">
        <v>445</v>
      </c>
      <c r="D2314" s="14" t="s">
        <v>387</v>
      </c>
      <c r="E2314" s="14">
        <v>0</v>
      </c>
      <c r="F2314" s="19">
        <v>585</v>
      </c>
    </row>
    <row r="2315" spans="2:6" ht="14.4" x14ac:dyDescent="0.3">
      <c r="B2315" s="13">
        <v>5209949887</v>
      </c>
      <c r="C2315" s="14" t="s">
        <v>445</v>
      </c>
      <c r="D2315" s="14" t="s">
        <v>386</v>
      </c>
      <c r="E2315" s="14">
        <v>1</v>
      </c>
      <c r="F2315" s="19">
        <v>584</v>
      </c>
    </row>
    <row r="2316" spans="2:6" ht="14.4" x14ac:dyDescent="0.3">
      <c r="B2316" s="13">
        <v>5097136226</v>
      </c>
      <c r="C2316" s="14" t="s">
        <v>445</v>
      </c>
      <c r="D2316" s="14" t="s">
        <v>387</v>
      </c>
      <c r="E2316" s="14">
        <v>1</v>
      </c>
      <c r="F2316" s="19">
        <v>579</v>
      </c>
    </row>
    <row r="2317" spans="2:6" ht="14.4" x14ac:dyDescent="0.3">
      <c r="B2317" s="13">
        <v>5054225493</v>
      </c>
      <c r="C2317" s="14" t="s">
        <v>445</v>
      </c>
      <c r="D2317" s="14" t="s">
        <v>387</v>
      </c>
      <c r="E2317" s="14">
        <v>0</v>
      </c>
      <c r="F2317" s="19">
        <v>576</v>
      </c>
    </row>
    <row r="2318" spans="2:6" ht="14.4" x14ac:dyDescent="0.3">
      <c r="B2318" s="13">
        <v>4805924933</v>
      </c>
      <c r="C2318" s="14" t="s">
        <v>445</v>
      </c>
      <c r="D2318" s="14" t="s">
        <v>387</v>
      </c>
      <c r="E2318" s="14">
        <v>0</v>
      </c>
      <c r="F2318" s="19">
        <v>557</v>
      </c>
    </row>
    <row r="2319" spans="2:6" ht="14.4" x14ac:dyDescent="0.3">
      <c r="B2319" s="13">
        <v>4805924933</v>
      </c>
      <c r="C2319" s="14" t="s">
        <v>445</v>
      </c>
      <c r="D2319" s="14" t="s">
        <v>389</v>
      </c>
      <c r="E2319" s="14">
        <v>0</v>
      </c>
      <c r="F2319" s="19">
        <v>557</v>
      </c>
    </row>
    <row r="2320" spans="2:6" ht="14.4" x14ac:dyDescent="0.3">
      <c r="B2320" s="13">
        <v>5209951366</v>
      </c>
      <c r="C2320" s="14" t="s">
        <v>445</v>
      </c>
      <c r="D2320" s="14" t="s">
        <v>389</v>
      </c>
      <c r="E2320" s="14">
        <v>1</v>
      </c>
      <c r="F2320" s="19">
        <v>555</v>
      </c>
    </row>
    <row r="2321" spans="2:6" ht="14.4" x14ac:dyDescent="0.3">
      <c r="B2321" s="13">
        <v>3609490026</v>
      </c>
      <c r="C2321" s="14" t="s">
        <v>445</v>
      </c>
      <c r="D2321" s="14" t="s">
        <v>387</v>
      </c>
      <c r="E2321" s="14">
        <v>0</v>
      </c>
      <c r="F2321" s="19">
        <v>541</v>
      </c>
    </row>
    <row r="2322" spans="2:6" ht="14.4" x14ac:dyDescent="0.3">
      <c r="B2322" s="13">
        <v>5054226403</v>
      </c>
      <c r="C2322" s="14" t="s">
        <v>445</v>
      </c>
      <c r="D2322" s="14" t="s">
        <v>393</v>
      </c>
      <c r="E2322" s="14">
        <v>1</v>
      </c>
      <c r="F2322" s="19">
        <v>527</v>
      </c>
    </row>
    <row r="2323" spans="2:6" ht="14.4" x14ac:dyDescent="0.3">
      <c r="B2323" s="13">
        <v>2065634266</v>
      </c>
      <c r="C2323" s="14" t="s">
        <v>445</v>
      </c>
      <c r="D2323" s="14" t="s">
        <v>387</v>
      </c>
      <c r="E2323" s="14">
        <v>0</v>
      </c>
      <c r="F2323" s="19">
        <v>503</v>
      </c>
    </row>
    <row r="2324" spans="2:6" ht="14.4" x14ac:dyDescent="0.3">
      <c r="B2324" s="13">
        <v>2065634266</v>
      </c>
      <c r="C2324" s="14" t="s">
        <v>445</v>
      </c>
      <c r="D2324" s="14" t="s">
        <v>389</v>
      </c>
      <c r="E2324" s="14">
        <v>0</v>
      </c>
      <c r="F2324" s="19">
        <v>503</v>
      </c>
    </row>
    <row r="2325" spans="2:6" ht="14.4" x14ac:dyDescent="0.3">
      <c r="B2325" s="13">
        <v>2086148518</v>
      </c>
      <c r="C2325" s="14" t="s">
        <v>445</v>
      </c>
      <c r="D2325" s="14" t="s">
        <v>387</v>
      </c>
      <c r="E2325" s="14">
        <v>0</v>
      </c>
      <c r="F2325" s="19">
        <v>487</v>
      </c>
    </row>
    <row r="2326" spans="2:6" ht="14.4" x14ac:dyDescent="0.3">
      <c r="B2326" s="13">
        <v>2086148518</v>
      </c>
      <c r="C2326" s="14" t="s">
        <v>445</v>
      </c>
      <c r="D2326" s="14" t="s">
        <v>386</v>
      </c>
      <c r="E2326" s="14">
        <v>0</v>
      </c>
      <c r="F2326" s="19">
        <v>487</v>
      </c>
    </row>
    <row r="2327" spans="2:6" ht="14.4" x14ac:dyDescent="0.3">
      <c r="B2327" s="13">
        <v>2062842257</v>
      </c>
      <c r="C2327" s="14" t="s">
        <v>445</v>
      </c>
      <c r="D2327" s="14" t="s">
        <v>387</v>
      </c>
      <c r="E2327" s="14">
        <v>1</v>
      </c>
      <c r="F2327" s="19">
        <v>483</v>
      </c>
    </row>
    <row r="2328" spans="2:6" ht="14.4" x14ac:dyDescent="0.3">
      <c r="B2328" s="13">
        <v>5209950308</v>
      </c>
      <c r="C2328" s="14" t="s">
        <v>445</v>
      </c>
      <c r="D2328" s="14" t="s">
        <v>387</v>
      </c>
      <c r="E2328" s="14">
        <v>1</v>
      </c>
      <c r="F2328" s="19">
        <v>480</v>
      </c>
    </row>
    <row r="2329" spans="2:6" ht="14.4" x14ac:dyDescent="0.3">
      <c r="B2329" s="13">
        <v>5209949548</v>
      </c>
      <c r="C2329" s="14" t="s">
        <v>445</v>
      </c>
      <c r="D2329" s="14" t="s">
        <v>389</v>
      </c>
      <c r="E2329" s="14">
        <v>0</v>
      </c>
      <c r="F2329" s="19">
        <v>476</v>
      </c>
    </row>
    <row r="2330" spans="2:6" ht="14.4" x14ac:dyDescent="0.3">
      <c r="B2330" s="13">
        <v>4805422036</v>
      </c>
      <c r="C2330" s="14" t="s">
        <v>445</v>
      </c>
      <c r="D2330" s="14" t="s">
        <v>389</v>
      </c>
      <c r="E2330" s="14">
        <v>1</v>
      </c>
      <c r="F2330" s="19">
        <v>471</v>
      </c>
    </row>
    <row r="2331" spans="2:6" ht="14.4" x14ac:dyDescent="0.3">
      <c r="B2331" s="13">
        <v>3609488970</v>
      </c>
      <c r="C2331" s="14" t="s">
        <v>445</v>
      </c>
      <c r="D2331" s="14" t="s">
        <v>396</v>
      </c>
      <c r="E2331" s="14">
        <v>0</v>
      </c>
      <c r="F2331" s="19">
        <v>442</v>
      </c>
    </row>
    <row r="2332" spans="2:6" ht="14.4" x14ac:dyDescent="0.3">
      <c r="B2332" s="13">
        <v>6025178655</v>
      </c>
      <c r="C2332" s="14" t="s">
        <v>445</v>
      </c>
      <c r="D2332" s="14" t="s">
        <v>386</v>
      </c>
      <c r="E2332" s="14">
        <v>0</v>
      </c>
      <c r="F2332" s="19">
        <v>429</v>
      </c>
    </row>
    <row r="2333" spans="2:6" ht="14.4" x14ac:dyDescent="0.3">
      <c r="B2333" s="13">
        <v>5054227165</v>
      </c>
      <c r="C2333" s="14" t="s">
        <v>445</v>
      </c>
      <c r="D2333" s="14" t="s">
        <v>387</v>
      </c>
      <c r="E2333" s="14">
        <v>0</v>
      </c>
      <c r="F2333" s="19">
        <v>426</v>
      </c>
    </row>
    <row r="2334" spans="2:6" ht="14.4" x14ac:dyDescent="0.3">
      <c r="B2334" s="13">
        <v>4805925040</v>
      </c>
      <c r="C2334" s="14" t="s">
        <v>445</v>
      </c>
      <c r="D2334" s="14" t="s">
        <v>386</v>
      </c>
      <c r="E2334" s="14">
        <v>0</v>
      </c>
      <c r="F2334" s="19">
        <v>422</v>
      </c>
    </row>
    <row r="2335" spans="2:6" ht="14.4" x14ac:dyDescent="0.3">
      <c r="B2335" s="13">
        <v>6026850905</v>
      </c>
      <c r="C2335" s="14" t="s">
        <v>445</v>
      </c>
      <c r="D2335" s="14" t="s">
        <v>387</v>
      </c>
      <c r="E2335" s="14">
        <v>0</v>
      </c>
      <c r="F2335" s="19">
        <v>408</v>
      </c>
    </row>
    <row r="2336" spans="2:6" ht="14.4" x14ac:dyDescent="0.3">
      <c r="B2336" s="13">
        <v>4805928321</v>
      </c>
      <c r="C2336" s="14" t="s">
        <v>445</v>
      </c>
      <c r="D2336" s="14" t="s">
        <v>386</v>
      </c>
      <c r="E2336" s="14">
        <v>1</v>
      </c>
      <c r="F2336" s="19">
        <v>396</v>
      </c>
    </row>
    <row r="2337" spans="2:6" ht="14.4" x14ac:dyDescent="0.3">
      <c r="B2337" s="13">
        <v>5208743127</v>
      </c>
      <c r="C2337" s="14" t="s">
        <v>445</v>
      </c>
      <c r="D2337" s="14" t="s">
        <v>393</v>
      </c>
      <c r="E2337" s="14">
        <v>0</v>
      </c>
      <c r="F2337" s="19">
        <v>395</v>
      </c>
    </row>
    <row r="2338" spans="2:6" ht="14.4" x14ac:dyDescent="0.3">
      <c r="B2338" s="13">
        <v>5097134285</v>
      </c>
      <c r="C2338" s="14" t="s">
        <v>445</v>
      </c>
      <c r="D2338" s="14" t="s">
        <v>386</v>
      </c>
      <c r="E2338" s="14">
        <v>0</v>
      </c>
      <c r="F2338" s="19">
        <v>390</v>
      </c>
    </row>
    <row r="2339" spans="2:6" ht="14.4" x14ac:dyDescent="0.3">
      <c r="B2339" s="13">
        <v>5040024018</v>
      </c>
      <c r="C2339" s="14" t="s">
        <v>445</v>
      </c>
      <c r="D2339" s="14" t="s">
        <v>389</v>
      </c>
      <c r="E2339" s="14">
        <v>1</v>
      </c>
      <c r="F2339" s="19">
        <v>383</v>
      </c>
    </row>
    <row r="2340" spans="2:6" ht="14.4" x14ac:dyDescent="0.3">
      <c r="B2340" s="13">
        <v>2063994032</v>
      </c>
      <c r="C2340" s="14" t="s">
        <v>445</v>
      </c>
      <c r="D2340" s="14" t="s">
        <v>387</v>
      </c>
      <c r="E2340" s="14">
        <v>1</v>
      </c>
      <c r="F2340" s="19">
        <v>379</v>
      </c>
    </row>
    <row r="2341" spans="2:6" ht="14.4" x14ac:dyDescent="0.3">
      <c r="B2341" s="13">
        <v>2534443091</v>
      </c>
      <c r="C2341" s="14" t="s">
        <v>445</v>
      </c>
      <c r="D2341" s="14" t="s">
        <v>389</v>
      </c>
      <c r="E2341" s="14">
        <v>1</v>
      </c>
      <c r="F2341" s="19">
        <v>374</v>
      </c>
    </row>
    <row r="2342" spans="2:6" ht="14.4" x14ac:dyDescent="0.3">
      <c r="B2342" s="13">
        <v>3072334949</v>
      </c>
      <c r="C2342" s="14" t="s">
        <v>445</v>
      </c>
      <c r="D2342" s="14" t="s">
        <v>386</v>
      </c>
      <c r="E2342" s="14">
        <v>0</v>
      </c>
      <c r="F2342" s="19">
        <v>367</v>
      </c>
    </row>
    <row r="2343" spans="2:6" ht="14.4" x14ac:dyDescent="0.3">
      <c r="B2343" s="13">
        <v>4805923599</v>
      </c>
      <c r="C2343" s="14" t="s">
        <v>445</v>
      </c>
      <c r="D2343" s="14" t="s">
        <v>386</v>
      </c>
      <c r="E2343" s="14">
        <v>0</v>
      </c>
      <c r="F2343" s="19">
        <v>367</v>
      </c>
    </row>
    <row r="2344" spans="2:6" ht="14.4" x14ac:dyDescent="0.3">
      <c r="B2344" s="13">
        <v>5204328196</v>
      </c>
      <c r="C2344" s="14" t="s">
        <v>445</v>
      </c>
      <c r="D2344" s="14" t="s">
        <v>387</v>
      </c>
      <c r="E2344" s="14">
        <v>0</v>
      </c>
      <c r="F2344" s="19">
        <v>364</v>
      </c>
    </row>
    <row r="2345" spans="2:6" ht="14.4" x14ac:dyDescent="0.3">
      <c r="B2345" s="13">
        <v>5204328196</v>
      </c>
      <c r="C2345" s="14" t="s">
        <v>445</v>
      </c>
      <c r="D2345" s="14" t="s">
        <v>386</v>
      </c>
      <c r="E2345" s="14">
        <v>0</v>
      </c>
      <c r="F2345" s="19">
        <v>364</v>
      </c>
    </row>
    <row r="2346" spans="2:6" ht="14.4" x14ac:dyDescent="0.3">
      <c r="B2346" s="13">
        <v>6026846569</v>
      </c>
      <c r="C2346" s="14" t="s">
        <v>445</v>
      </c>
      <c r="D2346" s="14" t="s">
        <v>386</v>
      </c>
      <c r="E2346" s="14">
        <v>0</v>
      </c>
      <c r="F2346" s="19">
        <v>362</v>
      </c>
    </row>
    <row r="2347" spans="2:6" ht="14.4" x14ac:dyDescent="0.3">
      <c r="B2347" s="13">
        <v>2086148644</v>
      </c>
      <c r="C2347" s="14" t="s">
        <v>445</v>
      </c>
      <c r="D2347" s="14" t="s">
        <v>387</v>
      </c>
      <c r="E2347" s="14">
        <v>1</v>
      </c>
      <c r="F2347" s="19">
        <v>349</v>
      </c>
    </row>
    <row r="2348" spans="2:6" ht="14.4" x14ac:dyDescent="0.3">
      <c r="B2348" s="13">
        <v>2538434908</v>
      </c>
      <c r="C2348" s="14" t="s">
        <v>445</v>
      </c>
      <c r="D2348" s="14" t="s">
        <v>387</v>
      </c>
      <c r="E2348" s="14">
        <v>0</v>
      </c>
      <c r="F2348" s="19">
        <v>344</v>
      </c>
    </row>
    <row r="2349" spans="2:6" ht="14.4" x14ac:dyDescent="0.3">
      <c r="B2349" s="13">
        <v>2538434908</v>
      </c>
      <c r="C2349" s="14" t="s">
        <v>445</v>
      </c>
      <c r="D2349" s="14" t="s">
        <v>389</v>
      </c>
      <c r="E2349" s="14">
        <v>1</v>
      </c>
      <c r="F2349" s="19">
        <v>344</v>
      </c>
    </row>
    <row r="2350" spans="2:6" ht="14.4" x14ac:dyDescent="0.3">
      <c r="B2350" s="13">
        <v>4064224531</v>
      </c>
      <c r="C2350" s="14" t="s">
        <v>445</v>
      </c>
      <c r="D2350" s="14" t="s">
        <v>387</v>
      </c>
      <c r="E2350" s="14">
        <v>0</v>
      </c>
      <c r="F2350" s="19">
        <v>342</v>
      </c>
    </row>
    <row r="2351" spans="2:6" ht="14.4" x14ac:dyDescent="0.3">
      <c r="B2351" s="13">
        <v>4802641845</v>
      </c>
      <c r="C2351" s="14" t="s">
        <v>445</v>
      </c>
      <c r="D2351" s="14" t="s">
        <v>386</v>
      </c>
      <c r="E2351" s="14">
        <v>1</v>
      </c>
      <c r="F2351" s="19">
        <v>339</v>
      </c>
    </row>
    <row r="2352" spans="2:6" ht="14.4" x14ac:dyDescent="0.3">
      <c r="B2352" s="13">
        <v>4805924646</v>
      </c>
      <c r="C2352" s="14" t="s">
        <v>445</v>
      </c>
      <c r="D2352" s="14" t="s">
        <v>387</v>
      </c>
      <c r="E2352" s="14">
        <v>0</v>
      </c>
      <c r="F2352" s="19">
        <v>334</v>
      </c>
    </row>
    <row r="2353" spans="2:6" ht="14.4" x14ac:dyDescent="0.3">
      <c r="B2353" s="13">
        <v>4805924646</v>
      </c>
      <c r="C2353" s="14" t="s">
        <v>445</v>
      </c>
      <c r="D2353" s="14" t="s">
        <v>389</v>
      </c>
      <c r="E2353" s="14">
        <v>0</v>
      </c>
      <c r="F2353" s="19">
        <v>334</v>
      </c>
    </row>
    <row r="2354" spans="2:6" ht="14.4" x14ac:dyDescent="0.3">
      <c r="B2354" s="13">
        <v>5209951750</v>
      </c>
      <c r="C2354" s="14" t="s">
        <v>445</v>
      </c>
      <c r="D2354" s="14" t="s">
        <v>396</v>
      </c>
      <c r="E2354" s="14">
        <v>1</v>
      </c>
      <c r="F2354" s="19">
        <v>333</v>
      </c>
    </row>
    <row r="2355" spans="2:6" ht="14.4" x14ac:dyDescent="0.3">
      <c r="B2355" s="13">
        <v>5054227028</v>
      </c>
      <c r="C2355" s="14" t="s">
        <v>445</v>
      </c>
      <c r="D2355" s="14" t="s">
        <v>386</v>
      </c>
      <c r="E2355" s="14">
        <v>0</v>
      </c>
      <c r="F2355" s="19">
        <v>332</v>
      </c>
    </row>
    <row r="2356" spans="2:6" ht="14.4" x14ac:dyDescent="0.3">
      <c r="B2356" s="13">
        <v>2538438893</v>
      </c>
      <c r="C2356" s="14" t="s">
        <v>445</v>
      </c>
      <c r="D2356" s="14" t="s">
        <v>389</v>
      </c>
      <c r="E2356" s="14">
        <v>1</v>
      </c>
      <c r="F2356" s="19">
        <v>323</v>
      </c>
    </row>
    <row r="2357" spans="2:6" ht="14.4" x14ac:dyDescent="0.3">
      <c r="B2357" s="13">
        <v>2538438893</v>
      </c>
      <c r="C2357" s="14" t="s">
        <v>445</v>
      </c>
      <c r="D2357" s="14" t="s">
        <v>386</v>
      </c>
      <c r="E2357" s="14">
        <v>1</v>
      </c>
      <c r="F2357" s="19">
        <v>323</v>
      </c>
    </row>
    <row r="2358" spans="2:6" ht="14.4" x14ac:dyDescent="0.3">
      <c r="B2358" s="13">
        <v>5054226080</v>
      </c>
      <c r="C2358" s="14" t="s">
        <v>445</v>
      </c>
      <c r="D2358" s="14" t="s">
        <v>387</v>
      </c>
      <c r="E2358" s="14">
        <v>0</v>
      </c>
      <c r="F2358" s="19">
        <v>323</v>
      </c>
    </row>
    <row r="2359" spans="2:6" ht="14.4" x14ac:dyDescent="0.3">
      <c r="B2359" s="13">
        <v>5054226080</v>
      </c>
      <c r="C2359" s="14" t="s">
        <v>445</v>
      </c>
      <c r="D2359" s="14" t="s">
        <v>386</v>
      </c>
      <c r="E2359" s="14">
        <v>0</v>
      </c>
      <c r="F2359" s="19">
        <v>323</v>
      </c>
    </row>
    <row r="2360" spans="2:6" ht="14.4" x14ac:dyDescent="0.3">
      <c r="B2360" s="13">
        <v>6026830677</v>
      </c>
      <c r="C2360" s="14" t="s">
        <v>445</v>
      </c>
      <c r="D2360" s="14" t="s">
        <v>387</v>
      </c>
      <c r="E2360" s="14">
        <v>0</v>
      </c>
      <c r="F2360" s="19">
        <v>320</v>
      </c>
    </row>
    <row r="2361" spans="2:6" ht="14.4" x14ac:dyDescent="0.3">
      <c r="B2361" s="13">
        <v>6026830677</v>
      </c>
      <c r="C2361" s="14" t="s">
        <v>445</v>
      </c>
      <c r="D2361" s="14" t="s">
        <v>386</v>
      </c>
      <c r="E2361" s="14">
        <v>0</v>
      </c>
      <c r="F2361" s="19">
        <v>320</v>
      </c>
    </row>
    <row r="2362" spans="2:6" ht="14.4" x14ac:dyDescent="0.3">
      <c r="B2362" s="13">
        <v>2069539058</v>
      </c>
      <c r="C2362" s="14" t="s">
        <v>445</v>
      </c>
      <c r="D2362" s="14" t="s">
        <v>386</v>
      </c>
      <c r="E2362" s="14">
        <v>1</v>
      </c>
      <c r="F2362" s="19">
        <v>318</v>
      </c>
    </row>
    <row r="2363" spans="2:6" ht="14.4" x14ac:dyDescent="0.3">
      <c r="B2363" s="13">
        <v>4805725384</v>
      </c>
      <c r="C2363" s="14" t="s">
        <v>445</v>
      </c>
      <c r="D2363" s="14" t="s">
        <v>389</v>
      </c>
      <c r="E2363" s="14">
        <v>0</v>
      </c>
      <c r="F2363" s="19">
        <v>315</v>
      </c>
    </row>
    <row r="2364" spans="2:6" ht="14.4" x14ac:dyDescent="0.3">
      <c r="B2364" s="13">
        <v>2536526640</v>
      </c>
      <c r="C2364" s="14" t="s">
        <v>445</v>
      </c>
      <c r="D2364" s="14" t="s">
        <v>386</v>
      </c>
      <c r="E2364" s="14">
        <v>0</v>
      </c>
      <c r="F2364" s="19">
        <v>312</v>
      </c>
    </row>
    <row r="2365" spans="2:6" ht="14.4" x14ac:dyDescent="0.3">
      <c r="B2365" s="13">
        <v>4805925342</v>
      </c>
      <c r="C2365" s="14" t="s">
        <v>445</v>
      </c>
      <c r="D2365" s="14" t="s">
        <v>387</v>
      </c>
      <c r="E2365" s="14">
        <v>0</v>
      </c>
      <c r="F2365" s="19">
        <v>308</v>
      </c>
    </row>
    <row r="2366" spans="2:6" ht="14.4" x14ac:dyDescent="0.3">
      <c r="B2366" s="13">
        <v>2539336543</v>
      </c>
      <c r="C2366" s="14" t="s">
        <v>445</v>
      </c>
      <c r="D2366" s="14" t="s">
        <v>386</v>
      </c>
      <c r="E2366" s="14">
        <v>1</v>
      </c>
      <c r="F2366" s="19">
        <v>307</v>
      </c>
    </row>
    <row r="2367" spans="2:6" ht="14.4" x14ac:dyDescent="0.3">
      <c r="B2367" s="13">
        <v>4805923896</v>
      </c>
      <c r="C2367" s="14" t="s">
        <v>445</v>
      </c>
      <c r="D2367" s="14" t="s">
        <v>386</v>
      </c>
      <c r="E2367" s="14">
        <v>0</v>
      </c>
      <c r="F2367" s="19">
        <v>304</v>
      </c>
    </row>
    <row r="2368" spans="2:6" ht="14.4" x14ac:dyDescent="0.3">
      <c r="B2368" s="13">
        <v>6024159924</v>
      </c>
      <c r="C2368" s="14" t="s">
        <v>445</v>
      </c>
      <c r="D2368" s="14" t="s">
        <v>386</v>
      </c>
      <c r="E2368" s="14">
        <v>0</v>
      </c>
      <c r="F2368" s="19">
        <v>304</v>
      </c>
    </row>
    <row r="2369" spans="2:6" ht="14.4" x14ac:dyDescent="0.3">
      <c r="B2369" s="13">
        <v>3072337410</v>
      </c>
      <c r="C2369" s="14" t="s">
        <v>445</v>
      </c>
      <c r="D2369" s="14" t="s">
        <v>387</v>
      </c>
      <c r="E2369" s="14">
        <v>0</v>
      </c>
      <c r="F2369" s="19">
        <v>301</v>
      </c>
    </row>
    <row r="2370" spans="2:6" ht="14.4" x14ac:dyDescent="0.3">
      <c r="B2370" s="13">
        <v>3605638916</v>
      </c>
      <c r="C2370" s="14" t="s">
        <v>445</v>
      </c>
      <c r="D2370" s="14" t="s">
        <v>386</v>
      </c>
      <c r="E2370" s="14">
        <v>1</v>
      </c>
      <c r="F2370" s="19">
        <v>300</v>
      </c>
    </row>
    <row r="2371" spans="2:6" ht="14.4" x14ac:dyDescent="0.3">
      <c r="B2371" s="13">
        <v>4068825178</v>
      </c>
      <c r="C2371" s="14" t="s">
        <v>445</v>
      </c>
      <c r="D2371" s="14" t="s">
        <v>386</v>
      </c>
      <c r="E2371" s="14">
        <v>1</v>
      </c>
      <c r="F2371" s="19">
        <v>299</v>
      </c>
    </row>
    <row r="2372" spans="2:6" ht="14.4" x14ac:dyDescent="0.3">
      <c r="B2372" s="13">
        <v>5208824335</v>
      </c>
      <c r="C2372" s="14" t="s">
        <v>445</v>
      </c>
      <c r="D2372" s="14" t="s">
        <v>387</v>
      </c>
      <c r="E2372" s="14">
        <v>0</v>
      </c>
      <c r="F2372" s="19">
        <v>299</v>
      </c>
    </row>
    <row r="2373" spans="2:6" ht="14.4" x14ac:dyDescent="0.3">
      <c r="B2373" s="13">
        <v>3035998110</v>
      </c>
      <c r="C2373" s="14" t="s">
        <v>445</v>
      </c>
      <c r="D2373" s="14" t="s">
        <v>387</v>
      </c>
      <c r="E2373" s="14">
        <v>0</v>
      </c>
      <c r="F2373" s="19">
        <v>290</v>
      </c>
    </row>
    <row r="2374" spans="2:6" ht="14.4" x14ac:dyDescent="0.3">
      <c r="B2374" s="13">
        <v>2069536403</v>
      </c>
      <c r="C2374" s="14" t="s">
        <v>445</v>
      </c>
      <c r="D2374" s="14" t="s">
        <v>387</v>
      </c>
      <c r="E2374" s="14">
        <v>0</v>
      </c>
      <c r="F2374" s="19">
        <v>289</v>
      </c>
    </row>
    <row r="2375" spans="2:6" ht="14.4" x14ac:dyDescent="0.3">
      <c r="B2375" s="13">
        <v>2069536403</v>
      </c>
      <c r="C2375" s="14" t="s">
        <v>445</v>
      </c>
      <c r="D2375" s="14" t="s">
        <v>393</v>
      </c>
      <c r="E2375" s="14">
        <v>0</v>
      </c>
      <c r="F2375" s="19">
        <v>289</v>
      </c>
    </row>
    <row r="2376" spans="2:6" ht="14.4" x14ac:dyDescent="0.3">
      <c r="B2376" s="13">
        <v>6025913658</v>
      </c>
      <c r="C2376" s="14" t="s">
        <v>445</v>
      </c>
      <c r="D2376" s="14" t="s">
        <v>387</v>
      </c>
      <c r="E2376" s="14">
        <v>0</v>
      </c>
      <c r="F2376" s="19">
        <v>282</v>
      </c>
    </row>
    <row r="2377" spans="2:6" ht="14.4" x14ac:dyDescent="0.3">
      <c r="B2377" s="13">
        <v>6025913737</v>
      </c>
      <c r="C2377" s="14" t="s">
        <v>445</v>
      </c>
      <c r="D2377" s="14" t="s">
        <v>396</v>
      </c>
      <c r="E2377" s="14">
        <v>0</v>
      </c>
      <c r="F2377" s="19">
        <v>282</v>
      </c>
    </row>
    <row r="2378" spans="2:6" ht="14.4" x14ac:dyDescent="0.3">
      <c r="B2378" s="13">
        <v>5418829738</v>
      </c>
      <c r="C2378" s="14" t="s">
        <v>445</v>
      </c>
      <c r="D2378" s="14" t="s">
        <v>386</v>
      </c>
      <c r="E2378" s="14">
        <v>0</v>
      </c>
      <c r="F2378" s="19">
        <v>281</v>
      </c>
    </row>
    <row r="2379" spans="2:6" ht="14.4" x14ac:dyDescent="0.3">
      <c r="B2379" s="13">
        <v>2538438902</v>
      </c>
      <c r="C2379" s="14" t="s">
        <v>445</v>
      </c>
      <c r="D2379" s="14" t="s">
        <v>389</v>
      </c>
      <c r="E2379" s="14">
        <v>0</v>
      </c>
      <c r="F2379" s="19">
        <v>278</v>
      </c>
    </row>
    <row r="2380" spans="2:6" ht="14.4" x14ac:dyDescent="0.3">
      <c r="B2380" s="13">
        <v>2538438902</v>
      </c>
      <c r="C2380" s="14" t="s">
        <v>445</v>
      </c>
      <c r="D2380" s="14" t="s">
        <v>386</v>
      </c>
      <c r="E2380" s="14">
        <v>0</v>
      </c>
      <c r="F2380" s="19">
        <v>278</v>
      </c>
    </row>
    <row r="2381" spans="2:6" ht="14.4" x14ac:dyDescent="0.3">
      <c r="B2381" s="13">
        <v>5209949507</v>
      </c>
      <c r="C2381" s="14" t="s">
        <v>445</v>
      </c>
      <c r="D2381" s="14" t="s">
        <v>386</v>
      </c>
      <c r="E2381" s="14">
        <v>0</v>
      </c>
      <c r="F2381" s="19">
        <v>278</v>
      </c>
    </row>
    <row r="2382" spans="2:6" ht="14.4" x14ac:dyDescent="0.3">
      <c r="B2382" s="13">
        <v>2539336625</v>
      </c>
      <c r="C2382" s="14" t="s">
        <v>445</v>
      </c>
      <c r="D2382" s="14" t="s">
        <v>396</v>
      </c>
      <c r="E2382" s="14">
        <v>0</v>
      </c>
      <c r="F2382" s="19">
        <v>271</v>
      </c>
    </row>
    <row r="2383" spans="2:6" ht="14.4" x14ac:dyDescent="0.3">
      <c r="B2383" s="13">
        <v>2539336625</v>
      </c>
      <c r="C2383" s="14" t="s">
        <v>445</v>
      </c>
      <c r="D2383" s="14" t="s">
        <v>386</v>
      </c>
      <c r="E2383" s="14">
        <v>0</v>
      </c>
      <c r="F2383" s="19">
        <v>271</v>
      </c>
    </row>
    <row r="2384" spans="2:6" ht="14.4" x14ac:dyDescent="0.3">
      <c r="B2384" s="13">
        <v>6025888076</v>
      </c>
      <c r="C2384" s="14" t="s">
        <v>445</v>
      </c>
      <c r="D2384" s="14" t="s">
        <v>386</v>
      </c>
      <c r="E2384" s="14">
        <v>0</v>
      </c>
      <c r="F2384" s="19">
        <v>271</v>
      </c>
    </row>
    <row r="2385" spans="2:6" ht="14.4" x14ac:dyDescent="0.3">
      <c r="B2385" s="13">
        <v>5039134977</v>
      </c>
      <c r="C2385" s="14" t="s">
        <v>445</v>
      </c>
      <c r="D2385" s="14" t="s">
        <v>393</v>
      </c>
      <c r="E2385" s="14">
        <v>0</v>
      </c>
      <c r="F2385" s="19">
        <v>269</v>
      </c>
    </row>
    <row r="2386" spans="2:6" ht="14.4" x14ac:dyDescent="0.3">
      <c r="B2386" s="13">
        <v>2086144236</v>
      </c>
      <c r="C2386" s="14" t="s">
        <v>445</v>
      </c>
      <c r="D2386" s="14" t="s">
        <v>396</v>
      </c>
      <c r="E2386" s="14">
        <v>0</v>
      </c>
      <c r="F2386" s="19">
        <v>268</v>
      </c>
    </row>
    <row r="2387" spans="2:6" ht="14.4" x14ac:dyDescent="0.3">
      <c r="B2387" s="13">
        <v>3072337158</v>
      </c>
      <c r="C2387" s="14" t="s">
        <v>445</v>
      </c>
      <c r="D2387" s="14" t="s">
        <v>387</v>
      </c>
      <c r="E2387" s="14">
        <v>0</v>
      </c>
      <c r="F2387" s="19">
        <v>267</v>
      </c>
    </row>
    <row r="2388" spans="2:6" ht="14.4" x14ac:dyDescent="0.3">
      <c r="B2388" s="13">
        <v>3607343342</v>
      </c>
      <c r="C2388" s="14" t="s">
        <v>445</v>
      </c>
      <c r="D2388" s="14" t="s">
        <v>393</v>
      </c>
      <c r="E2388" s="14">
        <v>1</v>
      </c>
      <c r="F2388" s="19">
        <v>258</v>
      </c>
    </row>
    <row r="2389" spans="2:6" ht="14.4" x14ac:dyDescent="0.3">
      <c r="B2389" s="13">
        <v>5040024360</v>
      </c>
      <c r="C2389" s="14" t="s">
        <v>445</v>
      </c>
      <c r="D2389" s="14" t="s">
        <v>386</v>
      </c>
      <c r="E2389" s="14">
        <v>1</v>
      </c>
      <c r="F2389" s="19">
        <v>256</v>
      </c>
    </row>
    <row r="2390" spans="2:6" ht="14.4" x14ac:dyDescent="0.3">
      <c r="B2390" s="13">
        <v>6024158270</v>
      </c>
      <c r="C2390" s="14" t="s">
        <v>445</v>
      </c>
      <c r="D2390" s="14" t="s">
        <v>389</v>
      </c>
      <c r="E2390" s="14">
        <v>0</v>
      </c>
      <c r="F2390" s="19">
        <v>255</v>
      </c>
    </row>
    <row r="2391" spans="2:6" ht="14.4" x14ac:dyDescent="0.3">
      <c r="B2391" s="13">
        <v>5054227551</v>
      </c>
      <c r="C2391" s="14" t="s">
        <v>445</v>
      </c>
      <c r="D2391" s="14" t="s">
        <v>386</v>
      </c>
      <c r="E2391" s="14">
        <v>0</v>
      </c>
      <c r="F2391" s="19">
        <v>252</v>
      </c>
    </row>
    <row r="2392" spans="2:6" ht="14.4" x14ac:dyDescent="0.3">
      <c r="B2392" s="13">
        <v>5209949624</v>
      </c>
      <c r="C2392" s="14" t="s">
        <v>445</v>
      </c>
      <c r="D2392" s="14" t="s">
        <v>387</v>
      </c>
      <c r="E2392" s="14">
        <v>0</v>
      </c>
      <c r="F2392" s="19">
        <v>251</v>
      </c>
    </row>
    <row r="2393" spans="2:6" ht="14.4" x14ac:dyDescent="0.3">
      <c r="B2393" s="13">
        <v>2534442791</v>
      </c>
      <c r="C2393" s="14" t="s">
        <v>445</v>
      </c>
      <c r="D2393" s="14" t="s">
        <v>396</v>
      </c>
      <c r="E2393" s="14">
        <v>0</v>
      </c>
      <c r="F2393" s="19">
        <v>247</v>
      </c>
    </row>
    <row r="2394" spans="2:6" ht="14.4" x14ac:dyDescent="0.3">
      <c r="B2394" s="13">
        <v>4805925194</v>
      </c>
      <c r="C2394" s="14" t="s">
        <v>445</v>
      </c>
      <c r="D2394" s="14" t="s">
        <v>396</v>
      </c>
      <c r="E2394" s="14">
        <v>0</v>
      </c>
      <c r="F2394" s="19">
        <v>246</v>
      </c>
    </row>
    <row r="2395" spans="2:6" ht="14.4" x14ac:dyDescent="0.3">
      <c r="B2395" s="13">
        <v>4807323749</v>
      </c>
      <c r="C2395" s="14" t="s">
        <v>445</v>
      </c>
      <c r="D2395" s="14" t="s">
        <v>387</v>
      </c>
      <c r="E2395" s="14">
        <v>0</v>
      </c>
      <c r="F2395" s="19">
        <v>246</v>
      </c>
    </row>
    <row r="2396" spans="2:6" ht="14.4" x14ac:dyDescent="0.3">
      <c r="B2396" s="13">
        <v>2068539686</v>
      </c>
      <c r="C2396" s="14" t="s">
        <v>445</v>
      </c>
      <c r="D2396" s="14" t="s">
        <v>396</v>
      </c>
      <c r="E2396" s="14">
        <v>0</v>
      </c>
      <c r="F2396" s="19">
        <v>240</v>
      </c>
    </row>
    <row r="2397" spans="2:6" ht="14.4" x14ac:dyDescent="0.3">
      <c r="B2397" s="13">
        <v>5208830012</v>
      </c>
      <c r="C2397" s="14" t="s">
        <v>445</v>
      </c>
      <c r="D2397" s="14" t="s">
        <v>387</v>
      </c>
      <c r="E2397" s="14">
        <v>0</v>
      </c>
      <c r="F2397" s="19">
        <v>240</v>
      </c>
    </row>
    <row r="2398" spans="2:6" ht="14.4" x14ac:dyDescent="0.3">
      <c r="B2398" s="13">
        <v>4807325489</v>
      </c>
      <c r="C2398" s="14" t="s">
        <v>445</v>
      </c>
      <c r="D2398" s="14" t="s">
        <v>387</v>
      </c>
      <c r="E2398" s="14">
        <v>0</v>
      </c>
      <c r="F2398" s="19">
        <v>237</v>
      </c>
    </row>
    <row r="2399" spans="2:6" ht="14.4" x14ac:dyDescent="0.3">
      <c r="B2399" s="13">
        <v>6025897627</v>
      </c>
      <c r="C2399" s="14" t="s">
        <v>445</v>
      </c>
      <c r="D2399" s="14" t="s">
        <v>386</v>
      </c>
      <c r="E2399" s="14">
        <v>0</v>
      </c>
      <c r="F2399" s="19">
        <v>236</v>
      </c>
    </row>
    <row r="2400" spans="2:6" ht="14.4" x14ac:dyDescent="0.3">
      <c r="B2400" s="13">
        <v>5054226110</v>
      </c>
      <c r="C2400" s="14" t="s">
        <v>445</v>
      </c>
      <c r="D2400" s="14" t="s">
        <v>387</v>
      </c>
      <c r="E2400" s="14">
        <v>0</v>
      </c>
      <c r="F2400" s="19">
        <v>234</v>
      </c>
    </row>
    <row r="2401" spans="2:6" ht="14.4" x14ac:dyDescent="0.3">
      <c r="B2401" s="13">
        <v>5209951884</v>
      </c>
      <c r="C2401" s="14" t="s">
        <v>445</v>
      </c>
      <c r="D2401" s="14" t="s">
        <v>387</v>
      </c>
      <c r="E2401" s="14">
        <v>0</v>
      </c>
      <c r="F2401" s="19">
        <v>232</v>
      </c>
    </row>
    <row r="2402" spans="2:6" ht="14.4" x14ac:dyDescent="0.3">
      <c r="B2402" s="13">
        <v>5209952080</v>
      </c>
      <c r="C2402" s="14" t="s">
        <v>445</v>
      </c>
      <c r="D2402" s="14" t="s">
        <v>387</v>
      </c>
      <c r="E2402" s="14">
        <v>0</v>
      </c>
      <c r="F2402" s="19">
        <v>231</v>
      </c>
    </row>
    <row r="2403" spans="2:6" ht="14.4" x14ac:dyDescent="0.3">
      <c r="B2403" s="13">
        <v>5054227421</v>
      </c>
      <c r="C2403" s="14" t="s">
        <v>445</v>
      </c>
      <c r="D2403" s="14" t="s">
        <v>387</v>
      </c>
      <c r="E2403" s="14">
        <v>0</v>
      </c>
      <c r="F2403" s="19">
        <v>228</v>
      </c>
    </row>
    <row r="2404" spans="2:6" ht="14.4" x14ac:dyDescent="0.3">
      <c r="B2404" s="13">
        <v>2085842161</v>
      </c>
      <c r="C2404" s="14" t="s">
        <v>445</v>
      </c>
      <c r="D2404" s="14" t="s">
        <v>387</v>
      </c>
      <c r="E2404" s="14">
        <v>1</v>
      </c>
      <c r="F2404" s="19">
        <v>226</v>
      </c>
    </row>
    <row r="2405" spans="2:6" ht="14.4" x14ac:dyDescent="0.3">
      <c r="B2405" s="13">
        <v>5055134007</v>
      </c>
      <c r="C2405" s="14" t="s">
        <v>445</v>
      </c>
      <c r="D2405" s="14" t="s">
        <v>387</v>
      </c>
      <c r="E2405" s="14">
        <v>0</v>
      </c>
      <c r="F2405" s="19">
        <v>226</v>
      </c>
    </row>
    <row r="2406" spans="2:6" ht="14.4" x14ac:dyDescent="0.3">
      <c r="B2406" s="13">
        <v>5208820624</v>
      </c>
      <c r="C2406" s="14" t="s">
        <v>445</v>
      </c>
      <c r="D2406" s="14" t="s">
        <v>387</v>
      </c>
      <c r="E2406" s="14">
        <v>0</v>
      </c>
      <c r="F2406" s="19">
        <v>215</v>
      </c>
    </row>
    <row r="2407" spans="2:6" ht="14.4" x14ac:dyDescent="0.3">
      <c r="B2407" s="13">
        <v>2086148631</v>
      </c>
      <c r="C2407" s="14" t="s">
        <v>445</v>
      </c>
      <c r="D2407" s="14" t="s">
        <v>387</v>
      </c>
      <c r="E2407" s="14">
        <v>1</v>
      </c>
      <c r="F2407" s="19">
        <v>214</v>
      </c>
    </row>
    <row r="2408" spans="2:6" ht="14.4" x14ac:dyDescent="0.3">
      <c r="B2408" s="13">
        <v>6025910205</v>
      </c>
      <c r="C2408" s="14" t="s">
        <v>445</v>
      </c>
      <c r="D2408" s="14" t="s">
        <v>387</v>
      </c>
      <c r="E2408" s="14">
        <v>0</v>
      </c>
      <c r="F2408" s="19">
        <v>214</v>
      </c>
    </row>
    <row r="2409" spans="2:6" ht="14.4" x14ac:dyDescent="0.3">
      <c r="B2409" s="13">
        <v>4805925828</v>
      </c>
      <c r="C2409" s="14" t="s">
        <v>445</v>
      </c>
      <c r="D2409" s="14" t="s">
        <v>387</v>
      </c>
      <c r="E2409" s="14">
        <v>0</v>
      </c>
      <c r="F2409" s="19">
        <v>212</v>
      </c>
    </row>
    <row r="2410" spans="2:6" ht="14.4" x14ac:dyDescent="0.3">
      <c r="B2410" s="13">
        <v>5080028816</v>
      </c>
      <c r="C2410" s="14" t="s">
        <v>445</v>
      </c>
      <c r="D2410" s="14" t="s">
        <v>387</v>
      </c>
      <c r="E2410" s="14">
        <v>0</v>
      </c>
      <c r="F2410" s="19">
        <v>212</v>
      </c>
    </row>
    <row r="2411" spans="2:6" ht="14.4" x14ac:dyDescent="0.3">
      <c r="B2411" s="13">
        <v>2085833803</v>
      </c>
      <c r="C2411" s="14" t="s">
        <v>445</v>
      </c>
      <c r="D2411" s="14" t="s">
        <v>387</v>
      </c>
      <c r="E2411" s="14">
        <v>0</v>
      </c>
      <c r="F2411" s="19">
        <v>202</v>
      </c>
    </row>
    <row r="2412" spans="2:6" ht="14.4" x14ac:dyDescent="0.3">
      <c r="B2412" s="13">
        <v>2086144239</v>
      </c>
      <c r="C2412" s="14" t="s">
        <v>445</v>
      </c>
      <c r="D2412" s="14" t="s">
        <v>386</v>
      </c>
      <c r="E2412" s="14">
        <v>1</v>
      </c>
      <c r="F2412" s="19">
        <v>192</v>
      </c>
    </row>
    <row r="2413" spans="2:6" ht="14.4" x14ac:dyDescent="0.3">
      <c r="B2413" s="13">
        <v>2539338792</v>
      </c>
      <c r="C2413" s="14" t="s">
        <v>445</v>
      </c>
      <c r="D2413" s="14" t="s">
        <v>387</v>
      </c>
      <c r="E2413" s="14">
        <v>0</v>
      </c>
      <c r="F2413" s="19">
        <v>191</v>
      </c>
    </row>
    <row r="2414" spans="2:6" ht="14.4" x14ac:dyDescent="0.3">
      <c r="B2414" s="13">
        <v>3609490960</v>
      </c>
      <c r="C2414" s="14" t="s">
        <v>445</v>
      </c>
      <c r="D2414" s="14" t="s">
        <v>387</v>
      </c>
      <c r="E2414" s="14">
        <v>0</v>
      </c>
      <c r="F2414" s="19">
        <v>190</v>
      </c>
    </row>
    <row r="2415" spans="2:6" ht="14.4" x14ac:dyDescent="0.3">
      <c r="B2415" s="13">
        <v>6024160396</v>
      </c>
      <c r="C2415" s="14" t="s">
        <v>445</v>
      </c>
      <c r="D2415" s="14" t="s">
        <v>386</v>
      </c>
      <c r="E2415" s="14">
        <v>0</v>
      </c>
      <c r="F2415" s="19">
        <v>190</v>
      </c>
    </row>
    <row r="2416" spans="2:6" ht="14.4" x14ac:dyDescent="0.3">
      <c r="B2416" s="13">
        <v>5040024995</v>
      </c>
      <c r="C2416" s="14" t="s">
        <v>445</v>
      </c>
      <c r="D2416" s="14" t="s">
        <v>387</v>
      </c>
      <c r="E2416" s="14">
        <v>0</v>
      </c>
      <c r="F2416" s="19">
        <v>187</v>
      </c>
    </row>
    <row r="2417" spans="2:6" ht="14.4" x14ac:dyDescent="0.3">
      <c r="B2417" s="13">
        <v>5209952307</v>
      </c>
      <c r="C2417" s="14" t="s">
        <v>445</v>
      </c>
      <c r="D2417" s="14" t="s">
        <v>386</v>
      </c>
      <c r="E2417" s="14">
        <v>0</v>
      </c>
      <c r="F2417" s="19">
        <v>186</v>
      </c>
    </row>
    <row r="2418" spans="2:6" ht="14.4" x14ac:dyDescent="0.3">
      <c r="B2418" s="13">
        <v>6024159652</v>
      </c>
      <c r="C2418" s="14" t="s">
        <v>445</v>
      </c>
      <c r="D2418" s="14" t="s">
        <v>387</v>
      </c>
      <c r="E2418" s="14">
        <v>0</v>
      </c>
      <c r="F2418" s="19">
        <v>185</v>
      </c>
    </row>
    <row r="2419" spans="2:6" ht="14.4" x14ac:dyDescent="0.3">
      <c r="B2419" s="13">
        <v>2086144288</v>
      </c>
      <c r="C2419" s="14" t="s">
        <v>445</v>
      </c>
      <c r="D2419" s="14" t="s">
        <v>386</v>
      </c>
      <c r="E2419" s="14">
        <v>0</v>
      </c>
      <c r="F2419" s="19">
        <v>184</v>
      </c>
    </row>
    <row r="2420" spans="2:6" ht="14.4" x14ac:dyDescent="0.3">
      <c r="B2420" s="13">
        <v>5033217500</v>
      </c>
      <c r="C2420" s="14" t="s">
        <v>445</v>
      </c>
      <c r="D2420" s="14" t="s">
        <v>386</v>
      </c>
      <c r="E2420" s="14">
        <v>0</v>
      </c>
      <c r="F2420" s="19">
        <v>181</v>
      </c>
    </row>
    <row r="2421" spans="2:6" ht="14.4" x14ac:dyDescent="0.3">
      <c r="B2421" s="13">
        <v>5054227977</v>
      </c>
      <c r="C2421" s="14" t="s">
        <v>445</v>
      </c>
      <c r="D2421" s="14" t="s">
        <v>387</v>
      </c>
      <c r="E2421" s="14">
        <v>0</v>
      </c>
      <c r="F2421" s="19">
        <v>181</v>
      </c>
    </row>
    <row r="2422" spans="2:6" ht="14.4" x14ac:dyDescent="0.3">
      <c r="B2422" s="13">
        <v>5054227977</v>
      </c>
      <c r="C2422" s="14" t="s">
        <v>445</v>
      </c>
      <c r="D2422" s="14" t="s">
        <v>386</v>
      </c>
      <c r="E2422" s="14">
        <v>0</v>
      </c>
      <c r="F2422" s="19">
        <v>181</v>
      </c>
    </row>
    <row r="2423" spans="2:6" ht="14.4" x14ac:dyDescent="0.3">
      <c r="B2423" s="13">
        <v>5203224190</v>
      </c>
      <c r="C2423" s="14" t="s">
        <v>445</v>
      </c>
      <c r="D2423" s="14" t="s">
        <v>387</v>
      </c>
      <c r="E2423" s="14">
        <v>0</v>
      </c>
      <c r="F2423" s="19">
        <v>180</v>
      </c>
    </row>
    <row r="2424" spans="2:6" ht="14.4" x14ac:dyDescent="0.3">
      <c r="B2424" s="13">
        <v>2534437154</v>
      </c>
      <c r="C2424" s="14" t="s">
        <v>445</v>
      </c>
      <c r="D2424" s="14" t="s">
        <v>387</v>
      </c>
      <c r="E2424" s="14">
        <v>0</v>
      </c>
      <c r="F2424" s="19">
        <v>173</v>
      </c>
    </row>
    <row r="2425" spans="2:6" ht="14.4" x14ac:dyDescent="0.3">
      <c r="B2425" s="13">
        <v>2534437154</v>
      </c>
      <c r="C2425" s="14" t="s">
        <v>445</v>
      </c>
      <c r="D2425" s="14" t="s">
        <v>389</v>
      </c>
      <c r="E2425" s="14">
        <v>0</v>
      </c>
      <c r="F2425" s="19">
        <v>173</v>
      </c>
    </row>
    <row r="2426" spans="2:6" ht="14.4" x14ac:dyDescent="0.3">
      <c r="B2426" s="13">
        <v>2085836521</v>
      </c>
      <c r="C2426" s="14" t="s">
        <v>445</v>
      </c>
      <c r="D2426" s="14" t="s">
        <v>393</v>
      </c>
      <c r="E2426" s="14">
        <v>0</v>
      </c>
      <c r="F2426" s="19">
        <v>172</v>
      </c>
    </row>
    <row r="2427" spans="2:6" ht="14.4" x14ac:dyDescent="0.3">
      <c r="B2427" s="13">
        <v>5209948814</v>
      </c>
      <c r="C2427" s="14" t="s">
        <v>445</v>
      </c>
      <c r="D2427" s="14" t="s">
        <v>393</v>
      </c>
      <c r="E2427" s="14">
        <v>0</v>
      </c>
      <c r="F2427" s="19">
        <v>172</v>
      </c>
    </row>
    <row r="2428" spans="2:6" ht="14.4" x14ac:dyDescent="0.3">
      <c r="B2428" s="13">
        <v>4805923578</v>
      </c>
      <c r="C2428" s="14" t="s">
        <v>445</v>
      </c>
      <c r="D2428" s="14" t="s">
        <v>396</v>
      </c>
      <c r="E2428" s="14">
        <v>0</v>
      </c>
      <c r="F2428" s="19">
        <v>169</v>
      </c>
    </row>
    <row r="2429" spans="2:6" ht="14.4" x14ac:dyDescent="0.3">
      <c r="B2429" s="13">
        <v>2536532078</v>
      </c>
      <c r="C2429" s="14" t="s">
        <v>445</v>
      </c>
      <c r="D2429" s="14" t="s">
        <v>386</v>
      </c>
      <c r="E2429" s="14">
        <v>0</v>
      </c>
      <c r="F2429" s="19">
        <v>168</v>
      </c>
    </row>
    <row r="2430" spans="2:6" ht="14.4" x14ac:dyDescent="0.3">
      <c r="B2430" s="13">
        <v>5208823201</v>
      </c>
      <c r="C2430" s="14" t="s">
        <v>445</v>
      </c>
      <c r="D2430" s="14" t="s">
        <v>396</v>
      </c>
      <c r="E2430" s="14">
        <v>0</v>
      </c>
      <c r="F2430" s="19">
        <v>168</v>
      </c>
    </row>
    <row r="2431" spans="2:6" ht="14.4" x14ac:dyDescent="0.3">
      <c r="B2431" s="13">
        <v>5208823201</v>
      </c>
      <c r="C2431" s="14" t="s">
        <v>445</v>
      </c>
      <c r="D2431" s="14" t="s">
        <v>386</v>
      </c>
      <c r="E2431" s="14">
        <v>0</v>
      </c>
      <c r="F2431" s="19">
        <v>168</v>
      </c>
    </row>
    <row r="2432" spans="2:6" ht="14.4" x14ac:dyDescent="0.3">
      <c r="B2432" s="13">
        <v>4807329469</v>
      </c>
      <c r="C2432" s="14" t="s">
        <v>445</v>
      </c>
      <c r="D2432" s="14" t="s">
        <v>386</v>
      </c>
      <c r="E2432" s="14">
        <v>0</v>
      </c>
      <c r="F2432" s="19">
        <v>167</v>
      </c>
    </row>
    <row r="2433" spans="2:6" ht="14.4" x14ac:dyDescent="0.3">
      <c r="B2433" s="13">
        <v>4065626457</v>
      </c>
      <c r="C2433" s="14" t="s">
        <v>445</v>
      </c>
      <c r="D2433" s="14" t="s">
        <v>387</v>
      </c>
      <c r="E2433" s="14">
        <v>0</v>
      </c>
      <c r="F2433" s="19">
        <v>166</v>
      </c>
    </row>
    <row r="2434" spans="2:6" ht="14.4" x14ac:dyDescent="0.3">
      <c r="B2434" s="13">
        <v>4065626457</v>
      </c>
      <c r="C2434" s="14" t="s">
        <v>445</v>
      </c>
      <c r="D2434" s="14" t="s">
        <v>386</v>
      </c>
      <c r="E2434" s="14">
        <v>0</v>
      </c>
      <c r="F2434" s="19">
        <v>166</v>
      </c>
    </row>
    <row r="2435" spans="2:6" ht="14.4" x14ac:dyDescent="0.3">
      <c r="B2435" s="13">
        <v>6025177403</v>
      </c>
      <c r="C2435" s="14" t="s">
        <v>445</v>
      </c>
      <c r="D2435" s="14" t="s">
        <v>386</v>
      </c>
      <c r="E2435" s="14">
        <v>0</v>
      </c>
      <c r="F2435" s="19">
        <v>166</v>
      </c>
    </row>
    <row r="2436" spans="2:6" ht="14.4" x14ac:dyDescent="0.3">
      <c r="B2436" s="13">
        <v>2539336645</v>
      </c>
      <c r="C2436" s="14" t="s">
        <v>445</v>
      </c>
      <c r="D2436" s="14" t="s">
        <v>387</v>
      </c>
      <c r="E2436" s="14">
        <v>0</v>
      </c>
      <c r="F2436" s="19">
        <v>165</v>
      </c>
    </row>
    <row r="2437" spans="2:6" ht="14.4" x14ac:dyDescent="0.3">
      <c r="B2437" s="13">
        <v>5080023902</v>
      </c>
      <c r="C2437" s="14" t="s">
        <v>445</v>
      </c>
      <c r="D2437" s="14" t="s">
        <v>387</v>
      </c>
      <c r="E2437" s="14">
        <v>0</v>
      </c>
      <c r="F2437" s="19">
        <v>164</v>
      </c>
    </row>
    <row r="2438" spans="2:6" ht="14.4" x14ac:dyDescent="0.3">
      <c r="B2438" s="13">
        <v>2065637032</v>
      </c>
      <c r="C2438" s="14" t="s">
        <v>445</v>
      </c>
      <c r="D2438" s="14" t="s">
        <v>387</v>
      </c>
      <c r="E2438" s="14">
        <v>0</v>
      </c>
      <c r="F2438" s="19">
        <v>162</v>
      </c>
    </row>
    <row r="2439" spans="2:6" ht="14.4" x14ac:dyDescent="0.3">
      <c r="B2439" s="13">
        <v>2068537171</v>
      </c>
      <c r="C2439" s="14" t="s">
        <v>445</v>
      </c>
      <c r="D2439" s="14" t="s">
        <v>387</v>
      </c>
      <c r="E2439" s="14">
        <v>0</v>
      </c>
      <c r="F2439" s="19">
        <v>160</v>
      </c>
    </row>
    <row r="2440" spans="2:6" ht="14.4" x14ac:dyDescent="0.3">
      <c r="B2440" s="13">
        <v>2068537171</v>
      </c>
      <c r="C2440" s="14" t="s">
        <v>445</v>
      </c>
      <c r="D2440" s="14" t="s">
        <v>389</v>
      </c>
      <c r="E2440" s="14">
        <v>0</v>
      </c>
      <c r="F2440" s="19">
        <v>160</v>
      </c>
    </row>
    <row r="2441" spans="2:6" ht="14.4" x14ac:dyDescent="0.3">
      <c r="B2441" s="13">
        <v>5097139250</v>
      </c>
      <c r="C2441" s="14" t="s">
        <v>445</v>
      </c>
      <c r="D2441" s="14" t="s">
        <v>386</v>
      </c>
      <c r="E2441" s="14">
        <v>0</v>
      </c>
      <c r="F2441" s="19">
        <v>159</v>
      </c>
    </row>
    <row r="2442" spans="2:6" ht="14.4" x14ac:dyDescent="0.3">
      <c r="B2442" s="13">
        <v>2533097033</v>
      </c>
      <c r="C2442" s="14" t="s">
        <v>445</v>
      </c>
      <c r="D2442" s="14" t="s">
        <v>387</v>
      </c>
      <c r="E2442" s="14">
        <v>0</v>
      </c>
      <c r="F2442" s="19">
        <v>156</v>
      </c>
    </row>
    <row r="2443" spans="2:6" ht="14.4" x14ac:dyDescent="0.3">
      <c r="B2443" s="13">
        <v>4805927134</v>
      </c>
      <c r="C2443" s="14" t="s">
        <v>445</v>
      </c>
      <c r="D2443" s="14" t="s">
        <v>386</v>
      </c>
      <c r="E2443" s="14">
        <v>0</v>
      </c>
      <c r="F2443" s="19">
        <v>154</v>
      </c>
    </row>
    <row r="2444" spans="2:6" ht="14.4" x14ac:dyDescent="0.3">
      <c r="B2444" s="13">
        <v>2065638260</v>
      </c>
      <c r="C2444" s="14" t="s">
        <v>445</v>
      </c>
      <c r="D2444" s="14" t="s">
        <v>389</v>
      </c>
      <c r="E2444" s="14">
        <v>0</v>
      </c>
      <c r="F2444" s="19">
        <v>153</v>
      </c>
    </row>
    <row r="2445" spans="2:6" ht="14.4" x14ac:dyDescent="0.3">
      <c r="B2445" s="13">
        <v>5054225325</v>
      </c>
      <c r="C2445" s="14" t="s">
        <v>445</v>
      </c>
      <c r="D2445" s="14" t="s">
        <v>387</v>
      </c>
      <c r="E2445" s="14">
        <v>0</v>
      </c>
      <c r="F2445" s="19">
        <v>148</v>
      </c>
    </row>
    <row r="2446" spans="2:6" ht="14.4" x14ac:dyDescent="0.3">
      <c r="B2446" s="13">
        <v>5039139042</v>
      </c>
      <c r="C2446" s="14" t="s">
        <v>445</v>
      </c>
      <c r="D2446" s="14" t="s">
        <v>387</v>
      </c>
      <c r="E2446" s="14">
        <v>0</v>
      </c>
      <c r="F2446" s="19">
        <v>145</v>
      </c>
    </row>
    <row r="2447" spans="2:6" ht="14.4" x14ac:dyDescent="0.3">
      <c r="B2447" s="13">
        <v>5209950196</v>
      </c>
      <c r="C2447" s="14" t="s">
        <v>445</v>
      </c>
      <c r="D2447" s="14" t="s">
        <v>386</v>
      </c>
      <c r="E2447" s="14">
        <v>0</v>
      </c>
      <c r="F2447" s="19">
        <v>144</v>
      </c>
    </row>
    <row r="2448" spans="2:6" ht="14.4" x14ac:dyDescent="0.3">
      <c r="B2448" s="13">
        <v>3034499745</v>
      </c>
      <c r="C2448" s="14" t="s">
        <v>445</v>
      </c>
      <c r="D2448" s="14" t="s">
        <v>396</v>
      </c>
      <c r="E2448" s="14">
        <v>0</v>
      </c>
      <c r="F2448" s="19">
        <v>143</v>
      </c>
    </row>
    <row r="2449" spans="2:6" ht="14.4" x14ac:dyDescent="0.3">
      <c r="B2449" s="13">
        <v>4805926737</v>
      </c>
      <c r="C2449" s="14" t="s">
        <v>445</v>
      </c>
      <c r="D2449" s="14" t="s">
        <v>387</v>
      </c>
      <c r="E2449" s="14">
        <v>0</v>
      </c>
      <c r="F2449" s="19">
        <v>143</v>
      </c>
    </row>
    <row r="2450" spans="2:6" ht="14.4" x14ac:dyDescent="0.3">
      <c r="B2450" s="13">
        <v>5208743294</v>
      </c>
      <c r="C2450" s="14" t="s">
        <v>445</v>
      </c>
      <c r="D2450" s="14" t="s">
        <v>386</v>
      </c>
      <c r="E2450" s="14">
        <v>0</v>
      </c>
      <c r="F2450" s="19">
        <v>143</v>
      </c>
    </row>
    <row r="2451" spans="2:6" ht="14.4" x14ac:dyDescent="0.3">
      <c r="B2451" s="13">
        <v>5209949499</v>
      </c>
      <c r="C2451" s="14" t="s">
        <v>445</v>
      </c>
      <c r="D2451" s="14" t="s">
        <v>387</v>
      </c>
      <c r="E2451" s="14">
        <v>0</v>
      </c>
      <c r="F2451" s="19">
        <v>139</v>
      </c>
    </row>
    <row r="2452" spans="2:6" ht="14.4" x14ac:dyDescent="0.3">
      <c r="B2452" s="13">
        <v>5209951451</v>
      </c>
      <c r="C2452" s="14" t="s">
        <v>445</v>
      </c>
      <c r="D2452" s="14" t="s">
        <v>386</v>
      </c>
      <c r="E2452" s="14">
        <v>0</v>
      </c>
      <c r="F2452" s="19">
        <v>139</v>
      </c>
    </row>
    <row r="2453" spans="2:6" ht="14.4" x14ac:dyDescent="0.3">
      <c r="B2453" s="13">
        <v>2539338285</v>
      </c>
      <c r="C2453" s="14" t="s">
        <v>445</v>
      </c>
      <c r="D2453" s="14" t="s">
        <v>386</v>
      </c>
      <c r="E2453" s="14">
        <v>0</v>
      </c>
      <c r="F2453" s="19">
        <v>137</v>
      </c>
    </row>
    <row r="2454" spans="2:6" ht="14.4" x14ac:dyDescent="0.3">
      <c r="B2454" s="13">
        <v>5204633879</v>
      </c>
      <c r="C2454" s="14" t="s">
        <v>445</v>
      </c>
      <c r="D2454" s="14" t="s">
        <v>387</v>
      </c>
      <c r="E2454" s="14">
        <v>0</v>
      </c>
      <c r="F2454" s="19">
        <v>137</v>
      </c>
    </row>
    <row r="2455" spans="2:6" ht="14.4" x14ac:dyDescent="0.3">
      <c r="B2455" s="13">
        <v>2534440716</v>
      </c>
      <c r="C2455" s="14" t="s">
        <v>445</v>
      </c>
      <c r="D2455" s="14" t="s">
        <v>386</v>
      </c>
      <c r="E2455" s="14">
        <v>0</v>
      </c>
      <c r="F2455" s="19">
        <v>131</v>
      </c>
    </row>
    <row r="2456" spans="2:6" ht="14.4" x14ac:dyDescent="0.3">
      <c r="B2456" s="13">
        <v>5039042042</v>
      </c>
      <c r="C2456" s="14" t="s">
        <v>445</v>
      </c>
      <c r="D2456" s="14" t="s">
        <v>386</v>
      </c>
      <c r="E2456" s="14">
        <v>0</v>
      </c>
      <c r="F2456" s="19">
        <v>131</v>
      </c>
    </row>
    <row r="2457" spans="2:6" ht="14.4" x14ac:dyDescent="0.3">
      <c r="B2457" s="13">
        <v>3072337327</v>
      </c>
      <c r="C2457" s="14" t="s">
        <v>445</v>
      </c>
      <c r="D2457" s="14" t="s">
        <v>389</v>
      </c>
      <c r="E2457" s="14">
        <v>0</v>
      </c>
      <c r="F2457" s="19">
        <v>128</v>
      </c>
    </row>
    <row r="2458" spans="2:6" ht="14.4" x14ac:dyDescent="0.3">
      <c r="B2458" s="13">
        <v>4805727865</v>
      </c>
      <c r="C2458" s="14" t="s">
        <v>445</v>
      </c>
      <c r="D2458" s="14" t="s">
        <v>387</v>
      </c>
      <c r="E2458" s="14">
        <v>0</v>
      </c>
      <c r="F2458" s="19">
        <v>128</v>
      </c>
    </row>
    <row r="2459" spans="2:6" ht="14.4" x14ac:dyDescent="0.3">
      <c r="B2459" s="13">
        <v>3607342906</v>
      </c>
      <c r="C2459" s="14" t="s">
        <v>445</v>
      </c>
      <c r="D2459" s="14" t="s">
        <v>386</v>
      </c>
      <c r="E2459" s="14">
        <v>0</v>
      </c>
      <c r="F2459" s="19">
        <v>127</v>
      </c>
    </row>
    <row r="2460" spans="2:6" ht="14.4" x14ac:dyDescent="0.3">
      <c r="B2460" s="13">
        <v>4805925312</v>
      </c>
      <c r="C2460" s="14" t="s">
        <v>445</v>
      </c>
      <c r="D2460" s="14" t="s">
        <v>387</v>
      </c>
      <c r="E2460" s="14">
        <v>0</v>
      </c>
      <c r="F2460" s="19">
        <v>127</v>
      </c>
    </row>
    <row r="2461" spans="2:6" ht="14.4" x14ac:dyDescent="0.3">
      <c r="B2461" s="13">
        <v>4805925312</v>
      </c>
      <c r="C2461" s="14" t="s">
        <v>445</v>
      </c>
      <c r="D2461" s="14" t="s">
        <v>389</v>
      </c>
      <c r="E2461" s="14">
        <v>0</v>
      </c>
      <c r="F2461" s="19">
        <v>127</v>
      </c>
    </row>
    <row r="2462" spans="2:6" ht="14.4" x14ac:dyDescent="0.3">
      <c r="B2462" s="13">
        <v>5040024861</v>
      </c>
      <c r="C2462" s="14" t="s">
        <v>445</v>
      </c>
      <c r="D2462" s="14" t="s">
        <v>386</v>
      </c>
      <c r="E2462" s="14">
        <v>0</v>
      </c>
      <c r="F2462" s="19">
        <v>126</v>
      </c>
    </row>
    <row r="2463" spans="2:6" ht="14.4" x14ac:dyDescent="0.3">
      <c r="B2463" s="13">
        <v>4805924071</v>
      </c>
      <c r="C2463" s="14" t="s">
        <v>445</v>
      </c>
      <c r="D2463" s="14" t="s">
        <v>386</v>
      </c>
      <c r="E2463" s="14">
        <v>0</v>
      </c>
      <c r="F2463" s="19">
        <v>123</v>
      </c>
    </row>
    <row r="2464" spans="2:6" ht="14.4" x14ac:dyDescent="0.3">
      <c r="B2464" s="13">
        <v>5080028955</v>
      </c>
      <c r="C2464" s="14" t="s">
        <v>445</v>
      </c>
      <c r="D2464" s="14" t="s">
        <v>387</v>
      </c>
      <c r="E2464" s="14">
        <v>0</v>
      </c>
      <c r="F2464" s="19">
        <v>123</v>
      </c>
    </row>
    <row r="2465" spans="2:6" ht="14.4" x14ac:dyDescent="0.3">
      <c r="B2465" s="13">
        <v>3604634722</v>
      </c>
      <c r="C2465" s="14" t="s">
        <v>445</v>
      </c>
      <c r="D2465" s="14" t="s">
        <v>396</v>
      </c>
      <c r="E2465" s="14">
        <v>0</v>
      </c>
      <c r="F2465" s="19">
        <v>120</v>
      </c>
    </row>
    <row r="2466" spans="2:6" ht="14.4" x14ac:dyDescent="0.3">
      <c r="B2466" s="13">
        <v>5039038945</v>
      </c>
      <c r="C2466" s="14" t="s">
        <v>445</v>
      </c>
      <c r="D2466" s="14" t="s">
        <v>386</v>
      </c>
      <c r="E2466" s="14">
        <v>0</v>
      </c>
      <c r="F2466" s="19">
        <v>120</v>
      </c>
    </row>
    <row r="2467" spans="2:6" ht="14.4" x14ac:dyDescent="0.3">
      <c r="B2467" s="13">
        <v>5040024841</v>
      </c>
      <c r="C2467" s="14" t="s">
        <v>445</v>
      </c>
      <c r="D2467" s="14" t="s">
        <v>387</v>
      </c>
      <c r="E2467" s="14">
        <v>0</v>
      </c>
      <c r="F2467" s="19">
        <v>118</v>
      </c>
    </row>
    <row r="2468" spans="2:6" ht="14.4" x14ac:dyDescent="0.3">
      <c r="B2468" s="13">
        <v>2539335376</v>
      </c>
      <c r="C2468" s="14" t="s">
        <v>445</v>
      </c>
      <c r="D2468" s="14" t="s">
        <v>386</v>
      </c>
      <c r="E2468" s="14">
        <v>0</v>
      </c>
      <c r="F2468" s="19">
        <v>115</v>
      </c>
    </row>
    <row r="2469" spans="2:6" ht="14.4" x14ac:dyDescent="0.3">
      <c r="B2469" s="13">
        <v>6025918809</v>
      </c>
      <c r="C2469" s="14" t="s">
        <v>445</v>
      </c>
      <c r="D2469" s="14" t="s">
        <v>387</v>
      </c>
      <c r="E2469" s="14">
        <v>0</v>
      </c>
      <c r="F2469" s="19">
        <v>115</v>
      </c>
    </row>
    <row r="2470" spans="2:6" ht="14.4" x14ac:dyDescent="0.3">
      <c r="B2470" s="13">
        <v>5209949535</v>
      </c>
      <c r="C2470" s="14" t="s">
        <v>445</v>
      </c>
      <c r="D2470" s="14" t="s">
        <v>389</v>
      </c>
      <c r="E2470" s="14">
        <v>0</v>
      </c>
      <c r="F2470" s="19">
        <v>114</v>
      </c>
    </row>
    <row r="2471" spans="2:6" ht="14.4" x14ac:dyDescent="0.3">
      <c r="B2471" s="13">
        <v>2065140866</v>
      </c>
      <c r="C2471" s="14" t="s">
        <v>445</v>
      </c>
      <c r="D2471" s="14" t="s">
        <v>387</v>
      </c>
      <c r="E2471" s="14">
        <v>0</v>
      </c>
      <c r="F2471" s="19">
        <v>113</v>
      </c>
    </row>
    <row r="2472" spans="2:6" ht="14.4" x14ac:dyDescent="0.3">
      <c r="B2472" s="13">
        <v>5040023962</v>
      </c>
      <c r="C2472" s="14" t="s">
        <v>445</v>
      </c>
      <c r="D2472" s="14" t="s">
        <v>387</v>
      </c>
      <c r="E2472" s="14">
        <v>0</v>
      </c>
      <c r="F2472" s="19">
        <v>111</v>
      </c>
    </row>
    <row r="2473" spans="2:6" ht="14.4" x14ac:dyDescent="0.3">
      <c r="B2473" s="13">
        <v>6024156711</v>
      </c>
      <c r="C2473" s="14" t="s">
        <v>445</v>
      </c>
      <c r="D2473" s="14" t="s">
        <v>387</v>
      </c>
      <c r="E2473" s="14">
        <v>0</v>
      </c>
      <c r="F2473" s="19">
        <v>111</v>
      </c>
    </row>
    <row r="2474" spans="2:6" ht="14.4" x14ac:dyDescent="0.3">
      <c r="B2474" s="13">
        <v>5208818227</v>
      </c>
      <c r="C2474" s="14" t="s">
        <v>445</v>
      </c>
      <c r="D2474" s="14" t="s">
        <v>387</v>
      </c>
      <c r="E2474" s="14">
        <v>0</v>
      </c>
      <c r="F2474" s="19">
        <v>110</v>
      </c>
    </row>
    <row r="2475" spans="2:6" ht="14.4" x14ac:dyDescent="0.3">
      <c r="B2475" s="13">
        <v>5039025599</v>
      </c>
      <c r="C2475" s="14" t="s">
        <v>445</v>
      </c>
      <c r="D2475" s="14" t="s">
        <v>386</v>
      </c>
      <c r="E2475" s="14">
        <v>0</v>
      </c>
      <c r="F2475" s="19">
        <v>109</v>
      </c>
    </row>
    <row r="2476" spans="2:6" ht="14.4" x14ac:dyDescent="0.3">
      <c r="B2476" s="13">
        <v>2068542958</v>
      </c>
      <c r="C2476" s="14" t="s">
        <v>445</v>
      </c>
      <c r="D2476" s="14" t="s">
        <v>387</v>
      </c>
      <c r="E2476" s="14">
        <v>0</v>
      </c>
      <c r="F2476" s="19">
        <v>105</v>
      </c>
    </row>
    <row r="2477" spans="2:6" ht="14.4" x14ac:dyDescent="0.3">
      <c r="B2477" s="13">
        <v>5209949140</v>
      </c>
      <c r="C2477" s="14" t="s">
        <v>445</v>
      </c>
      <c r="D2477" s="14" t="s">
        <v>387</v>
      </c>
      <c r="E2477" s="14">
        <v>0</v>
      </c>
      <c r="F2477" s="19">
        <v>104</v>
      </c>
    </row>
    <row r="2478" spans="2:6" ht="14.4" x14ac:dyDescent="0.3">
      <c r="B2478" s="13">
        <v>6024726918</v>
      </c>
      <c r="C2478" s="14" t="s">
        <v>445</v>
      </c>
      <c r="D2478" s="14" t="s">
        <v>386</v>
      </c>
      <c r="E2478" s="14">
        <v>0</v>
      </c>
      <c r="F2478" s="19">
        <v>99</v>
      </c>
    </row>
    <row r="2479" spans="2:6" ht="14.4" x14ac:dyDescent="0.3">
      <c r="B2479" s="13">
        <v>2065634743</v>
      </c>
      <c r="C2479" s="14" t="s">
        <v>445</v>
      </c>
      <c r="D2479" s="14" t="s">
        <v>389</v>
      </c>
      <c r="E2479" s="14">
        <v>0</v>
      </c>
      <c r="F2479" s="19">
        <v>98</v>
      </c>
    </row>
    <row r="2480" spans="2:6" ht="14.4" x14ac:dyDescent="0.3">
      <c r="B2480" s="13">
        <v>3607338730</v>
      </c>
      <c r="C2480" s="14" t="s">
        <v>445</v>
      </c>
      <c r="D2480" s="14" t="s">
        <v>393</v>
      </c>
      <c r="E2480" s="14">
        <v>0</v>
      </c>
      <c r="F2480" s="19">
        <v>97</v>
      </c>
    </row>
    <row r="2481" spans="2:6" ht="14.4" x14ac:dyDescent="0.3">
      <c r="B2481" s="13">
        <v>5097139892</v>
      </c>
      <c r="C2481" s="14" t="s">
        <v>445</v>
      </c>
      <c r="D2481" s="14" t="s">
        <v>386</v>
      </c>
      <c r="E2481" s="14">
        <v>0</v>
      </c>
      <c r="F2481" s="19">
        <v>96</v>
      </c>
    </row>
    <row r="2482" spans="2:6" ht="14.4" x14ac:dyDescent="0.3">
      <c r="B2482" s="13">
        <v>6025180786</v>
      </c>
      <c r="C2482" s="14" t="s">
        <v>445</v>
      </c>
      <c r="D2482" s="14" t="s">
        <v>389</v>
      </c>
      <c r="E2482" s="14">
        <v>0</v>
      </c>
      <c r="F2482" s="19">
        <v>90</v>
      </c>
    </row>
    <row r="2483" spans="2:6" ht="14.4" x14ac:dyDescent="0.3">
      <c r="B2483" s="13">
        <v>2065637192</v>
      </c>
      <c r="C2483" s="14" t="s">
        <v>445</v>
      </c>
      <c r="D2483" s="14" t="s">
        <v>393</v>
      </c>
      <c r="E2483" s="14">
        <v>0</v>
      </c>
      <c r="F2483" s="19">
        <v>89</v>
      </c>
    </row>
    <row r="2484" spans="2:6" ht="14.4" x14ac:dyDescent="0.3">
      <c r="B2484" s="13">
        <v>5039042720</v>
      </c>
      <c r="C2484" s="14" t="s">
        <v>445</v>
      </c>
      <c r="D2484" s="14" t="s">
        <v>387</v>
      </c>
      <c r="E2484" s="14">
        <v>0</v>
      </c>
      <c r="F2484" s="19">
        <v>89</v>
      </c>
    </row>
    <row r="2485" spans="2:6" ht="14.4" x14ac:dyDescent="0.3">
      <c r="B2485" s="13">
        <v>4807333329</v>
      </c>
      <c r="C2485" s="14" t="s">
        <v>445</v>
      </c>
      <c r="D2485" s="14" t="s">
        <v>386</v>
      </c>
      <c r="E2485" s="14">
        <v>0</v>
      </c>
      <c r="F2485" s="19">
        <v>85</v>
      </c>
    </row>
    <row r="2486" spans="2:6" ht="14.4" x14ac:dyDescent="0.3">
      <c r="B2486" s="13">
        <v>2065637447</v>
      </c>
      <c r="C2486" s="14" t="s">
        <v>445</v>
      </c>
      <c r="D2486" s="14" t="s">
        <v>387</v>
      </c>
      <c r="E2486" s="14">
        <v>0</v>
      </c>
      <c r="F2486" s="19">
        <v>84</v>
      </c>
    </row>
    <row r="2487" spans="2:6" ht="14.4" x14ac:dyDescent="0.3">
      <c r="B2487" s="13">
        <v>3605637139</v>
      </c>
      <c r="C2487" s="14" t="s">
        <v>445</v>
      </c>
      <c r="D2487" s="14" t="s">
        <v>386</v>
      </c>
      <c r="E2487" s="14">
        <v>0</v>
      </c>
      <c r="F2487" s="19">
        <v>84</v>
      </c>
    </row>
    <row r="2488" spans="2:6" ht="14.4" x14ac:dyDescent="0.3">
      <c r="B2488" s="13">
        <v>2068539309</v>
      </c>
      <c r="C2488" s="14" t="s">
        <v>445</v>
      </c>
      <c r="D2488" s="14" t="s">
        <v>386</v>
      </c>
      <c r="E2488" s="14">
        <v>0</v>
      </c>
      <c r="F2488" s="19">
        <v>83</v>
      </c>
    </row>
    <row r="2489" spans="2:6" ht="14.4" x14ac:dyDescent="0.3">
      <c r="B2489" s="13">
        <v>5033222223</v>
      </c>
      <c r="C2489" s="14" t="s">
        <v>445</v>
      </c>
      <c r="D2489" s="14" t="s">
        <v>386</v>
      </c>
      <c r="E2489" s="14">
        <v>0</v>
      </c>
      <c r="F2489" s="19">
        <v>82</v>
      </c>
    </row>
    <row r="2490" spans="2:6" ht="14.4" x14ac:dyDescent="0.3">
      <c r="B2490" s="13">
        <v>5208825227</v>
      </c>
      <c r="C2490" s="14" t="s">
        <v>445</v>
      </c>
      <c r="D2490" s="14" t="s">
        <v>387</v>
      </c>
      <c r="E2490" s="14">
        <v>0</v>
      </c>
      <c r="F2490" s="19">
        <v>79</v>
      </c>
    </row>
    <row r="2491" spans="2:6" ht="14.4" x14ac:dyDescent="0.3">
      <c r="B2491" s="13">
        <v>2065637272</v>
      </c>
      <c r="C2491" s="14" t="s">
        <v>445</v>
      </c>
      <c r="D2491" s="14" t="s">
        <v>386</v>
      </c>
      <c r="E2491" s="14">
        <v>0</v>
      </c>
      <c r="F2491" s="19">
        <v>77</v>
      </c>
    </row>
    <row r="2492" spans="2:6" ht="14.4" x14ac:dyDescent="0.3">
      <c r="B2492" s="13">
        <v>3604535925</v>
      </c>
      <c r="C2492" s="14" t="s">
        <v>445</v>
      </c>
      <c r="D2492" s="14" t="s">
        <v>386</v>
      </c>
      <c r="E2492" s="14">
        <v>0</v>
      </c>
      <c r="F2492" s="19">
        <v>77</v>
      </c>
    </row>
    <row r="2493" spans="2:6" ht="14.4" x14ac:dyDescent="0.3">
      <c r="B2493" s="13">
        <v>5209948169</v>
      </c>
      <c r="C2493" s="14" t="s">
        <v>445</v>
      </c>
      <c r="D2493" s="14" t="s">
        <v>387</v>
      </c>
      <c r="E2493" s="14">
        <v>0</v>
      </c>
      <c r="F2493" s="19">
        <v>76</v>
      </c>
    </row>
    <row r="2494" spans="2:6" ht="14.4" x14ac:dyDescent="0.3">
      <c r="B2494" s="13">
        <v>5039134984</v>
      </c>
      <c r="C2494" s="14" t="s">
        <v>445</v>
      </c>
      <c r="D2494" s="14" t="s">
        <v>393</v>
      </c>
      <c r="E2494" s="14">
        <v>0</v>
      </c>
      <c r="F2494" s="19">
        <v>70</v>
      </c>
    </row>
    <row r="2495" spans="2:6" ht="14.4" x14ac:dyDescent="0.3">
      <c r="B2495" s="13">
        <v>5208820833</v>
      </c>
      <c r="C2495" s="14" t="s">
        <v>445</v>
      </c>
      <c r="D2495" s="14" t="s">
        <v>386</v>
      </c>
      <c r="E2495" s="14">
        <v>0</v>
      </c>
      <c r="F2495" s="19">
        <v>65</v>
      </c>
    </row>
    <row r="2496" spans="2:6" ht="14.4" x14ac:dyDescent="0.3">
      <c r="B2496" s="13">
        <v>2539338618</v>
      </c>
      <c r="C2496" s="14" t="s">
        <v>445</v>
      </c>
      <c r="D2496" s="14" t="s">
        <v>386</v>
      </c>
      <c r="E2496" s="14">
        <v>0</v>
      </c>
      <c r="F2496" s="19">
        <v>64</v>
      </c>
    </row>
    <row r="2497" spans="2:6" ht="14.4" x14ac:dyDescent="0.3">
      <c r="B2497" s="13">
        <v>5209949382</v>
      </c>
      <c r="C2497" s="14" t="s">
        <v>445</v>
      </c>
      <c r="D2497" s="14" t="s">
        <v>387</v>
      </c>
      <c r="E2497" s="14">
        <v>0</v>
      </c>
      <c r="F2497" s="19">
        <v>64</v>
      </c>
    </row>
    <row r="2498" spans="2:6" ht="14.4" x14ac:dyDescent="0.3">
      <c r="B2498" s="13">
        <v>3039589435</v>
      </c>
      <c r="C2498" s="14" t="s">
        <v>445</v>
      </c>
      <c r="D2498" s="14" t="s">
        <v>386</v>
      </c>
      <c r="E2498" s="14">
        <v>0</v>
      </c>
      <c r="F2498" s="19">
        <v>59</v>
      </c>
    </row>
    <row r="2499" spans="2:6" ht="14.4" x14ac:dyDescent="0.3">
      <c r="B2499" s="13">
        <v>4805924890</v>
      </c>
      <c r="C2499" s="14" t="s">
        <v>445</v>
      </c>
      <c r="D2499" s="14" t="s">
        <v>387</v>
      </c>
      <c r="E2499" s="14">
        <v>0</v>
      </c>
      <c r="F2499" s="19">
        <v>56</v>
      </c>
    </row>
    <row r="2500" spans="2:6" ht="14.4" x14ac:dyDescent="0.3">
      <c r="B2500" s="13">
        <v>4807331407</v>
      </c>
      <c r="C2500" s="14" t="s">
        <v>445</v>
      </c>
      <c r="D2500" s="14" t="s">
        <v>386</v>
      </c>
      <c r="E2500" s="14">
        <v>0</v>
      </c>
      <c r="F2500" s="19">
        <v>50</v>
      </c>
    </row>
    <row r="2501" spans="2:6" ht="14.4" x14ac:dyDescent="0.3">
      <c r="B2501" s="13">
        <v>2069540946</v>
      </c>
      <c r="C2501" s="14" t="s">
        <v>445</v>
      </c>
      <c r="D2501" s="14" t="s">
        <v>386</v>
      </c>
      <c r="E2501" s="14">
        <v>0</v>
      </c>
      <c r="F2501" s="19">
        <v>46</v>
      </c>
    </row>
    <row r="2502" spans="2:6" ht="14.4" x14ac:dyDescent="0.3">
      <c r="B2502" s="13">
        <v>4069324113</v>
      </c>
      <c r="C2502" s="14" t="s">
        <v>445</v>
      </c>
      <c r="D2502" s="14" t="s">
        <v>386</v>
      </c>
      <c r="E2502" s="14">
        <v>0</v>
      </c>
      <c r="F2502" s="19">
        <v>46</v>
      </c>
    </row>
    <row r="2503" spans="2:6" ht="14.4" x14ac:dyDescent="0.3">
      <c r="B2503" s="13">
        <v>5039133693</v>
      </c>
      <c r="C2503" s="14" t="s">
        <v>445</v>
      </c>
      <c r="D2503" s="14" t="s">
        <v>386</v>
      </c>
      <c r="E2503" s="14">
        <v>0</v>
      </c>
      <c r="F2503" s="19">
        <v>45</v>
      </c>
    </row>
    <row r="2504" spans="2:6" ht="14.4" x14ac:dyDescent="0.3">
      <c r="B2504" s="13">
        <v>3609487081</v>
      </c>
      <c r="C2504" s="14" t="s">
        <v>446</v>
      </c>
      <c r="D2504" s="14" t="s">
        <v>389</v>
      </c>
      <c r="E2504" s="14">
        <v>0</v>
      </c>
      <c r="F2504" s="19">
        <v>3751</v>
      </c>
    </row>
    <row r="2505" spans="2:6" ht="14.4" x14ac:dyDescent="0.3">
      <c r="B2505" s="13">
        <v>3609487081</v>
      </c>
      <c r="C2505" s="14" t="s">
        <v>446</v>
      </c>
      <c r="D2505" s="14" t="s">
        <v>396</v>
      </c>
      <c r="E2505" s="14">
        <v>0</v>
      </c>
      <c r="F2505" s="19">
        <v>3751</v>
      </c>
    </row>
    <row r="2506" spans="2:6" ht="14.4" x14ac:dyDescent="0.3">
      <c r="B2506" s="13">
        <v>5209948914</v>
      </c>
      <c r="C2506" s="14" t="s">
        <v>446</v>
      </c>
      <c r="D2506" s="14" t="s">
        <v>396</v>
      </c>
      <c r="E2506" s="14">
        <v>0</v>
      </c>
      <c r="F2506" s="19">
        <v>512</v>
      </c>
    </row>
    <row r="2507" spans="2:6" ht="14.4" x14ac:dyDescent="0.3">
      <c r="B2507" s="13">
        <v>2534440668</v>
      </c>
      <c r="C2507" s="14" t="s">
        <v>446</v>
      </c>
      <c r="D2507" s="14" t="s">
        <v>391</v>
      </c>
      <c r="E2507" s="14">
        <v>0</v>
      </c>
      <c r="F2507" s="19">
        <v>446</v>
      </c>
    </row>
    <row r="2508" spans="2:6" ht="14.4" x14ac:dyDescent="0.3">
      <c r="B2508" s="13">
        <v>3034500376</v>
      </c>
      <c r="C2508" s="14" t="s">
        <v>446</v>
      </c>
      <c r="D2508" s="14" t="s">
        <v>391</v>
      </c>
      <c r="E2508" s="14">
        <v>0</v>
      </c>
      <c r="F2508" s="19">
        <v>296</v>
      </c>
    </row>
    <row r="2509" spans="2:6" ht="14.4" x14ac:dyDescent="0.3">
      <c r="B2509" s="13">
        <v>5054227908</v>
      </c>
      <c r="C2509" s="14" t="s">
        <v>446</v>
      </c>
      <c r="D2509" s="14" t="s">
        <v>387</v>
      </c>
      <c r="E2509" s="14">
        <v>0</v>
      </c>
      <c r="F2509" s="19">
        <v>264</v>
      </c>
    </row>
    <row r="2510" spans="2:6" ht="14.4" x14ac:dyDescent="0.3">
      <c r="B2510" s="13">
        <v>5054227908</v>
      </c>
      <c r="C2510" s="14" t="s">
        <v>446</v>
      </c>
      <c r="D2510" s="14" t="s">
        <v>391</v>
      </c>
      <c r="E2510" s="14">
        <v>0</v>
      </c>
      <c r="F2510" s="19">
        <v>264</v>
      </c>
    </row>
    <row r="2511" spans="2:6" ht="14.4" x14ac:dyDescent="0.3">
      <c r="B2511" s="13">
        <v>2534440034</v>
      </c>
      <c r="C2511" s="14" t="s">
        <v>446</v>
      </c>
      <c r="D2511" s="14" t="s">
        <v>386</v>
      </c>
      <c r="E2511" s="14">
        <v>1</v>
      </c>
      <c r="F2511" s="19">
        <v>197</v>
      </c>
    </row>
    <row r="2512" spans="2:6" ht="14.4" x14ac:dyDescent="0.3">
      <c r="B2512" s="13">
        <v>4805927814</v>
      </c>
      <c r="C2512" s="14" t="s">
        <v>446</v>
      </c>
      <c r="D2512" s="14" t="s">
        <v>389</v>
      </c>
      <c r="E2512" s="14">
        <v>0</v>
      </c>
      <c r="F2512" s="19">
        <v>170</v>
      </c>
    </row>
    <row r="2513" spans="2:6" ht="14.4" x14ac:dyDescent="0.3">
      <c r="B2513" s="13">
        <v>3609491098</v>
      </c>
      <c r="C2513" s="14" t="s">
        <v>446</v>
      </c>
      <c r="D2513" s="14" t="s">
        <v>386</v>
      </c>
      <c r="E2513" s="14">
        <v>1</v>
      </c>
      <c r="F2513" s="19">
        <v>159</v>
      </c>
    </row>
    <row r="2514" spans="2:6" ht="14.4" x14ac:dyDescent="0.3">
      <c r="B2514" s="13">
        <v>5418831648</v>
      </c>
      <c r="C2514" s="14" t="s">
        <v>447</v>
      </c>
      <c r="D2514" s="14" t="s">
        <v>389</v>
      </c>
      <c r="E2514" s="14">
        <v>0</v>
      </c>
      <c r="F2514" s="19">
        <v>1858</v>
      </c>
    </row>
    <row r="2515" spans="2:6" ht="14.4" x14ac:dyDescent="0.3">
      <c r="B2515" s="13">
        <v>3607334546</v>
      </c>
      <c r="C2515" s="14" t="s">
        <v>447</v>
      </c>
      <c r="D2515" s="14" t="s">
        <v>389</v>
      </c>
      <c r="E2515" s="14">
        <v>0</v>
      </c>
      <c r="F2515" s="19">
        <v>1158</v>
      </c>
    </row>
    <row r="2516" spans="2:6" ht="14.4" x14ac:dyDescent="0.3">
      <c r="B2516" s="13">
        <v>6025893796</v>
      </c>
      <c r="C2516" s="14" t="s">
        <v>447</v>
      </c>
      <c r="D2516" s="14" t="s">
        <v>389</v>
      </c>
      <c r="E2516" s="14">
        <v>0</v>
      </c>
      <c r="F2516" s="19">
        <v>584</v>
      </c>
    </row>
    <row r="2517" spans="2:6" thickBot="1" x14ac:dyDescent="0.35">
      <c r="B2517" s="15">
        <v>4805417888</v>
      </c>
      <c r="C2517" s="16" t="s">
        <v>447</v>
      </c>
      <c r="D2517" s="16" t="s">
        <v>389</v>
      </c>
      <c r="E2517" s="16">
        <v>0</v>
      </c>
      <c r="F2517" s="20">
        <v>385</v>
      </c>
    </row>
    <row r="2518" spans="2:6" ht="14.4" x14ac:dyDescent="0.3"/>
    <row r="2519" spans="2:6" ht="14.4" hidden="1" x14ac:dyDescent="0.3"/>
    <row r="2520" spans="2:6" ht="14.4" hidden="1" x14ac:dyDescent="0.3"/>
    <row r="2521" spans="2:6" ht="14.4" hidden="1" x14ac:dyDescent="0.3"/>
    <row r="2522" spans="2:6" ht="14.4" hidden="1" x14ac:dyDescent="0.3"/>
    <row r="2523" spans="2:6" ht="14.4" hidden="1" x14ac:dyDescent="0.3"/>
    <row r="2524" spans="2:6" ht="14.4" hidden="1" x14ac:dyDescent="0.3"/>
    <row r="2525" spans="2:6" ht="14.4" hidden="1" x14ac:dyDescent="0.3"/>
    <row r="2526" spans="2:6" ht="14.4" hidden="1" x14ac:dyDescent="0.3"/>
    <row r="2527" spans="2:6" ht="14.4" hidden="1" x14ac:dyDescent="0.3"/>
    <row r="2528" spans="2:6" ht="14.4" hidden="1" x14ac:dyDescent="0.3"/>
    <row r="2529" ht="14.4" hidden="1" x14ac:dyDescent="0.3"/>
    <row r="2530" ht="14.4" hidden="1" x14ac:dyDescent="0.3"/>
    <row r="2531" ht="14.4" hidden="1" x14ac:dyDescent="0.3"/>
    <row r="2532" ht="14.4" hidden="1" x14ac:dyDescent="0.3"/>
    <row r="2533" ht="14.4" hidden="1" x14ac:dyDescent="0.3"/>
    <row r="2534" ht="14.4" hidden="1" x14ac:dyDescent="0.3"/>
    <row r="2535" ht="14.4" hidden="1" x14ac:dyDescent="0.3"/>
    <row r="2536" ht="14.4" hidden="1" x14ac:dyDescent="0.3"/>
    <row r="2537" ht="14.4" hidden="1" x14ac:dyDescent="0.3"/>
    <row r="2538" ht="14.4" hidden="1" x14ac:dyDescent="0.3"/>
    <row r="2539" ht="14.4" hidden="1" x14ac:dyDescent="0.3"/>
    <row r="2540" ht="14.4" hidden="1" x14ac:dyDescent="0.3"/>
    <row r="2541" ht="14.4" hidden="1" x14ac:dyDescent="0.3"/>
    <row r="2542" ht="14.4" hidden="1" x14ac:dyDescent="0.3"/>
    <row r="2543" ht="14.4" hidden="1" x14ac:dyDescent="0.3"/>
    <row r="2544" ht="14.4" hidden="1" x14ac:dyDescent="0.3"/>
    <row r="2545" ht="14.4" hidden="1" x14ac:dyDescent="0.3"/>
    <row r="2546" ht="14.4" hidden="1" x14ac:dyDescent="0.3"/>
    <row r="2547" ht="14.4" hidden="1" x14ac:dyDescent="0.3"/>
    <row r="2548" ht="14.4" hidden="1" x14ac:dyDescent="0.3"/>
    <row r="2549" ht="14.4" hidden="1" x14ac:dyDescent="0.3"/>
    <row r="2550" ht="14.4" hidden="1" x14ac:dyDescent="0.3"/>
    <row r="2551" ht="14.4" hidden="1" x14ac:dyDescent="0.3"/>
    <row r="2552" ht="14.4" hidden="1" x14ac:dyDescent="0.3"/>
    <row r="2553" ht="14.4" hidden="1" x14ac:dyDescent="0.3"/>
    <row r="2554" ht="14.4" hidden="1" x14ac:dyDescent="0.3"/>
    <row r="2555" ht="14.4" hidden="1" x14ac:dyDescent="0.3"/>
    <row r="2556" ht="14.4" hidden="1" x14ac:dyDescent="0.3"/>
    <row r="2557" ht="14.4" hidden="1" x14ac:dyDescent="0.3"/>
    <row r="2558" ht="14.4" hidden="1" x14ac:dyDescent="0.3"/>
    <row r="2559" ht="14.4" hidden="1" x14ac:dyDescent="0.3"/>
    <row r="2560" ht="14.4" hidden="1" x14ac:dyDescent="0.3"/>
    <row r="2561" ht="14.4" hidden="1" x14ac:dyDescent="0.3"/>
    <row r="2562" ht="14.4" hidden="1" x14ac:dyDescent="0.3"/>
    <row r="2563" ht="14.4" hidden="1" x14ac:dyDescent="0.3"/>
    <row r="2564" ht="14.4" hidden="1" x14ac:dyDescent="0.3"/>
    <row r="2565" ht="14.4" hidden="1" x14ac:dyDescent="0.3"/>
    <row r="2566" ht="14.4" hidden="1" x14ac:dyDescent="0.3"/>
    <row r="2567" ht="14.4" hidden="1" x14ac:dyDescent="0.3"/>
    <row r="2568" ht="14.4" hidden="1" x14ac:dyDescent="0.3"/>
    <row r="2569" ht="14.4" hidden="1" x14ac:dyDescent="0.3"/>
    <row r="2570" ht="14.4" hidden="1" x14ac:dyDescent="0.3"/>
    <row r="2571" ht="14.4" hidden="1" x14ac:dyDescent="0.3"/>
    <row r="2572" ht="14.4" hidden="1" x14ac:dyDescent="0.3"/>
    <row r="2573" ht="14.4" hidden="1" x14ac:dyDescent="0.3"/>
    <row r="2574" ht="14.4" hidden="1" x14ac:dyDescent="0.3"/>
    <row r="2575" ht="14.4" hidden="1" x14ac:dyDescent="0.3"/>
    <row r="2576" ht="14.4" hidden="1" x14ac:dyDescent="0.3"/>
    <row r="2577" ht="14.4" hidden="1" x14ac:dyDescent="0.3"/>
    <row r="2578" ht="14.4" hidden="1" x14ac:dyDescent="0.3"/>
    <row r="2579" ht="14.4" hidden="1" x14ac:dyDescent="0.3"/>
    <row r="2580" ht="14.4" hidden="1" x14ac:dyDescent="0.3"/>
    <row r="2581" ht="14.4" hidden="1" x14ac:dyDescent="0.3"/>
    <row r="2582" ht="14.4" hidden="1" x14ac:dyDescent="0.3"/>
    <row r="2583" ht="14.4" hidden="1" x14ac:dyDescent="0.3"/>
    <row r="2584" ht="14.4" hidden="1" x14ac:dyDescent="0.3"/>
    <row r="2585" ht="14.4" hidden="1" x14ac:dyDescent="0.3"/>
    <row r="2586" ht="14.4" hidden="1" x14ac:dyDescent="0.3"/>
    <row r="2587" ht="14.4" hidden="1" x14ac:dyDescent="0.3"/>
    <row r="2588" ht="14.4" hidden="1" x14ac:dyDescent="0.3"/>
    <row r="2589" ht="14.4" hidden="1" x14ac:dyDescent="0.3"/>
    <row r="2590" ht="14.4" hidden="1" x14ac:dyDescent="0.3"/>
    <row r="2591" ht="14.4" hidden="1" x14ac:dyDescent="0.3"/>
    <row r="2592" ht="14.4" hidden="1" x14ac:dyDescent="0.3"/>
    <row r="2593" ht="14.4" hidden="1" x14ac:dyDescent="0.3"/>
    <row r="2594" ht="14.4" hidden="1" x14ac:dyDescent="0.3"/>
    <row r="2595" ht="14.4" hidden="1" x14ac:dyDescent="0.3"/>
    <row r="2596" ht="14.4" hidden="1" x14ac:dyDescent="0.3"/>
    <row r="2597" ht="14.4" hidden="1" x14ac:dyDescent="0.3"/>
    <row r="2598" ht="14.4" hidden="1" x14ac:dyDescent="0.3"/>
    <row r="2599" ht="14.4" hidden="1" x14ac:dyDescent="0.3"/>
    <row r="2600" ht="14.4" hidden="1" x14ac:dyDescent="0.3"/>
    <row r="2601" ht="14.4" hidden="1" x14ac:dyDescent="0.3"/>
    <row r="2602" ht="14.4" hidden="1" x14ac:dyDescent="0.3"/>
    <row r="2603" ht="14.4" hidden="1" x14ac:dyDescent="0.3"/>
    <row r="2604" ht="14.4" hidden="1" x14ac:dyDescent="0.3"/>
    <row r="2605" ht="14.4" hidden="1" x14ac:dyDescent="0.3"/>
    <row r="2606" ht="14.4" hidden="1" x14ac:dyDescent="0.3"/>
    <row r="2607" ht="14.4" hidden="1" x14ac:dyDescent="0.3"/>
    <row r="2608" ht="14.4" hidden="1" x14ac:dyDescent="0.3"/>
    <row r="2609" ht="14.4" hidden="1" x14ac:dyDescent="0.3"/>
    <row r="2610" ht="14.4" hidden="1" x14ac:dyDescent="0.3"/>
    <row r="2611" ht="14.4" hidden="1" x14ac:dyDescent="0.3"/>
    <row r="2612" ht="14.4" hidden="1" x14ac:dyDescent="0.3"/>
    <row r="2613" ht="14.4" hidden="1" x14ac:dyDescent="0.3"/>
    <row r="2614" ht="14.4" hidden="1" x14ac:dyDescent="0.3"/>
    <row r="2615" ht="14.4" hidden="1" x14ac:dyDescent="0.3"/>
    <row r="2616" ht="14.4" hidden="1" x14ac:dyDescent="0.3"/>
    <row r="2617" ht="14.4" hidden="1" x14ac:dyDescent="0.3"/>
    <row r="2618" ht="14.4" hidden="1" x14ac:dyDescent="0.3"/>
    <row r="2619" ht="14.4" hidden="1" x14ac:dyDescent="0.3"/>
    <row r="2620" ht="14.4" hidden="1" x14ac:dyDescent="0.3"/>
    <row r="2621" ht="14.4" hidden="1" x14ac:dyDescent="0.3"/>
    <row r="2622" ht="14.4" hidden="1" x14ac:dyDescent="0.3"/>
    <row r="2623" ht="14.4" hidden="1" x14ac:dyDescent="0.3"/>
    <row r="2624" ht="14.4" hidden="1" x14ac:dyDescent="0.3"/>
    <row r="2625" ht="14.4" hidden="1" x14ac:dyDescent="0.3"/>
    <row r="2626" ht="14.4" hidden="1" x14ac:dyDescent="0.3"/>
    <row r="2627" ht="14.4" hidden="1" x14ac:dyDescent="0.3"/>
    <row r="2628" ht="14.4" hidden="1" x14ac:dyDescent="0.3"/>
    <row r="2629" ht="14.4" hidden="1" x14ac:dyDescent="0.3"/>
    <row r="2630" ht="14.4" hidden="1" x14ac:dyDescent="0.3"/>
    <row r="2631" ht="14.4" hidden="1" x14ac:dyDescent="0.3"/>
    <row r="2632" ht="14.4" hidden="1" x14ac:dyDescent="0.3"/>
    <row r="2633" ht="14.4" hidden="1" x14ac:dyDescent="0.3"/>
    <row r="2634" ht="14.4" hidden="1" x14ac:dyDescent="0.3"/>
    <row r="2635" ht="14.4" hidden="1" x14ac:dyDescent="0.3"/>
    <row r="2636" ht="14.4" hidden="1" x14ac:dyDescent="0.3"/>
    <row r="2637" ht="14.4" hidden="1" x14ac:dyDescent="0.3"/>
    <row r="2638" ht="14.4" hidden="1" x14ac:dyDescent="0.3"/>
    <row r="2639" ht="14.4" hidden="1" x14ac:dyDescent="0.3"/>
    <row r="2640" ht="14.4" hidden="1" x14ac:dyDescent="0.3"/>
    <row r="2641" ht="14.4" hidden="1" x14ac:dyDescent="0.3"/>
    <row r="2642" ht="14.4" hidden="1" x14ac:dyDescent="0.3"/>
    <row r="2643" ht="14.4" hidden="1" x14ac:dyDescent="0.3"/>
    <row r="2644" ht="14.4" hidden="1" x14ac:dyDescent="0.3"/>
    <row r="2645" ht="14.4" hidden="1" x14ac:dyDescent="0.3"/>
    <row r="2646" ht="14.4" hidden="1" x14ac:dyDescent="0.3"/>
    <row r="2647" ht="14.4" hidden="1" x14ac:dyDescent="0.3"/>
    <row r="2648" ht="14.4" hidden="1" x14ac:dyDescent="0.3"/>
    <row r="2649" ht="14.4" hidden="1" x14ac:dyDescent="0.3"/>
    <row r="2650" ht="14.4" hidden="1" x14ac:dyDescent="0.3"/>
    <row r="2651" ht="14.4" hidden="1" x14ac:dyDescent="0.3"/>
    <row r="2652" ht="14.4" hidden="1" x14ac:dyDescent="0.3"/>
    <row r="2653" ht="14.4" hidden="1" x14ac:dyDescent="0.3"/>
    <row r="2654" ht="14.4" hidden="1" x14ac:dyDescent="0.3"/>
    <row r="2655" ht="14.4" hidden="1" x14ac:dyDescent="0.3"/>
    <row r="2656" ht="14.4" hidden="1" x14ac:dyDescent="0.3"/>
    <row r="2657" ht="14.4" hidden="1" x14ac:dyDescent="0.3"/>
    <row r="2658" ht="14.4" hidden="1" x14ac:dyDescent="0.3"/>
    <row r="2659" ht="14.4" hidden="1" x14ac:dyDescent="0.3"/>
    <row r="2660" ht="14.4" hidden="1" x14ac:dyDescent="0.3"/>
    <row r="2661" ht="14.4" hidden="1" x14ac:dyDescent="0.3"/>
    <row r="2662" ht="14.4" hidden="1" x14ac:dyDescent="0.3"/>
    <row r="2663" ht="14.4" hidden="1" x14ac:dyDescent="0.3"/>
    <row r="2664" ht="14.4" hidden="1" x14ac:dyDescent="0.3"/>
    <row r="2665" ht="14.4" hidden="1" x14ac:dyDescent="0.3"/>
    <row r="2666" ht="14.4" hidden="1" x14ac:dyDescent="0.3"/>
    <row r="2667" ht="14.4" hidden="1" x14ac:dyDescent="0.3"/>
    <row r="2668" ht="14.4" hidden="1" x14ac:dyDescent="0.3"/>
    <row r="2669" ht="14.4" hidden="1" x14ac:dyDescent="0.3"/>
    <row r="2670" ht="14.4" hidden="1" x14ac:dyDescent="0.3"/>
    <row r="2671" ht="14.4" hidden="1" x14ac:dyDescent="0.3"/>
    <row r="2672" ht="14.4" hidden="1" x14ac:dyDescent="0.3"/>
    <row r="2673" ht="14.4" hidden="1" x14ac:dyDescent="0.3"/>
    <row r="2674" ht="14.4" hidden="1" x14ac:dyDescent="0.3"/>
    <row r="2675" ht="14.4" hidden="1" x14ac:dyDescent="0.3"/>
    <row r="2676" ht="14.4" hidden="1" x14ac:dyDescent="0.3"/>
    <row r="2677" ht="14.4" hidden="1" x14ac:dyDescent="0.3"/>
    <row r="2678" ht="14.4" hidden="1" x14ac:dyDescent="0.3"/>
    <row r="2679" ht="14.4" hidden="1" x14ac:dyDescent="0.3"/>
    <row r="2680" ht="14.4" hidden="1" x14ac:dyDescent="0.3"/>
    <row r="2681" ht="14.4" hidden="1" x14ac:dyDescent="0.3"/>
    <row r="2682" ht="14.4" hidden="1" x14ac:dyDescent="0.3"/>
    <row r="2683" ht="14.4" hidden="1" x14ac:dyDescent="0.3"/>
    <row r="2684" ht="14.4" hidden="1" x14ac:dyDescent="0.3"/>
    <row r="2685" ht="14.4" hidden="1" x14ac:dyDescent="0.3"/>
    <row r="2686" ht="14.4" hidden="1" x14ac:dyDescent="0.3"/>
    <row r="2687" ht="14.4" hidden="1" x14ac:dyDescent="0.3"/>
    <row r="2688" ht="14.4" hidden="1" x14ac:dyDescent="0.3"/>
    <row r="2689" ht="14.4" hidden="1" x14ac:dyDescent="0.3"/>
    <row r="2690" ht="14.4" hidden="1" x14ac:dyDescent="0.3"/>
    <row r="2691" ht="14.4" hidden="1" x14ac:dyDescent="0.3"/>
    <row r="2692" ht="14.4" hidden="1" x14ac:dyDescent="0.3"/>
    <row r="2693" ht="14.4" hidden="1" x14ac:dyDescent="0.3"/>
    <row r="2694" ht="14.4" hidden="1" x14ac:dyDescent="0.3"/>
    <row r="2695" ht="14.4" hidden="1" x14ac:dyDescent="0.3"/>
    <row r="2696" ht="14.4" hidden="1" x14ac:dyDescent="0.3"/>
    <row r="2697" ht="14.4" hidden="1" x14ac:dyDescent="0.3"/>
    <row r="2698" ht="14.4" hidden="1" x14ac:dyDescent="0.3"/>
    <row r="2699" ht="14.4" hidden="1" x14ac:dyDescent="0.3"/>
    <row r="2700" ht="14.4" hidden="1" x14ac:dyDescent="0.3"/>
    <row r="2701" ht="14.4" hidden="1" x14ac:dyDescent="0.3"/>
    <row r="2702" ht="14.4" hidden="1" x14ac:dyDescent="0.3"/>
    <row r="2703" ht="14.4" hidden="1" x14ac:dyDescent="0.3"/>
    <row r="2704" ht="14.4" hidden="1" x14ac:dyDescent="0.3"/>
    <row r="2705" ht="14.4" hidden="1" x14ac:dyDescent="0.3"/>
    <row r="2706" ht="14.4" hidden="1" x14ac:dyDescent="0.3"/>
    <row r="2707" ht="14.4" hidden="1" x14ac:dyDescent="0.3"/>
    <row r="2708" ht="14.4" hidden="1" x14ac:dyDescent="0.3"/>
    <row r="2709" ht="14.4" hidden="1" x14ac:dyDescent="0.3"/>
    <row r="2710" ht="14.4" hidden="1" x14ac:dyDescent="0.3"/>
    <row r="2711" ht="14.4" hidden="1" x14ac:dyDescent="0.3"/>
    <row r="2712" ht="14.4" hidden="1" x14ac:dyDescent="0.3"/>
    <row r="2713" ht="14.4" hidden="1" x14ac:dyDescent="0.3"/>
    <row r="2714" ht="14.4" hidden="1" x14ac:dyDescent="0.3"/>
    <row r="2715" ht="14.4" hidden="1" x14ac:dyDescent="0.3"/>
    <row r="2716" ht="14.4" hidden="1" x14ac:dyDescent="0.3"/>
    <row r="2717" ht="14.4" hidden="1" x14ac:dyDescent="0.3"/>
    <row r="2718" ht="14.4" hidden="1" x14ac:dyDescent="0.3"/>
    <row r="2719" ht="14.4" hidden="1" x14ac:dyDescent="0.3"/>
    <row r="2720" ht="14.4" hidden="1" x14ac:dyDescent="0.3"/>
    <row r="2721" ht="14.4" hidden="1" x14ac:dyDescent="0.3"/>
    <row r="2722" ht="14.4" hidden="1" x14ac:dyDescent="0.3"/>
    <row r="2723" ht="14.4" hidden="1" x14ac:dyDescent="0.3"/>
    <row r="2724" ht="14.4" hidden="1" x14ac:dyDescent="0.3"/>
    <row r="2725" ht="14.4" hidden="1" x14ac:dyDescent="0.3"/>
    <row r="2726" ht="14.4" hidden="1" x14ac:dyDescent="0.3"/>
    <row r="2727" ht="14.4" hidden="1" x14ac:dyDescent="0.3"/>
    <row r="2728" ht="14.4" hidden="1" x14ac:dyDescent="0.3"/>
    <row r="2729" ht="14.4" hidden="1" x14ac:dyDescent="0.3"/>
    <row r="2730" ht="14.4" hidden="1" x14ac:dyDescent="0.3"/>
    <row r="2731" ht="14.4" hidden="1" x14ac:dyDescent="0.3"/>
    <row r="2732" ht="14.4" hidden="1" x14ac:dyDescent="0.3"/>
    <row r="2733" ht="14.4" hidden="1" x14ac:dyDescent="0.3"/>
    <row r="2734" ht="14.4" hidden="1" x14ac:dyDescent="0.3"/>
    <row r="2735" ht="14.4" hidden="1" x14ac:dyDescent="0.3"/>
    <row r="2736" ht="14.4" hidden="1" x14ac:dyDescent="0.3"/>
    <row r="2737" ht="14.4" hidden="1" x14ac:dyDescent="0.3"/>
    <row r="2738" ht="14.4" hidden="1" x14ac:dyDescent="0.3"/>
    <row r="2739" ht="14.4" hidden="1" x14ac:dyDescent="0.3"/>
    <row r="2740" ht="14.4" hidden="1" x14ac:dyDescent="0.3"/>
    <row r="2741" ht="14.4" hidden="1" x14ac:dyDescent="0.3"/>
    <row r="2742" ht="14.4" hidden="1" x14ac:dyDescent="0.3"/>
    <row r="2743" ht="14.4" hidden="1" x14ac:dyDescent="0.3"/>
    <row r="2744" ht="14.4" hidden="1" x14ac:dyDescent="0.3"/>
    <row r="2745" ht="14.4" hidden="1" x14ac:dyDescent="0.3"/>
    <row r="2746" ht="14.4" hidden="1" x14ac:dyDescent="0.3"/>
    <row r="2747" ht="14.4" hidden="1" x14ac:dyDescent="0.3"/>
    <row r="2748" ht="14.4" hidden="1" x14ac:dyDescent="0.3"/>
    <row r="2749" ht="14.4" hidden="1" x14ac:dyDescent="0.3"/>
    <row r="2750" ht="14.4" hidden="1" x14ac:dyDescent="0.3"/>
    <row r="2751" ht="14.4" hidden="1" x14ac:dyDescent="0.3"/>
    <row r="2752" ht="14.4" hidden="1" x14ac:dyDescent="0.3"/>
    <row r="2753" ht="14.4" hidden="1" x14ac:dyDescent="0.3"/>
    <row r="2754" ht="14.4" hidden="1" x14ac:dyDescent="0.3"/>
    <row r="2755" ht="14.4" hidden="1" x14ac:dyDescent="0.3"/>
    <row r="2756" ht="14.4" hidden="1" x14ac:dyDescent="0.3"/>
    <row r="2757" ht="14.4" hidden="1" x14ac:dyDescent="0.3"/>
    <row r="2758" ht="14.4" hidden="1" x14ac:dyDescent="0.3"/>
    <row r="2759" ht="14.4" hidden="1" x14ac:dyDescent="0.3"/>
    <row r="2760" ht="14.4" hidden="1" x14ac:dyDescent="0.3"/>
    <row r="2761" ht="14.4" hidden="1" x14ac:dyDescent="0.3"/>
    <row r="2762" ht="14.4" hidden="1" x14ac:dyDescent="0.3"/>
    <row r="2763" ht="14.4" hidden="1" x14ac:dyDescent="0.3"/>
    <row r="2764" ht="14.4" hidden="1" x14ac:dyDescent="0.3"/>
    <row r="2765" ht="14.4" hidden="1" x14ac:dyDescent="0.3"/>
    <row r="2766" ht="14.4" hidden="1" x14ac:dyDescent="0.3"/>
    <row r="2767" ht="14.4" hidden="1" x14ac:dyDescent="0.3"/>
    <row r="2768" ht="14.4" hidden="1" x14ac:dyDescent="0.3"/>
    <row r="2769" ht="14.4" hidden="1" x14ac:dyDescent="0.3"/>
    <row r="2770" ht="14.4" hidden="1" x14ac:dyDescent="0.3"/>
    <row r="2771" ht="14.4" hidden="1" x14ac:dyDescent="0.3"/>
    <row r="2772" ht="14.4" hidden="1" x14ac:dyDescent="0.3"/>
    <row r="2773" ht="14.4" hidden="1" x14ac:dyDescent="0.3"/>
    <row r="2774" ht="14.4" hidden="1" x14ac:dyDescent="0.3"/>
    <row r="2775" ht="14.4" hidden="1" x14ac:dyDescent="0.3"/>
    <row r="2776" ht="14.4" hidden="1" x14ac:dyDescent="0.3"/>
    <row r="2777" ht="14.4" hidden="1" x14ac:dyDescent="0.3"/>
    <row r="2778" ht="14.4" hidden="1" x14ac:dyDescent="0.3"/>
    <row r="2779" ht="14.4" hidden="1" x14ac:dyDescent="0.3"/>
    <row r="2780" ht="14.4" hidden="1" x14ac:dyDescent="0.3"/>
    <row r="2781" ht="14.4" hidden="1" x14ac:dyDescent="0.3"/>
    <row r="2782" ht="14.4" hidden="1" x14ac:dyDescent="0.3"/>
    <row r="2783" ht="14.4" hidden="1" x14ac:dyDescent="0.3"/>
    <row r="2784" ht="14.4" hidden="1" x14ac:dyDescent="0.3"/>
    <row r="2785" ht="14.4" hidden="1" x14ac:dyDescent="0.3"/>
    <row r="2786" ht="14.4" hidden="1" x14ac:dyDescent="0.3"/>
    <row r="2787" ht="14.4" hidden="1" x14ac:dyDescent="0.3"/>
    <row r="2788" ht="14.4" hidden="1" x14ac:dyDescent="0.3"/>
    <row r="2789" ht="14.4" hidden="1" x14ac:dyDescent="0.3"/>
    <row r="2790" ht="14.4" hidden="1" x14ac:dyDescent="0.3"/>
    <row r="2791" ht="14.4" hidden="1" x14ac:dyDescent="0.3"/>
    <row r="2792" ht="14.4" hidden="1" x14ac:dyDescent="0.3"/>
    <row r="2793" ht="14.4" hidden="1" x14ac:dyDescent="0.3"/>
    <row r="2794" ht="14.4" hidden="1" x14ac:dyDescent="0.3"/>
    <row r="2795" ht="14.4" hidden="1" x14ac:dyDescent="0.3"/>
    <row r="2796" ht="14.4" hidden="1" x14ac:dyDescent="0.3"/>
    <row r="2797" ht="14.4" hidden="1" x14ac:dyDescent="0.3"/>
    <row r="2798" ht="14.4" hidden="1" x14ac:dyDescent="0.3"/>
    <row r="2799" ht="14.4" hidden="1" x14ac:dyDescent="0.3"/>
    <row r="2800" ht="14.4" hidden="1" x14ac:dyDescent="0.3"/>
    <row r="2801" ht="14.4" hidden="1" x14ac:dyDescent="0.3"/>
    <row r="2802" ht="14.4" hidden="1" x14ac:dyDescent="0.3"/>
    <row r="2803" ht="14.4" hidden="1" x14ac:dyDescent="0.3"/>
    <row r="2804" ht="14.4" hidden="1" x14ac:dyDescent="0.3"/>
    <row r="2805" ht="14.4" hidden="1" x14ac:dyDescent="0.3"/>
    <row r="2806" ht="14.4" hidden="1" x14ac:dyDescent="0.3"/>
    <row r="2807" ht="14.4" hidden="1" x14ac:dyDescent="0.3"/>
    <row r="2808" ht="14.4" hidden="1" x14ac:dyDescent="0.3"/>
    <row r="2809" ht="14.4" hidden="1" x14ac:dyDescent="0.3"/>
    <row r="2810" ht="14.4" hidden="1" x14ac:dyDescent="0.3"/>
    <row r="2811" ht="14.4" hidden="1" x14ac:dyDescent="0.3"/>
    <row r="2812" ht="14.4" hidden="1" x14ac:dyDescent="0.3"/>
    <row r="2813" ht="14.4" hidden="1" x14ac:dyDescent="0.3"/>
    <row r="2814" ht="14.4" hidden="1" x14ac:dyDescent="0.3"/>
    <row r="2815" ht="14.4" hidden="1" x14ac:dyDescent="0.3"/>
    <row r="2816" ht="14.4" hidden="1" x14ac:dyDescent="0.3"/>
    <row r="2817" ht="14.4" hidden="1" x14ac:dyDescent="0.3"/>
    <row r="2818" ht="14.4" hidden="1" x14ac:dyDescent="0.3"/>
    <row r="2819" ht="14.4" hidden="1" x14ac:dyDescent="0.3"/>
    <row r="2820" ht="14.4" hidden="1" x14ac:dyDescent="0.3"/>
    <row r="2821" ht="14.4" hidden="1" x14ac:dyDescent="0.3"/>
    <row r="2822" ht="14.4" hidden="1" x14ac:dyDescent="0.3"/>
    <row r="2823" ht="14.4" hidden="1" x14ac:dyDescent="0.3"/>
    <row r="2824" ht="14.4" hidden="1" x14ac:dyDescent="0.3"/>
    <row r="2825" ht="14.4" hidden="1" x14ac:dyDescent="0.3"/>
    <row r="2826" ht="14.4" hidden="1" x14ac:dyDescent="0.3"/>
    <row r="2827" ht="14.4" hidden="1" x14ac:dyDescent="0.3"/>
    <row r="2828" ht="14.4" hidden="1" x14ac:dyDescent="0.3"/>
    <row r="2829" ht="14.4" hidden="1" x14ac:dyDescent="0.3"/>
    <row r="2830" ht="14.4" hidden="1" x14ac:dyDescent="0.3"/>
    <row r="2831" ht="14.4" hidden="1" x14ac:dyDescent="0.3"/>
    <row r="2832" ht="14.4" hidden="1" x14ac:dyDescent="0.3"/>
    <row r="2833" ht="14.4" hidden="1" x14ac:dyDescent="0.3"/>
    <row r="2834" ht="14.4" hidden="1" x14ac:dyDescent="0.3"/>
    <row r="2835" ht="14.4" hidden="1" x14ac:dyDescent="0.3"/>
    <row r="2836" ht="14.4" hidden="1" x14ac:dyDescent="0.3"/>
    <row r="2837" ht="14.4" hidden="1" x14ac:dyDescent="0.3"/>
    <row r="2838" ht="14.4" hidden="1" x14ac:dyDescent="0.3"/>
    <row r="2839" ht="14.4" hidden="1" x14ac:dyDescent="0.3"/>
    <row r="2840" ht="14.4" hidden="1" x14ac:dyDescent="0.3"/>
    <row r="2841" ht="14.4" hidden="1" x14ac:dyDescent="0.3"/>
    <row r="2842" ht="14.4" hidden="1" x14ac:dyDescent="0.3"/>
    <row r="2843" ht="14.4" hidden="1" x14ac:dyDescent="0.3"/>
    <row r="2844" ht="14.4" hidden="1" x14ac:dyDescent="0.3"/>
    <row r="2845" ht="14.4" hidden="1" x14ac:dyDescent="0.3"/>
    <row r="2846" ht="14.4" hidden="1" x14ac:dyDescent="0.3"/>
    <row r="2847" ht="14.4" hidden="1" x14ac:dyDescent="0.3"/>
    <row r="2848" ht="14.4" hidden="1" x14ac:dyDescent="0.3"/>
    <row r="2849" ht="14.4" hidden="1" x14ac:dyDescent="0.3"/>
    <row r="2850" ht="14.4" hidden="1" x14ac:dyDescent="0.3"/>
    <row r="2851" ht="14.4" hidden="1" x14ac:dyDescent="0.3"/>
    <row r="2852" ht="14.4" hidden="1" x14ac:dyDescent="0.3"/>
    <row r="2853" ht="14.4" hidden="1" x14ac:dyDescent="0.3"/>
    <row r="2854" ht="14.4" hidden="1" x14ac:dyDescent="0.3"/>
    <row r="2855" ht="14.4" hidden="1" x14ac:dyDescent="0.3"/>
    <row r="2856" ht="14.4" hidden="1" x14ac:dyDescent="0.3"/>
    <row r="2857" ht="14.4" hidden="1" x14ac:dyDescent="0.3"/>
    <row r="2858" ht="14.4" hidden="1" x14ac:dyDescent="0.3"/>
    <row r="2859" ht="14.4" hidden="1" x14ac:dyDescent="0.3"/>
    <row r="2860" ht="14.4" hidden="1" x14ac:dyDescent="0.3"/>
    <row r="2861" ht="14.4" hidden="1" x14ac:dyDescent="0.3"/>
    <row r="2862" ht="14.4" hidden="1" x14ac:dyDescent="0.3"/>
    <row r="2863" ht="14.4" hidden="1" x14ac:dyDescent="0.3"/>
    <row r="2864" ht="14.4" hidden="1" x14ac:dyDescent="0.3"/>
    <row r="2865" ht="14.4" hidden="1" x14ac:dyDescent="0.3"/>
    <row r="2866" ht="14.4" hidden="1" x14ac:dyDescent="0.3"/>
    <row r="2867" ht="14.4" hidden="1" x14ac:dyDescent="0.3"/>
    <row r="2868" ht="14.4" hidden="1" x14ac:dyDescent="0.3"/>
    <row r="2869" ht="14.4" hidden="1" x14ac:dyDescent="0.3"/>
    <row r="2870" ht="14.4" hidden="1" x14ac:dyDescent="0.3"/>
    <row r="2871" ht="14.4" hidden="1" x14ac:dyDescent="0.3"/>
    <row r="2872" ht="14.4" hidden="1" x14ac:dyDescent="0.3"/>
    <row r="2873" ht="14.4" hidden="1" x14ac:dyDescent="0.3"/>
    <row r="2874" ht="14.4" hidden="1" x14ac:dyDescent="0.3"/>
    <row r="2875" ht="14.4" hidden="1" x14ac:dyDescent="0.3"/>
    <row r="2876" ht="14.4" hidden="1" x14ac:dyDescent="0.3"/>
    <row r="2877" ht="14.4" hidden="1" x14ac:dyDescent="0.3"/>
    <row r="2878" ht="14.4" hidden="1" x14ac:dyDescent="0.3"/>
    <row r="2879" ht="14.4" hidden="1" x14ac:dyDescent="0.3"/>
    <row r="2880" ht="14.4" hidden="1" x14ac:dyDescent="0.3"/>
    <row r="2881" ht="14.4" hidden="1" x14ac:dyDescent="0.3"/>
    <row r="2882" ht="14.4" hidden="1" x14ac:dyDescent="0.3"/>
    <row r="2883" ht="14.4" hidden="1" x14ac:dyDescent="0.3"/>
    <row r="2884" ht="14.4" hidden="1" x14ac:dyDescent="0.3"/>
    <row r="2885" ht="14.4" hidden="1" x14ac:dyDescent="0.3"/>
    <row r="2886" ht="14.4" hidden="1" x14ac:dyDescent="0.3"/>
    <row r="2887" ht="14.4" hidden="1" x14ac:dyDescent="0.3"/>
    <row r="2888" ht="14.4" hidden="1" x14ac:dyDescent="0.3"/>
    <row r="2889" ht="14.4" hidden="1" x14ac:dyDescent="0.3"/>
    <row r="2890" ht="14.4" hidden="1" x14ac:dyDescent="0.3"/>
    <row r="2891" ht="14.4" hidden="1" x14ac:dyDescent="0.3"/>
    <row r="2892" ht="14.4" hidden="1" x14ac:dyDescent="0.3"/>
    <row r="2893" ht="14.4" hidden="1" x14ac:dyDescent="0.3"/>
    <row r="2894" ht="14.4" hidden="1" x14ac:dyDescent="0.3"/>
    <row r="2895" ht="14.4" hidden="1" x14ac:dyDescent="0.3"/>
    <row r="2896" ht="14.4" hidden="1" x14ac:dyDescent="0.3"/>
    <row r="2897" ht="14.4" hidden="1" x14ac:dyDescent="0.3"/>
    <row r="2898" ht="14.4" hidden="1" x14ac:dyDescent="0.3"/>
    <row r="2899" ht="14.4" hidden="1" x14ac:dyDescent="0.3"/>
    <row r="2900" ht="14.4" hidden="1" x14ac:dyDescent="0.3"/>
    <row r="2901" ht="14.4" hidden="1" x14ac:dyDescent="0.3"/>
    <row r="2902" ht="14.4" hidden="1" x14ac:dyDescent="0.3"/>
    <row r="2903" ht="14.4" hidden="1" x14ac:dyDescent="0.3"/>
    <row r="2904" ht="14.4" hidden="1" x14ac:dyDescent="0.3"/>
    <row r="2905" ht="14.4" hidden="1" x14ac:dyDescent="0.3"/>
    <row r="2906" ht="14.4" hidden="1" x14ac:dyDescent="0.3"/>
    <row r="2907" ht="14.4" hidden="1" x14ac:dyDescent="0.3"/>
    <row r="2908" ht="14.4" hidden="1" x14ac:dyDescent="0.3"/>
    <row r="2909" ht="14.4" hidden="1" x14ac:dyDescent="0.3"/>
    <row r="2910" ht="14.4" hidden="1" x14ac:dyDescent="0.3"/>
    <row r="2911" ht="14.4" hidden="1" x14ac:dyDescent="0.3"/>
    <row r="2912" ht="14.4" hidden="1" x14ac:dyDescent="0.3"/>
    <row r="2913" ht="14.4" hidden="1" x14ac:dyDescent="0.3"/>
    <row r="2914" ht="14.4" hidden="1" x14ac:dyDescent="0.3"/>
    <row r="2915" ht="14.4" hidden="1" x14ac:dyDescent="0.3"/>
    <row r="2916" ht="14.4" hidden="1" x14ac:dyDescent="0.3"/>
    <row r="2917" ht="14.4" hidden="1" x14ac:dyDescent="0.3"/>
    <row r="2918" ht="14.4" hidden="1" x14ac:dyDescent="0.3"/>
    <row r="2919" ht="14.4" hidden="1" x14ac:dyDescent="0.3"/>
    <row r="2920" ht="14.4" hidden="1" x14ac:dyDescent="0.3"/>
    <row r="2921" ht="14.4" hidden="1" x14ac:dyDescent="0.3"/>
    <row r="2922" ht="14.4" hidden="1" x14ac:dyDescent="0.3"/>
    <row r="2923" ht="14.4" hidden="1" x14ac:dyDescent="0.3"/>
    <row r="2924" ht="14.4" hidden="1" x14ac:dyDescent="0.3"/>
    <row r="2925" ht="14.4" hidden="1" x14ac:dyDescent="0.3"/>
    <row r="2926" ht="14.4" hidden="1" x14ac:dyDescent="0.3"/>
    <row r="2927" ht="14.4" hidden="1" x14ac:dyDescent="0.3"/>
    <row r="2928" ht="14.4" hidden="1" x14ac:dyDescent="0.3"/>
    <row r="2929" ht="14.4" hidden="1" x14ac:dyDescent="0.3"/>
    <row r="2930" ht="14.4" hidden="1" x14ac:dyDescent="0.3"/>
    <row r="2931" ht="14.4" hidden="1" x14ac:dyDescent="0.3"/>
    <row r="2932" ht="14.4" hidden="1" x14ac:dyDescent="0.3"/>
    <row r="2933" ht="14.4" hidden="1" x14ac:dyDescent="0.3"/>
    <row r="2934" ht="14.4" hidden="1" x14ac:dyDescent="0.3"/>
    <row r="2935" ht="14.4" hidden="1" x14ac:dyDescent="0.3"/>
    <row r="2936" ht="14.4" hidden="1" x14ac:dyDescent="0.3"/>
    <row r="2937" ht="14.4" hidden="1" x14ac:dyDescent="0.3"/>
    <row r="2938" ht="14.4" hidden="1" x14ac:dyDescent="0.3"/>
    <row r="2939" ht="14.4" hidden="1" x14ac:dyDescent="0.3"/>
    <row r="2940" ht="14.4" hidden="1" x14ac:dyDescent="0.3"/>
    <row r="2941" ht="14.4" hidden="1" x14ac:dyDescent="0.3"/>
    <row r="2942" ht="14.4" hidden="1" x14ac:dyDescent="0.3"/>
    <row r="2943" ht="14.4" hidden="1" x14ac:dyDescent="0.3"/>
    <row r="2944" ht="14.4" hidden="1" x14ac:dyDescent="0.3"/>
    <row r="2945" ht="14.4" hidden="1" x14ac:dyDescent="0.3"/>
    <row r="2946" ht="14.4" hidden="1" x14ac:dyDescent="0.3"/>
    <row r="2947" ht="14.4" hidden="1" x14ac:dyDescent="0.3"/>
    <row r="2948" ht="14.4" hidden="1" x14ac:dyDescent="0.3"/>
    <row r="2949" ht="14.4" hidden="1" x14ac:dyDescent="0.3"/>
    <row r="2950" ht="14.4" hidden="1" x14ac:dyDescent="0.3"/>
    <row r="2951" ht="14.4" hidden="1" x14ac:dyDescent="0.3"/>
    <row r="2952" ht="14.4" hidden="1" x14ac:dyDescent="0.3"/>
    <row r="2953" ht="14.4" hidden="1" x14ac:dyDescent="0.3"/>
    <row r="2954" ht="14.4" hidden="1" x14ac:dyDescent="0.3"/>
    <row r="2955" ht="14.4" hidden="1" x14ac:dyDescent="0.3"/>
    <row r="2956" ht="14.4" hidden="1" x14ac:dyDescent="0.3"/>
    <row r="2957" ht="14.4" hidden="1" x14ac:dyDescent="0.3"/>
    <row r="2958" ht="14.4" hidden="1" x14ac:dyDescent="0.3"/>
    <row r="2959" ht="14.4" hidden="1" x14ac:dyDescent="0.3"/>
    <row r="2960" ht="14.4" hidden="1" x14ac:dyDescent="0.3"/>
    <row r="2961" ht="14.4" hidden="1" x14ac:dyDescent="0.3"/>
    <row r="2962" ht="14.4" hidden="1" x14ac:dyDescent="0.3"/>
    <row r="2963" ht="14.4" hidden="1" x14ac:dyDescent="0.3"/>
    <row r="2964" ht="14.4" hidden="1" x14ac:dyDescent="0.3"/>
    <row r="2965" ht="14.4" hidden="1" x14ac:dyDescent="0.3"/>
    <row r="2966" ht="14.4" hidden="1" x14ac:dyDescent="0.3"/>
    <row r="2967" ht="14.4" hidden="1" x14ac:dyDescent="0.3"/>
    <row r="2968" ht="14.4" hidden="1" x14ac:dyDescent="0.3"/>
    <row r="2969" ht="14.4" hidden="1" x14ac:dyDescent="0.3"/>
    <row r="2970" ht="14.4" hidden="1" x14ac:dyDescent="0.3"/>
    <row r="2971" ht="14.4" hidden="1" x14ac:dyDescent="0.3"/>
    <row r="2972" ht="14.4" hidden="1" x14ac:dyDescent="0.3"/>
    <row r="2973" ht="14.4" hidden="1" x14ac:dyDescent="0.3"/>
    <row r="2974" ht="14.4" hidden="1" x14ac:dyDescent="0.3"/>
    <row r="2975" ht="14.4" hidden="1" x14ac:dyDescent="0.3"/>
    <row r="2976" ht="14.4" hidden="1" x14ac:dyDescent="0.3"/>
    <row r="2977" ht="14.4" hidden="1" x14ac:dyDescent="0.3"/>
    <row r="2978" ht="14.4" hidden="1" x14ac:dyDescent="0.3"/>
    <row r="2979" ht="14.4" hidden="1" x14ac:dyDescent="0.3"/>
    <row r="2980" ht="14.4" hidden="1" x14ac:dyDescent="0.3"/>
    <row r="2981" ht="14.4" hidden="1" x14ac:dyDescent="0.3"/>
    <row r="2982" ht="14.4" hidden="1" x14ac:dyDescent="0.3"/>
    <row r="2983" ht="14.4" hidden="1" x14ac:dyDescent="0.3"/>
    <row r="2984" ht="14.4" hidden="1" x14ac:dyDescent="0.3"/>
    <row r="2985" ht="14.4" hidden="1" x14ac:dyDescent="0.3"/>
    <row r="2986" ht="14.4" hidden="1" x14ac:dyDescent="0.3"/>
    <row r="2987" ht="14.4" hidden="1" x14ac:dyDescent="0.3"/>
    <row r="2988" ht="14.4" hidden="1" x14ac:dyDescent="0.3"/>
    <row r="2989" ht="14.4" hidden="1" x14ac:dyDescent="0.3"/>
    <row r="2990" ht="14.4" hidden="1" x14ac:dyDescent="0.3"/>
    <row r="2991" ht="14.4" hidden="1" x14ac:dyDescent="0.3"/>
    <row r="2992" ht="14.4" hidden="1" x14ac:dyDescent="0.3"/>
    <row r="2993" ht="14.4" hidden="1" x14ac:dyDescent="0.3"/>
    <row r="2994" ht="14.4" hidden="1" x14ac:dyDescent="0.3"/>
    <row r="2995" ht="14.4" hidden="1" x14ac:dyDescent="0.3"/>
    <row r="2996" ht="14.4" hidden="1" x14ac:dyDescent="0.3"/>
    <row r="2997" ht="14.4" hidden="1" x14ac:dyDescent="0.3"/>
    <row r="2998" ht="14.4" hidden="1" x14ac:dyDescent="0.3"/>
    <row r="2999" ht="14.4" hidden="1" x14ac:dyDescent="0.3"/>
    <row r="3000" ht="14.4" hidden="1" x14ac:dyDescent="0.3"/>
    <row r="3001" ht="14.4" hidden="1" x14ac:dyDescent="0.3"/>
    <row r="3002" ht="14.4" hidden="1" x14ac:dyDescent="0.3"/>
    <row r="3003" ht="14.4" hidden="1" x14ac:dyDescent="0.3"/>
    <row r="3004" ht="14.4" hidden="1" x14ac:dyDescent="0.3"/>
    <row r="3005" ht="14.4" hidden="1" x14ac:dyDescent="0.3"/>
    <row r="3006" ht="14.4" hidden="1" x14ac:dyDescent="0.3"/>
    <row r="3007" ht="14.4" hidden="1" x14ac:dyDescent="0.3"/>
    <row r="3008" ht="14.4" hidden="1" x14ac:dyDescent="0.3"/>
    <row r="3009" ht="14.4" hidden="1" x14ac:dyDescent="0.3"/>
    <row r="3010" ht="14.4" hidden="1" x14ac:dyDescent="0.3"/>
    <row r="3011" ht="14.4" hidden="1" x14ac:dyDescent="0.3"/>
    <row r="3012" ht="14.4" hidden="1" x14ac:dyDescent="0.3"/>
    <row r="3013" ht="14.4" hidden="1" x14ac:dyDescent="0.3"/>
    <row r="3014" ht="14.4" hidden="1" x14ac:dyDescent="0.3"/>
    <row r="3015" ht="14.4" hidden="1" x14ac:dyDescent="0.3"/>
    <row r="3016" ht="14.4" hidden="1" x14ac:dyDescent="0.3"/>
    <row r="3017" ht="14.4" hidden="1" x14ac:dyDescent="0.3"/>
    <row r="3018" ht="14.4" hidden="1" x14ac:dyDescent="0.3"/>
    <row r="3019" ht="14.4" hidden="1" x14ac:dyDescent="0.3"/>
    <row r="3020" ht="14.4" hidden="1" x14ac:dyDescent="0.3"/>
    <row r="3021" ht="14.4" hidden="1" x14ac:dyDescent="0.3"/>
    <row r="3022" ht="14.4" hidden="1" x14ac:dyDescent="0.3"/>
    <row r="3023" ht="14.4" hidden="1" x14ac:dyDescent="0.3"/>
    <row r="3024" ht="14.4" hidden="1" x14ac:dyDescent="0.3"/>
    <row r="3025" ht="14.4" hidden="1" x14ac:dyDescent="0.3"/>
    <row r="3026" ht="14.4" hidden="1" x14ac:dyDescent="0.3"/>
    <row r="3027" ht="14.4" hidden="1" x14ac:dyDescent="0.3"/>
    <row r="3028" ht="14.4" hidden="1" x14ac:dyDescent="0.3"/>
    <row r="3029" ht="14.4" hidden="1" x14ac:dyDescent="0.3"/>
    <row r="3030" ht="14.4" hidden="1" x14ac:dyDescent="0.3"/>
    <row r="3031" ht="14.4" hidden="1" x14ac:dyDescent="0.3"/>
    <row r="3032" ht="14.4" hidden="1" x14ac:dyDescent="0.3"/>
    <row r="3033" ht="14.4" hidden="1" x14ac:dyDescent="0.3"/>
    <row r="3034" ht="14.4" hidden="1" x14ac:dyDescent="0.3"/>
    <row r="3035" ht="14.4" hidden="1" x14ac:dyDescent="0.3"/>
    <row r="3036" ht="14.4" hidden="1" x14ac:dyDescent="0.3"/>
    <row r="3037" ht="14.4" hidden="1" x14ac:dyDescent="0.3"/>
    <row r="3038" ht="14.4" hidden="1" x14ac:dyDescent="0.3"/>
    <row r="3039" ht="14.4" hidden="1" x14ac:dyDescent="0.3"/>
    <row r="3040" ht="14.4" hidden="1" x14ac:dyDescent="0.3"/>
    <row r="3041" ht="14.4" hidden="1" x14ac:dyDescent="0.3"/>
    <row r="3042" ht="14.4" hidden="1" x14ac:dyDescent="0.3"/>
    <row r="3043" ht="14.4" hidden="1" x14ac:dyDescent="0.3"/>
    <row r="3044" ht="14.4" hidden="1" x14ac:dyDescent="0.3"/>
    <row r="3045" ht="14.4" hidden="1" x14ac:dyDescent="0.3"/>
    <row r="3046" ht="14.4" hidden="1" x14ac:dyDescent="0.3"/>
    <row r="3047" ht="14.4" hidden="1" x14ac:dyDescent="0.3"/>
    <row r="3048" ht="14.4" hidden="1" x14ac:dyDescent="0.3"/>
    <row r="3049" ht="14.4" hidden="1" x14ac:dyDescent="0.3"/>
    <row r="3050" ht="14.4" hidden="1" x14ac:dyDescent="0.3"/>
    <row r="3051" ht="14.4" hidden="1" x14ac:dyDescent="0.3"/>
    <row r="3052" ht="14.4" hidden="1" x14ac:dyDescent="0.3"/>
    <row r="3053" ht="14.4" hidden="1" x14ac:dyDescent="0.3"/>
    <row r="3054" ht="14.4" hidden="1" x14ac:dyDescent="0.3"/>
    <row r="3055" ht="14.4" hidden="1" x14ac:dyDescent="0.3"/>
    <row r="3056" ht="14.4" hidden="1" x14ac:dyDescent="0.3"/>
    <row r="3057" ht="14.4" hidden="1" x14ac:dyDescent="0.3"/>
    <row r="3058" ht="14.4" hidden="1" x14ac:dyDescent="0.3"/>
    <row r="3059" ht="14.4" hidden="1" x14ac:dyDescent="0.3"/>
    <row r="3060" ht="14.4" hidden="1" x14ac:dyDescent="0.3"/>
    <row r="3061" ht="14.4" hidden="1" x14ac:dyDescent="0.3"/>
    <row r="3062" ht="14.4" hidden="1" x14ac:dyDescent="0.3"/>
    <row r="3063" ht="14.4" hidden="1" x14ac:dyDescent="0.3"/>
    <row r="3064" ht="14.4" hidden="1" x14ac:dyDescent="0.3"/>
    <row r="3065" ht="14.4" hidden="1" x14ac:dyDescent="0.3"/>
    <row r="3066" ht="14.4" hidden="1" x14ac:dyDescent="0.3"/>
    <row r="3067" ht="14.4" hidden="1" x14ac:dyDescent="0.3"/>
    <row r="3068" ht="14.4" hidden="1" x14ac:dyDescent="0.3"/>
    <row r="3069" ht="14.4" hidden="1" x14ac:dyDescent="0.3"/>
    <row r="3070" ht="14.4" hidden="1" x14ac:dyDescent="0.3"/>
    <row r="3071" ht="14.4" hidden="1" x14ac:dyDescent="0.3"/>
    <row r="3072" ht="14.4" hidden="1" x14ac:dyDescent="0.3"/>
    <row r="3073" ht="14.4" hidden="1" x14ac:dyDescent="0.3"/>
    <row r="3074" ht="14.4" hidden="1" x14ac:dyDescent="0.3"/>
    <row r="3075" ht="14.4" hidden="1" x14ac:dyDescent="0.3"/>
    <row r="3076" ht="14.4" hidden="1" x14ac:dyDescent="0.3"/>
    <row r="3077" ht="14.4" hidden="1" x14ac:dyDescent="0.3"/>
    <row r="3078" ht="14.4" hidden="1" x14ac:dyDescent="0.3"/>
    <row r="3079" ht="14.4" hidden="1" x14ac:dyDescent="0.3"/>
    <row r="3080" ht="14.4" hidden="1" x14ac:dyDescent="0.3"/>
    <row r="3081" ht="14.4" hidden="1" x14ac:dyDescent="0.3"/>
    <row r="3082" ht="14.4" hidden="1" x14ac:dyDescent="0.3"/>
    <row r="3083" ht="14.4" hidden="1" x14ac:dyDescent="0.3"/>
    <row r="3084" ht="14.4" hidden="1" x14ac:dyDescent="0.3"/>
    <row r="3085" ht="14.4" hidden="1" x14ac:dyDescent="0.3"/>
    <row r="3086" ht="14.4" hidden="1" x14ac:dyDescent="0.3"/>
    <row r="3087" ht="14.4" hidden="1" x14ac:dyDescent="0.3"/>
    <row r="3088" ht="14.4" hidden="1" x14ac:dyDescent="0.3"/>
    <row r="3089" ht="14.4" hidden="1" x14ac:dyDescent="0.3"/>
    <row r="3090" ht="14.4" hidden="1" x14ac:dyDescent="0.3"/>
    <row r="3091" ht="14.4" hidden="1" x14ac:dyDescent="0.3"/>
    <row r="3092" ht="14.4" hidden="1" x14ac:dyDescent="0.3"/>
    <row r="3093" ht="14.4" hidden="1" x14ac:dyDescent="0.3"/>
    <row r="3094" ht="14.4" hidden="1" x14ac:dyDescent="0.3"/>
    <row r="3095" ht="14.4" hidden="1" x14ac:dyDescent="0.3"/>
    <row r="3096" ht="14.4" hidden="1" x14ac:dyDescent="0.3"/>
    <row r="3097" ht="14.4" hidden="1" x14ac:dyDescent="0.3"/>
    <row r="3098" ht="14.4" hidden="1" x14ac:dyDescent="0.3"/>
    <row r="3099" ht="14.4" hidden="1" x14ac:dyDescent="0.3"/>
    <row r="3100" ht="14.4" hidden="1" x14ac:dyDescent="0.3"/>
    <row r="3101" ht="14.4" hidden="1" x14ac:dyDescent="0.3"/>
    <row r="3102" ht="14.4" hidden="1" x14ac:dyDescent="0.3"/>
    <row r="3103" ht="14.4" hidden="1" x14ac:dyDescent="0.3"/>
    <row r="3104" ht="14.4" hidden="1" x14ac:dyDescent="0.3"/>
    <row r="3105" ht="14.4" hidden="1" x14ac:dyDescent="0.3"/>
    <row r="3106" ht="14.4" hidden="1" x14ac:dyDescent="0.3"/>
    <row r="3107" ht="14.4" hidden="1" x14ac:dyDescent="0.3"/>
    <row r="3108" ht="14.4" hidden="1" x14ac:dyDescent="0.3"/>
    <row r="3109" ht="14.4" hidden="1" x14ac:dyDescent="0.3"/>
    <row r="3110" ht="14.4" hidden="1" x14ac:dyDescent="0.3"/>
    <row r="3111" ht="14.4" hidden="1" x14ac:dyDescent="0.3"/>
    <row r="3112" ht="14.4" hidden="1" x14ac:dyDescent="0.3"/>
    <row r="3113" ht="14.4" hidden="1" x14ac:dyDescent="0.3"/>
    <row r="3114" ht="14.4" hidden="1" x14ac:dyDescent="0.3"/>
    <row r="3115" ht="14.4" hidden="1" x14ac:dyDescent="0.3"/>
    <row r="3116" ht="14.4" hidden="1" x14ac:dyDescent="0.3"/>
    <row r="3117" ht="14.4" hidden="1" x14ac:dyDescent="0.3"/>
    <row r="3118" ht="14.4" hidden="1" x14ac:dyDescent="0.3"/>
    <row r="3119" ht="14.4" hidden="1" x14ac:dyDescent="0.3"/>
    <row r="3120" ht="14.4" hidden="1" x14ac:dyDescent="0.3"/>
    <row r="3121" ht="14.4" hidden="1" x14ac:dyDescent="0.3"/>
    <row r="3122" ht="14.4" hidden="1" x14ac:dyDescent="0.3"/>
    <row r="3123" ht="14.4" hidden="1" x14ac:dyDescent="0.3"/>
    <row r="3124" ht="14.4" hidden="1" x14ac:dyDescent="0.3"/>
    <row r="3125" ht="14.4" hidden="1" x14ac:dyDescent="0.3"/>
    <row r="3126" ht="14.4" hidden="1" x14ac:dyDescent="0.3"/>
    <row r="3127" ht="14.4" hidden="1" x14ac:dyDescent="0.3"/>
    <row r="3128" ht="14.4" hidden="1" x14ac:dyDescent="0.3"/>
    <row r="3129" ht="14.4" hidden="1" x14ac:dyDescent="0.3"/>
    <row r="3130" ht="14.4" hidden="1" x14ac:dyDescent="0.3"/>
    <row r="3131" ht="14.4" hidden="1" x14ac:dyDescent="0.3"/>
    <row r="3132" ht="14.4" hidden="1" x14ac:dyDescent="0.3"/>
    <row r="3133" ht="14.4" hidden="1" x14ac:dyDescent="0.3"/>
    <row r="3134" ht="14.4" hidden="1" x14ac:dyDescent="0.3"/>
    <row r="3135" ht="14.4" hidden="1" x14ac:dyDescent="0.3"/>
    <row r="3136" ht="14.4" hidden="1" x14ac:dyDescent="0.3"/>
    <row r="3137" ht="14.4" hidden="1" x14ac:dyDescent="0.3"/>
    <row r="3138" ht="14.4" hidden="1" x14ac:dyDescent="0.3"/>
    <row r="3139" ht="14.4" hidden="1" x14ac:dyDescent="0.3"/>
    <row r="3140" ht="14.4" hidden="1" x14ac:dyDescent="0.3"/>
    <row r="3141" ht="14.4" hidden="1" x14ac:dyDescent="0.3"/>
    <row r="3142" ht="14.4" hidden="1" x14ac:dyDescent="0.3"/>
    <row r="3143" ht="14.4" hidden="1" x14ac:dyDescent="0.3"/>
    <row r="3144" ht="14.4" hidden="1" x14ac:dyDescent="0.3"/>
    <row r="3145" ht="14.4" hidden="1" x14ac:dyDescent="0.3"/>
    <row r="3146" ht="14.4" hidden="1" x14ac:dyDescent="0.3"/>
    <row r="3147" ht="14.4" hidden="1" x14ac:dyDescent="0.3"/>
    <row r="3148" ht="14.4" hidden="1" x14ac:dyDescent="0.3"/>
    <row r="3149" ht="14.4" hidden="1" x14ac:dyDescent="0.3"/>
    <row r="3150" ht="14.4" hidden="1" x14ac:dyDescent="0.3"/>
    <row r="3151" ht="14.4" hidden="1" x14ac:dyDescent="0.3"/>
    <row r="3152" ht="14.4" hidden="1" x14ac:dyDescent="0.3"/>
    <row r="3153" ht="14.4" hidden="1" x14ac:dyDescent="0.3"/>
    <row r="3154" ht="14.4" hidden="1" x14ac:dyDescent="0.3"/>
    <row r="3155" ht="14.4" hidden="1" x14ac:dyDescent="0.3"/>
    <row r="3156" ht="14.4" hidden="1" x14ac:dyDescent="0.3"/>
    <row r="3157" ht="14.4" hidden="1" x14ac:dyDescent="0.3"/>
    <row r="3158" ht="14.4" hidden="1" x14ac:dyDescent="0.3"/>
    <row r="3159" ht="14.4" hidden="1" x14ac:dyDescent="0.3"/>
    <row r="3160" ht="14.4" hidden="1" x14ac:dyDescent="0.3"/>
    <row r="3161" ht="14.4" hidden="1" x14ac:dyDescent="0.3"/>
    <row r="3162" ht="14.4" hidden="1" x14ac:dyDescent="0.3"/>
    <row r="3163" ht="14.4" hidden="1" x14ac:dyDescent="0.3"/>
    <row r="3164" ht="14.4" hidden="1" x14ac:dyDescent="0.3"/>
    <row r="3165" ht="14.4" hidden="1" x14ac:dyDescent="0.3"/>
    <row r="3166" ht="14.4" hidden="1" x14ac:dyDescent="0.3"/>
    <row r="3167" ht="14.4" hidden="1" x14ac:dyDescent="0.3"/>
    <row r="3168" ht="14.4" hidden="1" x14ac:dyDescent="0.3"/>
    <row r="3169" ht="14.4" hidden="1" x14ac:dyDescent="0.3"/>
    <row r="3170" ht="14.4" hidden="1" x14ac:dyDescent="0.3"/>
    <row r="3171" ht="14.4" hidden="1" x14ac:dyDescent="0.3"/>
    <row r="3172" ht="14.4" hidden="1" x14ac:dyDescent="0.3"/>
    <row r="3173" ht="14.4" hidden="1" x14ac:dyDescent="0.3"/>
    <row r="3174" ht="14.4" hidden="1" x14ac:dyDescent="0.3"/>
    <row r="3175" ht="14.4" hidden="1" x14ac:dyDescent="0.3"/>
    <row r="3176" ht="14.4" hidden="1" x14ac:dyDescent="0.3"/>
    <row r="3177" ht="14.4" hidden="1" x14ac:dyDescent="0.3"/>
    <row r="3178" ht="14.4" hidden="1" x14ac:dyDescent="0.3"/>
    <row r="3179" ht="14.4" hidden="1" x14ac:dyDescent="0.3"/>
    <row r="3180" ht="14.4" hidden="1" x14ac:dyDescent="0.3"/>
    <row r="3181" ht="14.4" hidden="1" x14ac:dyDescent="0.3"/>
    <row r="3182" ht="14.4" hidden="1" x14ac:dyDescent="0.3"/>
    <row r="3183" ht="14.4" hidden="1" x14ac:dyDescent="0.3"/>
    <row r="3184" ht="14.4" hidden="1" x14ac:dyDescent="0.3"/>
    <row r="3185" ht="14.4" hidden="1" x14ac:dyDescent="0.3"/>
    <row r="3186" ht="14.4" hidden="1" x14ac:dyDescent="0.3"/>
    <row r="3187" ht="14.4" hidden="1" x14ac:dyDescent="0.3"/>
    <row r="3188" ht="14.4" hidden="1" x14ac:dyDescent="0.3"/>
    <row r="3189" ht="14.4" hidden="1" x14ac:dyDescent="0.3"/>
    <row r="3190" ht="14.4" hidden="1" x14ac:dyDescent="0.3"/>
    <row r="3191" ht="14.4" hidden="1" x14ac:dyDescent="0.3"/>
    <row r="3192" ht="14.4" hidden="1" x14ac:dyDescent="0.3"/>
    <row r="3193" ht="14.4" hidden="1" x14ac:dyDescent="0.3"/>
    <row r="3194" ht="14.4" hidden="1" x14ac:dyDescent="0.3"/>
    <row r="3195" ht="14.4" hidden="1" x14ac:dyDescent="0.3"/>
    <row r="3196" ht="14.4" hidden="1" x14ac:dyDescent="0.3"/>
    <row r="3197" ht="14.4" hidden="1" x14ac:dyDescent="0.3"/>
    <row r="3198" ht="14.4" hidden="1" x14ac:dyDescent="0.3"/>
    <row r="3199" ht="14.4" hidden="1" x14ac:dyDescent="0.3"/>
    <row r="3200" ht="14.4" hidden="1" x14ac:dyDescent="0.3"/>
    <row r="3201" ht="14.4" hidden="1" x14ac:dyDescent="0.3"/>
    <row r="3202" ht="14.4" hidden="1" x14ac:dyDescent="0.3"/>
    <row r="3203" ht="14.4" hidden="1" x14ac:dyDescent="0.3"/>
    <row r="3204" ht="14.4" hidden="1" x14ac:dyDescent="0.3"/>
    <row r="3205" ht="14.4" hidden="1" x14ac:dyDescent="0.3"/>
    <row r="3206" ht="14.4" hidden="1" x14ac:dyDescent="0.3"/>
    <row r="3207" ht="14.4" hidden="1" x14ac:dyDescent="0.3"/>
    <row r="3208" ht="14.4" hidden="1" x14ac:dyDescent="0.3"/>
    <row r="3209" ht="14.4" hidden="1" x14ac:dyDescent="0.3"/>
    <row r="3210" ht="14.4" hidden="1" x14ac:dyDescent="0.3"/>
    <row r="3211" ht="14.4" hidden="1" x14ac:dyDescent="0.3"/>
    <row r="3212" ht="14.4" hidden="1" x14ac:dyDescent="0.3"/>
    <row r="3213" ht="14.4" hidden="1" x14ac:dyDescent="0.3"/>
    <row r="3214" ht="14.4" hidden="1" x14ac:dyDescent="0.3"/>
    <row r="3215" ht="14.4" hidden="1" x14ac:dyDescent="0.3"/>
    <row r="3216" ht="14.4" hidden="1" x14ac:dyDescent="0.3"/>
    <row r="3217" ht="14.4" hidden="1" x14ac:dyDescent="0.3"/>
    <row r="3218" ht="14.4" hidden="1" x14ac:dyDescent="0.3"/>
    <row r="3219" ht="14.4" hidden="1" x14ac:dyDescent="0.3"/>
    <row r="3220" ht="14.4" hidden="1" x14ac:dyDescent="0.3"/>
    <row r="3221" ht="14.4" hidden="1" x14ac:dyDescent="0.3"/>
    <row r="3222" ht="14.4" hidden="1" x14ac:dyDescent="0.3"/>
    <row r="3223" ht="14.4" hidden="1" x14ac:dyDescent="0.3"/>
    <row r="3224" ht="14.4" hidden="1" x14ac:dyDescent="0.3"/>
    <row r="3225" ht="14.4" hidden="1" x14ac:dyDescent="0.3"/>
    <row r="3226" ht="14.4" hidden="1" x14ac:dyDescent="0.3"/>
    <row r="3227" ht="14.4" hidden="1" x14ac:dyDescent="0.3"/>
    <row r="3228" ht="14.4" hidden="1" x14ac:dyDescent="0.3"/>
    <row r="3229" ht="14.4" hidden="1" x14ac:dyDescent="0.3"/>
    <row r="3230" ht="14.4" hidden="1" x14ac:dyDescent="0.3"/>
    <row r="3231" ht="14.4" hidden="1" x14ac:dyDescent="0.3"/>
    <row r="3232" ht="14.4" hidden="1" x14ac:dyDescent="0.3"/>
    <row r="3233" ht="14.4" hidden="1" x14ac:dyDescent="0.3"/>
    <row r="3234" ht="14.4" hidden="1" x14ac:dyDescent="0.3"/>
    <row r="3235" ht="14.4" hidden="1" x14ac:dyDescent="0.3"/>
    <row r="3236" ht="14.4" hidden="1" x14ac:dyDescent="0.3"/>
    <row r="3237" ht="14.4" hidden="1" x14ac:dyDescent="0.3"/>
    <row r="3238" ht="14.4" hidden="1" x14ac:dyDescent="0.3"/>
    <row r="3239" ht="14.4" hidden="1" x14ac:dyDescent="0.3"/>
    <row r="3240" ht="14.4" hidden="1" x14ac:dyDescent="0.3"/>
    <row r="3241" ht="14.4" hidden="1" x14ac:dyDescent="0.3"/>
    <row r="3242" ht="14.4" hidden="1" x14ac:dyDescent="0.3"/>
    <row r="3243" ht="14.4" hidden="1" x14ac:dyDescent="0.3"/>
    <row r="3244" ht="14.4" hidden="1" x14ac:dyDescent="0.3"/>
    <row r="3245" ht="14.4" hidden="1" x14ac:dyDescent="0.3"/>
    <row r="3246" ht="14.4" hidden="1" x14ac:dyDescent="0.3"/>
    <row r="3247" ht="14.4" hidden="1" x14ac:dyDescent="0.3"/>
    <row r="3248" ht="14.4" hidden="1" x14ac:dyDescent="0.3"/>
    <row r="3249" ht="14.4" hidden="1" x14ac:dyDescent="0.3"/>
    <row r="3250" ht="14.4" hidden="1" x14ac:dyDescent="0.3"/>
    <row r="3251" ht="14.4" hidden="1" x14ac:dyDescent="0.3"/>
    <row r="3252" ht="14.4" hidden="1" x14ac:dyDescent="0.3"/>
    <row r="3253" ht="14.4" hidden="1" x14ac:dyDescent="0.3"/>
    <row r="3254" ht="14.4" hidden="1" x14ac:dyDescent="0.3"/>
    <row r="3255" ht="14.4" hidden="1" x14ac:dyDescent="0.3"/>
    <row r="3256" ht="14.4" hidden="1" x14ac:dyDescent="0.3"/>
    <row r="3257" ht="14.4" hidden="1" x14ac:dyDescent="0.3"/>
    <row r="3258" ht="14.4" hidden="1" x14ac:dyDescent="0.3"/>
    <row r="3259" ht="14.4" hidden="1" x14ac:dyDescent="0.3"/>
    <row r="3260" ht="14.4" hidden="1" x14ac:dyDescent="0.3"/>
    <row r="3261" ht="14.4" hidden="1" x14ac:dyDescent="0.3"/>
    <row r="3262" ht="14.4" hidden="1" x14ac:dyDescent="0.3"/>
    <row r="3263" ht="14.4" hidden="1" x14ac:dyDescent="0.3"/>
    <row r="3264" ht="14.4" hidden="1" x14ac:dyDescent="0.3"/>
    <row r="3265" ht="14.4" hidden="1" x14ac:dyDescent="0.3"/>
    <row r="3266" ht="14.4" hidden="1" x14ac:dyDescent="0.3"/>
    <row r="3267" ht="14.4" hidden="1" x14ac:dyDescent="0.3"/>
    <row r="3268" ht="14.4" hidden="1" x14ac:dyDescent="0.3"/>
    <row r="3269" ht="14.4" hidden="1" x14ac:dyDescent="0.3"/>
    <row r="3270" ht="14.4" hidden="1" x14ac:dyDescent="0.3"/>
    <row r="3271" ht="14.4" hidden="1" x14ac:dyDescent="0.3"/>
    <row r="3272" ht="14.4" hidden="1" x14ac:dyDescent="0.3"/>
    <row r="3273" ht="14.4" hidden="1" x14ac:dyDescent="0.3"/>
    <row r="3274" ht="14.4" hidden="1" x14ac:dyDescent="0.3"/>
    <row r="3275" ht="14.4" hidden="1" x14ac:dyDescent="0.3"/>
    <row r="3276" ht="14.4" hidden="1" x14ac:dyDescent="0.3"/>
    <row r="3277" ht="14.4" hidden="1" x14ac:dyDescent="0.3"/>
    <row r="3278" ht="14.4" hidden="1" x14ac:dyDescent="0.3"/>
    <row r="3279" ht="14.4" hidden="1" x14ac:dyDescent="0.3"/>
    <row r="3280" ht="14.4" hidden="1" x14ac:dyDescent="0.3"/>
    <row r="3281" ht="14.4" hidden="1" x14ac:dyDescent="0.3"/>
    <row r="3282" ht="14.4" hidden="1" x14ac:dyDescent="0.3"/>
    <row r="3283" ht="14.4" hidden="1" x14ac:dyDescent="0.3"/>
    <row r="3284" ht="14.4" hidden="1" x14ac:dyDescent="0.3"/>
    <row r="3285" ht="14.4" hidden="1" x14ac:dyDescent="0.3"/>
    <row r="3286" ht="14.4" hidden="1" x14ac:dyDescent="0.3"/>
    <row r="3287" ht="14.4" hidden="1" x14ac:dyDescent="0.3"/>
    <row r="3288" ht="14.4" hidden="1" x14ac:dyDescent="0.3"/>
    <row r="3289" ht="14.4" hidden="1" x14ac:dyDescent="0.3"/>
    <row r="3290" ht="14.4" hidden="1" x14ac:dyDescent="0.3"/>
    <row r="3291" ht="14.4" hidden="1" x14ac:dyDescent="0.3"/>
    <row r="3292" ht="14.4" hidden="1" x14ac:dyDescent="0.3"/>
    <row r="3293" ht="14.4" hidden="1" x14ac:dyDescent="0.3"/>
    <row r="3294" ht="14.4" hidden="1" x14ac:dyDescent="0.3"/>
    <row r="3295" ht="14.4" hidden="1" x14ac:dyDescent="0.3"/>
    <row r="3296" ht="14.4" hidden="1" x14ac:dyDescent="0.3"/>
    <row r="3297" ht="14.4" hidden="1" x14ac:dyDescent="0.3"/>
    <row r="3298" ht="14.4" hidden="1" x14ac:dyDescent="0.3"/>
    <row r="3299" ht="14.4" hidden="1" x14ac:dyDescent="0.3"/>
    <row r="3300" ht="14.4" hidden="1" x14ac:dyDescent="0.3"/>
    <row r="3301" ht="14.4" hidden="1" x14ac:dyDescent="0.3"/>
    <row r="3302" ht="14.4" hidden="1" x14ac:dyDescent="0.3"/>
    <row r="3303" ht="14.4" hidden="1" x14ac:dyDescent="0.3"/>
    <row r="3304" ht="14.4" hidden="1" x14ac:dyDescent="0.3"/>
    <row r="3305" ht="14.4" hidden="1" x14ac:dyDescent="0.3"/>
    <row r="3306" ht="14.4" hidden="1" x14ac:dyDescent="0.3"/>
    <row r="3307" ht="14.4" hidden="1" x14ac:dyDescent="0.3"/>
    <row r="3308" ht="14.4" hidden="1" x14ac:dyDescent="0.3"/>
    <row r="3309" ht="14.4" hidden="1" x14ac:dyDescent="0.3"/>
    <row r="3310" ht="14.4" hidden="1" x14ac:dyDescent="0.3"/>
    <row r="3311" ht="14.4" hidden="1" x14ac:dyDescent="0.3"/>
    <row r="3312" ht="14.4" hidden="1" x14ac:dyDescent="0.3"/>
    <row r="3313" ht="14.4" hidden="1" x14ac:dyDescent="0.3"/>
    <row r="3314" ht="14.4" hidden="1" x14ac:dyDescent="0.3"/>
    <row r="3315" ht="14.4" hidden="1" x14ac:dyDescent="0.3"/>
    <row r="3316" ht="14.4" hidden="1" x14ac:dyDescent="0.3"/>
    <row r="3317" ht="14.4" hidden="1" x14ac:dyDescent="0.3"/>
    <row r="3318" ht="14.4" hidden="1" x14ac:dyDescent="0.3"/>
    <row r="3319" ht="14.4" hidden="1" x14ac:dyDescent="0.3"/>
    <row r="3320" ht="14.4" hidden="1" x14ac:dyDescent="0.3"/>
    <row r="3321" ht="14.4" hidden="1" x14ac:dyDescent="0.3"/>
    <row r="3322" ht="14.4" hidden="1" x14ac:dyDescent="0.3"/>
    <row r="3323" ht="14.4" hidden="1" x14ac:dyDescent="0.3"/>
    <row r="3324" ht="14.4" hidden="1" x14ac:dyDescent="0.3"/>
    <row r="3325" ht="14.4" hidden="1" x14ac:dyDescent="0.3"/>
    <row r="3326" ht="14.4" hidden="1" x14ac:dyDescent="0.3"/>
    <row r="3327" ht="14.4" hidden="1" x14ac:dyDescent="0.3"/>
    <row r="3328" ht="14.4" hidden="1" x14ac:dyDescent="0.3"/>
    <row r="3329" ht="14.4" hidden="1" x14ac:dyDescent="0.3"/>
    <row r="3330" ht="14.4" hidden="1" x14ac:dyDescent="0.3"/>
    <row r="3331" ht="14.4" hidden="1" x14ac:dyDescent="0.3"/>
    <row r="3332" ht="14.4" hidden="1" x14ac:dyDescent="0.3"/>
    <row r="3333" ht="14.4" hidden="1" x14ac:dyDescent="0.3"/>
    <row r="3334" ht="14.4" hidden="1" x14ac:dyDescent="0.3"/>
    <row r="3335" ht="14.4" hidden="1" x14ac:dyDescent="0.3"/>
    <row r="3336" ht="14.4" hidden="1" x14ac:dyDescent="0.3"/>
    <row r="3337" ht="14.4" hidden="1" x14ac:dyDescent="0.3"/>
    <row r="3338" ht="14.4" hidden="1" x14ac:dyDescent="0.3"/>
    <row r="3339" ht="14.4" hidden="1" x14ac:dyDescent="0.3"/>
    <row r="3340" ht="14.4" hidden="1" x14ac:dyDescent="0.3"/>
    <row r="3341" ht="14.4" hidden="1" x14ac:dyDescent="0.3"/>
    <row r="3342" ht="14.4" hidden="1" x14ac:dyDescent="0.3"/>
    <row r="3343" ht="14.4" hidden="1" x14ac:dyDescent="0.3"/>
    <row r="3344" ht="14.4" hidden="1" x14ac:dyDescent="0.3"/>
    <row r="3345" ht="14.4" hidden="1" x14ac:dyDescent="0.3"/>
    <row r="3346" ht="14.4" hidden="1" x14ac:dyDescent="0.3"/>
    <row r="3347" ht="14.4" hidden="1" x14ac:dyDescent="0.3"/>
    <row r="3348" ht="14.4" hidden="1" x14ac:dyDescent="0.3"/>
    <row r="3349" ht="14.4" hidden="1" x14ac:dyDescent="0.3"/>
    <row r="3350" ht="14.4" hidden="1" x14ac:dyDescent="0.3"/>
    <row r="3351" ht="14.4" hidden="1" x14ac:dyDescent="0.3"/>
    <row r="3352" ht="14.4" hidden="1" x14ac:dyDescent="0.3"/>
    <row r="3353" ht="14.4" hidden="1" x14ac:dyDescent="0.3"/>
    <row r="3354" ht="14.4" hidden="1" x14ac:dyDescent="0.3"/>
    <row r="3355" ht="14.4" hidden="1" x14ac:dyDescent="0.3"/>
    <row r="3356" ht="14.4" hidden="1" x14ac:dyDescent="0.3"/>
    <row r="3357" ht="14.4" hidden="1" x14ac:dyDescent="0.3"/>
    <row r="3358" ht="14.4" hidden="1" x14ac:dyDescent="0.3"/>
    <row r="3359" ht="14.4" hidden="1" x14ac:dyDescent="0.3"/>
    <row r="3360" ht="14.4" hidden="1" x14ac:dyDescent="0.3"/>
    <row r="3361" ht="14.4" hidden="1" x14ac:dyDescent="0.3"/>
    <row r="3362" ht="14.4" hidden="1" x14ac:dyDescent="0.3"/>
    <row r="3363" ht="14.4" hidden="1" x14ac:dyDescent="0.3"/>
    <row r="3364" ht="14.4" hidden="1" x14ac:dyDescent="0.3"/>
    <row r="3365" ht="14.4" hidden="1" x14ac:dyDescent="0.3"/>
    <row r="3366" ht="14.4" hidden="1" x14ac:dyDescent="0.3"/>
    <row r="3367" ht="14.4" hidden="1" x14ac:dyDescent="0.3"/>
    <row r="3368" ht="14.4" hidden="1" x14ac:dyDescent="0.3"/>
    <row r="3369" ht="14.4" hidden="1" x14ac:dyDescent="0.3"/>
    <row r="3370" ht="14.4" hidden="1" x14ac:dyDescent="0.3"/>
    <row r="3371" ht="14.4" hidden="1" x14ac:dyDescent="0.3"/>
    <row r="3372" ht="14.4" hidden="1" x14ac:dyDescent="0.3"/>
    <row r="3373" ht="14.4" hidden="1" x14ac:dyDescent="0.3"/>
    <row r="3374" ht="14.4" hidden="1" x14ac:dyDescent="0.3"/>
    <row r="3375" ht="14.4" hidden="1" x14ac:dyDescent="0.3"/>
    <row r="3376" ht="14.4" hidden="1" x14ac:dyDescent="0.3"/>
    <row r="3377" ht="14.4" hidden="1" x14ac:dyDescent="0.3"/>
    <row r="3378" ht="14.4" hidden="1" x14ac:dyDescent="0.3"/>
    <row r="3379" ht="14.4" hidden="1" x14ac:dyDescent="0.3"/>
    <row r="3380" ht="14.4" hidden="1" x14ac:dyDescent="0.3"/>
    <row r="3381" ht="14.4" hidden="1" x14ac:dyDescent="0.3"/>
    <row r="3382" ht="14.4" hidden="1" x14ac:dyDescent="0.3"/>
    <row r="3383" ht="14.4" hidden="1" x14ac:dyDescent="0.3"/>
    <row r="3384" ht="14.4" hidden="1" x14ac:dyDescent="0.3"/>
    <row r="3385" ht="14.4" hidden="1" x14ac:dyDescent="0.3"/>
    <row r="3386" ht="14.4" hidden="1" x14ac:dyDescent="0.3"/>
    <row r="3387" ht="14.4" hidden="1" x14ac:dyDescent="0.3"/>
    <row r="3388" ht="14.4" hidden="1" x14ac:dyDescent="0.3"/>
    <row r="3389" ht="14.4" hidden="1" x14ac:dyDescent="0.3"/>
    <row r="3390" ht="14.4" hidden="1" x14ac:dyDescent="0.3"/>
    <row r="3391" ht="14.4" hidden="1" x14ac:dyDescent="0.3"/>
    <row r="3392" ht="14.4" hidden="1" x14ac:dyDescent="0.3"/>
    <row r="3393" ht="14.4" hidden="1" x14ac:dyDescent="0.3"/>
    <row r="3394" ht="14.4" hidden="1" x14ac:dyDescent="0.3"/>
    <row r="3395" ht="14.4" hidden="1" x14ac:dyDescent="0.3"/>
    <row r="3396" ht="14.4" hidden="1" x14ac:dyDescent="0.3"/>
    <row r="3397" ht="14.4" hidden="1" x14ac:dyDescent="0.3"/>
    <row r="3398" ht="14.4" hidden="1" x14ac:dyDescent="0.3"/>
    <row r="3399" ht="14.4" hidden="1" x14ac:dyDescent="0.3"/>
    <row r="3400" ht="14.4" hidden="1" x14ac:dyDescent="0.3"/>
    <row r="3401" ht="14.4" hidden="1" x14ac:dyDescent="0.3"/>
    <row r="3402" ht="14.4" hidden="1" x14ac:dyDescent="0.3"/>
    <row r="3403" ht="14.4" hidden="1" x14ac:dyDescent="0.3"/>
    <row r="3404" ht="14.4" hidden="1" x14ac:dyDescent="0.3"/>
    <row r="3405" ht="14.4" hidden="1" x14ac:dyDescent="0.3"/>
    <row r="3406" ht="14.4" hidden="1" x14ac:dyDescent="0.3"/>
    <row r="3407" ht="14.4" hidden="1" x14ac:dyDescent="0.3"/>
    <row r="3408" ht="14.4" hidden="1" x14ac:dyDescent="0.3"/>
    <row r="3409" ht="14.4" hidden="1" x14ac:dyDescent="0.3"/>
    <row r="3410" ht="14.4" hidden="1" x14ac:dyDescent="0.3"/>
    <row r="3411" ht="14.4" hidden="1" x14ac:dyDescent="0.3"/>
    <row r="3412" ht="14.4" hidden="1" x14ac:dyDescent="0.3"/>
    <row r="3413" ht="14.4" hidden="1" x14ac:dyDescent="0.3"/>
    <row r="3414" ht="14.4" hidden="1" x14ac:dyDescent="0.3"/>
    <row r="3415" ht="14.4" hidden="1" x14ac:dyDescent="0.3"/>
    <row r="3416" ht="14.4" hidden="1" x14ac:dyDescent="0.3"/>
    <row r="3417" ht="14.4" hidden="1" x14ac:dyDescent="0.3"/>
    <row r="3418" ht="14.4" hidden="1" x14ac:dyDescent="0.3"/>
    <row r="3419" ht="14.4" hidden="1" x14ac:dyDescent="0.3"/>
    <row r="3420" ht="14.4" hidden="1" x14ac:dyDescent="0.3"/>
    <row r="3421" ht="14.4" hidden="1" x14ac:dyDescent="0.3"/>
    <row r="3422" ht="14.4" hidden="1" x14ac:dyDescent="0.3"/>
    <row r="3423" ht="14.4" hidden="1" x14ac:dyDescent="0.3"/>
    <row r="3424" ht="14.4" hidden="1" x14ac:dyDescent="0.3"/>
    <row r="3425" ht="14.4" hidden="1" x14ac:dyDescent="0.3"/>
    <row r="3426" ht="14.4" hidden="1" x14ac:dyDescent="0.3"/>
    <row r="3427" ht="14.4" hidden="1" x14ac:dyDescent="0.3"/>
    <row r="3428" ht="14.4" hidden="1" x14ac:dyDescent="0.3"/>
    <row r="3429" ht="14.4" hidden="1" x14ac:dyDescent="0.3"/>
    <row r="3430" ht="14.4" hidden="1" x14ac:dyDescent="0.3"/>
    <row r="3431" ht="14.4" hidden="1" x14ac:dyDescent="0.3"/>
    <row r="3432" ht="14.4" hidden="1" x14ac:dyDescent="0.3"/>
    <row r="3433" ht="14.4" hidden="1" x14ac:dyDescent="0.3"/>
    <row r="3434" ht="14.4" hidden="1" x14ac:dyDescent="0.3"/>
    <row r="3435" ht="14.4" hidden="1" x14ac:dyDescent="0.3"/>
    <row r="3436" ht="14.4" hidden="1" x14ac:dyDescent="0.3"/>
    <row r="3437" ht="14.4" hidden="1" x14ac:dyDescent="0.3"/>
    <row r="3438" ht="14.4" hidden="1" x14ac:dyDescent="0.3"/>
    <row r="3439" ht="14.4" hidden="1" x14ac:dyDescent="0.3"/>
    <row r="3440" ht="14.4" hidden="1" x14ac:dyDescent="0.3"/>
    <row r="3441" ht="14.4" hidden="1" x14ac:dyDescent="0.3"/>
    <row r="3442" ht="14.4" hidden="1" x14ac:dyDescent="0.3"/>
    <row r="3443" ht="14.4" hidden="1" x14ac:dyDescent="0.3"/>
    <row r="3444" ht="14.4" hidden="1" x14ac:dyDescent="0.3"/>
    <row r="3445" ht="14.4" hidden="1" x14ac:dyDescent="0.3"/>
    <row r="3446" ht="14.4" hidden="1" x14ac:dyDescent="0.3"/>
    <row r="3447" ht="14.4" hidden="1" x14ac:dyDescent="0.3"/>
    <row r="3448" ht="14.4" hidden="1" x14ac:dyDescent="0.3"/>
    <row r="3449" ht="14.4" hidden="1" x14ac:dyDescent="0.3"/>
    <row r="3450" ht="14.4" hidden="1" x14ac:dyDescent="0.3"/>
    <row r="3451" ht="14.4" hidden="1" x14ac:dyDescent="0.3"/>
    <row r="3452" ht="14.4" hidden="1" x14ac:dyDescent="0.3"/>
    <row r="3453" ht="14.4" hidden="1" x14ac:dyDescent="0.3"/>
    <row r="3454" ht="14.4" hidden="1" x14ac:dyDescent="0.3"/>
    <row r="3455" ht="14.4" hidden="1" x14ac:dyDescent="0.3"/>
    <row r="3456" ht="14.4" hidden="1" x14ac:dyDescent="0.3"/>
    <row r="3457" ht="14.4" hidden="1" x14ac:dyDescent="0.3"/>
    <row r="3458" ht="14.4" hidden="1" x14ac:dyDescent="0.3"/>
    <row r="3459" ht="14.4" hidden="1" x14ac:dyDescent="0.3"/>
    <row r="3460" ht="14.4" hidden="1" x14ac:dyDescent="0.3"/>
    <row r="3461" ht="14.4" hidden="1" x14ac:dyDescent="0.3"/>
    <row r="3462" ht="14.4" hidden="1" x14ac:dyDescent="0.3"/>
    <row r="3463" ht="14.4" hidden="1" x14ac:dyDescent="0.3"/>
    <row r="3464" ht="14.4" hidden="1" x14ac:dyDescent="0.3"/>
    <row r="3465" ht="14.4" hidden="1" x14ac:dyDescent="0.3"/>
    <row r="3466" ht="14.4" hidden="1" x14ac:dyDescent="0.3"/>
    <row r="3467" ht="14.4" hidden="1" x14ac:dyDescent="0.3"/>
    <row r="3468" ht="14.4" hidden="1" x14ac:dyDescent="0.3"/>
    <row r="3469" ht="14.4" hidden="1" x14ac:dyDescent="0.3"/>
    <row r="3470" ht="14.4" hidden="1" x14ac:dyDescent="0.3"/>
    <row r="3471" ht="14.4" hidden="1" x14ac:dyDescent="0.3"/>
    <row r="3472" ht="14.4" hidden="1" x14ac:dyDescent="0.3"/>
    <row r="3473" ht="14.4" hidden="1" x14ac:dyDescent="0.3"/>
    <row r="3474" ht="14.4" hidden="1" x14ac:dyDescent="0.3"/>
    <row r="3475" ht="14.4" hidden="1" x14ac:dyDescent="0.3"/>
    <row r="3476" ht="14.4" hidden="1" x14ac:dyDescent="0.3"/>
    <row r="3477" ht="14.4" hidden="1" x14ac:dyDescent="0.3"/>
    <row r="3478" ht="14.4" hidden="1" x14ac:dyDescent="0.3"/>
    <row r="3479" ht="14.4" hidden="1" x14ac:dyDescent="0.3"/>
    <row r="3480" ht="14.4" hidden="1" x14ac:dyDescent="0.3"/>
    <row r="3481" ht="14.4" hidden="1" x14ac:dyDescent="0.3"/>
    <row r="3482" ht="14.4" hidden="1" x14ac:dyDescent="0.3"/>
    <row r="3483" ht="14.4" hidden="1" x14ac:dyDescent="0.3"/>
    <row r="3484" ht="14.4" hidden="1" x14ac:dyDescent="0.3"/>
    <row r="3485" ht="14.4" hidden="1" x14ac:dyDescent="0.3"/>
    <row r="3486" ht="14.4" hidden="1" x14ac:dyDescent="0.3"/>
    <row r="3487" ht="14.4" hidden="1" x14ac:dyDescent="0.3"/>
    <row r="3488" ht="14.4" hidden="1" x14ac:dyDescent="0.3"/>
    <row r="3489" ht="14.4" hidden="1" x14ac:dyDescent="0.3"/>
    <row r="3490" ht="14.4" hidden="1" x14ac:dyDescent="0.3"/>
    <row r="3491" ht="14.4" hidden="1" x14ac:dyDescent="0.3"/>
    <row r="3492" ht="14.4" hidden="1" x14ac:dyDescent="0.3"/>
    <row r="3493" ht="14.4" hidden="1" x14ac:dyDescent="0.3"/>
    <row r="3494" ht="14.4" hidden="1" x14ac:dyDescent="0.3"/>
    <row r="3495" ht="14.4" hidden="1" x14ac:dyDescent="0.3"/>
    <row r="3496" ht="14.4" hidden="1" x14ac:dyDescent="0.3"/>
    <row r="3497" ht="14.4" hidden="1" x14ac:dyDescent="0.3"/>
    <row r="3498" ht="14.4" hidden="1" x14ac:dyDescent="0.3"/>
    <row r="3499" ht="14.4" hidden="1" x14ac:dyDescent="0.3"/>
    <row r="3500" ht="14.4" hidden="1" x14ac:dyDescent="0.3"/>
    <row r="3501" ht="14.4" hidden="1" x14ac:dyDescent="0.3"/>
    <row r="3502" ht="14.4" hidden="1" x14ac:dyDescent="0.3"/>
    <row r="3503" ht="14.4" hidden="1" x14ac:dyDescent="0.3"/>
    <row r="3504" ht="14.4" hidden="1" x14ac:dyDescent="0.3"/>
    <row r="3505" ht="14.4" hidden="1" x14ac:dyDescent="0.3"/>
    <row r="3506" ht="14.4" hidden="1" x14ac:dyDescent="0.3"/>
    <row r="3507" ht="14.4" hidden="1" x14ac:dyDescent="0.3"/>
    <row r="3508" ht="14.4" hidden="1" x14ac:dyDescent="0.3"/>
    <row r="3509" ht="14.4" hidden="1" x14ac:dyDescent="0.3"/>
    <row r="3510" ht="14.4" hidden="1" x14ac:dyDescent="0.3"/>
    <row r="3511" ht="14.4" hidden="1" x14ac:dyDescent="0.3"/>
    <row r="3512" ht="14.4" hidden="1" x14ac:dyDescent="0.3"/>
    <row r="3513" ht="14.4" hidden="1" x14ac:dyDescent="0.3"/>
    <row r="3514" ht="14.4" hidden="1" x14ac:dyDescent="0.3"/>
    <row r="3515" ht="14.4" hidden="1" x14ac:dyDescent="0.3"/>
    <row r="3516" ht="14.4" hidden="1" x14ac:dyDescent="0.3"/>
    <row r="3517" ht="14.4" hidden="1" x14ac:dyDescent="0.3"/>
    <row r="3518" ht="14.4" hidden="1" x14ac:dyDescent="0.3"/>
    <row r="3519" ht="14.4" hidden="1" x14ac:dyDescent="0.3"/>
    <row r="3520" ht="14.4" hidden="1" x14ac:dyDescent="0.3"/>
    <row r="3521" ht="14.4" hidden="1" x14ac:dyDescent="0.3"/>
    <row r="3522" ht="14.4" hidden="1" x14ac:dyDescent="0.3"/>
    <row r="3523" ht="14.4" hidden="1" x14ac:dyDescent="0.3"/>
    <row r="3524" ht="14.4" hidden="1" x14ac:dyDescent="0.3"/>
    <row r="3525" ht="14.4" hidden="1" x14ac:dyDescent="0.3"/>
    <row r="3526" ht="14.4" hidden="1" x14ac:dyDescent="0.3"/>
    <row r="3527" ht="14.4" hidden="1" x14ac:dyDescent="0.3"/>
    <row r="3528" ht="14.4" hidden="1" x14ac:dyDescent="0.3"/>
    <row r="3529" ht="14.4" hidden="1" x14ac:dyDescent="0.3"/>
    <row r="3530" ht="14.4" hidden="1" x14ac:dyDescent="0.3"/>
    <row r="3531" ht="14.4" hidden="1" x14ac:dyDescent="0.3"/>
    <row r="3532" ht="14.4" hidden="1" x14ac:dyDescent="0.3"/>
    <row r="3533" ht="14.4" hidden="1" x14ac:dyDescent="0.3"/>
    <row r="3534" ht="14.4" hidden="1" x14ac:dyDescent="0.3"/>
    <row r="3535" ht="14.4" hidden="1" x14ac:dyDescent="0.3"/>
    <row r="3536" ht="14.4" hidden="1" x14ac:dyDescent="0.3"/>
    <row r="3537" ht="14.4" hidden="1" x14ac:dyDescent="0.3"/>
    <row r="3538" ht="14.4" hidden="1" x14ac:dyDescent="0.3"/>
    <row r="3539" ht="14.4" hidden="1" x14ac:dyDescent="0.3"/>
    <row r="3540" ht="14.4" hidden="1" x14ac:dyDescent="0.3"/>
    <row r="3541" ht="14.4" hidden="1" x14ac:dyDescent="0.3"/>
    <row r="3542" ht="14.4" hidden="1" x14ac:dyDescent="0.3"/>
    <row r="3543" ht="14.4" hidden="1" x14ac:dyDescent="0.3"/>
    <row r="3544" ht="14.4" hidden="1" x14ac:dyDescent="0.3"/>
    <row r="3545" ht="14.4" hidden="1" x14ac:dyDescent="0.3"/>
    <row r="3546" ht="14.4" hidden="1" x14ac:dyDescent="0.3"/>
    <row r="3547" ht="14.4" hidden="1" x14ac:dyDescent="0.3"/>
    <row r="3548" ht="14.4" hidden="1" x14ac:dyDescent="0.3"/>
    <row r="3549" ht="14.4" hidden="1" x14ac:dyDescent="0.3"/>
    <row r="3550" ht="14.4" hidden="1" x14ac:dyDescent="0.3"/>
    <row r="3551" ht="14.4" hidden="1" x14ac:dyDescent="0.3"/>
    <row r="3552" ht="14.4" hidden="1" x14ac:dyDescent="0.3"/>
    <row r="3553" ht="14.4" hidden="1" x14ac:dyDescent="0.3"/>
    <row r="3554" ht="14.4" hidden="1" x14ac:dyDescent="0.3"/>
    <row r="3555" ht="14.4" hidden="1" x14ac:dyDescent="0.3"/>
    <row r="3556" ht="14.4" hidden="1" x14ac:dyDescent="0.3"/>
    <row r="3557" ht="14.4" hidden="1" x14ac:dyDescent="0.3"/>
    <row r="3558" ht="14.4" hidden="1" x14ac:dyDescent="0.3"/>
    <row r="3559" ht="14.4" hidden="1" x14ac:dyDescent="0.3"/>
    <row r="3560" ht="14.4" hidden="1" x14ac:dyDescent="0.3"/>
    <row r="3561" ht="14.4" hidden="1" x14ac:dyDescent="0.3"/>
    <row r="3562" ht="14.4" hidden="1" x14ac:dyDescent="0.3"/>
    <row r="3563" ht="14.4" hidden="1" x14ac:dyDescent="0.3"/>
    <row r="3564" ht="14.4" hidden="1" x14ac:dyDescent="0.3"/>
    <row r="3565" ht="14.4" hidden="1" x14ac:dyDescent="0.3"/>
    <row r="3566" ht="14.4" hidden="1" x14ac:dyDescent="0.3"/>
    <row r="3567" ht="14.4" hidden="1" x14ac:dyDescent="0.3"/>
    <row r="3568" ht="14.4" hidden="1" x14ac:dyDescent="0.3"/>
    <row r="3569" ht="14.4" hidden="1" x14ac:dyDescent="0.3"/>
    <row r="3570" ht="14.4" hidden="1" x14ac:dyDescent="0.3"/>
    <row r="3571" ht="14.4" hidden="1" x14ac:dyDescent="0.3"/>
    <row r="3572" ht="14.4" hidden="1" x14ac:dyDescent="0.3"/>
    <row r="3573" ht="14.4" hidden="1" x14ac:dyDescent="0.3"/>
    <row r="3574" ht="14.4" hidden="1" x14ac:dyDescent="0.3"/>
    <row r="3575" ht="14.4" hidden="1" x14ac:dyDescent="0.3"/>
    <row r="3576" ht="14.4" hidden="1" x14ac:dyDescent="0.3"/>
    <row r="3577" ht="14.4" hidden="1" x14ac:dyDescent="0.3"/>
    <row r="3578" ht="14.4" hidden="1" x14ac:dyDescent="0.3"/>
    <row r="3579" ht="14.4" hidden="1" x14ac:dyDescent="0.3"/>
    <row r="3580" ht="14.4" hidden="1" x14ac:dyDescent="0.3"/>
    <row r="3581" ht="14.4" hidden="1" x14ac:dyDescent="0.3"/>
    <row r="3582" ht="14.4" hidden="1" x14ac:dyDescent="0.3"/>
    <row r="3583" ht="14.4" hidden="1" x14ac:dyDescent="0.3"/>
    <row r="3584" ht="14.4" hidden="1" x14ac:dyDescent="0.3"/>
    <row r="3585" ht="14.4" hidden="1" x14ac:dyDescent="0.3"/>
    <row r="3586" ht="14.4" hidden="1" x14ac:dyDescent="0.3"/>
    <row r="3587" ht="14.4" hidden="1" x14ac:dyDescent="0.3"/>
    <row r="3588" ht="14.4" hidden="1" x14ac:dyDescent="0.3"/>
    <row r="3589" ht="14.4" hidden="1" x14ac:dyDescent="0.3"/>
    <row r="3590" ht="14.4" hidden="1" x14ac:dyDescent="0.3"/>
    <row r="3591" ht="14.4" hidden="1" x14ac:dyDescent="0.3"/>
    <row r="3592" ht="14.4" hidden="1" x14ac:dyDescent="0.3"/>
    <row r="3593" ht="14.4" hidden="1" x14ac:dyDescent="0.3"/>
    <row r="3594" ht="14.4" hidden="1" x14ac:dyDescent="0.3"/>
    <row r="3595" ht="14.4" hidden="1" x14ac:dyDescent="0.3"/>
    <row r="3596" ht="14.4" hidden="1" x14ac:dyDescent="0.3"/>
    <row r="3597" ht="14.4" hidden="1" x14ac:dyDescent="0.3"/>
    <row r="3598" ht="14.4" hidden="1" x14ac:dyDescent="0.3"/>
    <row r="3599" ht="14.4" hidden="1" x14ac:dyDescent="0.3"/>
    <row r="3600" ht="14.4" hidden="1" x14ac:dyDescent="0.3"/>
    <row r="3601" ht="14.4" hidden="1" x14ac:dyDescent="0.3"/>
    <row r="3602" ht="14.4" hidden="1" x14ac:dyDescent="0.3"/>
    <row r="3603" ht="14.4" hidden="1" x14ac:dyDescent="0.3"/>
    <row r="3604" ht="14.4" hidden="1" x14ac:dyDescent="0.3"/>
    <row r="3605" ht="14.4" hidden="1" x14ac:dyDescent="0.3"/>
    <row r="3606" ht="14.4" hidden="1" x14ac:dyDescent="0.3"/>
    <row r="3607" ht="14.4" hidden="1" x14ac:dyDescent="0.3"/>
    <row r="3608" ht="14.4" hidden="1" x14ac:dyDescent="0.3"/>
    <row r="3609" ht="14.4" hidden="1" x14ac:dyDescent="0.3"/>
    <row r="3610" ht="14.4" hidden="1" x14ac:dyDescent="0.3"/>
    <row r="3611" ht="14.4" hidden="1" x14ac:dyDescent="0.3"/>
    <row r="3612" ht="14.4" hidden="1" x14ac:dyDescent="0.3"/>
    <row r="3613" ht="14.4" hidden="1" x14ac:dyDescent="0.3"/>
    <row r="3614" ht="14.4" hidden="1" x14ac:dyDescent="0.3"/>
    <row r="3615" ht="14.4" hidden="1" x14ac:dyDescent="0.3"/>
    <row r="3616" ht="14.4" hidden="1" x14ac:dyDescent="0.3"/>
    <row r="3617" ht="14.4" hidden="1" x14ac:dyDescent="0.3"/>
    <row r="3618" ht="14.4" hidden="1" x14ac:dyDescent="0.3"/>
    <row r="3619" ht="14.4" hidden="1" x14ac:dyDescent="0.3"/>
    <row r="3620" ht="14.4" hidden="1" x14ac:dyDescent="0.3"/>
    <row r="3621" ht="14.4" hidden="1" x14ac:dyDescent="0.3"/>
    <row r="3622" ht="14.4" hidden="1" x14ac:dyDescent="0.3"/>
    <row r="3623" ht="14.4" hidden="1" x14ac:dyDescent="0.3"/>
    <row r="3624" ht="14.4" hidden="1" x14ac:dyDescent="0.3"/>
    <row r="3625" ht="14.4" hidden="1" x14ac:dyDescent="0.3"/>
    <row r="3626" ht="14.4" hidden="1" x14ac:dyDescent="0.3"/>
    <row r="3627" ht="14.4" hidden="1" x14ac:dyDescent="0.3"/>
    <row r="3628" ht="14.4" hidden="1" x14ac:dyDescent="0.3"/>
    <row r="3629" ht="14.4" hidden="1" x14ac:dyDescent="0.3"/>
    <row r="3630" ht="14.4" hidden="1" x14ac:dyDescent="0.3"/>
    <row r="3631" ht="14.4" hidden="1" x14ac:dyDescent="0.3"/>
    <row r="3632" ht="14.4" hidden="1" x14ac:dyDescent="0.3"/>
    <row r="3633" ht="14.4" hidden="1" x14ac:dyDescent="0.3"/>
    <row r="3634" ht="14.4" hidden="1" x14ac:dyDescent="0.3"/>
    <row r="3635" ht="14.4" hidden="1" x14ac:dyDescent="0.3"/>
    <row r="3636" ht="14.4" hidden="1" x14ac:dyDescent="0.3"/>
    <row r="3637" ht="14.4" hidden="1" x14ac:dyDescent="0.3"/>
    <row r="3638" ht="14.4" hidden="1" x14ac:dyDescent="0.3"/>
    <row r="3639" ht="14.4" hidden="1" x14ac:dyDescent="0.3"/>
    <row r="3640" ht="14.4" hidden="1" x14ac:dyDescent="0.3"/>
    <row r="3641" ht="14.4" hidden="1" x14ac:dyDescent="0.3"/>
    <row r="3642" ht="14.4" hidden="1" x14ac:dyDescent="0.3"/>
    <row r="3643" ht="14.4" hidden="1" x14ac:dyDescent="0.3"/>
    <row r="3644" ht="14.4" hidden="1" x14ac:dyDescent="0.3"/>
    <row r="3645" ht="14.4" hidden="1" x14ac:dyDescent="0.3"/>
    <row r="3646" ht="14.4" hidden="1" x14ac:dyDescent="0.3"/>
    <row r="3647" ht="14.4" hidden="1" x14ac:dyDescent="0.3"/>
    <row r="3648" ht="14.4" hidden="1" x14ac:dyDescent="0.3"/>
    <row r="3649" ht="14.4" hidden="1" x14ac:dyDescent="0.3"/>
    <row r="3650" ht="14.4" hidden="1" x14ac:dyDescent="0.3"/>
    <row r="3651" ht="14.4" hidden="1" x14ac:dyDescent="0.3"/>
    <row r="3652" ht="14.4" hidden="1" x14ac:dyDescent="0.3"/>
    <row r="3653" ht="14.4" hidden="1" x14ac:dyDescent="0.3"/>
    <row r="3654" ht="14.4" hidden="1" x14ac:dyDescent="0.3"/>
    <row r="3655" ht="14.4" hidden="1" x14ac:dyDescent="0.3"/>
    <row r="3656" ht="14.4" hidden="1" x14ac:dyDescent="0.3"/>
    <row r="3657" ht="14.4" hidden="1" x14ac:dyDescent="0.3"/>
    <row r="3658" ht="14.4" hidden="1" x14ac:dyDescent="0.3"/>
    <row r="3659" ht="14.4" hidden="1" x14ac:dyDescent="0.3"/>
    <row r="3660" ht="14.4" hidden="1" x14ac:dyDescent="0.3"/>
    <row r="3661" ht="14.4" hidden="1" x14ac:dyDescent="0.3"/>
    <row r="3662" ht="14.4" hidden="1" x14ac:dyDescent="0.3"/>
    <row r="3663" ht="14.4" hidden="1" x14ac:dyDescent="0.3"/>
    <row r="3664" ht="14.4" hidden="1" x14ac:dyDescent="0.3"/>
    <row r="3665" ht="14.4" hidden="1" x14ac:dyDescent="0.3"/>
    <row r="3666" ht="14.4" hidden="1" x14ac:dyDescent="0.3"/>
    <row r="3667" ht="14.4" hidden="1" x14ac:dyDescent="0.3"/>
    <row r="3668" ht="14.4" hidden="1" x14ac:dyDescent="0.3"/>
    <row r="3669" ht="14.4" hidden="1" x14ac:dyDescent="0.3"/>
    <row r="3670" ht="14.4" hidden="1" x14ac:dyDescent="0.3"/>
    <row r="3671" ht="14.4" hidden="1" x14ac:dyDescent="0.3"/>
    <row r="3672" ht="14.4" hidden="1" x14ac:dyDescent="0.3"/>
    <row r="3673" ht="14.4" hidden="1" x14ac:dyDescent="0.3"/>
    <row r="3674" ht="14.4" hidden="1" x14ac:dyDescent="0.3"/>
    <row r="3675" ht="14.4" hidden="1" x14ac:dyDescent="0.3"/>
    <row r="3676" ht="14.4" hidden="1" x14ac:dyDescent="0.3"/>
    <row r="3677" ht="14.4" hidden="1" x14ac:dyDescent="0.3"/>
    <row r="3678" ht="14.4" hidden="1" x14ac:dyDescent="0.3"/>
    <row r="3679" ht="14.4" hidden="1" x14ac:dyDescent="0.3"/>
    <row r="3680" ht="14.4" hidden="1" x14ac:dyDescent="0.3"/>
    <row r="3681" ht="14.4" hidden="1" x14ac:dyDescent="0.3"/>
    <row r="3682" ht="14.4" hidden="1" x14ac:dyDescent="0.3"/>
    <row r="3683" ht="14.4" hidden="1" x14ac:dyDescent="0.3"/>
    <row r="3684" ht="14.4" hidden="1" x14ac:dyDescent="0.3"/>
    <row r="3685" ht="14.4" hidden="1" x14ac:dyDescent="0.3"/>
    <row r="3686" ht="14.4" hidden="1" x14ac:dyDescent="0.3"/>
    <row r="3687" ht="14.4" hidden="1" x14ac:dyDescent="0.3"/>
    <row r="3688" ht="14.4" hidden="1" x14ac:dyDescent="0.3"/>
    <row r="3689" ht="14.4" hidden="1" x14ac:dyDescent="0.3"/>
    <row r="3690" ht="14.4" hidden="1" x14ac:dyDescent="0.3"/>
    <row r="3691" ht="14.4" hidden="1" x14ac:dyDescent="0.3"/>
    <row r="3692" ht="14.4" hidden="1" x14ac:dyDescent="0.3"/>
    <row r="3693" ht="14.4" hidden="1" x14ac:dyDescent="0.3"/>
    <row r="3694" ht="14.4" hidden="1" x14ac:dyDescent="0.3"/>
    <row r="3695" ht="14.4" hidden="1" x14ac:dyDescent="0.3"/>
    <row r="3696" ht="14.4" hidden="1" x14ac:dyDescent="0.3"/>
    <row r="3697" ht="14.4" hidden="1" x14ac:dyDescent="0.3"/>
    <row r="3698" ht="14.4" hidden="1" x14ac:dyDescent="0.3"/>
    <row r="3699" ht="14.4" hidden="1" x14ac:dyDescent="0.3"/>
    <row r="3700" ht="14.4" hidden="1" x14ac:dyDescent="0.3"/>
    <row r="3701" ht="14.4" hidden="1" x14ac:dyDescent="0.3"/>
    <row r="3702" ht="14.4" hidden="1" x14ac:dyDescent="0.3"/>
    <row r="3703" ht="14.4" hidden="1" x14ac:dyDescent="0.3"/>
    <row r="3704" ht="14.4" hidden="1" x14ac:dyDescent="0.3"/>
    <row r="3705" ht="14.4" hidden="1" x14ac:dyDescent="0.3"/>
    <row r="3706" ht="14.4" hidden="1" x14ac:dyDescent="0.3"/>
    <row r="3707" ht="14.4" hidden="1" x14ac:dyDescent="0.3"/>
    <row r="3708" ht="14.4" hidden="1" x14ac:dyDescent="0.3"/>
    <row r="3709" ht="14.4" hidden="1" x14ac:dyDescent="0.3"/>
    <row r="3710" ht="14.4" hidden="1" x14ac:dyDescent="0.3"/>
    <row r="3711" ht="14.4" hidden="1" x14ac:dyDescent="0.3"/>
    <row r="3712" ht="14.4" hidden="1" x14ac:dyDescent="0.3"/>
    <row r="3713" ht="14.4" hidden="1" x14ac:dyDescent="0.3"/>
    <row r="3714" ht="14.4" hidden="1" x14ac:dyDescent="0.3"/>
    <row r="3715" ht="14.4" hidden="1" x14ac:dyDescent="0.3"/>
    <row r="3716" ht="14.4" hidden="1" x14ac:dyDescent="0.3"/>
    <row r="3717" ht="14.4" hidden="1" x14ac:dyDescent="0.3"/>
    <row r="3718" ht="14.4" hidden="1" x14ac:dyDescent="0.3"/>
    <row r="3719" ht="14.4" hidden="1" x14ac:dyDescent="0.3"/>
    <row r="3720" ht="14.4" hidden="1" x14ac:dyDescent="0.3"/>
    <row r="3721" ht="14.4" hidden="1" x14ac:dyDescent="0.3"/>
    <row r="3722" ht="14.4" hidden="1" x14ac:dyDescent="0.3"/>
    <row r="3723" ht="14.4" hidden="1" x14ac:dyDescent="0.3"/>
    <row r="3724" ht="14.4" hidden="1" x14ac:dyDescent="0.3"/>
    <row r="3725" ht="14.4" hidden="1" x14ac:dyDescent="0.3"/>
    <row r="3726" ht="14.4" hidden="1" x14ac:dyDescent="0.3"/>
    <row r="3727" ht="14.4" hidden="1" x14ac:dyDescent="0.3"/>
    <row r="3728" ht="14.4" hidden="1" x14ac:dyDescent="0.3"/>
    <row r="3729" ht="14.4" hidden="1" x14ac:dyDescent="0.3"/>
    <row r="3730" ht="14.4" hidden="1" x14ac:dyDescent="0.3"/>
    <row r="3731" ht="14.4" hidden="1" x14ac:dyDescent="0.3"/>
    <row r="3732" ht="14.4" hidden="1" x14ac:dyDescent="0.3"/>
    <row r="3733" ht="14.4" hidden="1" x14ac:dyDescent="0.3"/>
    <row r="3734" ht="14.4" hidden="1" x14ac:dyDescent="0.3"/>
    <row r="3735" ht="14.4" hidden="1" x14ac:dyDescent="0.3"/>
    <row r="3736" ht="14.4" hidden="1" x14ac:dyDescent="0.3"/>
    <row r="3737" ht="14.4" hidden="1" x14ac:dyDescent="0.3"/>
    <row r="3738" ht="14.4" hidden="1" x14ac:dyDescent="0.3"/>
    <row r="3739" ht="14.4" hidden="1" x14ac:dyDescent="0.3"/>
    <row r="3740" ht="14.4" hidden="1" x14ac:dyDescent="0.3"/>
    <row r="3741" ht="14.4" hidden="1" x14ac:dyDescent="0.3"/>
    <row r="3742" ht="14.4" hidden="1" x14ac:dyDescent="0.3"/>
    <row r="3743" ht="14.4" hidden="1" x14ac:dyDescent="0.3"/>
    <row r="3744" ht="14.4" hidden="1" x14ac:dyDescent="0.3"/>
    <row r="3745" ht="14.4" hidden="1" x14ac:dyDescent="0.3"/>
    <row r="3746" ht="14.4" hidden="1" x14ac:dyDescent="0.3"/>
    <row r="3747" ht="14.4" hidden="1" x14ac:dyDescent="0.3"/>
    <row r="3748" ht="14.4" hidden="1" x14ac:dyDescent="0.3"/>
    <row r="3749" ht="14.4" hidden="1" x14ac:dyDescent="0.3"/>
    <row r="3750" ht="14.4" hidden="1" x14ac:dyDescent="0.3"/>
    <row r="3751" ht="14.4" hidden="1" x14ac:dyDescent="0.3"/>
    <row r="3752" ht="14.4" hidden="1" x14ac:dyDescent="0.3"/>
    <row r="3753" ht="14.4" hidden="1" x14ac:dyDescent="0.3"/>
    <row r="3754" ht="14.4" hidden="1" x14ac:dyDescent="0.3"/>
    <row r="3755" ht="14.4" hidden="1" x14ac:dyDescent="0.3"/>
    <row r="3756" ht="14.4" hidden="1" x14ac:dyDescent="0.3"/>
    <row r="3757" ht="14.4" hidden="1" x14ac:dyDescent="0.3"/>
    <row r="3758" ht="14.4" hidden="1" x14ac:dyDescent="0.3"/>
    <row r="3759" ht="14.4" hidden="1" x14ac:dyDescent="0.3"/>
    <row r="3760" ht="14.4" hidden="1" x14ac:dyDescent="0.3"/>
    <row r="3761" ht="14.4" hidden="1" x14ac:dyDescent="0.3"/>
    <row r="3762" ht="14.4" hidden="1" x14ac:dyDescent="0.3"/>
    <row r="3763" ht="14.4" hidden="1" x14ac:dyDescent="0.3"/>
    <row r="3764" ht="14.4" hidden="1" x14ac:dyDescent="0.3"/>
    <row r="3765" ht="14.4" hidden="1" x14ac:dyDescent="0.3"/>
    <row r="3766" ht="14.4" hidden="1" x14ac:dyDescent="0.3"/>
    <row r="3767" ht="14.4" hidden="1" x14ac:dyDescent="0.3"/>
    <row r="3768" ht="14.4" hidden="1" x14ac:dyDescent="0.3"/>
    <row r="3769" ht="14.4" hidden="1" x14ac:dyDescent="0.3"/>
    <row r="3770" ht="14.4" hidden="1" x14ac:dyDescent="0.3"/>
    <row r="3771" ht="14.4" hidden="1" x14ac:dyDescent="0.3"/>
    <row r="3772" ht="14.4" hidden="1" x14ac:dyDescent="0.3"/>
    <row r="3773" ht="14.4" hidden="1" x14ac:dyDescent="0.3"/>
    <row r="3774" ht="14.4" hidden="1" x14ac:dyDescent="0.3"/>
    <row r="3775" ht="14.4" hidden="1" x14ac:dyDescent="0.3"/>
    <row r="3776" ht="14.4" hidden="1" x14ac:dyDescent="0.3"/>
    <row r="3777" ht="14.4" hidden="1" x14ac:dyDescent="0.3"/>
    <row r="3778" ht="14.4" hidden="1" x14ac:dyDescent="0.3"/>
    <row r="3779" ht="14.4" hidden="1" x14ac:dyDescent="0.3"/>
    <row r="3780" ht="14.4" hidden="1" x14ac:dyDescent="0.3"/>
    <row r="3781" ht="14.4" hidden="1" x14ac:dyDescent="0.3"/>
    <row r="3782" ht="14.4" hidden="1" x14ac:dyDescent="0.3"/>
    <row r="3783" ht="14.4" hidden="1" x14ac:dyDescent="0.3"/>
    <row r="3784" ht="14.4" hidden="1" x14ac:dyDescent="0.3"/>
    <row r="3785" ht="14.4" hidden="1" x14ac:dyDescent="0.3"/>
    <row r="3786" ht="14.4" hidden="1" x14ac:dyDescent="0.3"/>
    <row r="3787" ht="14.4" hidden="1" x14ac:dyDescent="0.3"/>
    <row r="3788" ht="14.4" hidden="1" x14ac:dyDescent="0.3"/>
    <row r="3789" ht="14.4" hidden="1" x14ac:dyDescent="0.3"/>
    <row r="3790" ht="14.4" hidden="1" x14ac:dyDescent="0.3"/>
    <row r="3791" ht="14.4" hidden="1" x14ac:dyDescent="0.3"/>
    <row r="3792" ht="14.4" hidden="1" x14ac:dyDescent="0.3"/>
    <row r="3793" ht="14.4" hidden="1" x14ac:dyDescent="0.3"/>
    <row r="3794" ht="14.4" hidden="1" x14ac:dyDescent="0.3"/>
    <row r="3795" ht="14.4" hidden="1" x14ac:dyDescent="0.3"/>
    <row r="3796" ht="14.4" hidden="1" x14ac:dyDescent="0.3"/>
    <row r="3797" ht="14.4" hidden="1" x14ac:dyDescent="0.3"/>
    <row r="3798" ht="14.4" hidden="1" x14ac:dyDescent="0.3"/>
    <row r="3799" ht="14.4" hidden="1" x14ac:dyDescent="0.3"/>
    <row r="3800" ht="14.4" hidden="1" x14ac:dyDescent="0.3"/>
    <row r="3801" ht="14.4" hidden="1" x14ac:dyDescent="0.3"/>
    <row r="3802" ht="14.4" hidden="1" x14ac:dyDescent="0.3"/>
    <row r="3803" ht="14.4" hidden="1" x14ac:dyDescent="0.3"/>
    <row r="3804" ht="14.4" hidden="1" x14ac:dyDescent="0.3"/>
    <row r="3805" ht="14.4" hidden="1" x14ac:dyDescent="0.3"/>
    <row r="3806" ht="14.4" hidden="1" x14ac:dyDescent="0.3"/>
    <row r="3807" ht="14.4" hidden="1" x14ac:dyDescent="0.3"/>
    <row r="3808" ht="14.4" hidden="1" x14ac:dyDescent="0.3"/>
    <row r="3809" ht="14.4" hidden="1" x14ac:dyDescent="0.3"/>
    <row r="3810" ht="14.4" hidden="1" x14ac:dyDescent="0.3"/>
    <row r="3811" ht="14.4" hidden="1" x14ac:dyDescent="0.3"/>
    <row r="3812" ht="14.4" hidden="1" x14ac:dyDescent="0.3"/>
    <row r="3813" ht="14.4" hidden="1" x14ac:dyDescent="0.3"/>
    <row r="3814" ht="14.4" hidden="1" x14ac:dyDescent="0.3"/>
    <row r="3815" ht="14.4" hidden="1" x14ac:dyDescent="0.3"/>
    <row r="3816" ht="14.4" hidden="1" x14ac:dyDescent="0.3"/>
    <row r="3817" ht="14.4" hidden="1" x14ac:dyDescent="0.3"/>
    <row r="3818" ht="14.4" hidden="1" x14ac:dyDescent="0.3"/>
    <row r="3819" ht="14.4" hidden="1" x14ac:dyDescent="0.3"/>
    <row r="3820" ht="14.4" hidden="1" x14ac:dyDescent="0.3"/>
    <row r="3821" ht="14.4" hidden="1" x14ac:dyDescent="0.3"/>
    <row r="3822" ht="14.4" hidden="1" x14ac:dyDescent="0.3"/>
    <row r="3823" ht="14.4" hidden="1" x14ac:dyDescent="0.3"/>
    <row r="3824" ht="14.4" hidden="1" x14ac:dyDescent="0.3"/>
    <row r="3825" ht="14.4" hidden="1" x14ac:dyDescent="0.3"/>
    <row r="3826" ht="14.4" hidden="1" x14ac:dyDescent="0.3"/>
    <row r="3827" ht="14.4" hidden="1" x14ac:dyDescent="0.3"/>
    <row r="3828" ht="14.4" hidden="1" x14ac:dyDescent="0.3"/>
    <row r="3829" ht="14.4" hidden="1" x14ac:dyDescent="0.3"/>
    <row r="3830" ht="14.4" hidden="1" x14ac:dyDescent="0.3"/>
    <row r="3831" ht="14.4" hidden="1" x14ac:dyDescent="0.3"/>
    <row r="3832" ht="14.4" hidden="1" x14ac:dyDescent="0.3"/>
    <row r="3833" ht="14.4" hidden="1" x14ac:dyDescent="0.3"/>
    <row r="3834" ht="14.4" hidden="1" x14ac:dyDescent="0.3"/>
    <row r="3835" ht="14.4" hidden="1" x14ac:dyDescent="0.3"/>
    <row r="3836" ht="14.4" hidden="1" x14ac:dyDescent="0.3"/>
    <row r="3837" ht="14.4" hidden="1" x14ac:dyDescent="0.3"/>
    <row r="3838" ht="14.4" hidden="1" x14ac:dyDescent="0.3"/>
    <row r="3839" ht="14.4" hidden="1" x14ac:dyDescent="0.3"/>
    <row r="3840" ht="14.4" hidden="1" x14ac:dyDescent="0.3"/>
    <row r="3841" ht="14.4" hidden="1" x14ac:dyDescent="0.3"/>
    <row r="3842" ht="14.4" hidden="1" x14ac:dyDescent="0.3"/>
    <row r="3843" ht="14.4" hidden="1" x14ac:dyDescent="0.3"/>
    <row r="3844" ht="14.4" hidden="1" x14ac:dyDescent="0.3"/>
    <row r="3845" ht="14.4" hidden="1" x14ac:dyDescent="0.3"/>
    <row r="3846" ht="14.4" hidden="1" x14ac:dyDescent="0.3"/>
    <row r="3847" ht="14.4" hidden="1" x14ac:dyDescent="0.3"/>
    <row r="3848" ht="14.4" hidden="1" x14ac:dyDescent="0.3"/>
    <row r="3849" ht="14.4" hidden="1" x14ac:dyDescent="0.3"/>
    <row r="3850" ht="14.4" hidden="1" x14ac:dyDescent="0.3"/>
    <row r="3851" ht="14.4" hidden="1" x14ac:dyDescent="0.3"/>
    <row r="3852" ht="14.4" hidden="1" x14ac:dyDescent="0.3"/>
    <row r="3853" ht="14.4" hidden="1" x14ac:dyDescent="0.3"/>
    <row r="3854" ht="14.4" hidden="1" x14ac:dyDescent="0.3"/>
    <row r="3855" ht="14.4" hidden="1" x14ac:dyDescent="0.3"/>
    <row r="3856" ht="14.4" hidden="1" x14ac:dyDescent="0.3"/>
    <row r="3857" ht="14.4" hidden="1" x14ac:dyDescent="0.3"/>
    <row r="3858" ht="14.4" hidden="1" x14ac:dyDescent="0.3"/>
    <row r="3859" ht="14.4" hidden="1" x14ac:dyDescent="0.3"/>
    <row r="3860" ht="14.4" hidden="1" x14ac:dyDescent="0.3"/>
    <row r="3861" ht="14.4" hidden="1" x14ac:dyDescent="0.3"/>
    <row r="3862" ht="14.4" hidden="1" x14ac:dyDescent="0.3"/>
    <row r="3863" ht="14.4" hidden="1" x14ac:dyDescent="0.3"/>
    <row r="3864" ht="14.4" hidden="1" x14ac:dyDescent="0.3"/>
    <row r="3865" ht="14.4" hidden="1" x14ac:dyDescent="0.3"/>
    <row r="3866" ht="14.4" hidden="1" x14ac:dyDescent="0.3"/>
    <row r="3867" ht="14.4" hidden="1" x14ac:dyDescent="0.3"/>
    <row r="3868" ht="14.4" hidden="1" x14ac:dyDescent="0.3"/>
    <row r="3869" ht="14.4" hidden="1" x14ac:dyDescent="0.3"/>
  </sheetData>
  <customSheetViews>
    <customSheetView guid="{0C1250B8-4ACD-4E73-8887-52D88B199186}" scale="80" showGridLines="0" hiddenRows="1" hiddenColumns="1">
      <pageMargins left="0.7" right="0.7" top="0.75" bottom="0.75" header="0.3" footer="0.3"/>
    </customSheetView>
    <customSheetView guid="{BA6CB744-D7FE-4570-B7D7-ED7BE5BCB395}" scale="80" showGridLines="0" hiddenRows="1" hiddenColumns="1">
      <pageMargins left="0.7" right="0.7" top="0.75" bottom="0.75" header="0.3" footer="0.3"/>
    </customSheetView>
  </customSheetView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4"/>
  <sheetViews>
    <sheetView showGridLines="0" topLeftCell="A4" zoomScaleNormal="100" workbookViewId="0">
      <selection activeCell="E17" sqref="E17"/>
    </sheetView>
  </sheetViews>
  <sheetFormatPr defaultColWidth="0" defaultRowHeight="13.8" zeroHeight="1" x14ac:dyDescent="0.25"/>
  <cols>
    <col min="1" max="1" width="3.5546875" style="67" customWidth="1"/>
    <col min="2" max="2" width="16.88671875" style="67" customWidth="1"/>
    <col min="3" max="3" width="9.109375" style="67" customWidth="1"/>
    <col min="4" max="4" width="20.5546875" style="67" customWidth="1"/>
    <col min="5" max="5" width="21.6640625" style="67" customWidth="1"/>
    <col min="6" max="6" width="9.109375" style="67" customWidth="1"/>
    <col min="7" max="7" width="15.5546875" style="67" bestFit="1" customWidth="1"/>
    <col min="8" max="8" width="9.88671875" style="67" bestFit="1" customWidth="1"/>
    <col min="9" max="10" width="9.109375" style="67" customWidth="1"/>
    <col min="11" max="20" width="9.5546875" style="67" customWidth="1"/>
    <col min="21" max="23" width="9.5546875" style="67" hidden="1" customWidth="1"/>
    <col min="24" max="16384" width="9.109375" style="67" hidden="1"/>
  </cols>
  <sheetData>
    <row r="1" spans="1:20" x14ac:dyDescent="0.25">
      <c r="A1" s="66"/>
      <c r="B1" s="66"/>
      <c r="C1" s="66"/>
      <c r="D1" s="66"/>
      <c r="E1" s="66"/>
      <c r="F1" s="66"/>
      <c r="G1" s="66"/>
      <c r="H1" s="66"/>
      <c r="I1" s="66"/>
      <c r="J1" s="66"/>
      <c r="K1" s="66"/>
      <c r="L1" s="66"/>
      <c r="M1" s="66"/>
      <c r="N1" s="66"/>
      <c r="O1" s="66"/>
      <c r="P1" s="66"/>
      <c r="Q1" s="66"/>
      <c r="R1" s="66"/>
      <c r="S1" s="66"/>
      <c r="T1" s="66"/>
    </row>
    <row r="2" spans="1:20" x14ac:dyDescent="0.25">
      <c r="A2" s="66"/>
      <c r="B2" s="66"/>
      <c r="C2" s="66"/>
      <c r="D2" s="66"/>
      <c r="E2" s="66"/>
      <c r="F2" s="66"/>
      <c r="G2" s="66"/>
      <c r="H2" s="66"/>
      <c r="I2" s="66"/>
      <c r="J2" s="66"/>
      <c r="K2" s="66"/>
      <c r="L2" s="66"/>
      <c r="M2" s="66"/>
      <c r="N2" s="66"/>
      <c r="O2" s="66"/>
      <c r="P2" s="66"/>
      <c r="Q2" s="66"/>
      <c r="R2" s="66"/>
      <c r="S2" s="66"/>
      <c r="T2" s="66"/>
    </row>
    <row r="3" spans="1:20" x14ac:dyDescent="0.25">
      <c r="A3" s="66"/>
      <c r="B3" s="66"/>
      <c r="C3" s="66"/>
      <c r="D3" s="66"/>
      <c r="E3" s="66"/>
      <c r="F3" s="66"/>
      <c r="G3" s="66"/>
      <c r="H3" s="66"/>
      <c r="I3" s="66"/>
      <c r="J3" s="66"/>
      <c r="K3" s="66"/>
      <c r="L3" s="66"/>
      <c r="M3" s="66"/>
      <c r="N3" s="66"/>
      <c r="O3" s="66"/>
      <c r="P3" s="66"/>
      <c r="Q3" s="66"/>
      <c r="R3" s="66"/>
      <c r="S3" s="66"/>
      <c r="T3" s="66"/>
    </row>
    <row r="4" spans="1:20" x14ac:dyDescent="0.25">
      <c r="A4" s="66"/>
      <c r="B4" s="66"/>
      <c r="C4" s="66"/>
      <c r="D4" s="66"/>
      <c r="E4" s="66"/>
      <c r="F4" s="66"/>
      <c r="G4" s="66"/>
      <c r="H4" s="66"/>
      <c r="I4" s="66"/>
      <c r="J4" s="66"/>
      <c r="K4" s="66"/>
      <c r="L4" s="66"/>
      <c r="M4" s="66"/>
      <c r="N4" s="66"/>
      <c r="O4" s="66"/>
      <c r="P4" s="66"/>
      <c r="Q4" s="66"/>
      <c r="R4" s="66"/>
      <c r="S4" s="66"/>
      <c r="T4" s="66"/>
    </row>
    <row r="5" spans="1:20" x14ac:dyDescent="0.25">
      <c r="A5" s="66"/>
      <c r="B5" s="66"/>
      <c r="C5" s="66"/>
      <c r="D5" s="66"/>
      <c r="E5" s="66"/>
      <c r="F5" s="66"/>
      <c r="G5" s="66"/>
      <c r="H5" s="66"/>
      <c r="I5" s="66"/>
      <c r="J5" s="66"/>
      <c r="K5" s="66"/>
      <c r="L5" s="66"/>
      <c r="M5" s="66"/>
      <c r="N5" s="66"/>
      <c r="O5" s="66"/>
      <c r="P5" s="66"/>
      <c r="Q5" s="66"/>
      <c r="R5" s="66"/>
      <c r="S5" s="66"/>
      <c r="T5" s="66"/>
    </row>
    <row r="6" spans="1:20" ht="16.8" x14ac:dyDescent="0.3">
      <c r="A6" s="68"/>
      <c r="B6" s="69" t="s">
        <v>593</v>
      </c>
      <c r="C6" s="68"/>
      <c r="D6" s="68"/>
      <c r="E6" s="68"/>
      <c r="F6" s="68"/>
      <c r="G6" s="68"/>
      <c r="H6" s="68"/>
      <c r="I6" s="68"/>
      <c r="J6" s="68"/>
      <c r="K6" s="68"/>
      <c r="L6" s="68"/>
      <c r="M6" s="68"/>
      <c r="N6" s="68"/>
      <c r="O6" s="68"/>
      <c r="P6" s="68"/>
      <c r="Q6" s="68"/>
      <c r="R6" s="68"/>
      <c r="S6" s="68"/>
      <c r="T6" s="68"/>
    </row>
    <row r="7" spans="1:20" x14ac:dyDescent="0.25">
      <c r="A7" s="68"/>
      <c r="B7" s="70"/>
      <c r="C7" s="70"/>
      <c r="D7" s="70"/>
      <c r="E7" s="70"/>
      <c r="F7" s="70"/>
      <c r="G7" s="70"/>
      <c r="H7" s="70"/>
      <c r="I7" s="70"/>
      <c r="J7" s="68"/>
      <c r="K7" s="68"/>
      <c r="L7" s="68"/>
      <c r="M7" s="68"/>
      <c r="N7" s="68"/>
      <c r="O7" s="68"/>
      <c r="P7" s="68"/>
      <c r="Q7" s="68"/>
      <c r="R7" s="68"/>
      <c r="S7" s="68"/>
      <c r="T7" s="68"/>
    </row>
    <row r="8" spans="1:20" x14ac:dyDescent="0.25">
      <c r="B8" s="71" t="s">
        <v>450</v>
      </c>
      <c r="C8" s="71"/>
      <c r="D8" s="71"/>
      <c r="E8" s="71"/>
      <c r="F8" s="71"/>
      <c r="G8" s="71"/>
      <c r="H8" s="71"/>
      <c r="I8" s="71"/>
    </row>
    <row r="9" spans="1:20" x14ac:dyDescent="0.25">
      <c r="B9" s="71" t="s">
        <v>451</v>
      </c>
      <c r="C9" s="71"/>
      <c r="D9" s="71"/>
      <c r="E9" s="71"/>
      <c r="F9" s="71"/>
      <c r="G9" s="71"/>
      <c r="H9" s="71"/>
      <c r="I9" s="71"/>
    </row>
    <row r="10" spans="1:20" x14ac:dyDescent="0.25"/>
    <row r="11" spans="1:20" x14ac:dyDescent="0.25">
      <c r="B11" s="127" t="s">
        <v>452</v>
      </c>
      <c r="C11" s="128"/>
      <c r="D11" s="129"/>
      <c r="H11" s="71"/>
    </row>
    <row r="12" spans="1:20" x14ac:dyDescent="0.25">
      <c r="B12" s="72" t="s">
        <v>453</v>
      </c>
      <c r="C12" s="73"/>
      <c r="D12" s="73"/>
      <c r="E12" s="74" t="s">
        <v>458</v>
      </c>
      <c r="G12" s="75" t="s">
        <v>455</v>
      </c>
      <c r="H12" s="75" t="s">
        <v>456</v>
      </c>
    </row>
    <row r="13" spans="1:20" x14ac:dyDescent="0.25">
      <c r="B13" s="76" t="s">
        <v>457</v>
      </c>
      <c r="C13" s="77"/>
      <c r="D13" s="77"/>
      <c r="E13" s="78">
        <f>IFERROR(VLOOKUP(E12,G13:H14,2,0),"")</f>
        <v>0.2</v>
      </c>
      <c r="F13" s="71"/>
      <c r="G13" s="79" t="s">
        <v>458</v>
      </c>
      <c r="H13" s="80">
        <v>0.2</v>
      </c>
    </row>
    <row r="14" spans="1:20" x14ac:dyDescent="0.25">
      <c r="B14" s="81" t="s">
        <v>459</v>
      </c>
      <c r="C14" s="82"/>
      <c r="D14" s="83"/>
      <c r="E14" s="84" t="s">
        <v>460</v>
      </c>
      <c r="F14" s="71"/>
      <c r="G14" s="79" t="s">
        <v>454</v>
      </c>
      <c r="H14" s="80">
        <v>0.15</v>
      </c>
    </row>
    <row r="15" spans="1:20" x14ac:dyDescent="0.25">
      <c r="B15" s="71"/>
      <c r="C15" s="71"/>
      <c r="D15" s="71"/>
      <c r="E15" s="71"/>
      <c r="F15" s="71"/>
      <c r="G15" s="79" t="s">
        <v>639</v>
      </c>
      <c r="H15" s="80">
        <v>0.15</v>
      </c>
    </row>
    <row r="16" spans="1:20" x14ac:dyDescent="0.25">
      <c r="B16" s="127" t="s">
        <v>461</v>
      </c>
      <c r="C16" s="128"/>
      <c r="D16" s="129"/>
      <c r="E16" s="71"/>
      <c r="F16" s="71"/>
      <c r="G16" s="79" t="s">
        <v>640</v>
      </c>
      <c r="H16" s="80">
        <v>0.15</v>
      </c>
    </row>
    <row r="17" spans="2:8" x14ac:dyDescent="0.25">
      <c r="B17" s="85" t="s">
        <v>462</v>
      </c>
      <c r="C17" s="86"/>
      <c r="D17" s="86"/>
      <c r="E17" s="74">
        <v>3</v>
      </c>
      <c r="F17" s="71"/>
      <c r="G17" s="79" t="s">
        <v>641</v>
      </c>
      <c r="H17" s="80">
        <v>0.15</v>
      </c>
    </row>
    <row r="18" spans="2:8" x14ac:dyDescent="0.25">
      <c r="G18" s="79" t="s">
        <v>642</v>
      </c>
      <c r="H18" s="80">
        <v>0.15</v>
      </c>
    </row>
    <row r="19" spans="2:8" x14ac:dyDescent="0.25">
      <c r="B19" s="127" t="s">
        <v>633</v>
      </c>
      <c r="C19" s="128"/>
      <c r="D19" s="129"/>
      <c r="E19" s="71"/>
      <c r="F19" s="71"/>
    </row>
    <row r="20" spans="2:8" x14ac:dyDescent="0.25">
      <c r="B20" s="85" t="s">
        <v>464</v>
      </c>
      <c r="C20" s="86"/>
      <c r="D20" s="86"/>
      <c r="E20" s="74">
        <v>1.1000000000000001</v>
      </c>
      <c r="F20" s="71"/>
    </row>
    <row r="21" spans="2:8" x14ac:dyDescent="0.25"/>
    <row r="22" spans="2:8" x14ac:dyDescent="0.25">
      <c r="B22" s="127" t="s">
        <v>635</v>
      </c>
      <c r="C22" s="128"/>
      <c r="D22" s="129"/>
    </row>
    <row r="23" spans="2:8" x14ac:dyDescent="0.25">
      <c r="B23" s="85" t="s">
        <v>634</v>
      </c>
      <c r="C23" s="86"/>
      <c r="D23" s="86"/>
      <c r="E23" s="117">
        <v>43575</v>
      </c>
    </row>
    <row r="24" spans="2:8" x14ac:dyDescent="0.25">
      <c r="B24" s="71"/>
    </row>
    <row r="25" spans="2:8" x14ac:dyDescent="0.25">
      <c r="B25" s="71"/>
    </row>
    <row r="26" spans="2:8" x14ac:dyDescent="0.25"/>
    <row r="27" spans="2:8" x14ac:dyDescent="0.25">
      <c r="B27" s="127" t="s">
        <v>637</v>
      </c>
      <c r="C27" s="128"/>
      <c r="D27" s="129"/>
    </row>
    <row r="28" spans="2:8" x14ac:dyDescent="0.25">
      <c r="B28" s="85" t="s">
        <v>636</v>
      </c>
      <c r="C28" s="86"/>
      <c r="D28" s="86"/>
      <c r="E28" s="118" t="s">
        <v>638</v>
      </c>
    </row>
    <row r="29" spans="2:8" x14ac:dyDescent="0.25"/>
    <row r="30" spans="2:8" x14ac:dyDescent="0.25">
      <c r="B30" s="127" t="s">
        <v>463</v>
      </c>
      <c r="C30" s="128"/>
      <c r="D30" s="129"/>
    </row>
    <row r="31" spans="2:8" x14ac:dyDescent="0.25">
      <c r="B31" s="85" t="s">
        <v>636</v>
      </c>
      <c r="C31" s="86"/>
      <c r="D31" s="86"/>
      <c r="E31" s="118">
        <v>9876789876</v>
      </c>
      <c r="G31" s="67" t="b">
        <f>LEN(E31)=10</f>
        <v>1</v>
      </c>
      <c r="H31" s="67" t="b">
        <f>ISNUMBER(E31)</f>
        <v>1</v>
      </c>
    </row>
    <row r="32" spans="2:8" x14ac:dyDescent="0.25">
      <c r="G32" s="130" t="b">
        <f>AND(LEN(E31)=10,ISNUMBER(E31))</f>
        <v>1</v>
      </c>
      <c r="H32" s="130"/>
    </row>
    <row r="33" x14ac:dyDescent="0.25"/>
    <row r="34" x14ac:dyDescent="0.25"/>
  </sheetData>
  <customSheetViews>
    <customSheetView guid="{0C1250B8-4ACD-4E73-8887-52D88B199186}" scale="80" showGridLines="0" hiddenRows="1" hiddenColumns="1">
      <pageMargins left="0.7" right="0.7" top="0.75" bottom="0.75" header="0.3" footer="0.3"/>
      <pageSetup orientation="portrait" r:id="rId1"/>
    </customSheetView>
    <customSheetView guid="{BA6CB744-D7FE-4570-B7D7-ED7BE5BCB395}" showGridLines="0" hiddenRows="1" hiddenColumns="1">
      <pageMargins left="0.7" right="0.7" top="0.75" bottom="0.75" header="0.3" footer="0.3"/>
      <pageSetup orientation="portrait" r:id="rId2"/>
    </customSheetView>
  </customSheetViews>
  <mergeCells count="7">
    <mergeCell ref="B30:D30"/>
    <mergeCell ref="G32:H32"/>
    <mergeCell ref="B11:D11"/>
    <mergeCell ref="B16:D16"/>
    <mergeCell ref="B19:D19"/>
    <mergeCell ref="B22:D22"/>
    <mergeCell ref="B27:D27"/>
  </mergeCells>
  <dataValidations count="6">
    <dataValidation type="list" allowBlank="1" showInputMessage="1" showErrorMessage="1" errorTitle="Error" error="Incorrect Customer Type, please select from drop down list" sqref="E12 K12" xr:uid="{00000000-0002-0000-0600-000000000000}">
      <formula1>$G$13:$G$18</formula1>
    </dataValidation>
    <dataValidation type="whole" allowBlank="1" showInputMessage="1" showErrorMessage="1" sqref="E17" xr:uid="{00000000-0002-0000-0600-000001000000}">
      <formula1>1</formula1>
      <formula2>10</formula2>
    </dataValidation>
    <dataValidation type="decimal" allowBlank="1" showInputMessage="1" showErrorMessage="1" sqref="E20" xr:uid="{00000000-0002-0000-0600-000002000000}">
      <formula1>1</formula1>
      <formula2>10</formula2>
    </dataValidation>
    <dataValidation type="date" allowBlank="1" showInputMessage="1" showErrorMessage="1" sqref="E23" xr:uid="{00000000-0002-0000-0600-000003000000}">
      <formula1>43556</formula1>
      <formula2>43921</formula2>
    </dataValidation>
    <dataValidation type="textLength" allowBlank="1" showInputMessage="1" showErrorMessage="1" sqref="E28" xr:uid="{00000000-0002-0000-0600-000004000000}">
      <formula1>10</formula1>
      <formula2>10</formula2>
    </dataValidation>
    <dataValidation type="custom" allowBlank="1" showInputMessage="1" showErrorMessage="1" sqref="E31" xr:uid="{00000000-0002-0000-0600-000005000000}">
      <formula1>AND(LEN(E31)=10,ISNUMBER(E31))</formula1>
    </dataValidation>
  </dataValidation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0"/>
  <sheetViews>
    <sheetView showGridLines="0" zoomScale="115" zoomScaleNormal="115" workbookViewId="0"/>
  </sheetViews>
  <sheetFormatPr defaultColWidth="0" defaultRowHeight="15" customHeight="1" zeroHeight="1" x14ac:dyDescent="0.3"/>
  <cols>
    <col min="1" max="1" width="3.44140625" customWidth="1"/>
    <col min="2" max="2" width="24.6640625" customWidth="1"/>
    <col min="3" max="5" width="9.109375" customWidth="1"/>
    <col min="6" max="6" width="17.5546875" customWidth="1"/>
    <col min="7" max="7" width="11.109375" customWidth="1"/>
    <col min="8" max="13" width="9.109375" customWidth="1"/>
    <col min="14" max="16384" width="9.109375" hidden="1"/>
  </cols>
  <sheetData>
    <row r="1" spans="1:19" s="67" customFormat="1" ht="13.8" x14ac:dyDescent="0.25">
      <c r="A1" s="66"/>
      <c r="B1" s="66"/>
      <c r="C1" s="66"/>
      <c r="D1" s="66"/>
      <c r="E1" s="66"/>
      <c r="F1" s="66"/>
      <c r="G1" s="66"/>
      <c r="H1" s="66"/>
      <c r="I1" s="66"/>
      <c r="J1" s="66"/>
      <c r="K1" s="66"/>
      <c r="L1" s="66"/>
      <c r="M1" s="66"/>
      <c r="N1" s="66"/>
      <c r="O1" s="66"/>
      <c r="P1" s="66"/>
      <c r="Q1" s="66"/>
      <c r="R1" s="66"/>
      <c r="S1" s="66"/>
    </row>
    <row r="2" spans="1:19" s="67" customFormat="1" ht="13.8" x14ac:dyDescent="0.25">
      <c r="A2" s="66"/>
      <c r="B2" s="66"/>
      <c r="C2" s="66"/>
      <c r="D2" s="66"/>
      <c r="E2" s="66"/>
      <c r="F2" s="66"/>
      <c r="G2" s="66"/>
      <c r="H2" s="66"/>
      <c r="I2" s="66"/>
      <c r="J2" s="66"/>
      <c r="K2" s="66"/>
      <c r="L2" s="66"/>
      <c r="M2" s="66"/>
      <c r="N2" s="66"/>
      <c r="O2" s="66"/>
      <c r="P2" s="66"/>
      <c r="Q2" s="66"/>
      <c r="R2" s="66"/>
      <c r="S2" s="66"/>
    </row>
    <row r="3" spans="1:19" s="67" customFormat="1" ht="13.8" x14ac:dyDescent="0.25">
      <c r="A3" s="66"/>
      <c r="B3" s="66"/>
      <c r="C3" s="66"/>
      <c r="D3" s="66"/>
      <c r="E3" s="66"/>
      <c r="F3" s="66"/>
      <c r="G3" s="66"/>
      <c r="H3" s="66"/>
      <c r="I3" s="66"/>
      <c r="J3" s="66"/>
      <c r="K3" s="66"/>
      <c r="L3" s="66"/>
      <c r="M3" s="66"/>
      <c r="N3" s="66"/>
      <c r="O3" s="66"/>
      <c r="P3" s="66"/>
      <c r="Q3" s="66"/>
      <c r="R3" s="66"/>
      <c r="S3" s="66"/>
    </row>
    <row r="4" spans="1:19" s="67" customFormat="1" ht="13.8" hidden="1" x14ac:dyDescent="0.25">
      <c r="A4" s="66"/>
      <c r="B4" s="66"/>
      <c r="C4" s="66"/>
      <c r="D4" s="66"/>
      <c r="E4" s="66"/>
      <c r="F4" s="66"/>
      <c r="G4" s="66"/>
      <c r="H4" s="66"/>
      <c r="I4" s="66"/>
      <c r="J4" s="66"/>
      <c r="K4" s="66"/>
      <c r="L4" s="66"/>
      <c r="M4" s="66"/>
      <c r="N4" s="66"/>
      <c r="O4" s="66"/>
      <c r="P4" s="66"/>
      <c r="Q4" s="66"/>
      <c r="R4" s="66"/>
      <c r="S4" s="66"/>
    </row>
    <row r="5" spans="1:19" s="67" customFormat="1" ht="13.8" x14ac:dyDescent="0.25">
      <c r="A5" s="66"/>
      <c r="B5" s="66"/>
      <c r="C5" s="66"/>
      <c r="D5" s="66"/>
      <c r="E5" s="66"/>
      <c r="F5" s="66"/>
      <c r="G5" s="66"/>
      <c r="H5" s="66"/>
      <c r="I5" s="66"/>
      <c r="J5" s="66"/>
      <c r="K5" s="66"/>
      <c r="L5" s="66"/>
      <c r="M5" s="66"/>
      <c r="N5" s="66"/>
      <c r="O5" s="66"/>
      <c r="P5" s="66"/>
      <c r="Q5" s="66"/>
      <c r="R5" s="66"/>
      <c r="S5" s="66"/>
    </row>
    <row r="6" spans="1:19" s="67" customFormat="1" ht="16.8" x14ac:dyDescent="0.3">
      <c r="A6" s="68"/>
      <c r="B6" s="69" t="s">
        <v>465</v>
      </c>
      <c r="C6" s="68"/>
      <c r="D6" s="68"/>
      <c r="E6" s="68"/>
      <c r="F6" s="68"/>
      <c r="G6" s="68"/>
      <c r="H6" s="68"/>
      <c r="I6" s="68"/>
      <c r="J6" s="68"/>
      <c r="K6" s="68"/>
      <c r="L6" s="68"/>
      <c r="M6" s="68"/>
      <c r="N6" s="68"/>
      <c r="O6" s="68"/>
      <c r="P6" s="68"/>
      <c r="Q6" s="68"/>
      <c r="R6" s="68"/>
      <c r="S6" s="68"/>
    </row>
    <row r="7" spans="1:19" s="67" customFormat="1" ht="13.8" x14ac:dyDescent="0.25">
      <c r="A7" s="68"/>
      <c r="B7" s="70" t="s">
        <v>466</v>
      </c>
      <c r="C7" s="70"/>
      <c r="D7" s="70"/>
      <c r="E7" s="70"/>
      <c r="F7" s="70"/>
      <c r="G7" s="70"/>
      <c r="H7" s="70"/>
      <c r="I7" s="70"/>
      <c r="J7" s="70"/>
      <c r="K7" s="70"/>
      <c r="L7" s="71"/>
      <c r="M7" s="68"/>
      <c r="N7" s="68"/>
      <c r="O7" s="68"/>
      <c r="P7" s="68"/>
      <c r="Q7" s="68"/>
      <c r="R7" s="68"/>
      <c r="S7" s="68"/>
    </row>
    <row r="8" spans="1:19" s="67" customFormat="1" ht="13.8" x14ac:dyDescent="0.25">
      <c r="L8" s="102"/>
    </row>
    <row r="9" spans="1:19" s="67" customFormat="1" ht="14.4" x14ac:dyDescent="0.3">
      <c r="B9" s="71"/>
      <c r="C9" s="71"/>
      <c r="D9" s="71"/>
      <c r="E9" s="71"/>
      <c r="F9" s="71"/>
      <c r="G9" s="71"/>
      <c r="H9" s="71"/>
      <c r="I9" s="71"/>
      <c r="J9" s="71"/>
      <c r="K9"/>
      <c r="L9" s="102"/>
    </row>
    <row r="10" spans="1:19" ht="14.4" x14ac:dyDescent="0.3">
      <c r="B10" s="127" t="s">
        <v>452</v>
      </c>
      <c r="C10" s="129"/>
      <c r="D10" s="71"/>
    </row>
    <row r="11" spans="1:19" ht="14.4" x14ac:dyDescent="0.3">
      <c r="B11" s="72" t="s">
        <v>453</v>
      </c>
      <c r="C11" s="87"/>
      <c r="D11" s="88" t="s">
        <v>458</v>
      </c>
      <c r="F11" s="89" t="s">
        <v>455</v>
      </c>
      <c r="G11" s="89" t="s">
        <v>456</v>
      </c>
    </row>
    <row r="12" spans="1:19" ht="14.4" x14ac:dyDescent="0.3">
      <c r="B12" s="76" t="s">
        <v>457</v>
      </c>
      <c r="C12" s="90"/>
      <c r="D12" s="119">
        <f>VLOOKUP(D11,F12:G13,2,0)</f>
        <v>0.1</v>
      </c>
      <c r="F12" s="79" t="s">
        <v>458</v>
      </c>
      <c r="G12" s="80">
        <v>0.1</v>
      </c>
    </row>
    <row r="13" spans="1:19" ht="14.4" x14ac:dyDescent="0.3">
      <c r="B13" s="81" t="s">
        <v>459</v>
      </c>
      <c r="C13" s="82"/>
      <c r="D13" s="91" t="s">
        <v>467</v>
      </c>
      <c r="F13" s="79" t="s">
        <v>454</v>
      </c>
      <c r="G13" s="80">
        <v>0.2</v>
      </c>
    </row>
    <row r="14" spans="1:19" ht="14.4" x14ac:dyDescent="0.3"/>
    <row r="15" spans="1:19" ht="14.4" x14ac:dyDescent="0.3">
      <c r="B15" s="72" t="s">
        <v>468</v>
      </c>
      <c r="C15" s="87" t="s">
        <v>469</v>
      </c>
      <c r="D15" s="87"/>
      <c r="E15" s="87"/>
      <c r="F15" s="87"/>
      <c r="G15" s="87"/>
      <c r="H15" s="92"/>
      <c r="I15" s="92"/>
      <c r="J15" s="93"/>
    </row>
    <row r="16" spans="1:19" ht="14.4" x14ac:dyDescent="0.3">
      <c r="B16" s="76" t="s">
        <v>470</v>
      </c>
      <c r="C16" s="90" t="s">
        <v>471</v>
      </c>
      <c r="D16" s="90"/>
      <c r="E16" s="90"/>
      <c r="F16" s="90"/>
      <c r="G16" s="90"/>
      <c r="H16" s="65"/>
      <c r="I16" s="65"/>
      <c r="J16" s="94"/>
    </row>
    <row r="17" spans="2:11" ht="14.4" x14ac:dyDescent="0.3">
      <c r="B17" s="76" t="s">
        <v>472</v>
      </c>
      <c r="C17" s="90" t="s">
        <v>473</v>
      </c>
      <c r="D17" s="90"/>
      <c r="E17" s="90"/>
      <c r="F17" s="90"/>
      <c r="G17" s="90"/>
      <c r="H17" s="65"/>
      <c r="I17" s="65"/>
      <c r="J17" s="94"/>
    </row>
    <row r="18" spans="2:11" ht="14.4" x14ac:dyDescent="0.3">
      <c r="B18" s="76" t="s">
        <v>474</v>
      </c>
      <c r="C18" s="90" t="s">
        <v>475</v>
      </c>
      <c r="D18" s="90"/>
      <c r="E18" s="90"/>
      <c r="F18" s="90"/>
      <c r="G18" s="90"/>
      <c r="H18" s="65"/>
      <c r="I18" s="65"/>
      <c r="J18" s="94"/>
      <c r="K18" s="95" t="s">
        <v>448</v>
      </c>
    </row>
    <row r="19" spans="2:11" ht="14.4" x14ac:dyDescent="0.3">
      <c r="B19" s="76" t="s">
        <v>476</v>
      </c>
      <c r="C19" s="90" t="s">
        <v>477</v>
      </c>
      <c r="D19" s="90"/>
      <c r="E19" s="90"/>
      <c r="F19" s="90"/>
      <c r="G19" s="90"/>
      <c r="H19" s="65"/>
      <c r="I19" s="65"/>
      <c r="J19" s="94"/>
    </row>
    <row r="20" spans="2:11" ht="14.4" x14ac:dyDescent="0.3">
      <c r="B20" s="76" t="s">
        <v>478</v>
      </c>
      <c r="C20" s="90" t="s">
        <v>479</v>
      </c>
      <c r="D20" s="90"/>
      <c r="E20" s="90"/>
      <c r="F20" s="90"/>
      <c r="G20" s="90"/>
      <c r="H20" s="65"/>
      <c r="I20" s="65"/>
      <c r="J20" s="94"/>
    </row>
    <row r="21" spans="2:11" ht="14.4" x14ac:dyDescent="0.3">
      <c r="B21" s="81" t="s">
        <v>480</v>
      </c>
      <c r="C21" s="82" t="s">
        <v>481</v>
      </c>
      <c r="D21" s="82"/>
      <c r="E21" s="82"/>
      <c r="F21" s="82"/>
      <c r="G21" s="82"/>
      <c r="H21" s="96"/>
      <c r="I21" s="96"/>
      <c r="J21" s="97"/>
    </row>
    <row r="22" spans="2:11" ht="14.4" x14ac:dyDescent="0.3"/>
    <row r="23" spans="2:11" ht="14.4" x14ac:dyDescent="0.3"/>
    <row r="24" spans="2:11" ht="14.4" x14ac:dyDescent="0.3"/>
    <row r="25" spans="2:11" ht="14.4" x14ac:dyDescent="0.3"/>
    <row r="26" spans="2:11" ht="14.4" x14ac:dyDescent="0.3"/>
    <row r="27" spans="2:11" ht="14.4" x14ac:dyDescent="0.3"/>
    <row r="28" spans="2:11" ht="14.4" x14ac:dyDescent="0.3"/>
    <row r="29" spans="2:11" ht="14.4" x14ac:dyDescent="0.3"/>
    <row r="30" spans="2:11" ht="15" customHeight="1" x14ac:dyDescent="0.3"/>
  </sheetData>
  <sheetProtection insertColumns="0"/>
  <protectedRanges>
    <protectedRange algorithmName="SHA-512" hashValue="ilSKY8ee6cwzCJOG6U8TCe92G/5Dpt78oxLeOZUSTfy5fA85w//bD9XswsI9DC+vAlH5Qznn9U2mDvRW3BiT0g==" saltValue="6eWToN68462DKORmvG7ZGQ==" spinCount="100000" sqref="L9" name="Green"/>
    <protectedRange algorithmName="SHA-512" hashValue="zYC5eGwQCXAbS5Qy5I9cJxTIly7W7o+eyOtChtoxeIG96okhmzsW1zqC7DxqdNJoJiix0J0pw7e9vCcImlj2dA==" saltValue="f7nIIcdwQurdCEEISGUVjQ==" spinCount="100000" sqref="L8" name="Yellow"/>
  </protectedRanges>
  <customSheetViews>
    <customSheetView guid="{0C1250B8-4ACD-4E73-8887-52D88B199186}" scale="80" showGridLines="0" hiddenRows="1" hiddenColumns="1">
      <selection activeCell="L9" sqref="L9"/>
      <pageMargins left="0.7" right="0.7" top="0.75" bottom="0.75" header="0.3" footer="0.3"/>
      <pageSetup orientation="portrait" horizontalDpi="4294967295" verticalDpi="4294967295" r:id="rId1"/>
    </customSheetView>
    <customSheetView guid="{BA6CB744-D7FE-4570-B7D7-ED7BE5BCB395}" scale="115" showGridLines="0" hiddenRows="1" hiddenColumns="1">
      <pageMargins left="0.7" right="0.7" top="0.75" bottom="0.75" header="0.3" footer="0.3"/>
      <pageSetup orientation="portrait" horizontalDpi="4294967295" verticalDpi="4294967295" r:id="rId2"/>
    </customSheetView>
  </customSheetViews>
  <mergeCells count="1">
    <mergeCell ref="B10:C10"/>
  </mergeCells>
  <dataValidations count="1">
    <dataValidation type="list" allowBlank="1" showInputMessage="1" showErrorMessage="1" sqref="D11" xr:uid="{00000000-0002-0000-0700-000000000000}">
      <formula1>$F$12:$F$13</formula1>
    </dataValidation>
  </dataValidations>
  <pageMargins left="0.7" right="0.7" top="0.75" bottom="0.75" header="0.3" footer="0.3"/>
  <pageSetup orientation="portrait" horizontalDpi="4294967295" verticalDpi="4294967295"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
  <sheetViews>
    <sheetView topLeftCell="C1" workbookViewId="0">
      <selection activeCell="AD20" sqref="AD20"/>
    </sheetView>
  </sheetViews>
  <sheetFormatPr defaultRowHeight="14.4" x14ac:dyDescent="0.3"/>
  <cols>
    <col min="1" max="1" width="13.88671875" customWidth="1"/>
    <col min="2" max="2" width="12.109375" customWidth="1"/>
    <col min="3" max="5" width="16.33203125" bestFit="1" customWidth="1"/>
    <col min="6" max="6" width="17.33203125" customWidth="1"/>
    <col min="7" max="7" width="16.109375" customWidth="1"/>
    <col min="8" max="8" width="16.33203125" bestFit="1" customWidth="1"/>
    <col min="9" max="9" width="11.33203125" bestFit="1" customWidth="1"/>
    <col min="13" max="13" width="39" bestFit="1" customWidth="1"/>
    <col min="14" max="14" width="20.88671875" customWidth="1"/>
    <col min="15" max="15" width="10.109375" customWidth="1"/>
    <col min="16" max="18" width="6" customWidth="1"/>
    <col min="19" max="22" width="16.88671875" bestFit="1" customWidth="1"/>
    <col min="23" max="23" width="18.33203125" customWidth="1"/>
    <col min="24" max="24" width="16.33203125" customWidth="1"/>
    <col min="25" max="25" width="12.109375" customWidth="1"/>
    <col min="26" max="26" width="12.88671875" customWidth="1"/>
    <col min="27" max="27" width="23" customWidth="1"/>
    <col min="28" max="28" width="15.6640625" customWidth="1"/>
    <col min="29" max="29" width="12.109375" customWidth="1"/>
    <col min="30" max="30" width="12.88671875" bestFit="1" customWidth="1"/>
    <col min="31" max="31" width="23" customWidth="1"/>
  </cols>
  <sheetData>
    <row r="1" spans="1:31" x14ac:dyDescent="0.3">
      <c r="A1" s="18" t="s">
        <v>483</v>
      </c>
      <c r="F1" s="120" t="s">
        <v>487</v>
      </c>
      <c r="G1" t="s">
        <v>527</v>
      </c>
      <c r="M1" s="18" t="s">
        <v>485</v>
      </c>
      <c r="W1" s="18" t="s">
        <v>486</v>
      </c>
    </row>
    <row r="3" spans="1:31" x14ac:dyDescent="0.3">
      <c r="A3" s="120" t="s">
        <v>644</v>
      </c>
      <c r="B3" t="s">
        <v>646</v>
      </c>
      <c r="F3" s="120" t="s">
        <v>644</v>
      </c>
      <c r="G3" t="s">
        <v>646</v>
      </c>
      <c r="M3" s="120" t="s">
        <v>646</v>
      </c>
      <c r="O3" s="120" t="s">
        <v>489</v>
      </c>
      <c r="W3" s="120" t="s">
        <v>487</v>
      </c>
      <c r="X3" t="s">
        <v>520</v>
      </c>
    </row>
    <row r="4" spans="1:31" x14ac:dyDescent="0.3">
      <c r="A4" s="121" t="s">
        <v>527</v>
      </c>
      <c r="B4" s="122">
        <v>83014</v>
      </c>
      <c r="F4" s="121" t="s">
        <v>568</v>
      </c>
      <c r="G4" s="34">
        <v>13026</v>
      </c>
      <c r="M4" s="120" t="s">
        <v>487</v>
      </c>
      <c r="N4" s="120" t="s">
        <v>5</v>
      </c>
      <c r="O4" t="s">
        <v>493</v>
      </c>
      <c r="P4" t="s">
        <v>497</v>
      </c>
      <c r="Q4" t="s">
        <v>509</v>
      </c>
      <c r="R4" t="s">
        <v>502</v>
      </c>
    </row>
    <row r="5" spans="1:31" x14ac:dyDescent="0.3">
      <c r="A5" s="121" t="s">
        <v>645</v>
      </c>
      <c r="B5" s="122">
        <v>83014</v>
      </c>
      <c r="F5" s="121" t="s">
        <v>555</v>
      </c>
      <c r="G5" s="34">
        <v>13529</v>
      </c>
      <c r="M5" t="s">
        <v>527</v>
      </c>
      <c r="N5" t="s">
        <v>568</v>
      </c>
      <c r="O5" s="34">
        <v>2863</v>
      </c>
      <c r="P5" s="34">
        <v>6105</v>
      </c>
      <c r="Q5" s="34"/>
      <c r="R5" s="34">
        <v>4058</v>
      </c>
      <c r="X5" s="120" t="s">
        <v>647</v>
      </c>
    </row>
    <row r="6" spans="1:31" x14ac:dyDescent="0.3">
      <c r="F6" s="121" t="s">
        <v>543</v>
      </c>
      <c r="G6" s="34">
        <v>16320</v>
      </c>
      <c r="N6" t="s">
        <v>555</v>
      </c>
      <c r="O6" s="34">
        <v>4785</v>
      </c>
      <c r="P6" s="34">
        <v>1707</v>
      </c>
      <c r="Q6" s="34">
        <v>1598</v>
      </c>
      <c r="R6" s="34">
        <v>5439</v>
      </c>
      <c r="X6" t="s">
        <v>509</v>
      </c>
      <c r="AB6" t="s">
        <v>502</v>
      </c>
    </row>
    <row r="7" spans="1:31" x14ac:dyDescent="0.3">
      <c r="F7" s="121" t="s">
        <v>582</v>
      </c>
      <c r="G7" s="34">
        <v>10323</v>
      </c>
      <c r="N7" t="s">
        <v>543</v>
      </c>
      <c r="O7" s="34">
        <v>12367</v>
      </c>
      <c r="P7" s="34">
        <v>1064</v>
      </c>
      <c r="Q7" s="34">
        <v>2889</v>
      </c>
      <c r="R7" s="34"/>
      <c r="W7" s="120" t="s">
        <v>644</v>
      </c>
      <c r="X7" t="s">
        <v>649</v>
      </c>
      <c r="Y7" t="s">
        <v>648</v>
      </c>
      <c r="Z7" t="s">
        <v>650</v>
      </c>
      <c r="AA7" t="s">
        <v>651</v>
      </c>
      <c r="AB7" t="s">
        <v>649</v>
      </c>
      <c r="AC7" t="s">
        <v>648</v>
      </c>
      <c r="AD7" t="s">
        <v>650</v>
      </c>
      <c r="AE7" t="s">
        <v>651</v>
      </c>
    </row>
    <row r="8" spans="1:31" x14ac:dyDescent="0.3">
      <c r="F8" s="121" t="s">
        <v>528</v>
      </c>
      <c r="G8" s="34">
        <v>20338</v>
      </c>
      <c r="N8" t="s">
        <v>582</v>
      </c>
      <c r="O8" s="34">
        <v>2028</v>
      </c>
      <c r="P8" s="34">
        <v>1815</v>
      </c>
      <c r="Q8" s="34">
        <v>2416</v>
      </c>
      <c r="R8" s="34">
        <v>4064</v>
      </c>
      <c r="W8" s="121" t="s">
        <v>521</v>
      </c>
      <c r="X8" s="34">
        <v>1855</v>
      </c>
      <c r="Y8" s="34">
        <v>2961</v>
      </c>
      <c r="Z8" s="34">
        <v>800</v>
      </c>
      <c r="AA8" s="34">
        <v>1855</v>
      </c>
      <c r="AB8" s="34">
        <v>1980</v>
      </c>
      <c r="AC8" s="34">
        <v>1980</v>
      </c>
      <c r="AD8" s="34">
        <v>1980</v>
      </c>
      <c r="AE8" s="34">
        <v>396</v>
      </c>
    </row>
    <row r="9" spans="1:31" x14ac:dyDescent="0.3">
      <c r="F9" s="121" t="s">
        <v>645</v>
      </c>
      <c r="G9" s="34">
        <v>73536</v>
      </c>
      <c r="N9" t="s">
        <v>528</v>
      </c>
      <c r="O9" s="34">
        <v>4764</v>
      </c>
      <c r="P9" s="34">
        <v>1268</v>
      </c>
      <c r="Q9" s="34">
        <v>6358</v>
      </c>
      <c r="R9" s="34">
        <v>7948</v>
      </c>
      <c r="W9" s="121" t="s">
        <v>553</v>
      </c>
      <c r="X9" s="34">
        <v>925</v>
      </c>
      <c r="Y9" s="34">
        <v>925</v>
      </c>
      <c r="Z9" s="34">
        <v>925</v>
      </c>
      <c r="AA9" s="34">
        <v>185</v>
      </c>
      <c r="AB9" s="34">
        <v>2867.5</v>
      </c>
      <c r="AC9" s="34">
        <v>3149</v>
      </c>
      <c r="AD9" s="34">
        <v>2586</v>
      </c>
      <c r="AE9" s="34">
        <v>1147</v>
      </c>
    </row>
    <row r="10" spans="1:31" x14ac:dyDescent="0.3">
      <c r="N10" t="s">
        <v>584</v>
      </c>
      <c r="O10" s="34">
        <v>3134</v>
      </c>
      <c r="P10" s="34">
        <v>2744</v>
      </c>
      <c r="Q10" s="34"/>
      <c r="R10" s="34">
        <v>3600</v>
      </c>
      <c r="W10" s="121" t="s">
        <v>550</v>
      </c>
      <c r="X10" s="34">
        <v>2188.6666666666665</v>
      </c>
      <c r="Y10" s="34">
        <v>2828</v>
      </c>
      <c r="Z10" s="34">
        <v>916</v>
      </c>
      <c r="AA10" s="34">
        <v>1313.2</v>
      </c>
      <c r="AB10" s="34"/>
      <c r="AC10" s="34"/>
      <c r="AD10" s="34"/>
      <c r="AE10" s="34">
        <v>0</v>
      </c>
    </row>
    <row r="11" spans="1:31" x14ac:dyDescent="0.3">
      <c r="M11" t="s">
        <v>645</v>
      </c>
      <c r="O11" s="34">
        <v>29941</v>
      </c>
      <c r="P11" s="34">
        <v>14703</v>
      </c>
      <c r="Q11" s="34">
        <v>13261</v>
      </c>
      <c r="R11" s="34">
        <v>25109</v>
      </c>
      <c r="W11" s="121" t="s">
        <v>548</v>
      </c>
      <c r="X11" s="34"/>
      <c r="Y11" s="34"/>
      <c r="Z11" s="34"/>
      <c r="AA11" s="34">
        <v>0</v>
      </c>
      <c r="AB11" s="34">
        <v>1854</v>
      </c>
      <c r="AC11" s="34">
        <v>1854</v>
      </c>
      <c r="AD11" s="34">
        <v>1854</v>
      </c>
      <c r="AE11" s="34">
        <v>370.8</v>
      </c>
    </row>
    <row r="12" spans="1:31" x14ac:dyDescent="0.3">
      <c r="W12" s="121" t="s">
        <v>524</v>
      </c>
      <c r="X12" s="34">
        <v>1234.5</v>
      </c>
      <c r="Y12" s="34">
        <v>1524</v>
      </c>
      <c r="Z12" s="34">
        <v>945</v>
      </c>
      <c r="AA12" s="34">
        <v>493.8</v>
      </c>
      <c r="AB12" s="34">
        <v>2436.5</v>
      </c>
      <c r="AC12" s="34">
        <v>3127</v>
      </c>
      <c r="AD12" s="34">
        <v>1746</v>
      </c>
      <c r="AE12" s="34">
        <v>974.6</v>
      </c>
    </row>
    <row r="13" spans="1:31" x14ac:dyDescent="0.3">
      <c r="W13" s="121" t="s">
        <v>645</v>
      </c>
      <c r="X13" s="34">
        <v>1748.6363636363637</v>
      </c>
      <c r="Y13" s="34">
        <v>2961</v>
      </c>
      <c r="Z13" s="34">
        <v>800</v>
      </c>
      <c r="AA13" s="34">
        <v>3847</v>
      </c>
      <c r="AB13" s="34">
        <v>2407</v>
      </c>
      <c r="AC13" s="34">
        <v>3149</v>
      </c>
      <c r="AD13" s="34">
        <v>1746</v>
      </c>
      <c r="AE13" s="34">
        <v>2888.4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14"/>
  <sheetViews>
    <sheetView showGridLines="0" tabSelected="1" zoomScaleNormal="100" workbookViewId="0">
      <selection activeCell="I14" sqref="I14"/>
    </sheetView>
  </sheetViews>
  <sheetFormatPr defaultColWidth="0" defaultRowHeight="15" customHeight="1" zeroHeight="1" x14ac:dyDescent="0.3"/>
  <cols>
    <col min="1" max="1" width="2.6640625" customWidth="1"/>
    <col min="2" max="2" width="16.44140625" customWidth="1"/>
    <col min="3" max="3" width="14.5546875" customWidth="1"/>
    <col min="4" max="4" width="28.109375" customWidth="1"/>
    <col min="5" max="5" width="15.6640625" customWidth="1"/>
    <col min="6" max="6" width="25.5546875" customWidth="1"/>
    <col min="7" max="7" width="16.109375" customWidth="1"/>
    <col min="8" max="8" width="22.109375" customWidth="1"/>
    <col min="9" max="9" width="9.109375" customWidth="1"/>
    <col min="10" max="16384" width="9.109375" hidden="1"/>
  </cols>
  <sheetData>
    <row r="1" spans="1:8" ht="14.4" x14ac:dyDescent="0.3">
      <c r="A1" s="1"/>
      <c r="B1" s="1"/>
      <c r="C1" s="1"/>
      <c r="D1" s="1"/>
      <c r="E1" s="1"/>
      <c r="F1" s="1"/>
      <c r="G1" s="1"/>
    </row>
    <row r="2" spans="1:8" ht="14.4" x14ac:dyDescent="0.3">
      <c r="A2" s="1"/>
      <c r="B2" s="1"/>
      <c r="C2" s="1"/>
      <c r="D2" s="1"/>
      <c r="E2" s="1"/>
      <c r="F2" s="1"/>
      <c r="G2" s="1"/>
    </row>
    <row r="3" spans="1:8" ht="14.4" x14ac:dyDescent="0.3">
      <c r="A3" s="1"/>
      <c r="B3" s="1"/>
      <c r="C3" s="1"/>
      <c r="D3" s="1"/>
      <c r="E3" s="1"/>
      <c r="F3" s="1"/>
      <c r="G3" s="1"/>
    </row>
    <row r="4" spans="1:8" ht="14.4" x14ac:dyDescent="0.3">
      <c r="A4" s="1"/>
      <c r="B4" s="1"/>
      <c r="C4" s="1"/>
      <c r="D4" s="1"/>
      <c r="E4" s="1"/>
      <c r="F4" s="1"/>
      <c r="G4" s="1"/>
    </row>
    <row r="5" spans="1:8" ht="14.4" hidden="1" x14ac:dyDescent="0.3">
      <c r="A5" s="1"/>
      <c r="B5" s="1"/>
      <c r="C5" s="1"/>
      <c r="D5" s="1"/>
      <c r="E5" s="1"/>
      <c r="F5" s="1"/>
      <c r="G5" s="1"/>
    </row>
    <row r="6" spans="1:8" ht="14.4" x14ac:dyDescent="0.3">
      <c r="A6" s="7"/>
      <c r="B6" s="7"/>
      <c r="C6" s="7"/>
      <c r="D6" s="7"/>
      <c r="E6" s="7" t="s">
        <v>643</v>
      </c>
      <c r="F6" s="7"/>
      <c r="G6" s="7"/>
    </row>
    <row r="7" spans="1:8" ht="17.399999999999999" x14ac:dyDescent="0.35">
      <c r="A7" s="7"/>
      <c r="B7" s="17" t="s">
        <v>482</v>
      </c>
      <c r="C7" s="7"/>
      <c r="D7" s="7"/>
      <c r="E7" s="7"/>
      <c r="F7" s="7"/>
      <c r="G7" s="7"/>
    </row>
    <row r="8" spans="1:8" ht="14.4" x14ac:dyDescent="0.3">
      <c r="A8" s="7"/>
      <c r="B8" s="7"/>
      <c r="C8" s="7"/>
      <c r="D8" s="7"/>
      <c r="E8" s="7"/>
      <c r="F8" s="7"/>
      <c r="G8" s="7"/>
    </row>
    <row r="9" spans="1:8" ht="14.4" x14ac:dyDescent="0.3">
      <c r="A9" s="7"/>
      <c r="B9" s="18" t="s">
        <v>483</v>
      </c>
      <c r="C9" s="7"/>
      <c r="D9" s="7"/>
      <c r="E9" s="7"/>
      <c r="F9" s="7"/>
      <c r="G9" s="7"/>
    </row>
    <row r="10" spans="1:8" ht="14.4" x14ac:dyDescent="0.3">
      <c r="A10" s="7"/>
      <c r="B10" s="18" t="s">
        <v>484</v>
      </c>
      <c r="C10" s="7"/>
      <c r="D10" s="7"/>
      <c r="E10" s="7"/>
      <c r="F10" s="7"/>
      <c r="G10" s="7"/>
    </row>
    <row r="11" spans="1:8" ht="14.4" x14ac:dyDescent="0.3">
      <c r="A11" s="7"/>
      <c r="B11" s="18" t="s">
        <v>485</v>
      </c>
      <c r="C11" s="7"/>
      <c r="D11" s="7"/>
      <c r="E11" s="7"/>
      <c r="F11" s="7"/>
      <c r="G11" s="7"/>
    </row>
    <row r="12" spans="1:8" ht="14.4" x14ac:dyDescent="0.3">
      <c r="A12" s="7"/>
      <c r="B12" s="18" t="s">
        <v>486</v>
      </c>
      <c r="C12" s="7"/>
      <c r="D12" s="7"/>
      <c r="E12" s="7"/>
      <c r="F12" s="7"/>
      <c r="G12" s="7"/>
    </row>
    <row r="13" spans="1:8" ht="14.4" x14ac:dyDescent="0.3">
      <c r="A13" s="7"/>
      <c r="B13" s="18"/>
      <c r="C13" s="7"/>
      <c r="D13" s="7"/>
      <c r="E13" s="7"/>
      <c r="F13" s="7"/>
      <c r="G13" s="7"/>
    </row>
    <row r="14" spans="1:8" ht="14.4" x14ac:dyDescent="0.3">
      <c r="A14" s="7"/>
      <c r="B14" s="7"/>
      <c r="C14" s="7"/>
      <c r="D14" s="7"/>
      <c r="E14" s="7"/>
      <c r="F14" s="7"/>
      <c r="G14" s="7"/>
    </row>
    <row r="15" spans="1:8" ht="14.4" x14ac:dyDescent="0.3">
      <c r="A15" s="7"/>
      <c r="B15" s="98" t="s">
        <v>487</v>
      </c>
      <c r="C15" s="98" t="s">
        <v>5</v>
      </c>
      <c r="D15" s="98" t="s">
        <v>3</v>
      </c>
      <c r="E15" s="98" t="s">
        <v>488</v>
      </c>
      <c r="F15" s="98" t="s">
        <v>489</v>
      </c>
      <c r="G15" s="98" t="s">
        <v>4</v>
      </c>
      <c r="H15" s="98" t="s">
        <v>456</v>
      </c>
    </row>
    <row r="16" spans="1:8" ht="14.4" x14ac:dyDescent="0.3">
      <c r="A16" s="7"/>
      <c r="B16" s="14" t="s">
        <v>490</v>
      </c>
      <c r="C16" s="14" t="s">
        <v>491</v>
      </c>
      <c r="D16" s="14">
        <v>748</v>
      </c>
      <c r="E16" s="14" t="s">
        <v>492</v>
      </c>
      <c r="F16" s="14" t="s">
        <v>493</v>
      </c>
      <c r="G16" s="99">
        <v>42736</v>
      </c>
      <c r="H16" s="100">
        <v>0.1</v>
      </c>
    </row>
    <row r="17" spans="1:8" ht="14.4" x14ac:dyDescent="0.3">
      <c r="A17" s="7"/>
      <c r="B17" s="14" t="s">
        <v>494</v>
      </c>
      <c r="C17" s="14" t="s">
        <v>495</v>
      </c>
      <c r="D17" s="14">
        <v>753</v>
      </c>
      <c r="E17" s="14" t="s">
        <v>496</v>
      </c>
      <c r="F17" s="14" t="s">
        <v>497</v>
      </c>
      <c r="G17" s="99">
        <v>42737</v>
      </c>
      <c r="H17" s="100">
        <v>0.2</v>
      </c>
    </row>
    <row r="18" spans="1:8" ht="14.4" x14ac:dyDescent="0.3">
      <c r="A18" s="7"/>
      <c r="B18" s="14" t="s">
        <v>494</v>
      </c>
      <c r="C18" s="14" t="s">
        <v>498</v>
      </c>
      <c r="D18" s="14">
        <v>755</v>
      </c>
      <c r="E18" s="14" t="s">
        <v>499</v>
      </c>
      <c r="F18" s="14" t="s">
        <v>493</v>
      </c>
      <c r="G18" s="99">
        <v>42738</v>
      </c>
      <c r="H18" s="100">
        <v>0.1</v>
      </c>
    </row>
    <row r="19" spans="1:8" ht="14.4" x14ac:dyDescent="0.3">
      <c r="A19" s="7"/>
      <c r="B19" s="14" t="s">
        <v>490</v>
      </c>
      <c r="C19" s="14" t="s">
        <v>500</v>
      </c>
      <c r="D19" s="14">
        <v>757</v>
      </c>
      <c r="E19" s="14" t="s">
        <v>501</v>
      </c>
      <c r="F19" s="14" t="s">
        <v>502</v>
      </c>
      <c r="G19" s="99">
        <v>42739</v>
      </c>
      <c r="H19" s="100">
        <v>0.4</v>
      </c>
    </row>
    <row r="20" spans="1:8" ht="14.4" x14ac:dyDescent="0.3">
      <c r="A20" s="7"/>
      <c r="B20" s="14" t="s">
        <v>494</v>
      </c>
      <c r="C20" s="14" t="s">
        <v>498</v>
      </c>
      <c r="D20" s="14">
        <v>757</v>
      </c>
      <c r="E20" s="14" t="s">
        <v>503</v>
      </c>
      <c r="F20" s="14" t="s">
        <v>502</v>
      </c>
      <c r="G20" s="99">
        <v>42740</v>
      </c>
      <c r="H20" s="100">
        <v>0.4</v>
      </c>
    </row>
    <row r="21" spans="1:8" ht="14.4" x14ac:dyDescent="0.3">
      <c r="A21" s="7"/>
      <c r="B21" s="14" t="s">
        <v>504</v>
      </c>
      <c r="C21" s="14" t="s">
        <v>505</v>
      </c>
      <c r="D21" s="14">
        <v>772</v>
      </c>
      <c r="E21" s="14" t="s">
        <v>506</v>
      </c>
      <c r="F21" s="14" t="s">
        <v>502</v>
      </c>
      <c r="G21" s="99">
        <v>42741</v>
      </c>
      <c r="H21" s="100">
        <v>0.4</v>
      </c>
    </row>
    <row r="22" spans="1:8" ht="14.4" x14ac:dyDescent="0.3">
      <c r="A22" s="7"/>
      <c r="B22" s="14" t="s">
        <v>490</v>
      </c>
      <c r="C22" s="14" t="s">
        <v>507</v>
      </c>
      <c r="D22" s="14">
        <v>773</v>
      </c>
      <c r="E22" s="14" t="s">
        <v>496</v>
      </c>
      <c r="F22" s="14" t="s">
        <v>497</v>
      </c>
      <c r="G22" s="99">
        <v>42742</v>
      </c>
      <c r="H22" s="100">
        <v>0.2</v>
      </c>
    </row>
    <row r="23" spans="1:8" ht="14.4" x14ac:dyDescent="0.3">
      <c r="A23" s="7"/>
      <c r="B23" s="14" t="s">
        <v>504</v>
      </c>
      <c r="C23" s="14" t="s">
        <v>508</v>
      </c>
      <c r="D23" s="14">
        <v>781</v>
      </c>
      <c r="E23" s="14" t="s">
        <v>496</v>
      </c>
      <c r="F23" s="14" t="s">
        <v>509</v>
      </c>
      <c r="G23" s="99">
        <v>42743</v>
      </c>
      <c r="H23" s="100">
        <v>0.3</v>
      </c>
    </row>
    <row r="24" spans="1:8" ht="14.4" x14ac:dyDescent="0.3">
      <c r="A24" s="7"/>
      <c r="B24" s="14" t="s">
        <v>494</v>
      </c>
      <c r="C24" s="14" t="s">
        <v>510</v>
      </c>
      <c r="D24" s="14">
        <v>784</v>
      </c>
      <c r="E24" s="14" t="s">
        <v>511</v>
      </c>
      <c r="F24" s="14" t="s">
        <v>509</v>
      </c>
      <c r="G24" s="99">
        <v>42744</v>
      </c>
      <c r="H24" s="100">
        <v>0.3</v>
      </c>
    </row>
    <row r="25" spans="1:8" ht="14.4" x14ac:dyDescent="0.3">
      <c r="A25" s="7"/>
      <c r="B25" s="14" t="s">
        <v>512</v>
      </c>
      <c r="C25" s="14" t="s">
        <v>513</v>
      </c>
      <c r="D25" s="14">
        <v>785</v>
      </c>
      <c r="E25" s="14" t="s">
        <v>506</v>
      </c>
      <c r="F25" s="14" t="s">
        <v>502</v>
      </c>
      <c r="G25" s="99">
        <v>42745</v>
      </c>
      <c r="H25" s="100">
        <v>0.4</v>
      </c>
    </row>
    <row r="26" spans="1:8" ht="14.4" x14ac:dyDescent="0.3">
      <c r="A26" s="7"/>
      <c r="B26" s="14" t="s">
        <v>514</v>
      </c>
      <c r="C26" s="14" t="s">
        <v>515</v>
      </c>
      <c r="D26" s="14">
        <v>786</v>
      </c>
      <c r="E26" s="14" t="s">
        <v>516</v>
      </c>
      <c r="F26" s="14" t="s">
        <v>509</v>
      </c>
      <c r="G26" s="99">
        <v>42746</v>
      </c>
      <c r="H26" s="100">
        <v>0.3</v>
      </c>
    </row>
    <row r="27" spans="1:8" ht="14.4" x14ac:dyDescent="0.3">
      <c r="A27" s="7"/>
      <c r="B27" s="14" t="s">
        <v>517</v>
      </c>
      <c r="C27" s="14" t="s">
        <v>518</v>
      </c>
      <c r="D27" s="14">
        <v>789</v>
      </c>
      <c r="E27" s="14" t="s">
        <v>492</v>
      </c>
      <c r="F27" s="14" t="s">
        <v>497</v>
      </c>
      <c r="G27" s="99">
        <v>42747</v>
      </c>
      <c r="H27" s="100">
        <v>0.2</v>
      </c>
    </row>
    <row r="28" spans="1:8" ht="14.4" x14ac:dyDescent="0.3">
      <c r="A28" s="7"/>
      <c r="B28" s="14" t="s">
        <v>517</v>
      </c>
      <c r="C28" s="14" t="s">
        <v>519</v>
      </c>
      <c r="D28" s="14">
        <v>800</v>
      </c>
      <c r="E28" s="14" t="s">
        <v>516</v>
      </c>
      <c r="F28" s="14" t="s">
        <v>493</v>
      </c>
      <c r="G28" s="99">
        <v>42748</v>
      </c>
      <c r="H28" s="100">
        <v>0.1</v>
      </c>
    </row>
    <row r="29" spans="1:8" ht="14.4" x14ac:dyDescent="0.3">
      <c r="A29" s="7"/>
      <c r="B29" s="14" t="s">
        <v>520</v>
      </c>
      <c r="C29" s="14" t="s">
        <v>521</v>
      </c>
      <c r="D29" s="14">
        <v>800</v>
      </c>
      <c r="E29" s="14" t="s">
        <v>499</v>
      </c>
      <c r="F29" s="14" t="s">
        <v>509</v>
      </c>
      <c r="G29" s="99">
        <v>42749</v>
      </c>
      <c r="H29" s="100">
        <v>0.3</v>
      </c>
    </row>
    <row r="30" spans="1:8" ht="14.4" x14ac:dyDescent="0.3">
      <c r="A30" s="7"/>
      <c r="B30" s="14" t="s">
        <v>504</v>
      </c>
      <c r="C30" s="14" t="s">
        <v>522</v>
      </c>
      <c r="D30" s="14">
        <v>802</v>
      </c>
      <c r="E30" s="14" t="s">
        <v>496</v>
      </c>
      <c r="F30" s="14" t="s">
        <v>493</v>
      </c>
      <c r="G30" s="99">
        <v>42750</v>
      </c>
      <c r="H30" s="100">
        <v>0.1</v>
      </c>
    </row>
    <row r="31" spans="1:8" ht="14.4" x14ac:dyDescent="0.3">
      <c r="A31" s="7"/>
      <c r="B31" s="14" t="s">
        <v>490</v>
      </c>
      <c r="C31" s="14" t="s">
        <v>523</v>
      </c>
      <c r="D31" s="14">
        <v>803</v>
      </c>
      <c r="E31" s="14" t="s">
        <v>501</v>
      </c>
      <c r="F31" s="14" t="s">
        <v>502</v>
      </c>
      <c r="G31" s="99">
        <v>42751</v>
      </c>
      <c r="H31" s="100">
        <v>0.4</v>
      </c>
    </row>
    <row r="32" spans="1:8" ht="14.4" x14ac:dyDescent="0.3">
      <c r="A32" s="7"/>
      <c r="B32" s="14" t="s">
        <v>520</v>
      </c>
      <c r="C32" s="14" t="s">
        <v>524</v>
      </c>
      <c r="D32" s="14">
        <v>804</v>
      </c>
      <c r="E32" s="14" t="s">
        <v>492</v>
      </c>
      <c r="F32" s="14" t="s">
        <v>497</v>
      </c>
      <c r="G32" s="99">
        <v>42752</v>
      </c>
      <c r="H32" s="100">
        <v>0.2</v>
      </c>
    </row>
    <row r="33" spans="1:8" ht="14.4" x14ac:dyDescent="0.3">
      <c r="A33" s="7"/>
      <c r="B33" s="14" t="s">
        <v>512</v>
      </c>
      <c r="C33" s="14" t="s">
        <v>525</v>
      </c>
      <c r="D33" s="14">
        <v>807</v>
      </c>
      <c r="E33" s="14" t="s">
        <v>526</v>
      </c>
      <c r="F33" s="14" t="s">
        <v>493</v>
      </c>
      <c r="G33" s="99">
        <v>42753</v>
      </c>
      <c r="H33" s="100">
        <v>0.1</v>
      </c>
    </row>
    <row r="34" spans="1:8" ht="14.4" x14ac:dyDescent="0.3">
      <c r="A34" s="7"/>
      <c r="B34" s="14" t="s">
        <v>527</v>
      </c>
      <c r="C34" s="14" t="s">
        <v>528</v>
      </c>
      <c r="D34" s="14">
        <v>808</v>
      </c>
      <c r="E34" s="14" t="s">
        <v>501</v>
      </c>
      <c r="F34" s="14" t="s">
        <v>493</v>
      </c>
      <c r="G34" s="99">
        <v>42754</v>
      </c>
      <c r="H34" s="100">
        <v>0.1</v>
      </c>
    </row>
    <row r="35" spans="1:8" ht="14.4" x14ac:dyDescent="0.3">
      <c r="A35" s="7"/>
      <c r="B35" s="14" t="s">
        <v>514</v>
      </c>
      <c r="C35" s="14" t="s">
        <v>529</v>
      </c>
      <c r="D35" s="14">
        <v>811</v>
      </c>
      <c r="E35" s="14" t="s">
        <v>511</v>
      </c>
      <c r="F35" s="14" t="s">
        <v>509</v>
      </c>
      <c r="G35" s="99">
        <v>42755</v>
      </c>
      <c r="H35" s="100">
        <v>0.3</v>
      </c>
    </row>
    <row r="36" spans="1:8" ht="14.4" x14ac:dyDescent="0.3">
      <c r="A36" s="7"/>
      <c r="B36" s="14" t="s">
        <v>504</v>
      </c>
      <c r="C36" s="14" t="s">
        <v>530</v>
      </c>
      <c r="D36" s="14">
        <v>814</v>
      </c>
      <c r="E36" s="14" t="s">
        <v>526</v>
      </c>
      <c r="F36" s="14" t="s">
        <v>502</v>
      </c>
      <c r="G36" s="99">
        <v>42756</v>
      </c>
      <c r="H36" s="100">
        <v>0.4</v>
      </c>
    </row>
    <row r="37" spans="1:8" ht="14.4" x14ac:dyDescent="0.3">
      <c r="A37" s="7"/>
      <c r="B37" s="14" t="s">
        <v>514</v>
      </c>
      <c r="C37" s="14" t="s">
        <v>531</v>
      </c>
      <c r="D37" s="14">
        <v>815</v>
      </c>
      <c r="E37" s="14" t="s">
        <v>501</v>
      </c>
      <c r="F37" s="14" t="s">
        <v>509</v>
      </c>
      <c r="G37" s="99">
        <v>42757</v>
      </c>
      <c r="H37" s="100">
        <v>0.3</v>
      </c>
    </row>
    <row r="38" spans="1:8" ht="14.4" x14ac:dyDescent="0.3">
      <c r="A38" s="7"/>
      <c r="B38" s="14" t="s">
        <v>514</v>
      </c>
      <c r="C38" s="14" t="s">
        <v>532</v>
      </c>
      <c r="D38" s="14">
        <v>816</v>
      </c>
      <c r="E38" s="14" t="s">
        <v>526</v>
      </c>
      <c r="F38" s="14" t="s">
        <v>497</v>
      </c>
      <c r="G38" s="99">
        <v>42758</v>
      </c>
      <c r="H38" s="100">
        <v>0.2</v>
      </c>
    </row>
    <row r="39" spans="1:8" ht="14.4" x14ac:dyDescent="0.3">
      <c r="A39" s="7"/>
      <c r="B39" s="14" t="s">
        <v>514</v>
      </c>
      <c r="C39" s="14" t="s">
        <v>533</v>
      </c>
      <c r="D39" s="14">
        <v>820</v>
      </c>
      <c r="E39" s="14" t="s">
        <v>526</v>
      </c>
      <c r="F39" s="14" t="s">
        <v>502</v>
      </c>
      <c r="G39" s="99">
        <v>42759</v>
      </c>
      <c r="H39" s="100">
        <v>0.4</v>
      </c>
    </row>
    <row r="40" spans="1:8" ht="14.4" x14ac:dyDescent="0.3">
      <c r="A40" s="7"/>
      <c r="B40" s="14" t="s">
        <v>517</v>
      </c>
      <c r="C40" s="14" t="s">
        <v>534</v>
      </c>
      <c r="D40" s="14">
        <v>825</v>
      </c>
      <c r="E40" s="14" t="s">
        <v>535</v>
      </c>
      <c r="F40" s="14" t="s">
        <v>497</v>
      </c>
      <c r="G40" s="99">
        <v>42760</v>
      </c>
      <c r="H40" s="100">
        <v>0.2</v>
      </c>
    </row>
    <row r="41" spans="1:8" ht="14.4" x14ac:dyDescent="0.3">
      <c r="A41" s="7"/>
      <c r="B41" s="14" t="s">
        <v>514</v>
      </c>
      <c r="C41" s="14" t="s">
        <v>536</v>
      </c>
      <c r="D41" s="14">
        <v>826</v>
      </c>
      <c r="E41" s="14" t="s">
        <v>492</v>
      </c>
      <c r="F41" s="14" t="s">
        <v>502</v>
      </c>
      <c r="G41" s="99">
        <v>42761</v>
      </c>
      <c r="H41" s="100">
        <v>0.4</v>
      </c>
    </row>
    <row r="42" spans="1:8" ht="14.4" x14ac:dyDescent="0.3">
      <c r="A42" s="7"/>
      <c r="B42" s="14" t="s">
        <v>517</v>
      </c>
      <c r="C42" s="14" t="s">
        <v>519</v>
      </c>
      <c r="D42" s="14">
        <v>830</v>
      </c>
      <c r="E42" s="14" t="s">
        <v>496</v>
      </c>
      <c r="F42" s="14" t="s">
        <v>497</v>
      </c>
      <c r="G42" s="99">
        <v>42762</v>
      </c>
      <c r="H42" s="100">
        <v>0.2</v>
      </c>
    </row>
    <row r="43" spans="1:8" ht="14.4" x14ac:dyDescent="0.3">
      <c r="A43" s="7"/>
      <c r="B43" s="14" t="s">
        <v>494</v>
      </c>
      <c r="C43" s="14" t="s">
        <v>537</v>
      </c>
      <c r="D43" s="14">
        <v>830</v>
      </c>
      <c r="E43" s="14" t="s">
        <v>503</v>
      </c>
      <c r="F43" s="14" t="s">
        <v>497</v>
      </c>
      <c r="G43" s="99">
        <v>42763</v>
      </c>
      <c r="H43" s="100">
        <v>0.2</v>
      </c>
    </row>
    <row r="44" spans="1:8" ht="14.4" x14ac:dyDescent="0.3">
      <c r="A44" s="7"/>
      <c r="B44" s="14" t="s">
        <v>512</v>
      </c>
      <c r="C44" s="14" t="s">
        <v>538</v>
      </c>
      <c r="D44" s="14">
        <v>837</v>
      </c>
      <c r="E44" s="14" t="s">
        <v>535</v>
      </c>
      <c r="F44" s="14" t="s">
        <v>502</v>
      </c>
      <c r="G44" s="99">
        <v>42764</v>
      </c>
      <c r="H44" s="100">
        <v>0.4</v>
      </c>
    </row>
    <row r="45" spans="1:8" ht="14.4" x14ac:dyDescent="0.3">
      <c r="A45" s="7"/>
      <c r="B45" s="14" t="s">
        <v>514</v>
      </c>
      <c r="C45" s="14" t="s">
        <v>539</v>
      </c>
      <c r="D45" s="14">
        <v>838</v>
      </c>
      <c r="E45" s="14" t="s">
        <v>526</v>
      </c>
      <c r="F45" s="14" t="s">
        <v>502</v>
      </c>
      <c r="G45" s="99">
        <v>42765</v>
      </c>
      <c r="H45" s="100">
        <v>0.4</v>
      </c>
    </row>
    <row r="46" spans="1:8" ht="14.4" x14ac:dyDescent="0.3">
      <c r="A46" s="7"/>
      <c r="B46" s="14" t="s">
        <v>517</v>
      </c>
      <c r="C46" s="14" t="s">
        <v>534</v>
      </c>
      <c r="D46" s="14">
        <v>844</v>
      </c>
      <c r="E46" s="14" t="s">
        <v>501</v>
      </c>
      <c r="F46" s="14" t="s">
        <v>497</v>
      </c>
      <c r="G46" s="99">
        <v>42766</v>
      </c>
      <c r="H46" s="100">
        <v>0.2</v>
      </c>
    </row>
    <row r="47" spans="1:8" ht="14.4" x14ac:dyDescent="0.3">
      <c r="A47" s="7"/>
      <c r="B47" s="14" t="s">
        <v>514</v>
      </c>
      <c r="C47" s="14" t="s">
        <v>529</v>
      </c>
      <c r="D47" s="14">
        <v>845</v>
      </c>
      <c r="E47" s="14" t="s">
        <v>496</v>
      </c>
      <c r="F47" s="14" t="s">
        <v>502</v>
      </c>
      <c r="G47" s="99">
        <v>42767</v>
      </c>
      <c r="H47" s="100">
        <v>0.4</v>
      </c>
    </row>
    <row r="48" spans="1:8" ht="14.4" x14ac:dyDescent="0.3">
      <c r="A48" s="7"/>
      <c r="B48" s="14" t="s">
        <v>504</v>
      </c>
      <c r="C48" s="14" t="s">
        <v>540</v>
      </c>
      <c r="D48" s="14">
        <v>846</v>
      </c>
      <c r="E48" s="14" t="s">
        <v>503</v>
      </c>
      <c r="F48" s="14" t="s">
        <v>493</v>
      </c>
      <c r="G48" s="99">
        <v>42768</v>
      </c>
      <c r="H48" s="100">
        <v>0.1</v>
      </c>
    </row>
    <row r="49" spans="1:8" ht="14.4" x14ac:dyDescent="0.3">
      <c r="A49" s="7"/>
      <c r="B49" s="14" t="s">
        <v>514</v>
      </c>
      <c r="C49" s="14" t="s">
        <v>529</v>
      </c>
      <c r="D49" s="14">
        <v>849</v>
      </c>
      <c r="E49" s="14" t="s">
        <v>511</v>
      </c>
      <c r="F49" s="14" t="s">
        <v>497</v>
      </c>
      <c r="G49" s="99">
        <v>42769</v>
      </c>
      <c r="H49" s="100">
        <v>0.2</v>
      </c>
    </row>
    <row r="50" spans="1:8" ht="14.4" x14ac:dyDescent="0.3">
      <c r="A50" s="7"/>
      <c r="B50" s="14" t="s">
        <v>514</v>
      </c>
      <c r="C50" s="14" t="s">
        <v>541</v>
      </c>
      <c r="D50" s="14">
        <v>851</v>
      </c>
      <c r="E50" s="14" t="s">
        <v>506</v>
      </c>
      <c r="F50" s="14" t="s">
        <v>502</v>
      </c>
      <c r="G50" s="99">
        <v>42770</v>
      </c>
      <c r="H50" s="100">
        <v>0.4</v>
      </c>
    </row>
    <row r="51" spans="1:8" ht="14.4" x14ac:dyDescent="0.3">
      <c r="A51" s="7"/>
      <c r="B51" s="14" t="s">
        <v>490</v>
      </c>
      <c r="C51" s="14" t="s">
        <v>542</v>
      </c>
      <c r="D51" s="14">
        <v>860</v>
      </c>
      <c r="E51" s="14" t="s">
        <v>511</v>
      </c>
      <c r="F51" s="14" t="s">
        <v>493</v>
      </c>
      <c r="G51" s="99">
        <v>42771</v>
      </c>
      <c r="H51" s="100">
        <v>0.1</v>
      </c>
    </row>
    <row r="52" spans="1:8" ht="14.4" x14ac:dyDescent="0.3">
      <c r="A52" s="7"/>
      <c r="B52" s="14" t="s">
        <v>494</v>
      </c>
      <c r="C52" s="14" t="s">
        <v>495</v>
      </c>
      <c r="D52" s="14">
        <v>862</v>
      </c>
      <c r="E52" s="14" t="s">
        <v>496</v>
      </c>
      <c r="F52" s="14" t="s">
        <v>502</v>
      </c>
      <c r="G52" s="99">
        <v>42772</v>
      </c>
      <c r="H52" s="100">
        <v>0.4</v>
      </c>
    </row>
    <row r="53" spans="1:8" ht="14.4" x14ac:dyDescent="0.3">
      <c r="A53" s="7"/>
      <c r="B53" s="14" t="s">
        <v>527</v>
      </c>
      <c r="C53" s="14" t="s">
        <v>543</v>
      </c>
      <c r="D53" s="14">
        <v>866</v>
      </c>
      <c r="E53" s="14" t="s">
        <v>496</v>
      </c>
      <c r="F53" s="14" t="s">
        <v>493</v>
      </c>
      <c r="G53" s="99">
        <v>42773</v>
      </c>
      <c r="H53" s="100">
        <v>0.1</v>
      </c>
    </row>
    <row r="54" spans="1:8" ht="14.4" x14ac:dyDescent="0.3">
      <c r="A54" s="7"/>
      <c r="B54" s="14" t="s">
        <v>504</v>
      </c>
      <c r="C54" s="14" t="s">
        <v>544</v>
      </c>
      <c r="D54" s="14">
        <v>872</v>
      </c>
      <c r="E54" s="14" t="s">
        <v>503</v>
      </c>
      <c r="F54" s="14" t="s">
        <v>502</v>
      </c>
      <c r="G54" s="99">
        <v>42774</v>
      </c>
      <c r="H54" s="100">
        <v>0.4</v>
      </c>
    </row>
    <row r="55" spans="1:8" ht="14.4" x14ac:dyDescent="0.3">
      <c r="A55" s="7"/>
      <c r="B55" s="14" t="s">
        <v>490</v>
      </c>
      <c r="C55" s="14" t="s">
        <v>545</v>
      </c>
      <c r="D55" s="14">
        <v>874</v>
      </c>
      <c r="E55" s="14" t="s">
        <v>526</v>
      </c>
      <c r="F55" s="14" t="s">
        <v>502</v>
      </c>
      <c r="G55" s="99">
        <v>42775</v>
      </c>
      <c r="H55" s="100">
        <v>0.4</v>
      </c>
    </row>
    <row r="56" spans="1:8" ht="14.4" x14ac:dyDescent="0.3">
      <c r="A56" s="7"/>
      <c r="B56" s="14" t="s">
        <v>517</v>
      </c>
      <c r="C56" s="14" t="s">
        <v>534</v>
      </c>
      <c r="D56" s="14">
        <v>874</v>
      </c>
      <c r="E56" s="14" t="s">
        <v>516</v>
      </c>
      <c r="F56" s="14" t="s">
        <v>502</v>
      </c>
      <c r="G56" s="99">
        <v>42776</v>
      </c>
      <c r="H56" s="100">
        <v>0.4</v>
      </c>
    </row>
    <row r="57" spans="1:8" ht="14.4" x14ac:dyDescent="0.3">
      <c r="A57" s="7"/>
      <c r="B57" s="14" t="s">
        <v>514</v>
      </c>
      <c r="C57" s="14" t="s">
        <v>546</v>
      </c>
      <c r="D57" s="14">
        <v>895</v>
      </c>
      <c r="E57" s="14" t="s">
        <v>496</v>
      </c>
      <c r="F57" s="14" t="s">
        <v>493</v>
      </c>
      <c r="G57" s="99">
        <v>42777</v>
      </c>
      <c r="H57" s="100">
        <v>0.1</v>
      </c>
    </row>
    <row r="58" spans="1:8" ht="14.4" x14ac:dyDescent="0.3">
      <c r="A58" s="7"/>
      <c r="B58" s="14" t="s">
        <v>494</v>
      </c>
      <c r="C58" s="14" t="s">
        <v>547</v>
      </c>
      <c r="D58" s="14">
        <v>896</v>
      </c>
      <c r="E58" s="14" t="s">
        <v>499</v>
      </c>
      <c r="F58" s="14" t="s">
        <v>493</v>
      </c>
      <c r="G58" s="99">
        <v>42778</v>
      </c>
      <c r="H58" s="100">
        <v>0.1</v>
      </c>
    </row>
    <row r="59" spans="1:8" ht="14.4" x14ac:dyDescent="0.3">
      <c r="A59" s="7"/>
      <c r="B59" s="14" t="s">
        <v>527</v>
      </c>
      <c r="C59" s="14" t="s">
        <v>543</v>
      </c>
      <c r="D59" s="14">
        <v>898</v>
      </c>
      <c r="E59" s="14" t="s">
        <v>535</v>
      </c>
      <c r="F59" s="14" t="s">
        <v>493</v>
      </c>
      <c r="G59" s="99">
        <v>42779</v>
      </c>
      <c r="H59" s="100">
        <v>0.1</v>
      </c>
    </row>
    <row r="60" spans="1:8" ht="14.4" x14ac:dyDescent="0.3">
      <c r="A60" s="7"/>
      <c r="B60" s="14" t="s">
        <v>520</v>
      </c>
      <c r="C60" s="14" t="s">
        <v>548</v>
      </c>
      <c r="D60" s="14">
        <v>907</v>
      </c>
      <c r="E60" s="14" t="s">
        <v>496</v>
      </c>
      <c r="F60" s="14" t="s">
        <v>497</v>
      </c>
      <c r="G60" s="99">
        <v>42780</v>
      </c>
      <c r="H60" s="100">
        <v>0.2</v>
      </c>
    </row>
    <row r="61" spans="1:8" ht="14.4" x14ac:dyDescent="0.3">
      <c r="A61" s="7"/>
      <c r="B61" s="21" t="s">
        <v>494</v>
      </c>
      <c r="C61" s="21" t="s">
        <v>549</v>
      </c>
      <c r="D61" s="21">
        <v>911</v>
      </c>
      <c r="E61" s="21" t="s">
        <v>499</v>
      </c>
      <c r="F61" s="21" t="s">
        <v>502</v>
      </c>
      <c r="G61" s="99">
        <v>42781</v>
      </c>
      <c r="H61" s="100">
        <v>0.4</v>
      </c>
    </row>
    <row r="62" spans="1:8" ht="14.4" x14ac:dyDescent="0.3">
      <c r="A62" s="7"/>
      <c r="B62" s="21" t="s">
        <v>520</v>
      </c>
      <c r="C62" s="21" t="s">
        <v>550</v>
      </c>
      <c r="D62" s="21">
        <v>916</v>
      </c>
      <c r="E62" s="21" t="s">
        <v>496</v>
      </c>
      <c r="F62" s="21" t="s">
        <v>509</v>
      </c>
      <c r="G62" s="99">
        <v>42782</v>
      </c>
      <c r="H62" s="100">
        <v>0.3</v>
      </c>
    </row>
    <row r="63" spans="1:8" ht="14.4" x14ac:dyDescent="0.3">
      <c r="A63" s="7"/>
      <c r="B63" s="21" t="s">
        <v>490</v>
      </c>
      <c r="C63" s="21" t="s">
        <v>551</v>
      </c>
      <c r="D63" s="21">
        <v>917</v>
      </c>
      <c r="E63" s="21" t="s">
        <v>492</v>
      </c>
      <c r="F63" s="21" t="s">
        <v>493</v>
      </c>
      <c r="G63" s="99">
        <v>42783</v>
      </c>
      <c r="H63" s="100">
        <v>0.1</v>
      </c>
    </row>
    <row r="64" spans="1:8" ht="14.4" x14ac:dyDescent="0.3">
      <c r="A64" s="7"/>
      <c r="B64" s="21" t="s">
        <v>494</v>
      </c>
      <c r="C64" s="21" t="s">
        <v>498</v>
      </c>
      <c r="D64" s="21">
        <v>921</v>
      </c>
      <c r="E64" s="21" t="s">
        <v>499</v>
      </c>
      <c r="F64" s="21" t="s">
        <v>509</v>
      </c>
      <c r="G64" s="99">
        <v>42784</v>
      </c>
      <c r="H64" s="100">
        <v>0.3</v>
      </c>
    </row>
    <row r="65" spans="1:8" ht="14.4" x14ac:dyDescent="0.3">
      <c r="A65" s="7"/>
      <c r="B65" s="21" t="s">
        <v>512</v>
      </c>
      <c r="C65" s="21" t="s">
        <v>552</v>
      </c>
      <c r="D65" s="21">
        <v>922</v>
      </c>
      <c r="E65" s="21" t="s">
        <v>499</v>
      </c>
      <c r="F65" s="21" t="s">
        <v>493</v>
      </c>
      <c r="G65" s="99">
        <v>42785</v>
      </c>
      <c r="H65" s="100">
        <v>0.1</v>
      </c>
    </row>
    <row r="66" spans="1:8" ht="14.4" x14ac:dyDescent="0.3">
      <c r="A66" s="7"/>
      <c r="B66" s="21" t="s">
        <v>520</v>
      </c>
      <c r="C66" s="21" t="s">
        <v>553</v>
      </c>
      <c r="D66" s="21">
        <v>925</v>
      </c>
      <c r="E66" s="21" t="s">
        <v>492</v>
      </c>
      <c r="F66" s="21" t="s">
        <v>509</v>
      </c>
      <c r="G66" s="99">
        <v>42786</v>
      </c>
      <c r="H66" s="100">
        <v>0.3</v>
      </c>
    </row>
    <row r="67" spans="1:8" ht="14.4" x14ac:dyDescent="0.3">
      <c r="A67" s="7"/>
      <c r="B67" s="21" t="s">
        <v>504</v>
      </c>
      <c r="C67" s="21" t="s">
        <v>554</v>
      </c>
      <c r="D67" s="21">
        <v>926</v>
      </c>
      <c r="E67" s="21" t="s">
        <v>535</v>
      </c>
      <c r="F67" s="21" t="s">
        <v>502</v>
      </c>
      <c r="G67" s="99">
        <v>42787</v>
      </c>
      <c r="H67" s="100">
        <v>0.4</v>
      </c>
    </row>
    <row r="68" spans="1:8" ht="14.4" x14ac:dyDescent="0.3">
      <c r="A68" s="7"/>
      <c r="B68" s="21" t="s">
        <v>527</v>
      </c>
      <c r="C68" s="21" t="s">
        <v>555</v>
      </c>
      <c r="D68" s="21">
        <v>932</v>
      </c>
      <c r="E68" s="21" t="s">
        <v>535</v>
      </c>
      <c r="F68" s="21" t="s">
        <v>502</v>
      </c>
      <c r="G68" s="99">
        <v>42788</v>
      </c>
      <c r="H68" s="100">
        <v>0.4</v>
      </c>
    </row>
    <row r="69" spans="1:8" ht="14.4" x14ac:dyDescent="0.3">
      <c r="A69" s="7"/>
      <c r="B69" s="21" t="s">
        <v>520</v>
      </c>
      <c r="C69" s="21" t="s">
        <v>524</v>
      </c>
      <c r="D69" s="21">
        <v>935</v>
      </c>
      <c r="E69" s="21" t="s">
        <v>516</v>
      </c>
      <c r="F69" s="21" t="s">
        <v>493</v>
      </c>
      <c r="G69" s="99">
        <v>42789</v>
      </c>
      <c r="H69" s="100">
        <v>0.1</v>
      </c>
    </row>
    <row r="70" spans="1:8" ht="14.4" x14ac:dyDescent="0.3">
      <c r="A70" s="7"/>
      <c r="B70" s="21" t="s">
        <v>512</v>
      </c>
      <c r="C70" s="21" t="s">
        <v>556</v>
      </c>
      <c r="D70" s="21">
        <v>940</v>
      </c>
      <c r="E70" s="21" t="s">
        <v>506</v>
      </c>
      <c r="F70" s="21" t="s">
        <v>493</v>
      </c>
      <c r="G70" s="99">
        <v>42790</v>
      </c>
      <c r="H70" s="100">
        <v>0.1</v>
      </c>
    </row>
    <row r="71" spans="1:8" ht="14.4" x14ac:dyDescent="0.3">
      <c r="A71" s="7"/>
      <c r="B71" s="21" t="s">
        <v>504</v>
      </c>
      <c r="C71" s="21" t="s">
        <v>557</v>
      </c>
      <c r="D71" s="21">
        <v>942</v>
      </c>
      <c r="E71" s="21" t="s">
        <v>506</v>
      </c>
      <c r="F71" s="21" t="s">
        <v>497</v>
      </c>
      <c r="G71" s="99">
        <v>42791</v>
      </c>
      <c r="H71" s="100">
        <v>0.2</v>
      </c>
    </row>
    <row r="72" spans="1:8" ht="14.4" x14ac:dyDescent="0.3">
      <c r="A72" s="7"/>
      <c r="B72" s="21" t="s">
        <v>520</v>
      </c>
      <c r="C72" s="21" t="s">
        <v>524</v>
      </c>
      <c r="D72" s="21">
        <v>945</v>
      </c>
      <c r="E72" s="21" t="s">
        <v>516</v>
      </c>
      <c r="F72" s="21" t="s">
        <v>509</v>
      </c>
      <c r="G72" s="99">
        <v>42792</v>
      </c>
      <c r="H72" s="100">
        <v>0.3</v>
      </c>
    </row>
    <row r="73" spans="1:8" ht="14.4" x14ac:dyDescent="0.3">
      <c r="A73" s="7"/>
      <c r="B73" s="21" t="s">
        <v>494</v>
      </c>
      <c r="C73" s="21" t="s">
        <v>558</v>
      </c>
      <c r="D73" s="21">
        <v>953</v>
      </c>
      <c r="E73" s="21" t="s">
        <v>511</v>
      </c>
      <c r="F73" s="21" t="s">
        <v>502</v>
      </c>
      <c r="G73" s="99">
        <v>42793</v>
      </c>
      <c r="H73" s="100">
        <v>0.4</v>
      </c>
    </row>
    <row r="74" spans="1:8" ht="14.4" x14ac:dyDescent="0.3">
      <c r="A74" s="7"/>
      <c r="B74" s="21" t="s">
        <v>512</v>
      </c>
      <c r="C74" s="21" t="s">
        <v>556</v>
      </c>
      <c r="D74" s="21">
        <v>964</v>
      </c>
      <c r="E74" s="21" t="s">
        <v>511</v>
      </c>
      <c r="F74" s="21" t="s">
        <v>502</v>
      </c>
      <c r="G74" s="99">
        <v>42794</v>
      </c>
      <c r="H74" s="100">
        <v>0.4</v>
      </c>
    </row>
    <row r="75" spans="1:8" ht="14.4" x14ac:dyDescent="0.3">
      <c r="A75" s="7"/>
      <c r="B75" s="21" t="s">
        <v>490</v>
      </c>
      <c r="C75" s="21" t="s">
        <v>545</v>
      </c>
      <c r="D75" s="21">
        <v>966</v>
      </c>
      <c r="E75" s="21" t="s">
        <v>503</v>
      </c>
      <c r="F75" s="21" t="s">
        <v>497</v>
      </c>
      <c r="G75" s="99">
        <v>42795</v>
      </c>
      <c r="H75" s="100">
        <v>0.2</v>
      </c>
    </row>
    <row r="76" spans="1:8" ht="14.4" x14ac:dyDescent="0.3">
      <c r="A76" s="7"/>
      <c r="B76" s="21" t="s">
        <v>494</v>
      </c>
      <c r="C76" s="21" t="s">
        <v>547</v>
      </c>
      <c r="D76" s="21">
        <v>969</v>
      </c>
      <c r="E76" s="21" t="s">
        <v>496</v>
      </c>
      <c r="F76" s="21" t="s">
        <v>493</v>
      </c>
      <c r="G76" s="99">
        <v>42796</v>
      </c>
      <c r="H76" s="100">
        <v>0.1</v>
      </c>
    </row>
    <row r="77" spans="1:8" ht="14.4" x14ac:dyDescent="0.3">
      <c r="A77" s="7"/>
      <c r="B77" s="21" t="s">
        <v>512</v>
      </c>
      <c r="C77" s="21" t="s">
        <v>552</v>
      </c>
      <c r="D77" s="21">
        <v>970</v>
      </c>
      <c r="E77" s="21" t="s">
        <v>526</v>
      </c>
      <c r="F77" s="21" t="s">
        <v>509</v>
      </c>
      <c r="G77" s="99">
        <v>42797</v>
      </c>
      <c r="H77" s="100">
        <v>0.3</v>
      </c>
    </row>
    <row r="78" spans="1:8" ht="14.4" x14ac:dyDescent="0.3">
      <c r="A78" s="7"/>
      <c r="B78" s="21" t="s">
        <v>494</v>
      </c>
      <c r="C78" s="21" t="s">
        <v>559</v>
      </c>
      <c r="D78" s="21">
        <v>972</v>
      </c>
      <c r="E78" s="21" t="s">
        <v>535</v>
      </c>
      <c r="F78" s="21" t="s">
        <v>502</v>
      </c>
      <c r="G78" s="99">
        <v>42798</v>
      </c>
      <c r="H78" s="100">
        <v>0.4</v>
      </c>
    </row>
    <row r="79" spans="1:8" ht="14.4" x14ac:dyDescent="0.3">
      <c r="A79" s="7"/>
      <c r="B79" s="21" t="s">
        <v>512</v>
      </c>
      <c r="C79" s="21" t="s">
        <v>560</v>
      </c>
      <c r="D79" s="21">
        <v>973</v>
      </c>
      <c r="E79" s="21" t="s">
        <v>535</v>
      </c>
      <c r="F79" s="21" t="s">
        <v>502</v>
      </c>
      <c r="G79" s="99">
        <v>42799</v>
      </c>
      <c r="H79" s="100">
        <v>0.4</v>
      </c>
    </row>
    <row r="80" spans="1:8" ht="14.4" x14ac:dyDescent="0.3">
      <c r="A80" s="7"/>
      <c r="B80" s="21" t="s">
        <v>490</v>
      </c>
      <c r="C80" s="21" t="s">
        <v>523</v>
      </c>
      <c r="D80" s="21">
        <v>982</v>
      </c>
      <c r="E80" s="21" t="s">
        <v>503</v>
      </c>
      <c r="F80" s="21" t="s">
        <v>497</v>
      </c>
      <c r="G80" s="99">
        <v>42800</v>
      </c>
      <c r="H80" s="100">
        <v>0.2</v>
      </c>
    </row>
    <row r="81" spans="1:8" ht="14.4" x14ac:dyDescent="0.3">
      <c r="A81" s="7"/>
      <c r="B81" s="21" t="s">
        <v>504</v>
      </c>
      <c r="C81" s="21" t="s">
        <v>561</v>
      </c>
      <c r="D81" s="21">
        <v>991</v>
      </c>
      <c r="E81" s="21" t="s">
        <v>496</v>
      </c>
      <c r="F81" s="21" t="s">
        <v>497</v>
      </c>
      <c r="G81" s="99">
        <v>42801</v>
      </c>
      <c r="H81" s="100">
        <v>0.2</v>
      </c>
    </row>
    <row r="82" spans="1:8" ht="14.4" x14ac:dyDescent="0.3">
      <c r="A82" s="7"/>
      <c r="B82" s="21" t="s">
        <v>514</v>
      </c>
      <c r="C82" s="21" t="s">
        <v>562</v>
      </c>
      <c r="D82" s="21">
        <v>991</v>
      </c>
      <c r="E82" s="21" t="s">
        <v>506</v>
      </c>
      <c r="F82" s="21" t="s">
        <v>509</v>
      </c>
      <c r="G82" s="99">
        <v>42802</v>
      </c>
      <c r="H82" s="100">
        <v>0.3</v>
      </c>
    </row>
    <row r="83" spans="1:8" ht="14.4" x14ac:dyDescent="0.3">
      <c r="A83" s="7"/>
      <c r="B83" s="21" t="s">
        <v>504</v>
      </c>
      <c r="C83" s="21" t="s">
        <v>563</v>
      </c>
      <c r="D83" s="21">
        <v>998</v>
      </c>
      <c r="E83" s="21" t="s">
        <v>496</v>
      </c>
      <c r="F83" s="21" t="s">
        <v>493</v>
      </c>
      <c r="G83" s="99">
        <v>42803</v>
      </c>
      <c r="H83" s="100">
        <v>0.1</v>
      </c>
    </row>
    <row r="84" spans="1:8" ht="14.4" x14ac:dyDescent="0.3">
      <c r="A84" s="7"/>
      <c r="B84" s="21" t="s">
        <v>504</v>
      </c>
      <c r="C84" s="21" t="s">
        <v>544</v>
      </c>
      <c r="D84" s="21">
        <v>1004</v>
      </c>
      <c r="E84" s="21" t="s">
        <v>535</v>
      </c>
      <c r="F84" s="21" t="s">
        <v>509</v>
      </c>
      <c r="G84" s="99">
        <v>42804</v>
      </c>
      <c r="H84" s="100">
        <v>0.3</v>
      </c>
    </row>
    <row r="85" spans="1:8" ht="14.4" x14ac:dyDescent="0.3">
      <c r="A85" s="7"/>
      <c r="B85" s="21" t="s">
        <v>504</v>
      </c>
      <c r="C85" s="21" t="s">
        <v>544</v>
      </c>
      <c r="D85" s="21">
        <v>1008</v>
      </c>
      <c r="E85" s="21" t="s">
        <v>526</v>
      </c>
      <c r="F85" s="21" t="s">
        <v>493</v>
      </c>
      <c r="G85" s="99">
        <v>42805</v>
      </c>
      <c r="H85" s="100">
        <v>0.1</v>
      </c>
    </row>
    <row r="86" spans="1:8" ht="14.4" x14ac:dyDescent="0.3">
      <c r="A86" s="7"/>
      <c r="B86" s="21" t="s">
        <v>517</v>
      </c>
      <c r="C86" s="21" t="s">
        <v>518</v>
      </c>
      <c r="D86" s="21">
        <v>1010</v>
      </c>
      <c r="E86" s="21" t="s">
        <v>516</v>
      </c>
      <c r="F86" s="21" t="s">
        <v>502</v>
      </c>
      <c r="G86" s="99">
        <v>42806</v>
      </c>
      <c r="H86" s="100">
        <v>0.4</v>
      </c>
    </row>
    <row r="87" spans="1:8" ht="14.4" x14ac:dyDescent="0.3">
      <c r="A87" s="7"/>
      <c r="B87" s="21" t="s">
        <v>512</v>
      </c>
      <c r="C87" s="21" t="s">
        <v>538</v>
      </c>
      <c r="D87" s="21">
        <v>1013</v>
      </c>
      <c r="E87" s="21" t="s">
        <v>499</v>
      </c>
      <c r="F87" s="21" t="s">
        <v>497</v>
      </c>
      <c r="G87" s="99">
        <v>42807</v>
      </c>
      <c r="H87" s="100">
        <v>0.2</v>
      </c>
    </row>
    <row r="88" spans="1:8" ht="14.4" x14ac:dyDescent="0.3">
      <c r="A88" s="7"/>
      <c r="B88" s="21" t="s">
        <v>514</v>
      </c>
      <c r="C88" s="21" t="s">
        <v>529</v>
      </c>
      <c r="D88" s="21">
        <v>1015</v>
      </c>
      <c r="E88" s="21" t="s">
        <v>516</v>
      </c>
      <c r="F88" s="21" t="s">
        <v>493</v>
      </c>
      <c r="G88" s="99">
        <v>42808</v>
      </c>
      <c r="H88" s="100">
        <v>0.1</v>
      </c>
    </row>
    <row r="89" spans="1:8" ht="14.4" x14ac:dyDescent="0.3">
      <c r="A89" s="7"/>
      <c r="B89" s="21" t="s">
        <v>520</v>
      </c>
      <c r="C89" s="21" t="s">
        <v>550</v>
      </c>
      <c r="D89" s="21">
        <v>1015</v>
      </c>
      <c r="E89" s="21" t="s">
        <v>535</v>
      </c>
      <c r="F89" s="21" t="s">
        <v>497</v>
      </c>
      <c r="G89" s="99">
        <v>42809</v>
      </c>
      <c r="H89" s="100">
        <v>0.2</v>
      </c>
    </row>
    <row r="90" spans="1:8" ht="14.4" x14ac:dyDescent="0.3">
      <c r="A90" s="7"/>
      <c r="B90" s="21" t="s">
        <v>504</v>
      </c>
      <c r="C90" s="21" t="s">
        <v>530</v>
      </c>
      <c r="D90" s="21">
        <v>1017</v>
      </c>
      <c r="E90" s="21" t="s">
        <v>492</v>
      </c>
      <c r="F90" s="21" t="s">
        <v>509</v>
      </c>
      <c r="G90" s="99">
        <v>42810</v>
      </c>
      <c r="H90" s="100">
        <v>0.3</v>
      </c>
    </row>
    <row r="91" spans="1:8" ht="14.4" x14ac:dyDescent="0.3">
      <c r="A91" s="7"/>
      <c r="B91" s="21" t="s">
        <v>512</v>
      </c>
      <c r="C91" s="21" t="s">
        <v>552</v>
      </c>
      <c r="D91" s="21">
        <v>1018</v>
      </c>
      <c r="E91" s="21" t="s">
        <v>501</v>
      </c>
      <c r="F91" s="21" t="s">
        <v>497</v>
      </c>
      <c r="G91" s="99">
        <v>42811</v>
      </c>
      <c r="H91" s="100">
        <v>0.2</v>
      </c>
    </row>
    <row r="92" spans="1:8" ht="14.4" x14ac:dyDescent="0.3">
      <c r="A92" s="7"/>
      <c r="B92" s="21" t="s">
        <v>494</v>
      </c>
      <c r="C92" s="21" t="s">
        <v>558</v>
      </c>
      <c r="D92" s="21">
        <v>1018</v>
      </c>
      <c r="E92" s="21" t="s">
        <v>496</v>
      </c>
      <c r="F92" s="21" t="s">
        <v>509</v>
      </c>
      <c r="G92" s="99">
        <v>42812</v>
      </c>
      <c r="H92" s="100">
        <v>0.3</v>
      </c>
    </row>
    <row r="93" spans="1:8" ht="14.4" x14ac:dyDescent="0.3">
      <c r="A93" s="7"/>
      <c r="B93" s="21" t="s">
        <v>514</v>
      </c>
      <c r="C93" s="21" t="s">
        <v>536</v>
      </c>
      <c r="D93" s="21">
        <v>1019</v>
      </c>
      <c r="E93" s="21" t="s">
        <v>503</v>
      </c>
      <c r="F93" s="21" t="s">
        <v>502</v>
      </c>
      <c r="G93" s="99">
        <v>42813</v>
      </c>
      <c r="H93" s="100">
        <v>0.4</v>
      </c>
    </row>
    <row r="94" spans="1:8" ht="14.4" x14ac:dyDescent="0.3">
      <c r="A94" s="7"/>
      <c r="B94" s="21" t="s">
        <v>527</v>
      </c>
      <c r="C94" s="21" t="s">
        <v>543</v>
      </c>
      <c r="D94" s="21">
        <v>1022</v>
      </c>
      <c r="E94" s="21" t="s">
        <v>496</v>
      </c>
      <c r="F94" s="21" t="s">
        <v>493</v>
      </c>
      <c r="G94" s="99">
        <v>42814</v>
      </c>
      <c r="H94" s="100">
        <v>0.1</v>
      </c>
    </row>
    <row r="95" spans="1:8" ht="14.4" x14ac:dyDescent="0.3">
      <c r="A95" s="7"/>
      <c r="B95" s="21" t="s">
        <v>520</v>
      </c>
      <c r="C95" s="21" t="s">
        <v>553</v>
      </c>
      <c r="D95" s="21">
        <v>1022</v>
      </c>
      <c r="E95" s="21" t="s">
        <v>506</v>
      </c>
      <c r="F95" s="21" t="s">
        <v>497</v>
      </c>
      <c r="G95" s="99">
        <v>42815</v>
      </c>
      <c r="H95" s="100">
        <v>0.2</v>
      </c>
    </row>
    <row r="96" spans="1:8" ht="14.4" x14ac:dyDescent="0.3">
      <c r="A96" s="7"/>
      <c r="B96" s="21" t="s">
        <v>514</v>
      </c>
      <c r="C96" s="21" t="s">
        <v>531</v>
      </c>
      <c r="D96" s="21">
        <v>1033</v>
      </c>
      <c r="E96" s="21" t="s">
        <v>503</v>
      </c>
      <c r="F96" s="21" t="s">
        <v>493</v>
      </c>
      <c r="G96" s="99">
        <v>42816</v>
      </c>
      <c r="H96" s="100">
        <v>0.1</v>
      </c>
    </row>
    <row r="97" spans="1:8" ht="14.4" x14ac:dyDescent="0.3">
      <c r="A97" s="7"/>
      <c r="B97" s="21" t="s">
        <v>504</v>
      </c>
      <c r="C97" s="21" t="s">
        <v>563</v>
      </c>
      <c r="D97" s="21">
        <v>1034</v>
      </c>
      <c r="E97" s="21" t="s">
        <v>492</v>
      </c>
      <c r="F97" s="21" t="s">
        <v>509</v>
      </c>
      <c r="G97" s="99">
        <v>42817</v>
      </c>
      <c r="H97" s="100">
        <v>0.3</v>
      </c>
    </row>
    <row r="98" spans="1:8" ht="14.4" x14ac:dyDescent="0.3">
      <c r="A98" s="7"/>
      <c r="B98" s="21" t="s">
        <v>514</v>
      </c>
      <c r="C98" s="21" t="s">
        <v>564</v>
      </c>
      <c r="D98" s="21">
        <v>1037</v>
      </c>
      <c r="E98" s="21" t="s">
        <v>526</v>
      </c>
      <c r="F98" s="21" t="s">
        <v>497</v>
      </c>
      <c r="G98" s="99">
        <v>42818</v>
      </c>
      <c r="H98" s="100">
        <v>0.2</v>
      </c>
    </row>
    <row r="99" spans="1:8" ht="14.4" x14ac:dyDescent="0.3">
      <c r="A99" s="7"/>
      <c r="B99" s="21" t="s">
        <v>490</v>
      </c>
      <c r="C99" s="21" t="s">
        <v>551</v>
      </c>
      <c r="D99" s="21">
        <v>1037</v>
      </c>
      <c r="E99" s="21" t="s">
        <v>499</v>
      </c>
      <c r="F99" s="21" t="s">
        <v>509</v>
      </c>
      <c r="G99" s="99">
        <v>42819</v>
      </c>
      <c r="H99" s="100">
        <v>0.3</v>
      </c>
    </row>
    <row r="100" spans="1:8" ht="14.4" x14ac:dyDescent="0.3">
      <c r="A100" s="7"/>
      <c r="B100" s="21" t="s">
        <v>517</v>
      </c>
      <c r="C100" s="21" t="s">
        <v>565</v>
      </c>
      <c r="D100" s="21">
        <v>1041</v>
      </c>
      <c r="E100" s="21" t="s">
        <v>492</v>
      </c>
      <c r="F100" s="21" t="s">
        <v>502</v>
      </c>
      <c r="G100" s="99">
        <v>42820</v>
      </c>
      <c r="H100" s="100">
        <v>0.4</v>
      </c>
    </row>
    <row r="101" spans="1:8" ht="14.4" x14ac:dyDescent="0.3">
      <c r="A101" s="7"/>
      <c r="B101" s="21" t="s">
        <v>514</v>
      </c>
      <c r="C101" s="21" t="s">
        <v>566</v>
      </c>
      <c r="D101" s="21">
        <v>1044</v>
      </c>
      <c r="E101" s="21" t="s">
        <v>492</v>
      </c>
      <c r="F101" s="21" t="s">
        <v>502</v>
      </c>
      <c r="G101" s="99">
        <v>42821</v>
      </c>
      <c r="H101" s="100">
        <v>0.4</v>
      </c>
    </row>
    <row r="102" spans="1:8" ht="14.4" x14ac:dyDescent="0.3">
      <c r="A102" s="7"/>
      <c r="B102" s="21" t="s">
        <v>517</v>
      </c>
      <c r="C102" s="21" t="s">
        <v>567</v>
      </c>
      <c r="D102" s="21">
        <v>1047</v>
      </c>
      <c r="E102" s="21" t="s">
        <v>511</v>
      </c>
      <c r="F102" s="21" t="s">
        <v>502</v>
      </c>
      <c r="G102" s="99">
        <v>42822</v>
      </c>
      <c r="H102" s="100">
        <v>0.4</v>
      </c>
    </row>
    <row r="103" spans="1:8" ht="14.4" x14ac:dyDescent="0.3">
      <c r="A103" s="7"/>
      <c r="B103" s="21" t="s">
        <v>504</v>
      </c>
      <c r="C103" s="21" t="s">
        <v>563</v>
      </c>
      <c r="D103" s="21">
        <v>1050</v>
      </c>
      <c r="E103" s="21" t="s">
        <v>503</v>
      </c>
      <c r="F103" s="21" t="s">
        <v>493</v>
      </c>
      <c r="G103" s="99">
        <v>42823</v>
      </c>
      <c r="H103" s="100">
        <v>0.1</v>
      </c>
    </row>
    <row r="104" spans="1:8" ht="14.4" x14ac:dyDescent="0.3">
      <c r="A104" s="7"/>
      <c r="B104" s="21" t="s">
        <v>527</v>
      </c>
      <c r="C104" s="21" t="s">
        <v>568</v>
      </c>
      <c r="D104" s="21">
        <v>1054</v>
      </c>
      <c r="E104" s="21" t="s">
        <v>535</v>
      </c>
      <c r="F104" s="21" t="s">
        <v>493</v>
      </c>
      <c r="G104" s="99">
        <v>42824</v>
      </c>
      <c r="H104" s="100">
        <v>0.1</v>
      </c>
    </row>
    <row r="105" spans="1:8" ht="14.4" x14ac:dyDescent="0.3">
      <c r="A105" s="7"/>
      <c r="B105" s="21" t="s">
        <v>494</v>
      </c>
      <c r="C105" s="21" t="s">
        <v>569</v>
      </c>
      <c r="D105" s="21">
        <v>1054</v>
      </c>
      <c r="E105" s="21" t="s">
        <v>511</v>
      </c>
      <c r="F105" s="21" t="s">
        <v>502</v>
      </c>
      <c r="G105" s="99">
        <v>42825</v>
      </c>
      <c r="H105" s="100">
        <v>0.4</v>
      </c>
    </row>
    <row r="106" spans="1:8" ht="14.4" x14ac:dyDescent="0.3">
      <c r="A106" s="7"/>
      <c r="B106" s="21" t="s">
        <v>504</v>
      </c>
      <c r="C106" s="21" t="s">
        <v>508</v>
      </c>
      <c r="D106" s="21">
        <v>1057</v>
      </c>
      <c r="E106" s="21" t="s">
        <v>526</v>
      </c>
      <c r="F106" s="21" t="s">
        <v>509</v>
      </c>
      <c r="G106" s="99">
        <v>42826</v>
      </c>
      <c r="H106" s="100">
        <v>0.3</v>
      </c>
    </row>
    <row r="107" spans="1:8" ht="14.4" x14ac:dyDescent="0.3">
      <c r="A107" s="7"/>
      <c r="B107" s="21" t="s">
        <v>512</v>
      </c>
      <c r="C107" s="21" t="s">
        <v>570</v>
      </c>
      <c r="D107" s="21">
        <v>1059</v>
      </c>
      <c r="E107" s="21" t="s">
        <v>506</v>
      </c>
      <c r="F107" s="21" t="s">
        <v>497</v>
      </c>
      <c r="G107" s="99">
        <v>42827</v>
      </c>
      <c r="H107" s="100">
        <v>0.2</v>
      </c>
    </row>
    <row r="108" spans="1:8" ht="14.4" x14ac:dyDescent="0.3">
      <c r="A108" s="7"/>
      <c r="B108" s="21" t="s">
        <v>527</v>
      </c>
      <c r="C108" s="21" t="s">
        <v>543</v>
      </c>
      <c r="D108" s="21">
        <v>1064</v>
      </c>
      <c r="E108" s="21" t="s">
        <v>506</v>
      </c>
      <c r="F108" s="21" t="s">
        <v>497</v>
      </c>
      <c r="G108" s="99">
        <v>42828</v>
      </c>
      <c r="H108" s="100">
        <v>0.2</v>
      </c>
    </row>
    <row r="109" spans="1:8" ht="14.4" x14ac:dyDescent="0.3">
      <c r="A109" s="7"/>
      <c r="B109" s="21" t="s">
        <v>490</v>
      </c>
      <c r="C109" s="21" t="s">
        <v>500</v>
      </c>
      <c r="D109" s="21">
        <v>1065</v>
      </c>
      <c r="E109" s="21" t="s">
        <v>526</v>
      </c>
      <c r="F109" s="21" t="s">
        <v>509</v>
      </c>
      <c r="G109" s="99">
        <v>42829</v>
      </c>
      <c r="H109" s="100">
        <v>0.3</v>
      </c>
    </row>
    <row r="110" spans="1:8" ht="14.4" x14ac:dyDescent="0.3">
      <c r="A110" s="7"/>
      <c r="B110" s="21" t="s">
        <v>504</v>
      </c>
      <c r="C110" s="21" t="s">
        <v>544</v>
      </c>
      <c r="D110" s="21">
        <v>1078</v>
      </c>
      <c r="E110" s="21" t="s">
        <v>506</v>
      </c>
      <c r="F110" s="21" t="s">
        <v>502</v>
      </c>
      <c r="G110" s="99">
        <v>42830</v>
      </c>
      <c r="H110" s="100">
        <v>0.4</v>
      </c>
    </row>
    <row r="111" spans="1:8" ht="14.4" x14ac:dyDescent="0.3">
      <c r="A111" s="7"/>
      <c r="B111" s="21" t="s">
        <v>504</v>
      </c>
      <c r="C111" s="21" t="s">
        <v>508</v>
      </c>
      <c r="D111" s="21">
        <v>1078</v>
      </c>
      <c r="E111" s="21" t="s">
        <v>496</v>
      </c>
      <c r="F111" s="21" t="s">
        <v>502</v>
      </c>
      <c r="G111" s="99">
        <v>42831</v>
      </c>
      <c r="H111" s="100">
        <v>0.4</v>
      </c>
    </row>
    <row r="112" spans="1:8" ht="14.4" x14ac:dyDescent="0.3">
      <c r="A112" s="7"/>
      <c r="B112" s="21" t="s">
        <v>514</v>
      </c>
      <c r="C112" s="21" t="s">
        <v>531</v>
      </c>
      <c r="D112" s="21">
        <v>1079</v>
      </c>
      <c r="E112" s="21" t="s">
        <v>503</v>
      </c>
      <c r="F112" s="21" t="s">
        <v>493</v>
      </c>
      <c r="G112" s="99">
        <v>42832</v>
      </c>
      <c r="H112" s="100">
        <v>0.1</v>
      </c>
    </row>
    <row r="113" spans="1:8" ht="14.4" x14ac:dyDescent="0.3">
      <c r="A113" s="7"/>
      <c r="B113" s="21" t="s">
        <v>520</v>
      </c>
      <c r="C113" s="21" t="s">
        <v>550</v>
      </c>
      <c r="D113" s="21">
        <v>1079</v>
      </c>
      <c r="E113" s="21" t="s">
        <v>506</v>
      </c>
      <c r="F113" s="21" t="s">
        <v>493</v>
      </c>
      <c r="G113" s="99">
        <v>42833</v>
      </c>
      <c r="H113" s="100">
        <v>0.1</v>
      </c>
    </row>
    <row r="114" spans="1:8" ht="14.4" x14ac:dyDescent="0.3">
      <c r="A114" s="7"/>
      <c r="B114" s="21" t="s">
        <v>514</v>
      </c>
      <c r="C114" s="21" t="s">
        <v>529</v>
      </c>
      <c r="D114" s="21">
        <v>1081</v>
      </c>
      <c r="E114" s="21" t="s">
        <v>499</v>
      </c>
      <c r="F114" s="21" t="s">
        <v>493</v>
      </c>
      <c r="G114" s="99">
        <v>42834</v>
      </c>
      <c r="H114" s="100">
        <v>0.1</v>
      </c>
    </row>
    <row r="115" spans="1:8" ht="14.4" x14ac:dyDescent="0.3">
      <c r="A115" s="7"/>
      <c r="B115" s="21" t="s">
        <v>490</v>
      </c>
      <c r="C115" s="21" t="s">
        <v>523</v>
      </c>
      <c r="D115" s="21">
        <v>1081</v>
      </c>
      <c r="E115" s="21" t="s">
        <v>535</v>
      </c>
      <c r="F115" s="21" t="s">
        <v>509</v>
      </c>
      <c r="G115" s="99">
        <v>42835</v>
      </c>
      <c r="H115" s="100">
        <v>0.3</v>
      </c>
    </row>
    <row r="116" spans="1:8" ht="14.4" x14ac:dyDescent="0.3">
      <c r="A116" s="7"/>
      <c r="B116" s="21" t="s">
        <v>527</v>
      </c>
      <c r="C116" s="21" t="s">
        <v>543</v>
      </c>
      <c r="D116" s="21">
        <v>1083</v>
      </c>
      <c r="E116" s="21" t="s">
        <v>499</v>
      </c>
      <c r="F116" s="21" t="s">
        <v>493</v>
      </c>
      <c r="G116" s="99">
        <v>42836</v>
      </c>
      <c r="H116" s="100">
        <v>0.1</v>
      </c>
    </row>
    <row r="117" spans="1:8" ht="14.4" x14ac:dyDescent="0.3">
      <c r="A117" s="7"/>
      <c r="B117" s="21" t="s">
        <v>514</v>
      </c>
      <c r="C117" s="21" t="s">
        <v>546</v>
      </c>
      <c r="D117" s="21">
        <v>1093</v>
      </c>
      <c r="E117" s="21" t="s">
        <v>501</v>
      </c>
      <c r="F117" s="21" t="s">
        <v>497</v>
      </c>
      <c r="G117" s="99">
        <v>42837</v>
      </c>
      <c r="H117" s="100">
        <v>0.2</v>
      </c>
    </row>
    <row r="118" spans="1:8" ht="14.4" x14ac:dyDescent="0.3">
      <c r="A118" s="7"/>
      <c r="B118" s="21" t="s">
        <v>504</v>
      </c>
      <c r="C118" s="21" t="s">
        <v>571</v>
      </c>
      <c r="D118" s="21">
        <v>1095</v>
      </c>
      <c r="E118" s="21" t="s">
        <v>499</v>
      </c>
      <c r="F118" s="21" t="s">
        <v>497</v>
      </c>
      <c r="G118" s="99">
        <v>42838</v>
      </c>
      <c r="H118" s="100">
        <v>0.2</v>
      </c>
    </row>
    <row r="119" spans="1:8" ht="14.4" x14ac:dyDescent="0.3">
      <c r="A119" s="7"/>
      <c r="B119" s="21" t="s">
        <v>517</v>
      </c>
      <c r="C119" s="21" t="s">
        <v>572</v>
      </c>
      <c r="D119" s="21">
        <v>1104</v>
      </c>
      <c r="E119" s="21" t="s">
        <v>496</v>
      </c>
      <c r="F119" s="21" t="s">
        <v>502</v>
      </c>
      <c r="G119" s="99">
        <v>42839</v>
      </c>
      <c r="H119" s="100">
        <v>0.4</v>
      </c>
    </row>
    <row r="120" spans="1:8" ht="14.4" x14ac:dyDescent="0.3">
      <c r="A120" s="7"/>
      <c r="B120" s="21" t="s">
        <v>517</v>
      </c>
      <c r="C120" s="21" t="s">
        <v>573</v>
      </c>
      <c r="D120" s="21">
        <v>1111</v>
      </c>
      <c r="E120" s="21" t="s">
        <v>501</v>
      </c>
      <c r="F120" s="21" t="s">
        <v>497</v>
      </c>
      <c r="G120" s="99">
        <v>42840</v>
      </c>
      <c r="H120" s="100">
        <v>0.2</v>
      </c>
    </row>
    <row r="121" spans="1:8" ht="14.4" x14ac:dyDescent="0.3">
      <c r="A121" s="7"/>
      <c r="B121" s="21" t="s">
        <v>504</v>
      </c>
      <c r="C121" s="21" t="s">
        <v>530</v>
      </c>
      <c r="D121" s="21">
        <v>1114</v>
      </c>
      <c r="E121" s="21" t="s">
        <v>499</v>
      </c>
      <c r="F121" s="21" t="s">
        <v>493</v>
      </c>
      <c r="G121" s="99">
        <v>42841</v>
      </c>
      <c r="H121" s="100">
        <v>0.1</v>
      </c>
    </row>
    <row r="122" spans="1:8" ht="14.4" x14ac:dyDescent="0.3">
      <c r="A122" s="7"/>
      <c r="B122" s="21" t="s">
        <v>520</v>
      </c>
      <c r="C122" s="21" t="s">
        <v>553</v>
      </c>
      <c r="D122" s="21">
        <v>1115</v>
      </c>
      <c r="E122" s="21" t="s">
        <v>503</v>
      </c>
      <c r="F122" s="21" t="s">
        <v>497</v>
      </c>
      <c r="G122" s="99">
        <v>42842</v>
      </c>
      <c r="H122" s="100">
        <v>0.2</v>
      </c>
    </row>
    <row r="123" spans="1:8" ht="14.4" x14ac:dyDescent="0.3">
      <c r="A123" s="7"/>
      <c r="B123" s="21" t="s">
        <v>504</v>
      </c>
      <c r="C123" s="21" t="s">
        <v>574</v>
      </c>
      <c r="D123" s="21">
        <v>1115</v>
      </c>
      <c r="E123" s="21" t="s">
        <v>496</v>
      </c>
      <c r="F123" s="21" t="s">
        <v>502</v>
      </c>
      <c r="G123" s="99">
        <v>42843</v>
      </c>
      <c r="H123" s="100">
        <v>0.4</v>
      </c>
    </row>
    <row r="124" spans="1:8" ht="14.4" x14ac:dyDescent="0.3">
      <c r="A124" s="7"/>
      <c r="B124" s="21" t="s">
        <v>504</v>
      </c>
      <c r="C124" s="21" t="s">
        <v>522</v>
      </c>
      <c r="D124" s="21">
        <v>1118</v>
      </c>
      <c r="E124" s="21" t="s">
        <v>501</v>
      </c>
      <c r="F124" s="21" t="s">
        <v>509</v>
      </c>
      <c r="G124" s="99">
        <v>42844</v>
      </c>
      <c r="H124" s="100">
        <v>0.3</v>
      </c>
    </row>
    <row r="125" spans="1:8" ht="14.4" x14ac:dyDescent="0.3">
      <c r="A125" s="7"/>
      <c r="B125" s="21" t="s">
        <v>490</v>
      </c>
      <c r="C125" s="21" t="s">
        <v>545</v>
      </c>
      <c r="D125" s="21">
        <v>1122</v>
      </c>
      <c r="E125" s="21" t="s">
        <v>496</v>
      </c>
      <c r="F125" s="21" t="s">
        <v>493</v>
      </c>
      <c r="G125" s="99">
        <v>42845</v>
      </c>
      <c r="H125" s="100">
        <v>0.1</v>
      </c>
    </row>
    <row r="126" spans="1:8" ht="14.4" x14ac:dyDescent="0.3">
      <c r="A126" s="7"/>
      <c r="B126" s="21" t="s">
        <v>504</v>
      </c>
      <c r="C126" s="21" t="s">
        <v>540</v>
      </c>
      <c r="D126" s="21">
        <v>1124</v>
      </c>
      <c r="E126" s="21" t="s">
        <v>526</v>
      </c>
      <c r="F126" s="21" t="s">
        <v>493</v>
      </c>
      <c r="G126" s="99">
        <v>42846</v>
      </c>
      <c r="H126" s="100">
        <v>0.1</v>
      </c>
    </row>
    <row r="127" spans="1:8" ht="14.4" x14ac:dyDescent="0.3">
      <c r="A127" s="7"/>
      <c r="B127" s="21" t="s">
        <v>494</v>
      </c>
      <c r="C127" s="21" t="s">
        <v>558</v>
      </c>
      <c r="D127" s="21">
        <v>1128</v>
      </c>
      <c r="E127" s="21" t="s">
        <v>526</v>
      </c>
      <c r="F127" s="21" t="s">
        <v>497</v>
      </c>
      <c r="G127" s="99">
        <v>42847</v>
      </c>
      <c r="H127" s="100">
        <v>0.2</v>
      </c>
    </row>
    <row r="128" spans="1:8" ht="14.4" x14ac:dyDescent="0.3">
      <c r="A128" s="7"/>
      <c r="B128" s="21" t="s">
        <v>504</v>
      </c>
      <c r="C128" s="21" t="s">
        <v>522</v>
      </c>
      <c r="D128" s="21">
        <v>1130</v>
      </c>
      <c r="E128" s="21" t="s">
        <v>492</v>
      </c>
      <c r="F128" s="21" t="s">
        <v>493</v>
      </c>
      <c r="G128" s="99">
        <v>42848</v>
      </c>
      <c r="H128" s="100">
        <v>0.1</v>
      </c>
    </row>
    <row r="129" spans="1:8" ht="14.4" x14ac:dyDescent="0.3">
      <c r="A129" s="7"/>
      <c r="B129" s="21" t="s">
        <v>490</v>
      </c>
      <c r="C129" s="21" t="s">
        <v>542</v>
      </c>
      <c r="D129" s="21">
        <v>1131</v>
      </c>
      <c r="E129" s="21" t="s">
        <v>496</v>
      </c>
      <c r="F129" s="21" t="s">
        <v>509</v>
      </c>
      <c r="G129" s="99">
        <v>42849</v>
      </c>
      <c r="H129" s="100">
        <v>0.3</v>
      </c>
    </row>
    <row r="130" spans="1:8" ht="14.4" x14ac:dyDescent="0.3">
      <c r="A130" s="7"/>
      <c r="B130" s="21" t="s">
        <v>504</v>
      </c>
      <c r="C130" s="21" t="s">
        <v>522</v>
      </c>
      <c r="D130" s="21">
        <v>1132</v>
      </c>
      <c r="E130" s="21" t="s">
        <v>496</v>
      </c>
      <c r="F130" s="21" t="s">
        <v>502</v>
      </c>
      <c r="G130" s="99">
        <v>42850</v>
      </c>
      <c r="H130" s="100">
        <v>0.4</v>
      </c>
    </row>
    <row r="131" spans="1:8" ht="14.4" x14ac:dyDescent="0.3">
      <c r="A131" s="7"/>
      <c r="B131" s="21" t="s">
        <v>512</v>
      </c>
      <c r="C131" s="21" t="s">
        <v>513</v>
      </c>
      <c r="D131" s="21">
        <v>1139</v>
      </c>
      <c r="E131" s="21" t="s">
        <v>506</v>
      </c>
      <c r="F131" s="21" t="s">
        <v>493</v>
      </c>
      <c r="G131" s="99">
        <v>42851</v>
      </c>
      <c r="H131" s="100">
        <v>0.1</v>
      </c>
    </row>
    <row r="132" spans="1:8" ht="14.4" x14ac:dyDescent="0.3">
      <c r="A132" s="7"/>
      <c r="B132" s="21" t="s">
        <v>504</v>
      </c>
      <c r="C132" s="21" t="s">
        <v>561</v>
      </c>
      <c r="D132" s="21">
        <v>1141</v>
      </c>
      <c r="E132" s="21" t="s">
        <v>511</v>
      </c>
      <c r="F132" s="21" t="s">
        <v>509</v>
      </c>
      <c r="G132" s="99">
        <v>42852</v>
      </c>
      <c r="H132" s="100">
        <v>0.3</v>
      </c>
    </row>
    <row r="133" spans="1:8" ht="14.4" x14ac:dyDescent="0.3">
      <c r="A133" s="7"/>
      <c r="B133" s="21" t="s">
        <v>514</v>
      </c>
      <c r="C133" s="21" t="s">
        <v>541</v>
      </c>
      <c r="D133" s="21">
        <v>1149</v>
      </c>
      <c r="E133" s="21" t="s">
        <v>499</v>
      </c>
      <c r="F133" s="21" t="s">
        <v>502</v>
      </c>
      <c r="G133" s="99">
        <v>42853</v>
      </c>
      <c r="H133" s="100">
        <v>0.4</v>
      </c>
    </row>
    <row r="134" spans="1:8" ht="14.4" x14ac:dyDescent="0.3">
      <c r="A134" s="7"/>
      <c r="B134" s="21" t="s">
        <v>514</v>
      </c>
      <c r="C134" s="21" t="s">
        <v>531</v>
      </c>
      <c r="D134" s="21">
        <v>1163</v>
      </c>
      <c r="E134" s="21" t="s">
        <v>516</v>
      </c>
      <c r="F134" s="21" t="s">
        <v>502</v>
      </c>
      <c r="G134" s="99">
        <v>42854</v>
      </c>
      <c r="H134" s="100">
        <v>0.4</v>
      </c>
    </row>
    <row r="135" spans="1:8" ht="14.4" x14ac:dyDescent="0.3">
      <c r="A135" s="7"/>
      <c r="B135" s="21" t="s">
        <v>517</v>
      </c>
      <c r="C135" s="21" t="s">
        <v>575</v>
      </c>
      <c r="D135" s="21">
        <v>1164</v>
      </c>
      <c r="E135" s="21" t="s">
        <v>511</v>
      </c>
      <c r="F135" s="21" t="s">
        <v>493</v>
      </c>
      <c r="G135" s="99">
        <v>42855</v>
      </c>
      <c r="H135" s="100">
        <v>0.1</v>
      </c>
    </row>
    <row r="136" spans="1:8" ht="14.4" x14ac:dyDescent="0.3">
      <c r="A136" s="7"/>
      <c r="B136" s="21" t="s">
        <v>517</v>
      </c>
      <c r="C136" s="21" t="s">
        <v>572</v>
      </c>
      <c r="D136" s="21">
        <v>1168</v>
      </c>
      <c r="E136" s="21" t="s">
        <v>496</v>
      </c>
      <c r="F136" s="21" t="s">
        <v>493</v>
      </c>
      <c r="G136" s="99">
        <v>42856</v>
      </c>
      <c r="H136" s="100">
        <v>0.1</v>
      </c>
    </row>
    <row r="137" spans="1:8" ht="14.4" x14ac:dyDescent="0.3">
      <c r="A137" s="7"/>
      <c r="B137" s="21" t="s">
        <v>504</v>
      </c>
      <c r="C137" s="21" t="s">
        <v>563</v>
      </c>
      <c r="D137" s="21">
        <v>1168</v>
      </c>
      <c r="E137" s="21" t="s">
        <v>535</v>
      </c>
      <c r="F137" s="21" t="s">
        <v>497</v>
      </c>
      <c r="G137" s="99">
        <v>42857</v>
      </c>
      <c r="H137" s="100">
        <v>0.2</v>
      </c>
    </row>
    <row r="138" spans="1:8" ht="14.4" x14ac:dyDescent="0.3">
      <c r="A138" s="7"/>
      <c r="B138" s="21" t="s">
        <v>514</v>
      </c>
      <c r="C138" s="21" t="s">
        <v>533</v>
      </c>
      <c r="D138" s="21">
        <v>1172</v>
      </c>
      <c r="E138" s="21" t="s">
        <v>516</v>
      </c>
      <c r="F138" s="21" t="s">
        <v>497</v>
      </c>
      <c r="G138" s="99">
        <v>42858</v>
      </c>
      <c r="H138" s="100">
        <v>0.2</v>
      </c>
    </row>
    <row r="139" spans="1:8" ht="14.4" x14ac:dyDescent="0.3">
      <c r="A139" s="7"/>
      <c r="B139" s="21" t="s">
        <v>494</v>
      </c>
      <c r="C139" s="21" t="s">
        <v>569</v>
      </c>
      <c r="D139" s="21">
        <v>1174</v>
      </c>
      <c r="E139" s="21" t="s">
        <v>492</v>
      </c>
      <c r="F139" s="21" t="s">
        <v>509</v>
      </c>
      <c r="G139" s="99">
        <v>42859</v>
      </c>
      <c r="H139" s="100">
        <v>0.3</v>
      </c>
    </row>
    <row r="140" spans="1:8" ht="14.4" x14ac:dyDescent="0.3">
      <c r="A140" s="7"/>
      <c r="B140" s="21" t="s">
        <v>527</v>
      </c>
      <c r="C140" s="21" t="s">
        <v>543</v>
      </c>
      <c r="D140" s="21">
        <v>1194</v>
      </c>
      <c r="E140" s="21" t="s">
        <v>503</v>
      </c>
      <c r="F140" s="21" t="s">
        <v>493</v>
      </c>
      <c r="G140" s="99">
        <v>42860</v>
      </c>
      <c r="H140" s="100">
        <v>0.1</v>
      </c>
    </row>
    <row r="141" spans="1:8" ht="14.4" x14ac:dyDescent="0.3">
      <c r="A141" s="7"/>
      <c r="B141" s="21" t="s">
        <v>504</v>
      </c>
      <c r="C141" s="21" t="s">
        <v>561</v>
      </c>
      <c r="D141" s="21">
        <v>1207</v>
      </c>
      <c r="E141" s="21" t="s">
        <v>506</v>
      </c>
      <c r="F141" s="21" t="s">
        <v>509</v>
      </c>
      <c r="G141" s="99">
        <v>42861</v>
      </c>
      <c r="H141" s="100">
        <v>0.3</v>
      </c>
    </row>
    <row r="142" spans="1:8" ht="14.4" x14ac:dyDescent="0.3">
      <c r="A142" s="7"/>
      <c r="B142" s="21" t="s">
        <v>490</v>
      </c>
      <c r="C142" s="21" t="s">
        <v>491</v>
      </c>
      <c r="D142" s="21">
        <v>1212</v>
      </c>
      <c r="E142" s="21" t="s">
        <v>511</v>
      </c>
      <c r="F142" s="21" t="s">
        <v>502</v>
      </c>
      <c r="G142" s="99">
        <v>42862</v>
      </c>
      <c r="H142" s="100">
        <v>0.4</v>
      </c>
    </row>
    <row r="143" spans="1:8" ht="14.4" x14ac:dyDescent="0.3">
      <c r="A143" s="7"/>
      <c r="B143" s="21" t="s">
        <v>512</v>
      </c>
      <c r="C143" s="21" t="s">
        <v>525</v>
      </c>
      <c r="D143" s="21">
        <v>1213</v>
      </c>
      <c r="E143" s="21" t="s">
        <v>511</v>
      </c>
      <c r="F143" s="21" t="s">
        <v>509</v>
      </c>
      <c r="G143" s="99">
        <v>42863</v>
      </c>
      <c r="H143" s="100">
        <v>0.3</v>
      </c>
    </row>
    <row r="144" spans="1:8" ht="14.4" x14ac:dyDescent="0.3">
      <c r="A144" s="7"/>
      <c r="B144" s="21" t="s">
        <v>514</v>
      </c>
      <c r="C144" s="21" t="s">
        <v>541</v>
      </c>
      <c r="D144" s="21">
        <v>1224</v>
      </c>
      <c r="E144" s="21" t="s">
        <v>503</v>
      </c>
      <c r="F144" s="21" t="s">
        <v>497</v>
      </c>
      <c r="G144" s="99">
        <v>42864</v>
      </c>
      <c r="H144" s="100">
        <v>0.2</v>
      </c>
    </row>
    <row r="145" spans="1:8" ht="14.4" x14ac:dyDescent="0.3">
      <c r="A145" s="7"/>
      <c r="B145" s="21" t="s">
        <v>504</v>
      </c>
      <c r="C145" s="21" t="s">
        <v>576</v>
      </c>
      <c r="D145" s="21">
        <v>1224</v>
      </c>
      <c r="E145" s="21" t="s">
        <v>516</v>
      </c>
      <c r="F145" s="21" t="s">
        <v>497</v>
      </c>
      <c r="G145" s="99">
        <v>42865</v>
      </c>
      <c r="H145" s="100">
        <v>0.2</v>
      </c>
    </row>
    <row r="146" spans="1:8" ht="14.4" x14ac:dyDescent="0.3">
      <c r="A146" s="7"/>
      <c r="B146" s="21" t="s">
        <v>520</v>
      </c>
      <c r="C146" s="21" t="s">
        <v>521</v>
      </c>
      <c r="D146" s="21">
        <v>1225</v>
      </c>
      <c r="E146" s="21" t="s">
        <v>506</v>
      </c>
      <c r="F146" s="21" t="s">
        <v>493</v>
      </c>
      <c r="G146" s="99">
        <v>42866</v>
      </c>
      <c r="H146" s="100">
        <v>0.1</v>
      </c>
    </row>
    <row r="147" spans="1:8" ht="14.4" x14ac:dyDescent="0.3">
      <c r="A147" s="7"/>
      <c r="B147" s="21" t="s">
        <v>494</v>
      </c>
      <c r="C147" s="21" t="s">
        <v>558</v>
      </c>
      <c r="D147" s="21">
        <v>1227</v>
      </c>
      <c r="E147" s="21" t="s">
        <v>535</v>
      </c>
      <c r="F147" s="21" t="s">
        <v>493</v>
      </c>
      <c r="G147" s="99">
        <v>42867</v>
      </c>
      <c r="H147" s="100">
        <v>0.1</v>
      </c>
    </row>
    <row r="148" spans="1:8" ht="14.4" x14ac:dyDescent="0.3">
      <c r="A148" s="7"/>
      <c r="B148" s="21" t="s">
        <v>494</v>
      </c>
      <c r="C148" s="21" t="s">
        <v>549</v>
      </c>
      <c r="D148" s="21">
        <v>1237</v>
      </c>
      <c r="E148" s="21" t="s">
        <v>516</v>
      </c>
      <c r="F148" s="21" t="s">
        <v>497</v>
      </c>
      <c r="G148" s="99">
        <v>42868</v>
      </c>
      <c r="H148" s="100">
        <v>0.2</v>
      </c>
    </row>
    <row r="149" spans="1:8" ht="14.4" x14ac:dyDescent="0.3">
      <c r="A149" s="7"/>
      <c r="B149" s="21" t="s">
        <v>517</v>
      </c>
      <c r="C149" s="21" t="s">
        <v>577</v>
      </c>
      <c r="D149" s="21">
        <v>1243</v>
      </c>
      <c r="E149" s="21" t="s">
        <v>499</v>
      </c>
      <c r="F149" s="21" t="s">
        <v>497</v>
      </c>
      <c r="G149" s="99">
        <v>42869</v>
      </c>
      <c r="H149" s="100">
        <v>0.2</v>
      </c>
    </row>
    <row r="150" spans="1:8" ht="14.4" x14ac:dyDescent="0.3">
      <c r="A150" s="7"/>
      <c r="B150" s="21" t="s">
        <v>494</v>
      </c>
      <c r="C150" s="21" t="s">
        <v>537</v>
      </c>
      <c r="D150" s="21">
        <v>1244</v>
      </c>
      <c r="E150" s="21" t="s">
        <v>526</v>
      </c>
      <c r="F150" s="21" t="s">
        <v>497</v>
      </c>
      <c r="G150" s="99">
        <v>42870</v>
      </c>
      <c r="H150" s="100">
        <v>0.2</v>
      </c>
    </row>
    <row r="151" spans="1:8" ht="14.4" x14ac:dyDescent="0.3">
      <c r="A151" s="7"/>
      <c r="B151" s="21" t="s">
        <v>517</v>
      </c>
      <c r="C151" s="21" t="s">
        <v>573</v>
      </c>
      <c r="D151" s="21">
        <v>1250</v>
      </c>
      <c r="E151" s="21" t="s">
        <v>492</v>
      </c>
      <c r="F151" s="21" t="s">
        <v>493</v>
      </c>
      <c r="G151" s="99">
        <v>42871</v>
      </c>
      <c r="H151" s="100">
        <v>0.1</v>
      </c>
    </row>
    <row r="152" spans="1:8" ht="14.4" x14ac:dyDescent="0.3">
      <c r="A152" s="7"/>
      <c r="B152" s="21" t="s">
        <v>494</v>
      </c>
      <c r="C152" s="21" t="s">
        <v>549</v>
      </c>
      <c r="D152" s="21">
        <v>1252</v>
      </c>
      <c r="E152" s="21" t="s">
        <v>535</v>
      </c>
      <c r="F152" s="21" t="s">
        <v>509</v>
      </c>
      <c r="G152" s="99">
        <v>42872</v>
      </c>
      <c r="H152" s="100">
        <v>0.3</v>
      </c>
    </row>
    <row r="153" spans="1:8" ht="14.4" x14ac:dyDescent="0.3">
      <c r="A153" s="7"/>
      <c r="B153" s="21" t="s">
        <v>490</v>
      </c>
      <c r="C153" s="21" t="s">
        <v>578</v>
      </c>
      <c r="D153" s="21">
        <v>1253</v>
      </c>
      <c r="E153" s="21" t="s">
        <v>535</v>
      </c>
      <c r="F153" s="21" t="s">
        <v>493</v>
      </c>
      <c r="G153" s="99">
        <v>42873</v>
      </c>
      <c r="H153" s="100">
        <v>0.1</v>
      </c>
    </row>
    <row r="154" spans="1:8" ht="14.4" x14ac:dyDescent="0.3">
      <c r="A154" s="7"/>
      <c r="B154" s="21" t="s">
        <v>494</v>
      </c>
      <c r="C154" s="21" t="s">
        <v>569</v>
      </c>
      <c r="D154" s="21">
        <v>1256</v>
      </c>
      <c r="E154" s="21" t="s">
        <v>496</v>
      </c>
      <c r="F154" s="21" t="s">
        <v>497</v>
      </c>
      <c r="G154" s="99">
        <v>42874</v>
      </c>
      <c r="H154" s="100">
        <v>0.2</v>
      </c>
    </row>
    <row r="155" spans="1:8" ht="14.4" x14ac:dyDescent="0.3">
      <c r="A155" s="7"/>
      <c r="B155" s="21" t="s">
        <v>527</v>
      </c>
      <c r="C155" s="21" t="s">
        <v>528</v>
      </c>
      <c r="D155" s="21">
        <v>1268</v>
      </c>
      <c r="E155" s="21" t="s">
        <v>511</v>
      </c>
      <c r="F155" s="21" t="s">
        <v>497</v>
      </c>
      <c r="G155" s="99">
        <v>42875</v>
      </c>
      <c r="H155" s="100">
        <v>0.2</v>
      </c>
    </row>
    <row r="156" spans="1:8" ht="14.4" x14ac:dyDescent="0.3">
      <c r="A156" s="7"/>
      <c r="B156" s="21" t="s">
        <v>517</v>
      </c>
      <c r="C156" s="21" t="s">
        <v>534</v>
      </c>
      <c r="D156" s="21">
        <v>1273</v>
      </c>
      <c r="E156" s="21" t="s">
        <v>535</v>
      </c>
      <c r="F156" s="21" t="s">
        <v>497</v>
      </c>
      <c r="G156" s="99">
        <v>42876</v>
      </c>
      <c r="H156" s="100">
        <v>0.2</v>
      </c>
    </row>
    <row r="157" spans="1:8" ht="14.4" x14ac:dyDescent="0.3">
      <c r="A157" s="7"/>
      <c r="B157" s="21" t="s">
        <v>512</v>
      </c>
      <c r="C157" s="21" t="s">
        <v>570</v>
      </c>
      <c r="D157" s="21">
        <v>1275</v>
      </c>
      <c r="E157" s="21" t="s">
        <v>492</v>
      </c>
      <c r="F157" s="21" t="s">
        <v>502</v>
      </c>
      <c r="G157" s="99">
        <v>42877</v>
      </c>
      <c r="H157" s="100">
        <v>0.4</v>
      </c>
    </row>
    <row r="158" spans="1:8" ht="14.4" x14ac:dyDescent="0.3">
      <c r="A158" s="7"/>
      <c r="B158" s="21" t="s">
        <v>517</v>
      </c>
      <c r="C158" s="21" t="s">
        <v>577</v>
      </c>
      <c r="D158" s="21">
        <v>1279</v>
      </c>
      <c r="E158" s="21" t="s">
        <v>526</v>
      </c>
      <c r="F158" s="21" t="s">
        <v>497</v>
      </c>
      <c r="G158" s="99">
        <v>42878</v>
      </c>
      <c r="H158" s="100">
        <v>0.2</v>
      </c>
    </row>
    <row r="159" spans="1:8" ht="14.4" x14ac:dyDescent="0.3">
      <c r="A159" s="7"/>
      <c r="B159" s="21" t="s">
        <v>494</v>
      </c>
      <c r="C159" s="21" t="s">
        <v>495</v>
      </c>
      <c r="D159" s="21">
        <v>1279</v>
      </c>
      <c r="E159" s="21" t="s">
        <v>516</v>
      </c>
      <c r="F159" s="21" t="s">
        <v>509</v>
      </c>
      <c r="G159" s="99">
        <v>42879</v>
      </c>
      <c r="H159" s="100">
        <v>0.3</v>
      </c>
    </row>
    <row r="160" spans="1:8" ht="14.4" x14ac:dyDescent="0.3">
      <c r="A160" s="7"/>
      <c r="B160" s="21" t="s">
        <v>514</v>
      </c>
      <c r="C160" s="21" t="s">
        <v>539</v>
      </c>
      <c r="D160" s="21">
        <v>1282</v>
      </c>
      <c r="E160" s="21" t="s">
        <v>499</v>
      </c>
      <c r="F160" s="21" t="s">
        <v>509</v>
      </c>
      <c r="G160" s="99">
        <v>42880</v>
      </c>
      <c r="H160" s="100">
        <v>0.3</v>
      </c>
    </row>
    <row r="161" spans="1:8" ht="14.4" x14ac:dyDescent="0.3">
      <c r="A161" s="7"/>
      <c r="B161" s="21" t="s">
        <v>494</v>
      </c>
      <c r="C161" s="21" t="s">
        <v>510</v>
      </c>
      <c r="D161" s="21">
        <v>1285</v>
      </c>
      <c r="E161" s="21" t="s">
        <v>526</v>
      </c>
      <c r="F161" s="21" t="s">
        <v>493</v>
      </c>
      <c r="G161" s="99">
        <v>42881</v>
      </c>
      <c r="H161" s="100">
        <v>0.1</v>
      </c>
    </row>
    <row r="162" spans="1:8" ht="14.4" x14ac:dyDescent="0.3">
      <c r="A162" s="7"/>
      <c r="B162" s="21" t="s">
        <v>514</v>
      </c>
      <c r="C162" s="21" t="s">
        <v>532</v>
      </c>
      <c r="D162" s="21">
        <v>1286</v>
      </c>
      <c r="E162" s="21" t="s">
        <v>506</v>
      </c>
      <c r="F162" s="21" t="s">
        <v>493</v>
      </c>
      <c r="G162" s="99">
        <v>42882</v>
      </c>
      <c r="H162" s="100">
        <v>0.1</v>
      </c>
    </row>
    <row r="163" spans="1:8" ht="14.4" x14ac:dyDescent="0.3">
      <c r="A163" s="7"/>
      <c r="B163" s="21" t="s">
        <v>504</v>
      </c>
      <c r="C163" s="21" t="s">
        <v>554</v>
      </c>
      <c r="D163" s="21">
        <v>1290</v>
      </c>
      <c r="E163" s="21" t="s">
        <v>526</v>
      </c>
      <c r="F163" s="21" t="s">
        <v>493</v>
      </c>
      <c r="G163" s="99">
        <v>42883</v>
      </c>
      <c r="H163" s="100">
        <v>0.1</v>
      </c>
    </row>
    <row r="164" spans="1:8" ht="14.4" x14ac:dyDescent="0.3">
      <c r="A164" s="7"/>
      <c r="B164" s="21" t="s">
        <v>512</v>
      </c>
      <c r="C164" s="21" t="s">
        <v>538</v>
      </c>
      <c r="D164" s="21">
        <v>1290</v>
      </c>
      <c r="E164" s="21" t="s">
        <v>526</v>
      </c>
      <c r="F164" s="21" t="s">
        <v>509</v>
      </c>
      <c r="G164" s="99">
        <v>42884</v>
      </c>
      <c r="H164" s="100">
        <v>0.3</v>
      </c>
    </row>
    <row r="165" spans="1:8" ht="14.4" x14ac:dyDescent="0.3">
      <c r="A165" s="7"/>
      <c r="B165" s="21" t="s">
        <v>490</v>
      </c>
      <c r="C165" s="21" t="s">
        <v>523</v>
      </c>
      <c r="D165" s="21">
        <v>1293</v>
      </c>
      <c r="E165" s="21" t="s">
        <v>496</v>
      </c>
      <c r="F165" s="21" t="s">
        <v>497</v>
      </c>
      <c r="G165" s="99">
        <v>42885</v>
      </c>
      <c r="H165" s="100">
        <v>0.2</v>
      </c>
    </row>
    <row r="166" spans="1:8" ht="14.4" x14ac:dyDescent="0.3">
      <c r="A166" s="7"/>
      <c r="B166" s="21" t="s">
        <v>517</v>
      </c>
      <c r="C166" s="21" t="s">
        <v>565</v>
      </c>
      <c r="D166" s="21">
        <v>1293</v>
      </c>
      <c r="E166" s="21" t="s">
        <v>496</v>
      </c>
      <c r="F166" s="21" t="s">
        <v>497</v>
      </c>
      <c r="G166" s="99">
        <v>42886</v>
      </c>
      <c r="H166" s="100">
        <v>0.2</v>
      </c>
    </row>
    <row r="167" spans="1:8" ht="14.4" x14ac:dyDescent="0.3">
      <c r="A167" s="7"/>
      <c r="B167" s="21" t="s">
        <v>514</v>
      </c>
      <c r="C167" s="21" t="s">
        <v>533</v>
      </c>
      <c r="D167" s="21">
        <v>1308</v>
      </c>
      <c r="E167" s="21" t="s">
        <v>506</v>
      </c>
      <c r="F167" s="21" t="s">
        <v>493</v>
      </c>
      <c r="G167" s="99">
        <v>42887</v>
      </c>
      <c r="H167" s="100">
        <v>0.1</v>
      </c>
    </row>
    <row r="168" spans="1:8" ht="14.4" x14ac:dyDescent="0.3">
      <c r="A168" s="7"/>
      <c r="B168" s="21" t="s">
        <v>514</v>
      </c>
      <c r="C168" s="21" t="s">
        <v>515</v>
      </c>
      <c r="D168" s="21">
        <v>1310</v>
      </c>
      <c r="E168" s="21" t="s">
        <v>501</v>
      </c>
      <c r="F168" s="21" t="s">
        <v>502</v>
      </c>
      <c r="G168" s="99">
        <v>42888</v>
      </c>
      <c r="H168" s="100">
        <v>0.4</v>
      </c>
    </row>
    <row r="169" spans="1:8" ht="14.4" x14ac:dyDescent="0.3">
      <c r="A169" s="7"/>
      <c r="B169" s="21" t="s">
        <v>514</v>
      </c>
      <c r="C169" s="21" t="s">
        <v>564</v>
      </c>
      <c r="D169" s="21">
        <v>1322</v>
      </c>
      <c r="E169" s="21" t="s">
        <v>511</v>
      </c>
      <c r="F169" s="21" t="s">
        <v>493</v>
      </c>
      <c r="G169" s="99">
        <v>42889</v>
      </c>
      <c r="H169" s="100">
        <v>0.1</v>
      </c>
    </row>
    <row r="170" spans="1:8" ht="14.4" x14ac:dyDescent="0.3">
      <c r="A170" s="7"/>
      <c r="B170" s="21" t="s">
        <v>514</v>
      </c>
      <c r="C170" s="21" t="s">
        <v>564</v>
      </c>
      <c r="D170" s="21">
        <v>1322</v>
      </c>
      <c r="E170" s="21" t="s">
        <v>496</v>
      </c>
      <c r="F170" s="21" t="s">
        <v>509</v>
      </c>
      <c r="G170" s="99">
        <v>42890</v>
      </c>
      <c r="H170" s="100">
        <v>0.3</v>
      </c>
    </row>
    <row r="171" spans="1:8" ht="14.4" x14ac:dyDescent="0.3">
      <c r="B171" s="21" t="s">
        <v>514</v>
      </c>
      <c r="C171" s="21" t="s">
        <v>536</v>
      </c>
      <c r="D171" s="21">
        <v>1322</v>
      </c>
      <c r="E171" s="21" t="s">
        <v>535</v>
      </c>
      <c r="F171" s="21" t="s">
        <v>502</v>
      </c>
      <c r="G171" s="99">
        <v>42891</v>
      </c>
      <c r="H171" s="100">
        <v>0.4</v>
      </c>
    </row>
    <row r="172" spans="1:8" ht="14.4" x14ac:dyDescent="0.3">
      <c r="B172" s="21" t="s">
        <v>512</v>
      </c>
      <c r="C172" s="21" t="s">
        <v>560</v>
      </c>
      <c r="D172" s="21">
        <v>1328</v>
      </c>
      <c r="E172" s="21" t="s">
        <v>516</v>
      </c>
      <c r="F172" s="21" t="s">
        <v>493</v>
      </c>
      <c r="G172" s="99">
        <v>42892</v>
      </c>
      <c r="H172" s="100">
        <v>0.1</v>
      </c>
    </row>
    <row r="173" spans="1:8" ht="14.4" x14ac:dyDescent="0.3">
      <c r="B173" s="21" t="s">
        <v>517</v>
      </c>
      <c r="C173" s="21" t="s">
        <v>579</v>
      </c>
      <c r="D173" s="21">
        <v>1332</v>
      </c>
      <c r="E173" s="21" t="s">
        <v>499</v>
      </c>
      <c r="F173" s="21" t="s">
        <v>497</v>
      </c>
      <c r="G173" s="99">
        <v>42893</v>
      </c>
      <c r="H173" s="100">
        <v>0.2</v>
      </c>
    </row>
    <row r="174" spans="1:8" ht="14.4" x14ac:dyDescent="0.3">
      <c r="B174" s="21" t="s">
        <v>494</v>
      </c>
      <c r="C174" s="21" t="s">
        <v>580</v>
      </c>
      <c r="D174" s="21">
        <v>1334</v>
      </c>
      <c r="E174" s="21" t="s">
        <v>506</v>
      </c>
      <c r="F174" s="21" t="s">
        <v>509</v>
      </c>
      <c r="G174" s="99">
        <v>42894</v>
      </c>
      <c r="H174" s="100">
        <v>0.3</v>
      </c>
    </row>
    <row r="175" spans="1:8" ht="14.4" x14ac:dyDescent="0.3">
      <c r="B175" s="21" t="s">
        <v>514</v>
      </c>
      <c r="C175" s="21" t="s">
        <v>531</v>
      </c>
      <c r="D175" s="21">
        <v>1335</v>
      </c>
      <c r="E175" s="21" t="s">
        <v>503</v>
      </c>
      <c r="F175" s="21" t="s">
        <v>509</v>
      </c>
      <c r="G175" s="99">
        <v>42895</v>
      </c>
      <c r="H175" s="100">
        <v>0.3</v>
      </c>
    </row>
    <row r="176" spans="1:8" ht="14.4" x14ac:dyDescent="0.3">
      <c r="B176" s="21" t="s">
        <v>514</v>
      </c>
      <c r="C176" s="21" t="s">
        <v>562</v>
      </c>
      <c r="D176" s="21">
        <v>1339</v>
      </c>
      <c r="E176" s="21" t="s">
        <v>526</v>
      </c>
      <c r="F176" s="21" t="s">
        <v>509</v>
      </c>
      <c r="G176" s="99">
        <v>42896</v>
      </c>
      <c r="H176" s="100">
        <v>0.3</v>
      </c>
    </row>
    <row r="177" spans="2:8" ht="14.4" x14ac:dyDescent="0.3">
      <c r="B177" s="21" t="s">
        <v>527</v>
      </c>
      <c r="C177" s="21" t="s">
        <v>528</v>
      </c>
      <c r="D177" s="21">
        <v>1341</v>
      </c>
      <c r="E177" s="21" t="s">
        <v>501</v>
      </c>
      <c r="F177" s="21" t="s">
        <v>502</v>
      </c>
      <c r="G177" s="99">
        <v>42897</v>
      </c>
      <c r="H177" s="100">
        <v>0.4</v>
      </c>
    </row>
    <row r="178" spans="2:8" ht="14.4" x14ac:dyDescent="0.3">
      <c r="B178" s="21" t="s">
        <v>504</v>
      </c>
      <c r="C178" s="21" t="s">
        <v>576</v>
      </c>
      <c r="D178" s="21">
        <v>1342</v>
      </c>
      <c r="E178" s="21" t="s">
        <v>516</v>
      </c>
      <c r="F178" s="21" t="s">
        <v>497</v>
      </c>
      <c r="G178" s="99">
        <v>42898</v>
      </c>
      <c r="H178" s="100">
        <v>0.2</v>
      </c>
    </row>
    <row r="179" spans="2:8" ht="14.4" x14ac:dyDescent="0.3">
      <c r="B179" s="21" t="s">
        <v>520</v>
      </c>
      <c r="C179" s="21" t="s">
        <v>553</v>
      </c>
      <c r="D179" s="21">
        <v>1342</v>
      </c>
      <c r="E179" s="21" t="s">
        <v>496</v>
      </c>
      <c r="F179" s="21" t="s">
        <v>497</v>
      </c>
      <c r="G179" s="99">
        <v>42899</v>
      </c>
      <c r="H179" s="100">
        <v>0.2</v>
      </c>
    </row>
    <row r="180" spans="2:8" ht="14.4" x14ac:dyDescent="0.3">
      <c r="B180" s="21" t="s">
        <v>490</v>
      </c>
      <c r="C180" s="21" t="s">
        <v>545</v>
      </c>
      <c r="D180" s="21">
        <v>1344</v>
      </c>
      <c r="E180" s="21" t="s">
        <v>496</v>
      </c>
      <c r="F180" s="21" t="s">
        <v>497</v>
      </c>
      <c r="G180" s="99">
        <v>42900</v>
      </c>
      <c r="H180" s="100">
        <v>0.2</v>
      </c>
    </row>
    <row r="181" spans="2:8" ht="14.4" x14ac:dyDescent="0.3">
      <c r="B181" s="21" t="s">
        <v>512</v>
      </c>
      <c r="C181" s="21" t="s">
        <v>570</v>
      </c>
      <c r="D181" s="21">
        <v>1349</v>
      </c>
      <c r="E181" s="21" t="s">
        <v>501</v>
      </c>
      <c r="F181" s="21" t="s">
        <v>493</v>
      </c>
      <c r="G181" s="99">
        <v>42901</v>
      </c>
      <c r="H181" s="100">
        <v>0.1</v>
      </c>
    </row>
    <row r="182" spans="2:8" ht="14.4" x14ac:dyDescent="0.3">
      <c r="B182" s="21" t="s">
        <v>527</v>
      </c>
      <c r="C182" s="21" t="s">
        <v>568</v>
      </c>
      <c r="D182" s="21">
        <v>1349</v>
      </c>
      <c r="E182" s="21" t="s">
        <v>511</v>
      </c>
      <c r="F182" s="21" t="s">
        <v>497</v>
      </c>
      <c r="G182" s="99">
        <v>42902</v>
      </c>
      <c r="H182" s="100">
        <v>0.2</v>
      </c>
    </row>
    <row r="183" spans="2:8" ht="14.4" x14ac:dyDescent="0.3">
      <c r="B183" s="21" t="s">
        <v>504</v>
      </c>
      <c r="C183" s="21" t="s">
        <v>563</v>
      </c>
      <c r="D183" s="21">
        <v>1353</v>
      </c>
      <c r="E183" s="21" t="s">
        <v>503</v>
      </c>
      <c r="F183" s="21" t="s">
        <v>502</v>
      </c>
      <c r="G183" s="99">
        <v>42903</v>
      </c>
      <c r="H183" s="100">
        <v>0.4</v>
      </c>
    </row>
    <row r="184" spans="2:8" ht="14.4" x14ac:dyDescent="0.3">
      <c r="B184" s="21" t="s">
        <v>504</v>
      </c>
      <c r="C184" s="21" t="s">
        <v>530</v>
      </c>
      <c r="D184" s="21">
        <v>1363</v>
      </c>
      <c r="E184" s="21" t="s">
        <v>503</v>
      </c>
      <c r="F184" s="21" t="s">
        <v>493</v>
      </c>
      <c r="G184" s="99">
        <v>42904</v>
      </c>
      <c r="H184" s="100">
        <v>0.1</v>
      </c>
    </row>
    <row r="185" spans="2:8" ht="14.4" x14ac:dyDescent="0.3">
      <c r="B185" s="21" t="s">
        <v>517</v>
      </c>
      <c r="C185" s="21" t="s">
        <v>518</v>
      </c>
      <c r="D185" s="21">
        <v>1363</v>
      </c>
      <c r="E185" s="21" t="s">
        <v>511</v>
      </c>
      <c r="F185" s="21" t="s">
        <v>497</v>
      </c>
      <c r="G185" s="99">
        <v>42905</v>
      </c>
      <c r="H185" s="100">
        <v>0.2</v>
      </c>
    </row>
    <row r="186" spans="2:8" ht="14.4" x14ac:dyDescent="0.3">
      <c r="B186" s="21" t="s">
        <v>504</v>
      </c>
      <c r="C186" s="21" t="s">
        <v>554</v>
      </c>
      <c r="D186" s="21">
        <v>1368</v>
      </c>
      <c r="E186" s="21" t="s">
        <v>501</v>
      </c>
      <c r="F186" s="21" t="s">
        <v>497</v>
      </c>
      <c r="G186" s="99">
        <v>42906</v>
      </c>
      <c r="H186" s="100">
        <v>0.2</v>
      </c>
    </row>
    <row r="187" spans="2:8" ht="14.4" x14ac:dyDescent="0.3">
      <c r="B187" s="21" t="s">
        <v>517</v>
      </c>
      <c r="C187" s="21" t="s">
        <v>581</v>
      </c>
      <c r="D187" s="21">
        <v>1379</v>
      </c>
      <c r="E187" s="21" t="s">
        <v>516</v>
      </c>
      <c r="F187" s="21" t="s">
        <v>502</v>
      </c>
      <c r="G187" s="99">
        <v>42907</v>
      </c>
      <c r="H187" s="100">
        <v>0.4</v>
      </c>
    </row>
    <row r="188" spans="2:8" ht="14.4" x14ac:dyDescent="0.3">
      <c r="B188" s="21" t="s">
        <v>517</v>
      </c>
      <c r="C188" s="21" t="s">
        <v>518</v>
      </c>
      <c r="D188" s="21">
        <v>1386</v>
      </c>
      <c r="E188" s="21" t="s">
        <v>501</v>
      </c>
      <c r="F188" s="21" t="s">
        <v>509</v>
      </c>
      <c r="G188" s="99">
        <v>42908</v>
      </c>
      <c r="H188" s="100">
        <v>0.3</v>
      </c>
    </row>
    <row r="189" spans="2:8" ht="14.4" x14ac:dyDescent="0.3">
      <c r="B189" s="21" t="s">
        <v>504</v>
      </c>
      <c r="C189" s="21" t="s">
        <v>571</v>
      </c>
      <c r="D189" s="21">
        <v>1388</v>
      </c>
      <c r="E189" s="21" t="s">
        <v>506</v>
      </c>
      <c r="F189" s="21" t="s">
        <v>493</v>
      </c>
      <c r="G189" s="99">
        <v>42909</v>
      </c>
      <c r="H189" s="100">
        <v>0.1</v>
      </c>
    </row>
    <row r="190" spans="2:8" ht="14.4" x14ac:dyDescent="0.3">
      <c r="B190" s="21" t="s">
        <v>490</v>
      </c>
      <c r="C190" s="21" t="s">
        <v>545</v>
      </c>
      <c r="D190" s="21">
        <v>1389</v>
      </c>
      <c r="E190" s="21" t="s">
        <v>526</v>
      </c>
      <c r="F190" s="21" t="s">
        <v>497</v>
      </c>
      <c r="G190" s="99">
        <v>42910</v>
      </c>
      <c r="H190" s="100">
        <v>0.2</v>
      </c>
    </row>
    <row r="191" spans="2:8" ht="14.4" x14ac:dyDescent="0.3">
      <c r="B191" s="21" t="s">
        <v>490</v>
      </c>
      <c r="C191" s="21" t="s">
        <v>578</v>
      </c>
      <c r="D191" s="21">
        <v>1391</v>
      </c>
      <c r="E191" s="21" t="s">
        <v>516</v>
      </c>
      <c r="F191" s="21" t="s">
        <v>497</v>
      </c>
      <c r="G191" s="99">
        <v>42911</v>
      </c>
      <c r="H191" s="100">
        <v>0.2</v>
      </c>
    </row>
    <row r="192" spans="2:8" ht="14.4" x14ac:dyDescent="0.3">
      <c r="B192" s="21" t="s">
        <v>514</v>
      </c>
      <c r="C192" s="21" t="s">
        <v>531</v>
      </c>
      <c r="D192" s="21">
        <v>1394</v>
      </c>
      <c r="E192" s="21" t="s">
        <v>511</v>
      </c>
      <c r="F192" s="21" t="s">
        <v>497</v>
      </c>
      <c r="G192" s="99">
        <v>42912</v>
      </c>
      <c r="H192" s="100">
        <v>0.2</v>
      </c>
    </row>
    <row r="193" spans="2:8" ht="14.4" x14ac:dyDescent="0.3">
      <c r="B193" s="21" t="s">
        <v>520</v>
      </c>
      <c r="C193" s="21" t="s">
        <v>521</v>
      </c>
      <c r="D193" s="21">
        <v>1395</v>
      </c>
      <c r="E193" s="21" t="s">
        <v>526</v>
      </c>
      <c r="F193" s="21" t="s">
        <v>509</v>
      </c>
      <c r="G193" s="99">
        <v>42913</v>
      </c>
      <c r="H193" s="100">
        <v>0.3</v>
      </c>
    </row>
    <row r="194" spans="2:8" ht="14.4" x14ac:dyDescent="0.3">
      <c r="B194" s="21" t="s">
        <v>490</v>
      </c>
      <c r="C194" s="21" t="s">
        <v>542</v>
      </c>
      <c r="D194" s="21">
        <v>1399</v>
      </c>
      <c r="E194" s="21" t="s">
        <v>499</v>
      </c>
      <c r="F194" s="21" t="s">
        <v>509</v>
      </c>
      <c r="G194" s="99">
        <v>42914</v>
      </c>
      <c r="H194" s="100">
        <v>0.3</v>
      </c>
    </row>
    <row r="195" spans="2:8" ht="14.4" x14ac:dyDescent="0.3">
      <c r="B195" s="21" t="s">
        <v>514</v>
      </c>
      <c r="C195" s="21" t="s">
        <v>539</v>
      </c>
      <c r="D195" s="21">
        <v>1403</v>
      </c>
      <c r="E195" s="21" t="s">
        <v>499</v>
      </c>
      <c r="F195" s="21" t="s">
        <v>493</v>
      </c>
      <c r="G195" s="99">
        <v>42915</v>
      </c>
      <c r="H195" s="100">
        <v>0.1</v>
      </c>
    </row>
    <row r="196" spans="2:8" ht="14.4" x14ac:dyDescent="0.3">
      <c r="B196" s="21" t="s">
        <v>504</v>
      </c>
      <c r="C196" s="21" t="s">
        <v>544</v>
      </c>
      <c r="D196" s="21">
        <v>1404</v>
      </c>
      <c r="E196" s="21" t="s">
        <v>506</v>
      </c>
      <c r="F196" s="21" t="s">
        <v>497</v>
      </c>
      <c r="G196" s="99">
        <v>42916</v>
      </c>
      <c r="H196" s="100">
        <v>0.2</v>
      </c>
    </row>
    <row r="197" spans="2:8" ht="14.4" x14ac:dyDescent="0.3">
      <c r="B197" s="21" t="s">
        <v>494</v>
      </c>
      <c r="C197" s="21" t="s">
        <v>559</v>
      </c>
      <c r="D197" s="21">
        <v>1405</v>
      </c>
      <c r="E197" s="21" t="s">
        <v>499</v>
      </c>
      <c r="F197" s="21" t="s">
        <v>502</v>
      </c>
      <c r="G197" s="99">
        <v>42917</v>
      </c>
      <c r="H197" s="100">
        <v>0.4</v>
      </c>
    </row>
    <row r="198" spans="2:8" ht="14.4" x14ac:dyDescent="0.3">
      <c r="B198" s="21" t="s">
        <v>490</v>
      </c>
      <c r="C198" s="21" t="s">
        <v>523</v>
      </c>
      <c r="D198" s="21">
        <v>1415</v>
      </c>
      <c r="E198" s="21" t="s">
        <v>503</v>
      </c>
      <c r="F198" s="21" t="s">
        <v>497</v>
      </c>
      <c r="G198" s="99">
        <v>42918</v>
      </c>
      <c r="H198" s="100">
        <v>0.2</v>
      </c>
    </row>
    <row r="199" spans="2:8" ht="14.4" x14ac:dyDescent="0.3">
      <c r="B199" s="21" t="s">
        <v>527</v>
      </c>
      <c r="C199" s="21" t="s">
        <v>582</v>
      </c>
      <c r="D199" s="21">
        <v>1416</v>
      </c>
      <c r="E199" s="21" t="s">
        <v>496</v>
      </c>
      <c r="F199" s="21" t="s">
        <v>502</v>
      </c>
      <c r="G199" s="99">
        <v>42919</v>
      </c>
      <c r="H199" s="100">
        <v>0.4</v>
      </c>
    </row>
    <row r="200" spans="2:8" ht="14.4" x14ac:dyDescent="0.3">
      <c r="B200" s="21" t="s">
        <v>494</v>
      </c>
      <c r="C200" s="21" t="s">
        <v>498</v>
      </c>
      <c r="D200" s="21">
        <v>1429</v>
      </c>
      <c r="E200" s="21" t="s">
        <v>503</v>
      </c>
      <c r="F200" s="21" t="s">
        <v>509</v>
      </c>
      <c r="G200" s="99">
        <v>42920</v>
      </c>
      <c r="H200" s="100">
        <v>0.3</v>
      </c>
    </row>
    <row r="201" spans="2:8" ht="14.4" x14ac:dyDescent="0.3">
      <c r="B201" s="21" t="s">
        <v>512</v>
      </c>
      <c r="C201" s="21" t="s">
        <v>556</v>
      </c>
      <c r="D201" s="21">
        <v>1431</v>
      </c>
      <c r="E201" s="21" t="s">
        <v>503</v>
      </c>
      <c r="F201" s="21" t="s">
        <v>509</v>
      </c>
      <c r="G201" s="99">
        <v>42921</v>
      </c>
      <c r="H201" s="100">
        <v>0.3</v>
      </c>
    </row>
    <row r="202" spans="2:8" ht="14.4" x14ac:dyDescent="0.3">
      <c r="B202" s="21" t="s">
        <v>512</v>
      </c>
      <c r="C202" s="21" t="s">
        <v>570</v>
      </c>
      <c r="D202" s="21">
        <v>1432</v>
      </c>
      <c r="E202" s="21" t="s">
        <v>506</v>
      </c>
      <c r="F202" s="21" t="s">
        <v>493</v>
      </c>
      <c r="G202" s="99">
        <v>42922</v>
      </c>
      <c r="H202" s="100">
        <v>0.1</v>
      </c>
    </row>
    <row r="203" spans="2:8" ht="14.4" x14ac:dyDescent="0.3">
      <c r="B203" s="21" t="s">
        <v>527</v>
      </c>
      <c r="C203" s="21" t="s">
        <v>528</v>
      </c>
      <c r="D203" s="21">
        <v>1435</v>
      </c>
      <c r="E203" s="21" t="s">
        <v>526</v>
      </c>
      <c r="F203" s="21" t="s">
        <v>509</v>
      </c>
      <c r="G203" s="99">
        <v>42923</v>
      </c>
      <c r="H203" s="100">
        <v>0.3</v>
      </c>
    </row>
    <row r="204" spans="2:8" ht="14.4" x14ac:dyDescent="0.3">
      <c r="B204" s="21" t="s">
        <v>517</v>
      </c>
      <c r="C204" s="21" t="s">
        <v>519</v>
      </c>
      <c r="D204" s="21">
        <v>1440</v>
      </c>
      <c r="E204" s="21" t="s">
        <v>511</v>
      </c>
      <c r="F204" s="21" t="s">
        <v>493</v>
      </c>
      <c r="G204" s="99">
        <v>42924</v>
      </c>
      <c r="H204" s="100">
        <v>0.1</v>
      </c>
    </row>
    <row r="205" spans="2:8" ht="14.4" x14ac:dyDescent="0.3">
      <c r="B205" s="21" t="s">
        <v>504</v>
      </c>
      <c r="C205" s="21" t="s">
        <v>522</v>
      </c>
      <c r="D205" s="21">
        <v>1446</v>
      </c>
      <c r="E205" s="21" t="s">
        <v>492</v>
      </c>
      <c r="F205" s="21" t="s">
        <v>509</v>
      </c>
      <c r="G205" s="99">
        <v>42925</v>
      </c>
      <c r="H205" s="100">
        <v>0.3</v>
      </c>
    </row>
    <row r="206" spans="2:8" ht="14.4" x14ac:dyDescent="0.3">
      <c r="B206" s="21" t="s">
        <v>514</v>
      </c>
      <c r="C206" s="21" t="s">
        <v>532</v>
      </c>
      <c r="D206" s="21">
        <v>1453</v>
      </c>
      <c r="E206" s="21" t="s">
        <v>526</v>
      </c>
      <c r="F206" s="21" t="s">
        <v>509</v>
      </c>
      <c r="G206" s="99">
        <v>42926</v>
      </c>
      <c r="H206" s="100">
        <v>0.3</v>
      </c>
    </row>
    <row r="207" spans="2:8" ht="14.4" x14ac:dyDescent="0.3">
      <c r="B207" s="21" t="s">
        <v>514</v>
      </c>
      <c r="C207" s="21" t="s">
        <v>532</v>
      </c>
      <c r="D207" s="21">
        <v>1459</v>
      </c>
      <c r="E207" s="21" t="s">
        <v>499</v>
      </c>
      <c r="F207" s="21" t="s">
        <v>509</v>
      </c>
      <c r="G207" s="99">
        <v>42927</v>
      </c>
      <c r="H207" s="100">
        <v>0.3</v>
      </c>
    </row>
    <row r="208" spans="2:8" ht="14.4" x14ac:dyDescent="0.3">
      <c r="B208" s="21" t="s">
        <v>490</v>
      </c>
      <c r="C208" s="21" t="s">
        <v>545</v>
      </c>
      <c r="D208" s="21">
        <v>1462</v>
      </c>
      <c r="E208" s="21" t="s">
        <v>501</v>
      </c>
      <c r="F208" s="21" t="s">
        <v>493</v>
      </c>
      <c r="G208" s="99">
        <v>42928</v>
      </c>
      <c r="H208" s="100">
        <v>0.1</v>
      </c>
    </row>
    <row r="209" spans="2:8" ht="14.4" x14ac:dyDescent="0.3">
      <c r="B209" s="21" t="s">
        <v>512</v>
      </c>
      <c r="C209" s="21" t="s">
        <v>583</v>
      </c>
      <c r="D209" s="21">
        <v>1465</v>
      </c>
      <c r="E209" s="21" t="s">
        <v>492</v>
      </c>
      <c r="F209" s="21" t="s">
        <v>493</v>
      </c>
      <c r="G209" s="99">
        <v>42929</v>
      </c>
      <c r="H209" s="100">
        <v>0.1</v>
      </c>
    </row>
    <row r="210" spans="2:8" ht="14.4" x14ac:dyDescent="0.3">
      <c r="B210" s="21" t="s">
        <v>517</v>
      </c>
      <c r="C210" s="21" t="s">
        <v>567</v>
      </c>
      <c r="D210" s="21">
        <v>1465</v>
      </c>
      <c r="E210" s="21" t="s">
        <v>503</v>
      </c>
      <c r="F210" s="21" t="s">
        <v>497</v>
      </c>
      <c r="G210" s="99">
        <v>42930</v>
      </c>
      <c r="H210" s="100">
        <v>0.2</v>
      </c>
    </row>
    <row r="211" spans="2:8" ht="14.4" x14ac:dyDescent="0.3">
      <c r="B211" s="21" t="s">
        <v>517</v>
      </c>
      <c r="C211" s="21" t="s">
        <v>579</v>
      </c>
      <c r="D211" s="21">
        <v>1465</v>
      </c>
      <c r="E211" s="21" t="s">
        <v>511</v>
      </c>
      <c r="F211" s="21" t="s">
        <v>502</v>
      </c>
      <c r="G211" s="99">
        <v>42931</v>
      </c>
      <c r="H211" s="100">
        <v>0.4</v>
      </c>
    </row>
    <row r="212" spans="2:8" ht="14.4" x14ac:dyDescent="0.3">
      <c r="B212" s="21" t="s">
        <v>512</v>
      </c>
      <c r="C212" s="21" t="s">
        <v>570</v>
      </c>
      <c r="D212" s="21">
        <v>1467</v>
      </c>
      <c r="E212" s="21" t="s">
        <v>516</v>
      </c>
      <c r="F212" s="21" t="s">
        <v>509</v>
      </c>
      <c r="G212" s="99">
        <v>42932</v>
      </c>
      <c r="H212" s="100">
        <v>0.3</v>
      </c>
    </row>
    <row r="213" spans="2:8" ht="14.4" x14ac:dyDescent="0.3">
      <c r="B213" s="21" t="s">
        <v>517</v>
      </c>
      <c r="C213" s="21" t="s">
        <v>573</v>
      </c>
      <c r="D213" s="21">
        <v>1475</v>
      </c>
      <c r="E213" s="21" t="s">
        <v>499</v>
      </c>
      <c r="F213" s="21" t="s">
        <v>497</v>
      </c>
      <c r="G213" s="99">
        <v>42933</v>
      </c>
      <c r="H213" s="100">
        <v>0.2</v>
      </c>
    </row>
    <row r="214" spans="2:8" ht="14.4" x14ac:dyDescent="0.3">
      <c r="B214" s="21" t="s">
        <v>517</v>
      </c>
      <c r="C214" s="21" t="s">
        <v>579</v>
      </c>
      <c r="D214" s="21">
        <v>1476</v>
      </c>
      <c r="E214" s="21" t="s">
        <v>496</v>
      </c>
      <c r="F214" s="21" t="s">
        <v>497</v>
      </c>
      <c r="G214" s="99">
        <v>42934</v>
      </c>
      <c r="H214" s="100">
        <v>0.2</v>
      </c>
    </row>
    <row r="215" spans="2:8" ht="14.4" x14ac:dyDescent="0.3">
      <c r="B215" s="21" t="s">
        <v>512</v>
      </c>
      <c r="C215" s="21" t="s">
        <v>560</v>
      </c>
      <c r="D215" s="21">
        <v>1479</v>
      </c>
      <c r="E215" s="21" t="s">
        <v>501</v>
      </c>
      <c r="F215" s="21" t="s">
        <v>497</v>
      </c>
      <c r="G215" s="99">
        <v>42935</v>
      </c>
      <c r="H215" s="100">
        <v>0.2</v>
      </c>
    </row>
    <row r="216" spans="2:8" ht="14.4" x14ac:dyDescent="0.3">
      <c r="B216" s="21" t="s">
        <v>527</v>
      </c>
      <c r="C216" s="21" t="s">
        <v>584</v>
      </c>
      <c r="D216" s="21">
        <v>1480</v>
      </c>
      <c r="E216" s="21" t="s">
        <v>496</v>
      </c>
      <c r="F216" s="21" t="s">
        <v>502</v>
      </c>
      <c r="G216" s="99">
        <v>42936</v>
      </c>
      <c r="H216" s="100">
        <v>0.4</v>
      </c>
    </row>
    <row r="217" spans="2:8" ht="14.4" x14ac:dyDescent="0.3">
      <c r="B217" s="21" t="s">
        <v>512</v>
      </c>
      <c r="C217" s="21" t="s">
        <v>583</v>
      </c>
      <c r="D217" s="21">
        <v>1481</v>
      </c>
      <c r="E217" s="21" t="s">
        <v>506</v>
      </c>
      <c r="F217" s="21" t="s">
        <v>497</v>
      </c>
      <c r="G217" s="99">
        <v>42937</v>
      </c>
      <c r="H217" s="100">
        <v>0.2</v>
      </c>
    </row>
    <row r="218" spans="2:8" ht="14.4" x14ac:dyDescent="0.3">
      <c r="B218" s="21" t="s">
        <v>504</v>
      </c>
      <c r="C218" s="21" t="s">
        <v>585</v>
      </c>
      <c r="D218" s="21">
        <v>1481</v>
      </c>
      <c r="E218" s="21" t="s">
        <v>516</v>
      </c>
      <c r="F218" s="21" t="s">
        <v>502</v>
      </c>
      <c r="G218" s="99">
        <v>42938</v>
      </c>
      <c r="H218" s="100">
        <v>0.4</v>
      </c>
    </row>
    <row r="219" spans="2:8" ht="14.4" x14ac:dyDescent="0.3">
      <c r="B219" s="21" t="s">
        <v>490</v>
      </c>
      <c r="C219" s="21" t="s">
        <v>551</v>
      </c>
      <c r="D219" s="21">
        <v>1482</v>
      </c>
      <c r="E219" s="21" t="s">
        <v>506</v>
      </c>
      <c r="F219" s="21" t="s">
        <v>497</v>
      </c>
      <c r="G219" s="99">
        <v>42939</v>
      </c>
      <c r="H219" s="100">
        <v>0.2</v>
      </c>
    </row>
    <row r="220" spans="2:8" ht="14.4" x14ac:dyDescent="0.3">
      <c r="B220" s="21" t="s">
        <v>490</v>
      </c>
      <c r="C220" s="21" t="s">
        <v>500</v>
      </c>
      <c r="D220" s="21">
        <v>1485</v>
      </c>
      <c r="E220" s="21" t="s">
        <v>506</v>
      </c>
      <c r="F220" s="21" t="s">
        <v>502</v>
      </c>
      <c r="G220" s="99">
        <v>42940</v>
      </c>
      <c r="H220" s="100">
        <v>0.4</v>
      </c>
    </row>
    <row r="221" spans="2:8" ht="14.4" x14ac:dyDescent="0.3">
      <c r="B221" s="21" t="s">
        <v>490</v>
      </c>
      <c r="C221" s="21" t="s">
        <v>500</v>
      </c>
      <c r="D221" s="21">
        <v>1486</v>
      </c>
      <c r="E221" s="21" t="s">
        <v>511</v>
      </c>
      <c r="F221" s="21" t="s">
        <v>502</v>
      </c>
      <c r="G221" s="99">
        <v>42941</v>
      </c>
      <c r="H221" s="100">
        <v>0.4</v>
      </c>
    </row>
    <row r="222" spans="2:8" ht="14.4" x14ac:dyDescent="0.3">
      <c r="B222" s="21" t="s">
        <v>504</v>
      </c>
      <c r="C222" s="21" t="s">
        <v>574</v>
      </c>
      <c r="D222" s="21">
        <v>1509</v>
      </c>
      <c r="E222" s="21" t="s">
        <v>506</v>
      </c>
      <c r="F222" s="21" t="s">
        <v>497</v>
      </c>
      <c r="G222" s="99">
        <v>42942</v>
      </c>
      <c r="H222" s="100">
        <v>0.2</v>
      </c>
    </row>
    <row r="223" spans="2:8" ht="14.4" x14ac:dyDescent="0.3">
      <c r="B223" s="21" t="s">
        <v>504</v>
      </c>
      <c r="C223" s="21" t="s">
        <v>544</v>
      </c>
      <c r="D223" s="21">
        <v>1509</v>
      </c>
      <c r="E223" s="21" t="s">
        <v>516</v>
      </c>
      <c r="F223" s="21" t="s">
        <v>509</v>
      </c>
      <c r="G223" s="99">
        <v>42943</v>
      </c>
      <c r="H223" s="100">
        <v>0.3</v>
      </c>
    </row>
    <row r="224" spans="2:8" ht="14.4" x14ac:dyDescent="0.3">
      <c r="B224" s="21" t="s">
        <v>514</v>
      </c>
      <c r="C224" s="21" t="s">
        <v>532</v>
      </c>
      <c r="D224" s="21">
        <v>1512</v>
      </c>
      <c r="E224" s="21" t="s">
        <v>511</v>
      </c>
      <c r="F224" s="21" t="s">
        <v>509</v>
      </c>
      <c r="G224" s="99">
        <v>42944</v>
      </c>
      <c r="H224" s="100">
        <v>0.3</v>
      </c>
    </row>
    <row r="225" spans="2:8" ht="14.4" x14ac:dyDescent="0.3">
      <c r="B225" s="21" t="s">
        <v>527</v>
      </c>
      <c r="C225" s="21" t="s">
        <v>584</v>
      </c>
      <c r="D225" s="21">
        <v>1517</v>
      </c>
      <c r="E225" s="21" t="s">
        <v>503</v>
      </c>
      <c r="F225" s="21" t="s">
        <v>493</v>
      </c>
      <c r="G225" s="99">
        <v>42945</v>
      </c>
      <c r="H225" s="100">
        <v>0.1</v>
      </c>
    </row>
    <row r="226" spans="2:8" ht="14.4" x14ac:dyDescent="0.3">
      <c r="B226" s="21" t="s">
        <v>494</v>
      </c>
      <c r="C226" s="21" t="s">
        <v>547</v>
      </c>
      <c r="D226" s="21">
        <v>1521</v>
      </c>
      <c r="E226" s="21" t="s">
        <v>511</v>
      </c>
      <c r="F226" s="21" t="s">
        <v>497</v>
      </c>
      <c r="G226" s="99">
        <v>42946</v>
      </c>
      <c r="H226" s="100">
        <v>0.2</v>
      </c>
    </row>
    <row r="227" spans="2:8" ht="14.4" x14ac:dyDescent="0.3">
      <c r="B227" s="21" t="s">
        <v>504</v>
      </c>
      <c r="C227" s="21" t="s">
        <v>574</v>
      </c>
      <c r="D227" s="21">
        <v>1523</v>
      </c>
      <c r="E227" s="21" t="s">
        <v>511</v>
      </c>
      <c r="F227" s="21" t="s">
        <v>509</v>
      </c>
      <c r="G227" s="99">
        <v>42947</v>
      </c>
      <c r="H227" s="100">
        <v>0.3</v>
      </c>
    </row>
    <row r="228" spans="2:8" ht="14.4" x14ac:dyDescent="0.3">
      <c r="B228" s="21" t="s">
        <v>520</v>
      </c>
      <c r="C228" s="21" t="s">
        <v>524</v>
      </c>
      <c r="D228" s="21">
        <v>1524</v>
      </c>
      <c r="E228" s="21" t="s">
        <v>492</v>
      </c>
      <c r="F228" s="21" t="s">
        <v>509</v>
      </c>
      <c r="G228" s="99">
        <v>42948</v>
      </c>
      <c r="H228" s="100">
        <v>0.3</v>
      </c>
    </row>
    <row r="229" spans="2:8" ht="14.4" x14ac:dyDescent="0.3">
      <c r="B229" s="21" t="s">
        <v>504</v>
      </c>
      <c r="C229" s="21" t="s">
        <v>522</v>
      </c>
      <c r="D229" s="21">
        <v>1525</v>
      </c>
      <c r="E229" s="21" t="s">
        <v>503</v>
      </c>
      <c r="F229" s="21" t="s">
        <v>509</v>
      </c>
      <c r="G229" s="99">
        <v>42949</v>
      </c>
      <c r="H229" s="100">
        <v>0.3</v>
      </c>
    </row>
    <row r="230" spans="2:8" ht="14.4" x14ac:dyDescent="0.3">
      <c r="B230" s="21" t="s">
        <v>520</v>
      </c>
      <c r="C230" s="21" t="s">
        <v>524</v>
      </c>
      <c r="D230" s="21">
        <v>1528</v>
      </c>
      <c r="E230" s="21" t="s">
        <v>501</v>
      </c>
      <c r="F230" s="21" t="s">
        <v>497</v>
      </c>
      <c r="G230" s="99">
        <v>42950</v>
      </c>
      <c r="H230" s="100">
        <v>0.2</v>
      </c>
    </row>
    <row r="231" spans="2:8" ht="14.4" x14ac:dyDescent="0.3">
      <c r="B231" s="21" t="s">
        <v>490</v>
      </c>
      <c r="C231" s="21" t="s">
        <v>491</v>
      </c>
      <c r="D231" s="21">
        <v>1530</v>
      </c>
      <c r="E231" s="21" t="s">
        <v>526</v>
      </c>
      <c r="F231" s="21" t="s">
        <v>509</v>
      </c>
      <c r="G231" s="99">
        <v>42951</v>
      </c>
      <c r="H231" s="100">
        <v>0.3</v>
      </c>
    </row>
    <row r="232" spans="2:8" ht="14.4" x14ac:dyDescent="0.3">
      <c r="B232" s="21" t="s">
        <v>504</v>
      </c>
      <c r="C232" s="21" t="s">
        <v>585</v>
      </c>
      <c r="D232" s="21">
        <v>1531</v>
      </c>
      <c r="E232" s="21" t="s">
        <v>526</v>
      </c>
      <c r="F232" s="21" t="s">
        <v>493</v>
      </c>
      <c r="G232" s="99">
        <v>42952</v>
      </c>
      <c r="H232" s="100">
        <v>0.1</v>
      </c>
    </row>
    <row r="233" spans="2:8" ht="14.4" x14ac:dyDescent="0.3">
      <c r="B233" s="21" t="s">
        <v>512</v>
      </c>
      <c r="C233" s="21" t="s">
        <v>538</v>
      </c>
      <c r="D233" s="21">
        <v>1535</v>
      </c>
      <c r="E233" s="21" t="s">
        <v>496</v>
      </c>
      <c r="F233" s="21" t="s">
        <v>493</v>
      </c>
      <c r="G233" s="99">
        <v>42953</v>
      </c>
      <c r="H233" s="100">
        <v>0.1</v>
      </c>
    </row>
    <row r="234" spans="2:8" ht="14.4" x14ac:dyDescent="0.3">
      <c r="B234" s="21" t="s">
        <v>514</v>
      </c>
      <c r="C234" s="21" t="s">
        <v>586</v>
      </c>
      <c r="D234" s="21">
        <v>1540</v>
      </c>
      <c r="E234" s="21" t="s">
        <v>499</v>
      </c>
      <c r="F234" s="21" t="s">
        <v>497</v>
      </c>
      <c r="G234" s="99">
        <v>42954</v>
      </c>
      <c r="H234" s="100">
        <v>0.2</v>
      </c>
    </row>
    <row r="235" spans="2:8" ht="14.4" x14ac:dyDescent="0.3">
      <c r="B235" s="21" t="s">
        <v>504</v>
      </c>
      <c r="C235" s="21" t="s">
        <v>557</v>
      </c>
      <c r="D235" s="21">
        <v>1541</v>
      </c>
      <c r="E235" s="21" t="s">
        <v>496</v>
      </c>
      <c r="F235" s="21" t="s">
        <v>497</v>
      </c>
      <c r="G235" s="99">
        <v>42955</v>
      </c>
      <c r="H235" s="100">
        <v>0.2</v>
      </c>
    </row>
    <row r="236" spans="2:8" ht="14.4" x14ac:dyDescent="0.3">
      <c r="B236" s="21" t="s">
        <v>517</v>
      </c>
      <c r="C236" s="21" t="s">
        <v>519</v>
      </c>
      <c r="D236" s="21">
        <v>1542</v>
      </c>
      <c r="E236" s="21" t="s">
        <v>511</v>
      </c>
      <c r="F236" s="21" t="s">
        <v>502</v>
      </c>
      <c r="G236" s="99">
        <v>42956</v>
      </c>
      <c r="H236" s="100">
        <v>0.4</v>
      </c>
    </row>
    <row r="237" spans="2:8" ht="14.4" x14ac:dyDescent="0.3">
      <c r="B237" s="21" t="s">
        <v>490</v>
      </c>
      <c r="C237" s="21" t="s">
        <v>545</v>
      </c>
      <c r="D237" s="21">
        <v>1557</v>
      </c>
      <c r="E237" s="21" t="s">
        <v>535</v>
      </c>
      <c r="F237" s="21" t="s">
        <v>497</v>
      </c>
      <c r="G237" s="99">
        <v>42957</v>
      </c>
      <c r="H237" s="100">
        <v>0.2</v>
      </c>
    </row>
    <row r="238" spans="2:8" ht="14.4" x14ac:dyDescent="0.3">
      <c r="B238" s="21" t="s">
        <v>494</v>
      </c>
      <c r="C238" s="21" t="s">
        <v>495</v>
      </c>
      <c r="D238" s="21">
        <v>1562</v>
      </c>
      <c r="E238" s="21" t="s">
        <v>506</v>
      </c>
      <c r="F238" s="21" t="s">
        <v>497</v>
      </c>
      <c r="G238" s="99">
        <v>42958</v>
      </c>
      <c r="H238" s="100">
        <v>0.2</v>
      </c>
    </row>
    <row r="239" spans="2:8" ht="14.4" x14ac:dyDescent="0.3">
      <c r="B239" s="21" t="s">
        <v>504</v>
      </c>
      <c r="C239" s="21" t="s">
        <v>574</v>
      </c>
      <c r="D239" s="21">
        <v>1566</v>
      </c>
      <c r="E239" s="21" t="s">
        <v>499</v>
      </c>
      <c r="F239" s="21" t="s">
        <v>502</v>
      </c>
      <c r="G239" s="99">
        <v>42959</v>
      </c>
      <c r="H239" s="100">
        <v>0.4</v>
      </c>
    </row>
    <row r="240" spans="2:8" ht="14.4" x14ac:dyDescent="0.3">
      <c r="B240" s="21" t="s">
        <v>512</v>
      </c>
      <c r="C240" s="21" t="s">
        <v>570</v>
      </c>
      <c r="D240" s="21">
        <v>1570</v>
      </c>
      <c r="E240" s="21" t="s">
        <v>501</v>
      </c>
      <c r="F240" s="21" t="s">
        <v>509</v>
      </c>
      <c r="G240" s="99">
        <v>42960</v>
      </c>
      <c r="H240" s="100">
        <v>0.3</v>
      </c>
    </row>
    <row r="241" spans="2:8" ht="14.4" x14ac:dyDescent="0.3">
      <c r="B241" s="21" t="s">
        <v>504</v>
      </c>
      <c r="C241" s="21" t="s">
        <v>540</v>
      </c>
      <c r="D241" s="21">
        <v>1570</v>
      </c>
      <c r="E241" s="21" t="s">
        <v>535</v>
      </c>
      <c r="F241" s="21" t="s">
        <v>502</v>
      </c>
      <c r="G241" s="99">
        <v>42961</v>
      </c>
      <c r="H241" s="100">
        <v>0.4</v>
      </c>
    </row>
    <row r="242" spans="2:8" ht="14.4" x14ac:dyDescent="0.3">
      <c r="B242" s="21" t="s">
        <v>514</v>
      </c>
      <c r="C242" s="21" t="s">
        <v>586</v>
      </c>
      <c r="D242" s="21">
        <v>1572</v>
      </c>
      <c r="E242" s="21" t="s">
        <v>511</v>
      </c>
      <c r="F242" s="21" t="s">
        <v>502</v>
      </c>
      <c r="G242" s="99">
        <v>42962</v>
      </c>
      <c r="H242" s="100">
        <v>0.4</v>
      </c>
    </row>
    <row r="243" spans="2:8" ht="14.4" x14ac:dyDescent="0.3">
      <c r="B243" s="21" t="s">
        <v>490</v>
      </c>
      <c r="C243" s="21" t="s">
        <v>551</v>
      </c>
      <c r="D243" s="21">
        <v>1573</v>
      </c>
      <c r="E243" s="21" t="s">
        <v>492</v>
      </c>
      <c r="F243" s="21" t="s">
        <v>497</v>
      </c>
      <c r="G243" s="99">
        <v>42963</v>
      </c>
      <c r="H243" s="100">
        <v>0.2</v>
      </c>
    </row>
    <row r="244" spans="2:8" ht="14.4" x14ac:dyDescent="0.3">
      <c r="B244" s="21" t="s">
        <v>512</v>
      </c>
      <c r="C244" s="21" t="s">
        <v>587</v>
      </c>
      <c r="D244" s="21">
        <v>1579</v>
      </c>
      <c r="E244" s="21" t="s">
        <v>506</v>
      </c>
      <c r="F244" s="21" t="s">
        <v>493</v>
      </c>
      <c r="G244" s="99">
        <v>42964</v>
      </c>
      <c r="H244" s="100">
        <v>0.1</v>
      </c>
    </row>
    <row r="245" spans="2:8" ht="14.4" x14ac:dyDescent="0.3">
      <c r="B245" s="21" t="s">
        <v>517</v>
      </c>
      <c r="C245" s="21" t="s">
        <v>519</v>
      </c>
      <c r="D245" s="21">
        <v>1590</v>
      </c>
      <c r="E245" s="21" t="s">
        <v>501</v>
      </c>
      <c r="F245" s="21" t="s">
        <v>502</v>
      </c>
      <c r="G245" s="99">
        <v>42965</v>
      </c>
      <c r="H245" s="100">
        <v>0.4</v>
      </c>
    </row>
    <row r="246" spans="2:8" ht="14.4" x14ac:dyDescent="0.3">
      <c r="B246" s="21" t="s">
        <v>517</v>
      </c>
      <c r="C246" s="21" t="s">
        <v>573</v>
      </c>
      <c r="D246" s="21">
        <v>1592</v>
      </c>
      <c r="E246" s="21" t="s">
        <v>511</v>
      </c>
      <c r="F246" s="21" t="s">
        <v>497</v>
      </c>
      <c r="G246" s="99">
        <v>42966</v>
      </c>
      <c r="H246" s="100">
        <v>0.2</v>
      </c>
    </row>
    <row r="247" spans="2:8" ht="14.4" x14ac:dyDescent="0.3">
      <c r="B247" s="21" t="s">
        <v>514</v>
      </c>
      <c r="C247" s="21" t="s">
        <v>536</v>
      </c>
      <c r="D247" s="21">
        <v>1596</v>
      </c>
      <c r="E247" s="21" t="s">
        <v>526</v>
      </c>
      <c r="F247" s="21" t="s">
        <v>509</v>
      </c>
      <c r="G247" s="99">
        <v>42967</v>
      </c>
      <c r="H247" s="100">
        <v>0.3</v>
      </c>
    </row>
    <row r="248" spans="2:8" ht="14.4" x14ac:dyDescent="0.3">
      <c r="B248" s="21" t="s">
        <v>514</v>
      </c>
      <c r="C248" s="21" t="s">
        <v>536</v>
      </c>
      <c r="D248" s="21">
        <v>1597</v>
      </c>
      <c r="E248" s="21" t="s">
        <v>501</v>
      </c>
      <c r="F248" s="21" t="s">
        <v>502</v>
      </c>
      <c r="G248" s="99">
        <v>42968</v>
      </c>
      <c r="H248" s="100">
        <v>0.4</v>
      </c>
    </row>
    <row r="249" spans="2:8" ht="14.4" x14ac:dyDescent="0.3">
      <c r="B249" s="21" t="s">
        <v>527</v>
      </c>
      <c r="C249" s="21" t="s">
        <v>555</v>
      </c>
      <c r="D249" s="21">
        <v>1598</v>
      </c>
      <c r="E249" s="21" t="s">
        <v>496</v>
      </c>
      <c r="F249" s="21" t="s">
        <v>509</v>
      </c>
      <c r="G249" s="99">
        <v>42969</v>
      </c>
      <c r="H249" s="100">
        <v>0.3</v>
      </c>
    </row>
    <row r="250" spans="2:8" ht="14.4" x14ac:dyDescent="0.3">
      <c r="B250" s="21" t="s">
        <v>504</v>
      </c>
      <c r="C250" s="21" t="s">
        <v>554</v>
      </c>
      <c r="D250" s="21">
        <v>1599</v>
      </c>
      <c r="E250" s="21" t="s">
        <v>499</v>
      </c>
      <c r="F250" s="21" t="s">
        <v>509</v>
      </c>
      <c r="G250" s="99">
        <v>42970</v>
      </c>
      <c r="H250" s="100">
        <v>0.3</v>
      </c>
    </row>
    <row r="251" spans="2:8" ht="14.4" x14ac:dyDescent="0.3">
      <c r="B251" s="21" t="s">
        <v>512</v>
      </c>
      <c r="C251" s="21" t="s">
        <v>513</v>
      </c>
      <c r="D251" s="21">
        <v>1607</v>
      </c>
      <c r="E251" s="21" t="s">
        <v>516</v>
      </c>
      <c r="F251" s="21" t="s">
        <v>502</v>
      </c>
      <c r="G251" s="99">
        <v>42971</v>
      </c>
      <c r="H251" s="100">
        <v>0.4</v>
      </c>
    </row>
    <row r="252" spans="2:8" ht="14.4" x14ac:dyDescent="0.3">
      <c r="B252" s="21" t="s">
        <v>527</v>
      </c>
      <c r="C252" s="21" t="s">
        <v>584</v>
      </c>
      <c r="D252" s="21">
        <v>1617</v>
      </c>
      <c r="E252" s="21" t="s">
        <v>496</v>
      </c>
      <c r="F252" s="21" t="s">
        <v>493</v>
      </c>
      <c r="G252" s="99">
        <v>42972</v>
      </c>
      <c r="H252" s="100">
        <v>0.1</v>
      </c>
    </row>
    <row r="253" spans="2:8" ht="14.4" x14ac:dyDescent="0.3">
      <c r="B253" s="21" t="s">
        <v>512</v>
      </c>
      <c r="C253" s="21" t="s">
        <v>560</v>
      </c>
      <c r="D253" s="21">
        <v>1617</v>
      </c>
      <c r="E253" s="21" t="s">
        <v>535</v>
      </c>
      <c r="F253" s="21" t="s">
        <v>502</v>
      </c>
      <c r="G253" s="99">
        <v>42973</v>
      </c>
      <c r="H253" s="100">
        <v>0.4</v>
      </c>
    </row>
    <row r="254" spans="2:8" ht="14.4" x14ac:dyDescent="0.3">
      <c r="B254" s="21" t="s">
        <v>517</v>
      </c>
      <c r="C254" s="21" t="s">
        <v>579</v>
      </c>
      <c r="D254" s="21">
        <v>1619</v>
      </c>
      <c r="E254" s="21" t="s">
        <v>516</v>
      </c>
      <c r="F254" s="21" t="s">
        <v>497</v>
      </c>
      <c r="G254" s="99">
        <v>42974</v>
      </c>
      <c r="H254" s="100">
        <v>0.2</v>
      </c>
    </row>
    <row r="255" spans="2:8" ht="14.4" x14ac:dyDescent="0.3">
      <c r="B255" s="21" t="s">
        <v>512</v>
      </c>
      <c r="C255" s="21" t="s">
        <v>560</v>
      </c>
      <c r="D255" s="21">
        <v>1621</v>
      </c>
      <c r="E255" s="21" t="s">
        <v>511</v>
      </c>
      <c r="F255" s="21" t="s">
        <v>493</v>
      </c>
      <c r="G255" s="99">
        <v>42975</v>
      </c>
      <c r="H255" s="100">
        <v>0.1</v>
      </c>
    </row>
    <row r="256" spans="2:8" ht="14.4" x14ac:dyDescent="0.3">
      <c r="B256" s="21" t="s">
        <v>490</v>
      </c>
      <c r="C256" s="21" t="s">
        <v>588</v>
      </c>
      <c r="D256" s="21">
        <v>1631</v>
      </c>
      <c r="E256" s="21" t="s">
        <v>506</v>
      </c>
      <c r="F256" s="21" t="s">
        <v>509</v>
      </c>
      <c r="G256" s="99">
        <v>42976</v>
      </c>
      <c r="H256" s="100">
        <v>0.3</v>
      </c>
    </row>
    <row r="257" spans="2:8" ht="14.4" x14ac:dyDescent="0.3">
      <c r="B257" s="21" t="s">
        <v>514</v>
      </c>
      <c r="C257" s="21" t="s">
        <v>564</v>
      </c>
      <c r="D257" s="21">
        <v>1640</v>
      </c>
      <c r="E257" s="21" t="s">
        <v>516</v>
      </c>
      <c r="F257" s="21" t="s">
        <v>493</v>
      </c>
      <c r="G257" s="99">
        <v>42977</v>
      </c>
      <c r="H257" s="100">
        <v>0.1</v>
      </c>
    </row>
    <row r="258" spans="2:8" ht="14.4" x14ac:dyDescent="0.3">
      <c r="B258" s="21" t="s">
        <v>490</v>
      </c>
      <c r="C258" s="21" t="s">
        <v>491</v>
      </c>
      <c r="D258" s="21">
        <v>1646</v>
      </c>
      <c r="E258" s="21" t="s">
        <v>535</v>
      </c>
      <c r="F258" s="21" t="s">
        <v>509</v>
      </c>
      <c r="G258" s="99">
        <v>42978</v>
      </c>
      <c r="H258" s="100">
        <v>0.3</v>
      </c>
    </row>
    <row r="259" spans="2:8" ht="14.4" x14ac:dyDescent="0.3">
      <c r="B259" s="21" t="s">
        <v>514</v>
      </c>
      <c r="C259" s="21" t="s">
        <v>539</v>
      </c>
      <c r="D259" s="21">
        <v>1647</v>
      </c>
      <c r="E259" s="21" t="s">
        <v>526</v>
      </c>
      <c r="F259" s="21" t="s">
        <v>502</v>
      </c>
      <c r="G259" s="99">
        <v>42979</v>
      </c>
      <c r="H259" s="100">
        <v>0.4</v>
      </c>
    </row>
    <row r="260" spans="2:8" ht="14.4" x14ac:dyDescent="0.3">
      <c r="B260" s="21" t="s">
        <v>504</v>
      </c>
      <c r="C260" s="21" t="s">
        <v>576</v>
      </c>
      <c r="D260" s="21">
        <v>1649</v>
      </c>
      <c r="E260" s="21" t="s">
        <v>511</v>
      </c>
      <c r="F260" s="21" t="s">
        <v>502</v>
      </c>
      <c r="G260" s="99">
        <v>42980</v>
      </c>
      <c r="H260" s="100">
        <v>0.4</v>
      </c>
    </row>
    <row r="261" spans="2:8" ht="14.4" x14ac:dyDescent="0.3">
      <c r="B261" s="21" t="s">
        <v>520</v>
      </c>
      <c r="C261" s="21" t="s">
        <v>548</v>
      </c>
      <c r="D261" s="21">
        <v>1651</v>
      </c>
      <c r="E261" s="21" t="s">
        <v>526</v>
      </c>
      <c r="F261" s="21" t="s">
        <v>493</v>
      </c>
      <c r="G261" s="99">
        <v>42981</v>
      </c>
      <c r="H261" s="100">
        <v>0.1</v>
      </c>
    </row>
    <row r="262" spans="2:8" ht="14.4" x14ac:dyDescent="0.3">
      <c r="B262" s="21" t="s">
        <v>494</v>
      </c>
      <c r="C262" s="21" t="s">
        <v>569</v>
      </c>
      <c r="D262" s="21">
        <v>1654</v>
      </c>
      <c r="E262" s="21" t="s">
        <v>501</v>
      </c>
      <c r="F262" s="21" t="s">
        <v>497</v>
      </c>
      <c r="G262" s="99">
        <v>42982</v>
      </c>
      <c r="H262" s="100">
        <v>0.2</v>
      </c>
    </row>
    <row r="263" spans="2:8" ht="14.4" x14ac:dyDescent="0.3">
      <c r="B263" s="21" t="s">
        <v>514</v>
      </c>
      <c r="C263" s="21" t="s">
        <v>532</v>
      </c>
      <c r="D263" s="21">
        <v>1656</v>
      </c>
      <c r="E263" s="21" t="s">
        <v>511</v>
      </c>
      <c r="F263" s="21" t="s">
        <v>509</v>
      </c>
      <c r="G263" s="99">
        <v>42983</v>
      </c>
      <c r="H263" s="100">
        <v>0.3</v>
      </c>
    </row>
    <row r="264" spans="2:8" ht="14.4" x14ac:dyDescent="0.3">
      <c r="B264" s="21" t="s">
        <v>504</v>
      </c>
      <c r="C264" s="21" t="s">
        <v>508</v>
      </c>
      <c r="D264" s="21">
        <v>1657</v>
      </c>
      <c r="E264" s="21" t="s">
        <v>499</v>
      </c>
      <c r="F264" s="21" t="s">
        <v>509</v>
      </c>
      <c r="G264" s="99">
        <v>42984</v>
      </c>
      <c r="H264" s="100">
        <v>0.3</v>
      </c>
    </row>
    <row r="265" spans="2:8" ht="14.4" x14ac:dyDescent="0.3">
      <c r="B265" s="21" t="s">
        <v>517</v>
      </c>
      <c r="C265" s="21" t="s">
        <v>572</v>
      </c>
      <c r="D265" s="21">
        <v>1661</v>
      </c>
      <c r="E265" s="21" t="s">
        <v>526</v>
      </c>
      <c r="F265" s="21" t="s">
        <v>497</v>
      </c>
      <c r="G265" s="99">
        <v>42985</v>
      </c>
      <c r="H265" s="100">
        <v>0.2</v>
      </c>
    </row>
    <row r="266" spans="2:8" ht="14.4" x14ac:dyDescent="0.3">
      <c r="B266" s="21" t="s">
        <v>514</v>
      </c>
      <c r="C266" s="21" t="s">
        <v>539</v>
      </c>
      <c r="D266" s="21">
        <v>1670</v>
      </c>
      <c r="E266" s="21" t="s">
        <v>506</v>
      </c>
      <c r="F266" s="21" t="s">
        <v>497</v>
      </c>
      <c r="G266" s="99">
        <v>42986</v>
      </c>
      <c r="H266" s="100">
        <v>0.2</v>
      </c>
    </row>
    <row r="267" spans="2:8" ht="14.4" x14ac:dyDescent="0.3">
      <c r="B267" s="21" t="s">
        <v>514</v>
      </c>
      <c r="C267" s="21" t="s">
        <v>529</v>
      </c>
      <c r="D267" s="21">
        <v>1674</v>
      </c>
      <c r="E267" s="21" t="s">
        <v>499</v>
      </c>
      <c r="F267" s="21" t="s">
        <v>493</v>
      </c>
      <c r="G267" s="99">
        <v>42987</v>
      </c>
      <c r="H267" s="100">
        <v>0.1</v>
      </c>
    </row>
    <row r="268" spans="2:8" ht="14.4" x14ac:dyDescent="0.3">
      <c r="B268" s="21" t="s">
        <v>504</v>
      </c>
      <c r="C268" s="21" t="s">
        <v>554</v>
      </c>
      <c r="D268" s="21">
        <v>1677</v>
      </c>
      <c r="E268" s="21" t="s">
        <v>499</v>
      </c>
      <c r="F268" s="21" t="s">
        <v>493</v>
      </c>
      <c r="G268" s="99">
        <v>42988</v>
      </c>
      <c r="H268" s="100">
        <v>0.1</v>
      </c>
    </row>
    <row r="269" spans="2:8" ht="14.4" x14ac:dyDescent="0.3">
      <c r="B269" s="21" t="s">
        <v>514</v>
      </c>
      <c r="C269" s="21" t="s">
        <v>564</v>
      </c>
      <c r="D269" s="21">
        <v>1682</v>
      </c>
      <c r="E269" s="21" t="s">
        <v>492</v>
      </c>
      <c r="F269" s="21" t="s">
        <v>502</v>
      </c>
      <c r="G269" s="99">
        <v>42989</v>
      </c>
      <c r="H269" s="100">
        <v>0.4</v>
      </c>
    </row>
    <row r="270" spans="2:8" ht="14.4" x14ac:dyDescent="0.3">
      <c r="B270" s="21" t="s">
        <v>504</v>
      </c>
      <c r="C270" s="21" t="s">
        <v>522</v>
      </c>
      <c r="D270" s="21">
        <v>1684</v>
      </c>
      <c r="E270" s="21" t="s">
        <v>501</v>
      </c>
      <c r="F270" s="21" t="s">
        <v>502</v>
      </c>
      <c r="G270" s="99">
        <v>42990</v>
      </c>
      <c r="H270" s="100">
        <v>0.4</v>
      </c>
    </row>
    <row r="271" spans="2:8" ht="14.4" x14ac:dyDescent="0.3">
      <c r="B271" s="21" t="s">
        <v>517</v>
      </c>
      <c r="C271" s="21" t="s">
        <v>534</v>
      </c>
      <c r="D271" s="21">
        <v>1690</v>
      </c>
      <c r="E271" s="21" t="s">
        <v>506</v>
      </c>
      <c r="F271" s="21" t="s">
        <v>509</v>
      </c>
      <c r="G271" s="99">
        <v>42991</v>
      </c>
      <c r="H271" s="100">
        <v>0.3</v>
      </c>
    </row>
    <row r="272" spans="2:8" ht="14.4" x14ac:dyDescent="0.3">
      <c r="B272" s="21" t="s">
        <v>504</v>
      </c>
      <c r="C272" s="21" t="s">
        <v>530</v>
      </c>
      <c r="D272" s="21">
        <v>1696</v>
      </c>
      <c r="E272" s="21" t="s">
        <v>499</v>
      </c>
      <c r="F272" s="21" t="s">
        <v>509</v>
      </c>
      <c r="G272" s="99">
        <v>42992</v>
      </c>
      <c r="H272" s="100">
        <v>0.3</v>
      </c>
    </row>
    <row r="273" spans="2:8" ht="14.4" x14ac:dyDescent="0.3">
      <c r="B273" s="21" t="s">
        <v>512</v>
      </c>
      <c r="C273" s="21" t="s">
        <v>525</v>
      </c>
      <c r="D273" s="21">
        <v>1697</v>
      </c>
      <c r="E273" s="21" t="s">
        <v>503</v>
      </c>
      <c r="F273" s="21" t="s">
        <v>509</v>
      </c>
      <c r="G273" s="99">
        <v>42993</v>
      </c>
      <c r="H273" s="100">
        <v>0.3</v>
      </c>
    </row>
    <row r="274" spans="2:8" ht="14.4" x14ac:dyDescent="0.3">
      <c r="B274" s="21" t="s">
        <v>490</v>
      </c>
      <c r="C274" s="21" t="s">
        <v>507</v>
      </c>
      <c r="D274" s="21">
        <v>1698</v>
      </c>
      <c r="E274" s="21" t="s">
        <v>516</v>
      </c>
      <c r="F274" s="21" t="s">
        <v>502</v>
      </c>
      <c r="G274" s="99">
        <v>42994</v>
      </c>
      <c r="H274" s="100">
        <v>0.4</v>
      </c>
    </row>
    <row r="275" spans="2:8" ht="14.4" x14ac:dyDescent="0.3">
      <c r="B275" s="21" t="s">
        <v>514</v>
      </c>
      <c r="C275" s="21" t="s">
        <v>562</v>
      </c>
      <c r="D275" s="21">
        <v>1701</v>
      </c>
      <c r="E275" s="21" t="s">
        <v>526</v>
      </c>
      <c r="F275" s="21" t="s">
        <v>509</v>
      </c>
      <c r="G275" s="99">
        <v>42995</v>
      </c>
      <c r="H275" s="100">
        <v>0.3</v>
      </c>
    </row>
    <row r="276" spans="2:8" ht="14.4" x14ac:dyDescent="0.3">
      <c r="B276" s="21" t="s">
        <v>514</v>
      </c>
      <c r="C276" s="21" t="s">
        <v>566</v>
      </c>
      <c r="D276" s="21">
        <v>1706</v>
      </c>
      <c r="E276" s="21" t="s">
        <v>501</v>
      </c>
      <c r="F276" s="21" t="s">
        <v>493</v>
      </c>
      <c r="G276" s="99">
        <v>42996</v>
      </c>
      <c r="H276" s="100">
        <v>0.1</v>
      </c>
    </row>
    <row r="277" spans="2:8" ht="14.4" x14ac:dyDescent="0.3">
      <c r="B277" s="21" t="s">
        <v>527</v>
      </c>
      <c r="C277" s="21" t="s">
        <v>555</v>
      </c>
      <c r="D277" s="21">
        <v>1707</v>
      </c>
      <c r="E277" s="21" t="s">
        <v>492</v>
      </c>
      <c r="F277" s="21" t="s">
        <v>497</v>
      </c>
      <c r="G277" s="99">
        <v>42997</v>
      </c>
      <c r="H277" s="100">
        <v>0.2</v>
      </c>
    </row>
    <row r="278" spans="2:8" ht="14.4" x14ac:dyDescent="0.3">
      <c r="B278" s="21" t="s">
        <v>494</v>
      </c>
      <c r="C278" s="21" t="s">
        <v>510</v>
      </c>
      <c r="D278" s="21">
        <v>1710</v>
      </c>
      <c r="E278" s="21" t="s">
        <v>516</v>
      </c>
      <c r="F278" s="21" t="s">
        <v>502</v>
      </c>
      <c r="G278" s="99">
        <v>42998</v>
      </c>
      <c r="H278" s="100">
        <v>0.4</v>
      </c>
    </row>
    <row r="279" spans="2:8" ht="14.4" x14ac:dyDescent="0.3">
      <c r="B279" s="21" t="s">
        <v>517</v>
      </c>
      <c r="C279" s="21" t="s">
        <v>589</v>
      </c>
      <c r="D279" s="21">
        <v>1711</v>
      </c>
      <c r="E279" s="21" t="s">
        <v>499</v>
      </c>
      <c r="F279" s="21" t="s">
        <v>509</v>
      </c>
      <c r="G279" s="99">
        <v>42999</v>
      </c>
      <c r="H279" s="100">
        <v>0.3</v>
      </c>
    </row>
    <row r="280" spans="2:8" ht="14.4" x14ac:dyDescent="0.3">
      <c r="B280" s="21" t="s">
        <v>504</v>
      </c>
      <c r="C280" s="21" t="s">
        <v>563</v>
      </c>
      <c r="D280" s="21">
        <v>1717</v>
      </c>
      <c r="E280" s="21" t="s">
        <v>511</v>
      </c>
      <c r="F280" s="21" t="s">
        <v>497</v>
      </c>
      <c r="G280" s="99">
        <v>43000</v>
      </c>
      <c r="H280" s="100">
        <v>0.2</v>
      </c>
    </row>
    <row r="281" spans="2:8" ht="14.4" x14ac:dyDescent="0.3">
      <c r="B281" s="21" t="s">
        <v>490</v>
      </c>
      <c r="C281" s="21" t="s">
        <v>588</v>
      </c>
      <c r="D281" s="21">
        <v>1726</v>
      </c>
      <c r="E281" s="21" t="s">
        <v>535</v>
      </c>
      <c r="F281" s="21" t="s">
        <v>497</v>
      </c>
      <c r="G281" s="99">
        <v>43001</v>
      </c>
      <c r="H281" s="100">
        <v>0.2</v>
      </c>
    </row>
    <row r="282" spans="2:8" ht="14.4" x14ac:dyDescent="0.3">
      <c r="B282" s="21" t="s">
        <v>514</v>
      </c>
      <c r="C282" s="21" t="s">
        <v>533</v>
      </c>
      <c r="D282" s="21">
        <v>1731</v>
      </c>
      <c r="E282" s="21" t="s">
        <v>503</v>
      </c>
      <c r="F282" s="21" t="s">
        <v>502</v>
      </c>
      <c r="G282" s="99">
        <v>43002</v>
      </c>
      <c r="H282" s="100">
        <v>0.4</v>
      </c>
    </row>
    <row r="283" spans="2:8" ht="14.4" x14ac:dyDescent="0.3">
      <c r="B283" s="21" t="s">
        <v>504</v>
      </c>
      <c r="C283" s="21" t="s">
        <v>576</v>
      </c>
      <c r="D283" s="21">
        <v>1732</v>
      </c>
      <c r="E283" s="21" t="s">
        <v>501</v>
      </c>
      <c r="F283" s="21" t="s">
        <v>509</v>
      </c>
      <c r="G283" s="99">
        <v>43003</v>
      </c>
      <c r="H283" s="100">
        <v>0.3</v>
      </c>
    </row>
    <row r="284" spans="2:8" ht="14.4" x14ac:dyDescent="0.3">
      <c r="B284" s="21" t="s">
        <v>514</v>
      </c>
      <c r="C284" s="21" t="s">
        <v>546</v>
      </c>
      <c r="D284" s="21">
        <v>1740</v>
      </c>
      <c r="E284" s="21" t="s">
        <v>526</v>
      </c>
      <c r="F284" s="21" t="s">
        <v>497</v>
      </c>
      <c r="G284" s="99">
        <v>43004</v>
      </c>
      <c r="H284" s="100">
        <v>0.2</v>
      </c>
    </row>
    <row r="285" spans="2:8" ht="14.4" x14ac:dyDescent="0.3">
      <c r="B285" s="21" t="s">
        <v>512</v>
      </c>
      <c r="C285" s="21" t="s">
        <v>513</v>
      </c>
      <c r="D285" s="21">
        <v>1741</v>
      </c>
      <c r="E285" s="21" t="s">
        <v>501</v>
      </c>
      <c r="F285" s="21" t="s">
        <v>509</v>
      </c>
      <c r="G285" s="99">
        <v>43005</v>
      </c>
      <c r="H285" s="100">
        <v>0.3</v>
      </c>
    </row>
    <row r="286" spans="2:8" ht="14.4" x14ac:dyDescent="0.3">
      <c r="B286" s="21" t="s">
        <v>512</v>
      </c>
      <c r="C286" s="21" t="s">
        <v>552</v>
      </c>
      <c r="D286" s="21">
        <v>1742</v>
      </c>
      <c r="E286" s="21" t="s">
        <v>501</v>
      </c>
      <c r="F286" s="21" t="s">
        <v>509</v>
      </c>
      <c r="G286" s="99">
        <v>43006</v>
      </c>
      <c r="H286" s="100">
        <v>0.3</v>
      </c>
    </row>
    <row r="287" spans="2:8" ht="14.4" x14ac:dyDescent="0.3">
      <c r="B287" s="21" t="s">
        <v>520</v>
      </c>
      <c r="C287" s="21" t="s">
        <v>524</v>
      </c>
      <c r="D287" s="21">
        <v>1746</v>
      </c>
      <c r="E287" s="21" t="s">
        <v>501</v>
      </c>
      <c r="F287" s="21" t="s">
        <v>502</v>
      </c>
      <c r="G287" s="99">
        <v>43007</v>
      </c>
      <c r="H287" s="100">
        <v>0.4</v>
      </c>
    </row>
    <row r="288" spans="2:8" ht="14.4" x14ac:dyDescent="0.3">
      <c r="B288" s="21" t="s">
        <v>490</v>
      </c>
      <c r="C288" s="21" t="s">
        <v>551</v>
      </c>
      <c r="D288" s="21">
        <v>1755</v>
      </c>
      <c r="E288" s="21" t="s">
        <v>506</v>
      </c>
      <c r="F288" s="21" t="s">
        <v>502</v>
      </c>
      <c r="G288" s="99">
        <v>43008</v>
      </c>
      <c r="H288" s="100">
        <v>0.4</v>
      </c>
    </row>
    <row r="289" spans="2:8" ht="14.4" x14ac:dyDescent="0.3">
      <c r="B289" s="21" t="s">
        <v>517</v>
      </c>
      <c r="C289" s="21" t="s">
        <v>534</v>
      </c>
      <c r="D289" s="21">
        <v>1756</v>
      </c>
      <c r="E289" s="21" t="s">
        <v>506</v>
      </c>
      <c r="F289" s="21" t="s">
        <v>502</v>
      </c>
      <c r="G289" s="99">
        <v>43009</v>
      </c>
      <c r="H289" s="100">
        <v>0.4</v>
      </c>
    </row>
    <row r="290" spans="2:8" ht="14.4" x14ac:dyDescent="0.3">
      <c r="B290" s="21" t="s">
        <v>520</v>
      </c>
      <c r="C290" s="21" t="s">
        <v>548</v>
      </c>
      <c r="D290" s="21">
        <v>1763</v>
      </c>
      <c r="E290" s="21" t="s">
        <v>503</v>
      </c>
      <c r="F290" s="21" t="s">
        <v>493</v>
      </c>
      <c r="G290" s="99">
        <v>43010</v>
      </c>
      <c r="H290" s="100">
        <v>0.1</v>
      </c>
    </row>
    <row r="291" spans="2:8" ht="14.4" x14ac:dyDescent="0.3">
      <c r="B291" s="21" t="s">
        <v>494</v>
      </c>
      <c r="C291" s="21" t="s">
        <v>498</v>
      </c>
      <c r="D291" s="21">
        <v>1770</v>
      </c>
      <c r="E291" s="21" t="s">
        <v>516</v>
      </c>
      <c r="F291" s="21" t="s">
        <v>502</v>
      </c>
      <c r="G291" s="99">
        <v>43011</v>
      </c>
      <c r="H291" s="100">
        <v>0.4</v>
      </c>
    </row>
    <row r="292" spans="2:8" ht="14.4" x14ac:dyDescent="0.3">
      <c r="B292" s="21" t="s">
        <v>504</v>
      </c>
      <c r="C292" s="21" t="s">
        <v>563</v>
      </c>
      <c r="D292" s="21">
        <v>1776</v>
      </c>
      <c r="E292" s="21" t="s">
        <v>499</v>
      </c>
      <c r="F292" s="21" t="s">
        <v>493</v>
      </c>
      <c r="G292" s="99">
        <v>43012</v>
      </c>
      <c r="H292" s="100">
        <v>0.1</v>
      </c>
    </row>
    <row r="293" spans="2:8" ht="14.4" x14ac:dyDescent="0.3">
      <c r="B293" s="21" t="s">
        <v>514</v>
      </c>
      <c r="C293" s="21" t="s">
        <v>515</v>
      </c>
      <c r="D293" s="21">
        <v>1780</v>
      </c>
      <c r="E293" s="21" t="s">
        <v>501</v>
      </c>
      <c r="F293" s="21" t="s">
        <v>493</v>
      </c>
      <c r="G293" s="99">
        <v>43013</v>
      </c>
      <c r="H293" s="100">
        <v>0.1</v>
      </c>
    </row>
    <row r="294" spans="2:8" ht="14.4" x14ac:dyDescent="0.3">
      <c r="B294" s="21" t="s">
        <v>494</v>
      </c>
      <c r="C294" s="21" t="s">
        <v>495</v>
      </c>
      <c r="D294" s="21">
        <v>1780</v>
      </c>
      <c r="E294" s="21" t="s">
        <v>535</v>
      </c>
      <c r="F294" s="21" t="s">
        <v>509</v>
      </c>
      <c r="G294" s="99">
        <v>43014</v>
      </c>
      <c r="H294" s="100">
        <v>0.3</v>
      </c>
    </row>
    <row r="295" spans="2:8" ht="14.4" x14ac:dyDescent="0.3">
      <c r="B295" s="21" t="s">
        <v>490</v>
      </c>
      <c r="C295" s="21" t="s">
        <v>507</v>
      </c>
      <c r="D295" s="21">
        <v>1780</v>
      </c>
      <c r="E295" s="21" t="s">
        <v>506</v>
      </c>
      <c r="F295" s="21" t="s">
        <v>502</v>
      </c>
      <c r="G295" s="99">
        <v>43015</v>
      </c>
      <c r="H295" s="100">
        <v>0.4</v>
      </c>
    </row>
    <row r="296" spans="2:8" ht="14.4" x14ac:dyDescent="0.3">
      <c r="B296" s="21" t="s">
        <v>527</v>
      </c>
      <c r="C296" s="21" t="s">
        <v>543</v>
      </c>
      <c r="D296" s="21">
        <v>1783</v>
      </c>
      <c r="E296" s="21" t="s">
        <v>503</v>
      </c>
      <c r="F296" s="21" t="s">
        <v>493</v>
      </c>
      <c r="G296" s="99">
        <v>43016</v>
      </c>
      <c r="H296" s="100">
        <v>0.1</v>
      </c>
    </row>
    <row r="297" spans="2:8" ht="14.4" x14ac:dyDescent="0.3">
      <c r="B297" s="21" t="s">
        <v>517</v>
      </c>
      <c r="C297" s="21" t="s">
        <v>573</v>
      </c>
      <c r="D297" s="21">
        <v>1784</v>
      </c>
      <c r="E297" s="21" t="s">
        <v>492</v>
      </c>
      <c r="F297" s="21" t="s">
        <v>502</v>
      </c>
      <c r="G297" s="99">
        <v>43017</v>
      </c>
      <c r="H297" s="100">
        <v>0.4</v>
      </c>
    </row>
    <row r="298" spans="2:8" ht="14.4" x14ac:dyDescent="0.3">
      <c r="B298" s="21" t="s">
        <v>512</v>
      </c>
      <c r="C298" s="21" t="s">
        <v>587</v>
      </c>
      <c r="D298" s="21">
        <v>1787</v>
      </c>
      <c r="E298" s="21" t="s">
        <v>499</v>
      </c>
      <c r="F298" s="21" t="s">
        <v>493</v>
      </c>
      <c r="G298" s="99">
        <v>43018</v>
      </c>
      <c r="H298" s="100">
        <v>0.1</v>
      </c>
    </row>
    <row r="299" spans="2:8" ht="14.4" x14ac:dyDescent="0.3">
      <c r="B299" s="21" t="s">
        <v>517</v>
      </c>
      <c r="C299" s="21" t="s">
        <v>573</v>
      </c>
      <c r="D299" s="21">
        <v>1791</v>
      </c>
      <c r="E299" s="21" t="s">
        <v>501</v>
      </c>
      <c r="F299" s="21" t="s">
        <v>509</v>
      </c>
      <c r="G299" s="99">
        <v>43019</v>
      </c>
      <c r="H299" s="100">
        <v>0.3</v>
      </c>
    </row>
    <row r="300" spans="2:8" ht="14.4" x14ac:dyDescent="0.3">
      <c r="B300" s="21" t="s">
        <v>504</v>
      </c>
      <c r="C300" s="21" t="s">
        <v>522</v>
      </c>
      <c r="D300" s="21">
        <v>1792</v>
      </c>
      <c r="E300" s="21" t="s">
        <v>516</v>
      </c>
      <c r="F300" s="21" t="s">
        <v>497</v>
      </c>
      <c r="G300" s="99">
        <v>43020</v>
      </c>
      <c r="H300" s="100">
        <v>0.2</v>
      </c>
    </row>
    <row r="301" spans="2:8" ht="14.4" x14ac:dyDescent="0.3">
      <c r="B301" s="21" t="s">
        <v>520</v>
      </c>
      <c r="C301" s="21" t="s">
        <v>548</v>
      </c>
      <c r="D301" s="21">
        <v>1792</v>
      </c>
      <c r="E301" s="21" t="s">
        <v>526</v>
      </c>
      <c r="F301" s="21" t="s">
        <v>497</v>
      </c>
      <c r="G301" s="99">
        <v>43021</v>
      </c>
      <c r="H301" s="100">
        <v>0.2</v>
      </c>
    </row>
    <row r="302" spans="2:8" ht="14.4" x14ac:dyDescent="0.3">
      <c r="B302" s="21" t="s">
        <v>517</v>
      </c>
      <c r="C302" s="21" t="s">
        <v>534</v>
      </c>
      <c r="D302" s="21">
        <v>1793</v>
      </c>
      <c r="E302" s="21" t="s">
        <v>516</v>
      </c>
      <c r="F302" s="21" t="s">
        <v>509</v>
      </c>
      <c r="G302" s="99">
        <v>43022</v>
      </c>
      <c r="H302" s="100">
        <v>0.3</v>
      </c>
    </row>
    <row r="303" spans="2:8" ht="14.4" x14ac:dyDescent="0.3">
      <c r="B303" s="21" t="s">
        <v>490</v>
      </c>
      <c r="C303" s="21" t="s">
        <v>545</v>
      </c>
      <c r="D303" s="21">
        <v>1794</v>
      </c>
      <c r="E303" s="21" t="s">
        <v>506</v>
      </c>
      <c r="F303" s="21" t="s">
        <v>493</v>
      </c>
      <c r="G303" s="99">
        <v>43023</v>
      </c>
      <c r="H303" s="100">
        <v>0.1</v>
      </c>
    </row>
    <row r="304" spans="2:8" ht="14.4" x14ac:dyDescent="0.3">
      <c r="B304" s="21" t="s">
        <v>527</v>
      </c>
      <c r="C304" s="21" t="s">
        <v>568</v>
      </c>
      <c r="D304" s="21">
        <v>1809</v>
      </c>
      <c r="E304" s="21" t="s">
        <v>492</v>
      </c>
      <c r="F304" s="21" t="s">
        <v>493</v>
      </c>
      <c r="G304" s="99">
        <v>43024</v>
      </c>
      <c r="H304" s="100">
        <v>0.1</v>
      </c>
    </row>
    <row r="305" spans="2:8" ht="14.4" x14ac:dyDescent="0.3">
      <c r="B305" s="21" t="s">
        <v>494</v>
      </c>
      <c r="C305" s="21" t="s">
        <v>580</v>
      </c>
      <c r="D305" s="21">
        <v>1809</v>
      </c>
      <c r="E305" s="21" t="s">
        <v>516</v>
      </c>
      <c r="F305" s="21" t="s">
        <v>502</v>
      </c>
      <c r="G305" s="99">
        <v>43025</v>
      </c>
      <c r="H305" s="100">
        <v>0.4</v>
      </c>
    </row>
    <row r="306" spans="2:8" ht="14.4" x14ac:dyDescent="0.3">
      <c r="B306" s="21" t="s">
        <v>514</v>
      </c>
      <c r="C306" s="21" t="s">
        <v>532</v>
      </c>
      <c r="D306" s="21">
        <v>1811</v>
      </c>
      <c r="E306" s="21" t="s">
        <v>503</v>
      </c>
      <c r="F306" s="21" t="s">
        <v>493</v>
      </c>
      <c r="G306" s="99">
        <v>43026</v>
      </c>
      <c r="H306" s="100">
        <v>0.1</v>
      </c>
    </row>
    <row r="307" spans="2:8" ht="14.4" x14ac:dyDescent="0.3">
      <c r="B307" s="21" t="s">
        <v>494</v>
      </c>
      <c r="C307" s="21" t="s">
        <v>549</v>
      </c>
      <c r="D307" s="21">
        <v>1813</v>
      </c>
      <c r="E307" s="21" t="s">
        <v>511</v>
      </c>
      <c r="F307" s="21" t="s">
        <v>493</v>
      </c>
      <c r="G307" s="99">
        <v>43027</v>
      </c>
      <c r="H307" s="100">
        <v>0.1</v>
      </c>
    </row>
    <row r="308" spans="2:8" ht="14.4" x14ac:dyDescent="0.3">
      <c r="B308" s="21" t="s">
        <v>527</v>
      </c>
      <c r="C308" s="21" t="s">
        <v>582</v>
      </c>
      <c r="D308" s="21">
        <v>1815</v>
      </c>
      <c r="E308" s="21" t="s">
        <v>499</v>
      </c>
      <c r="F308" s="21" t="s">
        <v>497</v>
      </c>
      <c r="G308" s="99">
        <v>43028</v>
      </c>
      <c r="H308" s="100">
        <v>0.2</v>
      </c>
    </row>
    <row r="309" spans="2:8" ht="14.4" x14ac:dyDescent="0.3">
      <c r="B309" s="21" t="s">
        <v>494</v>
      </c>
      <c r="C309" s="21" t="s">
        <v>558</v>
      </c>
      <c r="D309" s="21">
        <v>1819</v>
      </c>
      <c r="E309" s="21" t="s">
        <v>492</v>
      </c>
      <c r="F309" s="21" t="s">
        <v>497</v>
      </c>
      <c r="G309" s="99">
        <v>43029</v>
      </c>
      <c r="H309" s="100">
        <v>0.2</v>
      </c>
    </row>
    <row r="310" spans="2:8" ht="14.4" x14ac:dyDescent="0.3">
      <c r="B310" s="21" t="s">
        <v>527</v>
      </c>
      <c r="C310" s="21" t="s">
        <v>528</v>
      </c>
      <c r="D310" s="21">
        <v>1822</v>
      </c>
      <c r="E310" s="21" t="s">
        <v>511</v>
      </c>
      <c r="F310" s="21" t="s">
        <v>493</v>
      </c>
      <c r="G310" s="99">
        <v>43030</v>
      </c>
      <c r="H310" s="100">
        <v>0.1</v>
      </c>
    </row>
    <row r="311" spans="2:8" ht="14.4" x14ac:dyDescent="0.3">
      <c r="B311" s="21" t="s">
        <v>520</v>
      </c>
      <c r="C311" s="21" t="s">
        <v>521</v>
      </c>
      <c r="D311" s="21">
        <v>1822</v>
      </c>
      <c r="E311" s="21" t="s">
        <v>535</v>
      </c>
      <c r="F311" s="21" t="s">
        <v>509</v>
      </c>
      <c r="G311" s="99">
        <v>43031</v>
      </c>
      <c r="H311" s="100">
        <v>0.3</v>
      </c>
    </row>
    <row r="312" spans="2:8" ht="14.4" x14ac:dyDescent="0.3">
      <c r="B312" s="21" t="s">
        <v>520</v>
      </c>
      <c r="C312" s="21" t="s">
        <v>553</v>
      </c>
      <c r="D312" s="21">
        <v>1834</v>
      </c>
      <c r="E312" s="21" t="s">
        <v>499</v>
      </c>
      <c r="F312" s="21" t="s">
        <v>497</v>
      </c>
      <c r="G312" s="99">
        <v>43032</v>
      </c>
      <c r="H312" s="100">
        <v>0.2</v>
      </c>
    </row>
    <row r="313" spans="2:8" ht="14.4" x14ac:dyDescent="0.3">
      <c r="B313" s="21" t="s">
        <v>514</v>
      </c>
      <c r="C313" s="21" t="s">
        <v>536</v>
      </c>
      <c r="D313" s="21">
        <v>1845</v>
      </c>
      <c r="E313" s="21" t="s">
        <v>492</v>
      </c>
      <c r="F313" s="21" t="s">
        <v>509</v>
      </c>
      <c r="G313" s="99">
        <v>43033</v>
      </c>
      <c r="H313" s="100">
        <v>0.3</v>
      </c>
    </row>
    <row r="314" spans="2:8" ht="14.4" x14ac:dyDescent="0.3">
      <c r="B314" s="21" t="s">
        <v>527</v>
      </c>
      <c r="C314" s="21" t="s">
        <v>555</v>
      </c>
      <c r="D314" s="21">
        <v>1849</v>
      </c>
      <c r="E314" s="21" t="s">
        <v>535</v>
      </c>
      <c r="F314" s="21" t="s">
        <v>493</v>
      </c>
      <c r="G314" s="99">
        <v>43034</v>
      </c>
      <c r="H314" s="100">
        <v>0.1</v>
      </c>
    </row>
    <row r="315" spans="2:8" ht="14.4" x14ac:dyDescent="0.3">
      <c r="B315" s="21" t="s">
        <v>514</v>
      </c>
      <c r="C315" s="21" t="s">
        <v>566</v>
      </c>
      <c r="D315" s="21">
        <v>1854</v>
      </c>
      <c r="E315" s="21" t="s">
        <v>501</v>
      </c>
      <c r="F315" s="21" t="s">
        <v>509</v>
      </c>
      <c r="G315" s="99">
        <v>43035</v>
      </c>
      <c r="H315" s="100">
        <v>0.3</v>
      </c>
    </row>
    <row r="316" spans="2:8" ht="14.4" x14ac:dyDescent="0.3">
      <c r="B316" s="21" t="s">
        <v>520</v>
      </c>
      <c r="C316" s="21" t="s">
        <v>548</v>
      </c>
      <c r="D316" s="21">
        <v>1854</v>
      </c>
      <c r="E316" s="21" t="s">
        <v>526</v>
      </c>
      <c r="F316" s="21" t="s">
        <v>502</v>
      </c>
      <c r="G316" s="99">
        <v>43036</v>
      </c>
      <c r="H316" s="100">
        <v>0.4</v>
      </c>
    </row>
    <row r="317" spans="2:8" ht="14.4" x14ac:dyDescent="0.3">
      <c r="B317" s="21" t="s">
        <v>512</v>
      </c>
      <c r="C317" s="21" t="s">
        <v>590</v>
      </c>
      <c r="D317" s="21">
        <v>1862</v>
      </c>
      <c r="E317" s="21" t="s">
        <v>501</v>
      </c>
      <c r="F317" s="21" t="s">
        <v>509</v>
      </c>
      <c r="G317" s="99">
        <v>43037</v>
      </c>
      <c r="H317" s="100">
        <v>0.3</v>
      </c>
    </row>
    <row r="318" spans="2:8" ht="14.4" x14ac:dyDescent="0.3">
      <c r="B318" s="21" t="s">
        <v>512</v>
      </c>
      <c r="C318" s="21" t="s">
        <v>513</v>
      </c>
      <c r="D318" s="21">
        <v>1866</v>
      </c>
      <c r="E318" s="21" t="s">
        <v>492</v>
      </c>
      <c r="F318" s="21" t="s">
        <v>493</v>
      </c>
      <c r="G318" s="99">
        <v>43038</v>
      </c>
      <c r="H318" s="100">
        <v>0.1</v>
      </c>
    </row>
    <row r="319" spans="2:8" ht="14.4" x14ac:dyDescent="0.3">
      <c r="B319" s="21" t="s">
        <v>514</v>
      </c>
      <c r="C319" s="21" t="s">
        <v>533</v>
      </c>
      <c r="D319" s="21">
        <v>1866</v>
      </c>
      <c r="E319" s="21" t="s">
        <v>501</v>
      </c>
      <c r="F319" s="21" t="s">
        <v>509</v>
      </c>
      <c r="G319" s="99">
        <v>43039</v>
      </c>
      <c r="H319" s="100">
        <v>0.3</v>
      </c>
    </row>
    <row r="320" spans="2:8" ht="14.4" x14ac:dyDescent="0.3">
      <c r="B320" s="21" t="s">
        <v>517</v>
      </c>
      <c r="C320" s="21" t="s">
        <v>519</v>
      </c>
      <c r="D320" s="21">
        <v>1869</v>
      </c>
      <c r="E320" s="21" t="s">
        <v>501</v>
      </c>
      <c r="F320" s="21" t="s">
        <v>509</v>
      </c>
      <c r="G320" s="99">
        <v>43040</v>
      </c>
      <c r="H320" s="100">
        <v>0.3</v>
      </c>
    </row>
    <row r="321" spans="2:8" ht="14.4" x14ac:dyDescent="0.3">
      <c r="B321" s="21" t="s">
        <v>494</v>
      </c>
      <c r="C321" s="21" t="s">
        <v>559</v>
      </c>
      <c r="D321" s="21">
        <v>1870</v>
      </c>
      <c r="E321" s="21" t="s">
        <v>535</v>
      </c>
      <c r="F321" s="21" t="s">
        <v>497</v>
      </c>
      <c r="G321" s="99">
        <v>43041</v>
      </c>
      <c r="H321" s="100">
        <v>0.2</v>
      </c>
    </row>
    <row r="322" spans="2:8" ht="14.4" x14ac:dyDescent="0.3">
      <c r="B322" s="21" t="s">
        <v>504</v>
      </c>
      <c r="C322" s="21" t="s">
        <v>585</v>
      </c>
      <c r="D322" s="21">
        <v>1871</v>
      </c>
      <c r="E322" s="21" t="s">
        <v>516</v>
      </c>
      <c r="F322" s="21" t="s">
        <v>502</v>
      </c>
      <c r="G322" s="99">
        <v>43042</v>
      </c>
      <c r="H322" s="100">
        <v>0.4</v>
      </c>
    </row>
    <row r="323" spans="2:8" ht="14.4" x14ac:dyDescent="0.3">
      <c r="B323" s="21" t="s">
        <v>514</v>
      </c>
      <c r="C323" s="21" t="s">
        <v>533</v>
      </c>
      <c r="D323" s="21">
        <v>1873</v>
      </c>
      <c r="E323" s="21" t="s">
        <v>503</v>
      </c>
      <c r="F323" s="21" t="s">
        <v>493</v>
      </c>
      <c r="G323" s="99">
        <v>43043</v>
      </c>
      <c r="H323" s="100">
        <v>0.1</v>
      </c>
    </row>
    <row r="324" spans="2:8" ht="14.4" x14ac:dyDescent="0.3">
      <c r="B324" s="21" t="s">
        <v>527</v>
      </c>
      <c r="C324" s="21" t="s">
        <v>568</v>
      </c>
      <c r="D324" s="21">
        <v>1880</v>
      </c>
      <c r="E324" s="21" t="s">
        <v>511</v>
      </c>
      <c r="F324" s="21" t="s">
        <v>502</v>
      </c>
      <c r="G324" s="99">
        <v>43044</v>
      </c>
      <c r="H324" s="100">
        <v>0.4</v>
      </c>
    </row>
    <row r="325" spans="2:8" ht="14.4" x14ac:dyDescent="0.3">
      <c r="B325" s="21" t="s">
        <v>504</v>
      </c>
      <c r="C325" s="21" t="s">
        <v>505</v>
      </c>
      <c r="D325" s="21">
        <v>1884</v>
      </c>
      <c r="E325" s="21" t="s">
        <v>496</v>
      </c>
      <c r="F325" s="21" t="s">
        <v>497</v>
      </c>
      <c r="G325" s="99">
        <v>43045</v>
      </c>
      <c r="H325" s="100">
        <v>0.2</v>
      </c>
    </row>
    <row r="326" spans="2:8" ht="14.4" x14ac:dyDescent="0.3">
      <c r="B326" s="21" t="s">
        <v>490</v>
      </c>
      <c r="C326" s="21" t="s">
        <v>507</v>
      </c>
      <c r="D326" s="21">
        <v>1886</v>
      </c>
      <c r="E326" s="21" t="s">
        <v>496</v>
      </c>
      <c r="F326" s="21" t="s">
        <v>497</v>
      </c>
      <c r="G326" s="99">
        <v>43046</v>
      </c>
      <c r="H326" s="100">
        <v>0.2</v>
      </c>
    </row>
    <row r="327" spans="2:8" ht="14.4" x14ac:dyDescent="0.3">
      <c r="B327" s="21" t="s">
        <v>490</v>
      </c>
      <c r="C327" s="21" t="s">
        <v>491</v>
      </c>
      <c r="D327" s="21">
        <v>1892</v>
      </c>
      <c r="E327" s="21" t="s">
        <v>516</v>
      </c>
      <c r="F327" s="21" t="s">
        <v>497</v>
      </c>
      <c r="G327" s="99">
        <v>43047</v>
      </c>
      <c r="H327" s="100">
        <v>0.2</v>
      </c>
    </row>
    <row r="328" spans="2:8" ht="14.4" x14ac:dyDescent="0.3">
      <c r="B328" s="21" t="s">
        <v>494</v>
      </c>
      <c r="C328" s="21" t="s">
        <v>510</v>
      </c>
      <c r="D328" s="21">
        <v>1893</v>
      </c>
      <c r="E328" s="21" t="s">
        <v>496</v>
      </c>
      <c r="F328" s="21" t="s">
        <v>509</v>
      </c>
      <c r="G328" s="99">
        <v>43048</v>
      </c>
      <c r="H328" s="100">
        <v>0.3</v>
      </c>
    </row>
    <row r="329" spans="2:8" ht="14.4" x14ac:dyDescent="0.3">
      <c r="B329" s="21" t="s">
        <v>504</v>
      </c>
      <c r="C329" s="21" t="s">
        <v>574</v>
      </c>
      <c r="D329" s="21">
        <v>1905</v>
      </c>
      <c r="E329" s="21" t="s">
        <v>492</v>
      </c>
      <c r="F329" s="21" t="s">
        <v>509</v>
      </c>
      <c r="G329" s="99">
        <v>43049</v>
      </c>
      <c r="H329" s="100">
        <v>0.3</v>
      </c>
    </row>
    <row r="330" spans="2:8" ht="14.4" x14ac:dyDescent="0.3">
      <c r="B330" s="21" t="s">
        <v>512</v>
      </c>
      <c r="C330" s="21" t="s">
        <v>556</v>
      </c>
      <c r="D330" s="21">
        <v>1912</v>
      </c>
      <c r="E330" s="21" t="s">
        <v>516</v>
      </c>
      <c r="F330" s="21" t="s">
        <v>497</v>
      </c>
      <c r="G330" s="99">
        <v>43050</v>
      </c>
      <c r="H330" s="100">
        <v>0.2</v>
      </c>
    </row>
    <row r="331" spans="2:8" ht="14.4" x14ac:dyDescent="0.3">
      <c r="B331" s="21" t="s">
        <v>517</v>
      </c>
      <c r="C331" s="21" t="s">
        <v>575</v>
      </c>
      <c r="D331" s="21">
        <v>1913</v>
      </c>
      <c r="E331" s="21" t="s">
        <v>496</v>
      </c>
      <c r="F331" s="21" t="s">
        <v>493</v>
      </c>
      <c r="G331" s="99">
        <v>43051</v>
      </c>
      <c r="H331" s="100">
        <v>0.1</v>
      </c>
    </row>
    <row r="332" spans="2:8" ht="14.4" x14ac:dyDescent="0.3">
      <c r="B332" s="21" t="s">
        <v>514</v>
      </c>
      <c r="C332" s="21" t="s">
        <v>591</v>
      </c>
      <c r="D332" s="21">
        <v>1919</v>
      </c>
      <c r="E332" s="21" t="s">
        <v>526</v>
      </c>
      <c r="F332" s="21" t="s">
        <v>497</v>
      </c>
      <c r="G332" s="99">
        <v>43052</v>
      </c>
      <c r="H332" s="100">
        <v>0.2</v>
      </c>
    </row>
    <row r="333" spans="2:8" ht="14.4" x14ac:dyDescent="0.3">
      <c r="B333" s="21" t="s">
        <v>504</v>
      </c>
      <c r="C333" s="21" t="s">
        <v>563</v>
      </c>
      <c r="D333" s="21">
        <v>1921</v>
      </c>
      <c r="E333" s="21" t="s">
        <v>492</v>
      </c>
      <c r="F333" s="21" t="s">
        <v>493</v>
      </c>
      <c r="G333" s="99">
        <v>43053</v>
      </c>
      <c r="H333" s="100">
        <v>0.1</v>
      </c>
    </row>
    <row r="334" spans="2:8" ht="14.4" x14ac:dyDescent="0.3">
      <c r="B334" s="21" t="s">
        <v>514</v>
      </c>
      <c r="C334" s="21" t="s">
        <v>532</v>
      </c>
      <c r="D334" s="21">
        <v>1921</v>
      </c>
      <c r="E334" s="21" t="s">
        <v>535</v>
      </c>
      <c r="F334" s="21" t="s">
        <v>497</v>
      </c>
      <c r="G334" s="99">
        <v>43054</v>
      </c>
      <c r="H334" s="100">
        <v>0.2</v>
      </c>
    </row>
    <row r="335" spans="2:8" ht="14.4" x14ac:dyDescent="0.3">
      <c r="B335" s="21" t="s">
        <v>494</v>
      </c>
      <c r="C335" s="21" t="s">
        <v>498</v>
      </c>
      <c r="D335" s="21">
        <v>1930</v>
      </c>
      <c r="E335" s="21" t="s">
        <v>503</v>
      </c>
      <c r="F335" s="21" t="s">
        <v>509</v>
      </c>
      <c r="G335" s="99">
        <v>43055</v>
      </c>
      <c r="H335" s="100">
        <v>0.3</v>
      </c>
    </row>
    <row r="336" spans="2:8" ht="14.4" x14ac:dyDescent="0.3">
      <c r="B336" s="21" t="s">
        <v>504</v>
      </c>
      <c r="C336" s="21" t="s">
        <v>505</v>
      </c>
      <c r="D336" s="21">
        <v>1931</v>
      </c>
      <c r="E336" s="21" t="s">
        <v>526</v>
      </c>
      <c r="F336" s="21" t="s">
        <v>497</v>
      </c>
      <c r="G336" s="99">
        <v>43056</v>
      </c>
      <c r="H336" s="100">
        <v>0.2</v>
      </c>
    </row>
    <row r="337" spans="2:8" ht="14.4" x14ac:dyDescent="0.3">
      <c r="B337" s="21" t="s">
        <v>490</v>
      </c>
      <c r="C337" s="21" t="s">
        <v>500</v>
      </c>
      <c r="D337" s="21">
        <v>1938</v>
      </c>
      <c r="E337" s="21" t="s">
        <v>526</v>
      </c>
      <c r="F337" s="21" t="s">
        <v>493</v>
      </c>
      <c r="G337" s="99">
        <v>43057</v>
      </c>
      <c r="H337" s="100">
        <v>0.1</v>
      </c>
    </row>
    <row r="338" spans="2:8" ht="14.4" x14ac:dyDescent="0.3">
      <c r="B338" s="21" t="s">
        <v>517</v>
      </c>
      <c r="C338" s="21" t="s">
        <v>581</v>
      </c>
      <c r="D338" s="21">
        <v>1948</v>
      </c>
      <c r="E338" s="21" t="s">
        <v>535</v>
      </c>
      <c r="F338" s="21" t="s">
        <v>497</v>
      </c>
      <c r="G338" s="99">
        <v>43058</v>
      </c>
      <c r="H338" s="100">
        <v>0.2</v>
      </c>
    </row>
    <row r="339" spans="2:8" ht="14.4" x14ac:dyDescent="0.3">
      <c r="B339" s="21" t="s">
        <v>517</v>
      </c>
      <c r="C339" s="21" t="s">
        <v>581</v>
      </c>
      <c r="D339" s="21">
        <v>1951</v>
      </c>
      <c r="E339" s="21" t="s">
        <v>526</v>
      </c>
      <c r="F339" s="21" t="s">
        <v>493</v>
      </c>
      <c r="G339" s="99">
        <v>43059</v>
      </c>
      <c r="H339" s="100">
        <v>0.1</v>
      </c>
    </row>
    <row r="340" spans="2:8" ht="14.4" x14ac:dyDescent="0.3">
      <c r="B340" s="21" t="s">
        <v>504</v>
      </c>
      <c r="C340" s="21" t="s">
        <v>557</v>
      </c>
      <c r="D340" s="21">
        <v>1955</v>
      </c>
      <c r="E340" s="21" t="s">
        <v>499</v>
      </c>
      <c r="F340" s="21" t="s">
        <v>493</v>
      </c>
      <c r="G340" s="99">
        <v>43060</v>
      </c>
      <c r="H340" s="100">
        <v>0.1</v>
      </c>
    </row>
    <row r="341" spans="2:8" ht="14.4" x14ac:dyDescent="0.3">
      <c r="B341" s="21" t="s">
        <v>490</v>
      </c>
      <c r="C341" s="21" t="s">
        <v>542</v>
      </c>
      <c r="D341" s="21">
        <v>1962</v>
      </c>
      <c r="E341" s="21" t="s">
        <v>492</v>
      </c>
      <c r="F341" s="21" t="s">
        <v>509</v>
      </c>
      <c r="G341" s="99">
        <v>43061</v>
      </c>
      <c r="H341" s="100">
        <v>0.3</v>
      </c>
    </row>
    <row r="342" spans="2:8" ht="14.4" x14ac:dyDescent="0.3">
      <c r="B342" s="21" t="s">
        <v>517</v>
      </c>
      <c r="C342" s="21" t="s">
        <v>519</v>
      </c>
      <c r="D342" s="21">
        <v>1964</v>
      </c>
      <c r="E342" s="21" t="s">
        <v>501</v>
      </c>
      <c r="F342" s="21" t="s">
        <v>502</v>
      </c>
      <c r="G342" s="99">
        <v>43062</v>
      </c>
      <c r="H342" s="100">
        <v>0.4</v>
      </c>
    </row>
    <row r="343" spans="2:8" ht="14.4" x14ac:dyDescent="0.3">
      <c r="B343" s="21" t="s">
        <v>504</v>
      </c>
      <c r="C343" s="21" t="s">
        <v>561</v>
      </c>
      <c r="D343" s="21">
        <v>1966</v>
      </c>
      <c r="E343" s="21" t="s">
        <v>511</v>
      </c>
      <c r="F343" s="21" t="s">
        <v>497</v>
      </c>
      <c r="G343" s="99">
        <v>43063</v>
      </c>
      <c r="H343" s="100">
        <v>0.2</v>
      </c>
    </row>
    <row r="344" spans="2:8" ht="14.4" x14ac:dyDescent="0.3">
      <c r="B344" s="21" t="s">
        <v>517</v>
      </c>
      <c r="C344" s="21" t="s">
        <v>589</v>
      </c>
      <c r="D344" s="21">
        <v>1968</v>
      </c>
      <c r="E344" s="21" t="s">
        <v>511</v>
      </c>
      <c r="F344" s="21" t="s">
        <v>502</v>
      </c>
      <c r="G344" s="99">
        <v>43064</v>
      </c>
      <c r="H344" s="100">
        <v>0.4</v>
      </c>
    </row>
    <row r="345" spans="2:8" ht="14.4" x14ac:dyDescent="0.3">
      <c r="B345" s="21" t="s">
        <v>504</v>
      </c>
      <c r="C345" s="21" t="s">
        <v>557</v>
      </c>
      <c r="D345" s="21">
        <v>1970</v>
      </c>
      <c r="E345" s="21" t="s">
        <v>516</v>
      </c>
      <c r="F345" s="21" t="s">
        <v>509</v>
      </c>
      <c r="G345" s="99">
        <v>43065</v>
      </c>
      <c r="H345" s="100">
        <v>0.3</v>
      </c>
    </row>
    <row r="346" spans="2:8" ht="14.4" x14ac:dyDescent="0.3">
      <c r="B346" s="21" t="s">
        <v>517</v>
      </c>
      <c r="C346" s="21" t="s">
        <v>572</v>
      </c>
      <c r="D346" s="21">
        <v>1974</v>
      </c>
      <c r="E346" s="21" t="s">
        <v>511</v>
      </c>
      <c r="F346" s="21" t="s">
        <v>497</v>
      </c>
      <c r="G346" s="99">
        <v>43066</v>
      </c>
      <c r="H346" s="100">
        <v>0.2</v>
      </c>
    </row>
    <row r="347" spans="2:8" ht="14.4" x14ac:dyDescent="0.3">
      <c r="B347" s="21" t="s">
        <v>514</v>
      </c>
      <c r="C347" s="21" t="s">
        <v>591</v>
      </c>
      <c r="D347" s="21">
        <v>1976</v>
      </c>
      <c r="E347" s="21" t="s">
        <v>511</v>
      </c>
      <c r="F347" s="21" t="s">
        <v>502</v>
      </c>
      <c r="G347" s="99">
        <v>43067</v>
      </c>
      <c r="H347" s="100">
        <v>0.4</v>
      </c>
    </row>
    <row r="348" spans="2:8" ht="14.4" x14ac:dyDescent="0.3">
      <c r="B348" s="21" t="s">
        <v>520</v>
      </c>
      <c r="C348" s="21" t="s">
        <v>521</v>
      </c>
      <c r="D348" s="21">
        <v>1980</v>
      </c>
      <c r="E348" s="21" t="s">
        <v>526</v>
      </c>
      <c r="F348" s="21" t="s">
        <v>502</v>
      </c>
      <c r="G348" s="99">
        <v>43068</v>
      </c>
      <c r="H348" s="100">
        <v>0.4</v>
      </c>
    </row>
    <row r="349" spans="2:8" ht="14.4" x14ac:dyDescent="0.3">
      <c r="B349" s="21" t="s">
        <v>514</v>
      </c>
      <c r="C349" s="21" t="s">
        <v>532</v>
      </c>
      <c r="D349" s="21">
        <v>1981</v>
      </c>
      <c r="E349" s="21" t="s">
        <v>535</v>
      </c>
      <c r="F349" s="21" t="s">
        <v>502</v>
      </c>
      <c r="G349" s="99">
        <v>43069</v>
      </c>
      <c r="H349" s="100">
        <v>0.4</v>
      </c>
    </row>
    <row r="350" spans="2:8" ht="14.4" x14ac:dyDescent="0.3">
      <c r="B350" s="21" t="s">
        <v>517</v>
      </c>
      <c r="C350" s="21" t="s">
        <v>575</v>
      </c>
      <c r="D350" s="21">
        <v>1982</v>
      </c>
      <c r="E350" s="21" t="s">
        <v>516</v>
      </c>
      <c r="F350" s="21" t="s">
        <v>493</v>
      </c>
      <c r="G350" s="99">
        <v>43070</v>
      </c>
      <c r="H350" s="100">
        <v>0.1</v>
      </c>
    </row>
    <row r="351" spans="2:8" ht="14.4" x14ac:dyDescent="0.3">
      <c r="B351" s="21" t="s">
        <v>504</v>
      </c>
      <c r="C351" s="21" t="s">
        <v>592</v>
      </c>
      <c r="D351" s="21">
        <v>1991</v>
      </c>
      <c r="E351" s="21" t="s">
        <v>499</v>
      </c>
      <c r="F351" s="21" t="s">
        <v>509</v>
      </c>
      <c r="G351" s="99">
        <v>43071</v>
      </c>
      <c r="H351" s="100">
        <v>0.3</v>
      </c>
    </row>
    <row r="352" spans="2:8" ht="14.4" x14ac:dyDescent="0.3">
      <c r="B352" s="21" t="s">
        <v>514</v>
      </c>
      <c r="C352" s="21" t="s">
        <v>586</v>
      </c>
      <c r="D352" s="21">
        <v>1994</v>
      </c>
      <c r="E352" s="21" t="s">
        <v>496</v>
      </c>
      <c r="F352" s="21" t="s">
        <v>493</v>
      </c>
      <c r="G352" s="99">
        <v>43072</v>
      </c>
      <c r="H352" s="100">
        <v>0.1</v>
      </c>
    </row>
    <row r="353" spans="2:8" ht="14.4" x14ac:dyDescent="0.3">
      <c r="B353" s="21" t="s">
        <v>514</v>
      </c>
      <c r="C353" s="21" t="s">
        <v>591</v>
      </c>
      <c r="D353" s="21">
        <v>1996</v>
      </c>
      <c r="E353" s="21" t="s">
        <v>492</v>
      </c>
      <c r="F353" s="21" t="s">
        <v>509</v>
      </c>
      <c r="G353" s="99">
        <v>43073</v>
      </c>
      <c r="H353" s="100">
        <v>0.3</v>
      </c>
    </row>
    <row r="354" spans="2:8" ht="14.4" x14ac:dyDescent="0.3">
      <c r="B354" s="21" t="s">
        <v>517</v>
      </c>
      <c r="C354" s="21" t="s">
        <v>518</v>
      </c>
      <c r="D354" s="21">
        <v>1997</v>
      </c>
      <c r="E354" s="21" t="s">
        <v>516</v>
      </c>
      <c r="F354" s="21" t="s">
        <v>497</v>
      </c>
      <c r="G354" s="99">
        <v>43074</v>
      </c>
      <c r="H354" s="100">
        <v>0.2</v>
      </c>
    </row>
    <row r="355" spans="2:8" ht="14.4" x14ac:dyDescent="0.3">
      <c r="B355" s="21" t="s">
        <v>504</v>
      </c>
      <c r="C355" s="21" t="s">
        <v>576</v>
      </c>
      <c r="D355" s="21">
        <v>2000</v>
      </c>
      <c r="E355" s="21" t="s">
        <v>535</v>
      </c>
      <c r="F355" s="21" t="s">
        <v>493</v>
      </c>
      <c r="G355" s="99">
        <v>43075</v>
      </c>
      <c r="H355" s="100">
        <v>0.1</v>
      </c>
    </row>
    <row r="356" spans="2:8" ht="14.4" x14ac:dyDescent="0.3">
      <c r="B356" s="21" t="s">
        <v>514</v>
      </c>
      <c r="C356" s="21" t="s">
        <v>562</v>
      </c>
      <c r="D356" s="21">
        <v>2003</v>
      </c>
      <c r="E356" s="21" t="s">
        <v>499</v>
      </c>
      <c r="F356" s="21" t="s">
        <v>502</v>
      </c>
      <c r="G356" s="99">
        <v>43076</v>
      </c>
      <c r="H356" s="100">
        <v>0.4</v>
      </c>
    </row>
    <row r="357" spans="2:8" ht="14.4" x14ac:dyDescent="0.3">
      <c r="B357" s="21" t="s">
        <v>514</v>
      </c>
      <c r="C357" s="21" t="s">
        <v>539</v>
      </c>
      <c r="D357" s="21">
        <v>2003</v>
      </c>
      <c r="E357" s="21" t="s">
        <v>503</v>
      </c>
      <c r="F357" s="21" t="s">
        <v>502</v>
      </c>
      <c r="G357" s="99">
        <v>43077</v>
      </c>
      <c r="H357" s="100">
        <v>0.4</v>
      </c>
    </row>
    <row r="358" spans="2:8" ht="14.4" x14ac:dyDescent="0.3">
      <c r="B358" s="21" t="s">
        <v>490</v>
      </c>
      <c r="C358" s="21" t="s">
        <v>578</v>
      </c>
      <c r="D358" s="21">
        <v>2007</v>
      </c>
      <c r="E358" s="21" t="s">
        <v>501</v>
      </c>
      <c r="F358" s="21" t="s">
        <v>502</v>
      </c>
      <c r="G358" s="99">
        <v>43078</v>
      </c>
      <c r="H358" s="100">
        <v>0.4</v>
      </c>
    </row>
    <row r="359" spans="2:8" ht="14.4" x14ac:dyDescent="0.3">
      <c r="B359" s="21" t="s">
        <v>517</v>
      </c>
      <c r="C359" s="21" t="s">
        <v>577</v>
      </c>
      <c r="D359" s="21">
        <v>2011</v>
      </c>
      <c r="E359" s="21" t="s">
        <v>499</v>
      </c>
      <c r="F359" s="21" t="s">
        <v>493</v>
      </c>
      <c r="G359" s="99">
        <v>43079</v>
      </c>
      <c r="H359" s="100">
        <v>0.1</v>
      </c>
    </row>
    <row r="360" spans="2:8" ht="14.4" x14ac:dyDescent="0.3">
      <c r="B360" s="21" t="s">
        <v>504</v>
      </c>
      <c r="C360" s="21" t="s">
        <v>554</v>
      </c>
      <c r="D360" s="21">
        <v>2013</v>
      </c>
      <c r="E360" s="21" t="s">
        <v>516</v>
      </c>
      <c r="F360" s="21" t="s">
        <v>502</v>
      </c>
      <c r="G360" s="99">
        <v>43080</v>
      </c>
      <c r="H360" s="100">
        <v>0.4</v>
      </c>
    </row>
    <row r="361" spans="2:8" ht="14.4" x14ac:dyDescent="0.3">
      <c r="B361" s="21" t="s">
        <v>514</v>
      </c>
      <c r="C361" s="21" t="s">
        <v>562</v>
      </c>
      <c r="D361" s="21">
        <v>2015</v>
      </c>
      <c r="E361" s="21" t="s">
        <v>492</v>
      </c>
      <c r="F361" s="21" t="s">
        <v>497</v>
      </c>
      <c r="G361" s="99">
        <v>43081</v>
      </c>
      <c r="H361" s="100">
        <v>0.2</v>
      </c>
    </row>
    <row r="362" spans="2:8" ht="14.4" x14ac:dyDescent="0.3">
      <c r="B362" s="21" t="s">
        <v>514</v>
      </c>
      <c r="C362" s="21" t="s">
        <v>515</v>
      </c>
      <c r="D362" s="21">
        <v>2019</v>
      </c>
      <c r="E362" s="21" t="s">
        <v>499</v>
      </c>
      <c r="F362" s="21" t="s">
        <v>493</v>
      </c>
      <c r="G362" s="99">
        <v>43082</v>
      </c>
      <c r="H362" s="100">
        <v>0.1</v>
      </c>
    </row>
    <row r="363" spans="2:8" ht="14.4" x14ac:dyDescent="0.3">
      <c r="B363" s="21" t="s">
        <v>527</v>
      </c>
      <c r="C363" s="21" t="s">
        <v>555</v>
      </c>
      <c r="D363" s="21">
        <v>2019</v>
      </c>
      <c r="E363" s="21" t="s">
        <v>506</v>
      </c>
      <c r="F363" s="21" t="s">
        <v>502</v>
      </c>
      <c r="G363" s="99">
        <v>43083</v>
      </c>
      <c r="H363" s="100">
        <v>0.4</v>
      </c>
    </row>
    <row r="364" spans="2:8" ht="14.4" x14ac:dyDescent="0.3">
      <c r="B364" s="21" t="s">
        <v>504</v>
      </c>
      <c r="C364" s="21" t="s">
        <v>557</v>
      </c>
      <c r="D364" s="21">
        <v>2022</v>
      </c>
      <c r="E364" s="21" t="s">
        <v>492</v>
      </c>
      <c r="F364" s="21" t="s">
        <v>502</v>
      </c>
      <c r="G364" s="99">
        <v>43084</v>
      </c>
      <c r="H364" s="100">
        <v>0.4</v>
      </c>
    </row>
    <row r="365" spans="2:8" ht="14.4" x14ac:dyDescent="0.3">
      <c r="B365" s="21" t="s">
        <v>504</v>
      </c>
      <c r="C365" s="21" t="s">
        <v>557</v>
      </c>
      <c r="D365" s="21">
        <v>2024</v>
      </c>
      <c r="E365" s="21" t="s">
        <v>499</v>
      </c>
      <c r="F365" s="21" t="s">
        <v>497</v>
      </c>
      <c r="G365" s="99">
        <v>43085</v>
      </c>
      <c r="H365" s="100">
        <v>0.2</v>
      </c>
    </row>
    <row r="366" spans="2:8" ht="14.4" x14ac:dyDescent="0.3">
      <c r="B366" s="21" t="s">
        <v>504</v>
      </c>
      <c r="C366" s="21" t="s">
        <v>557</v>
      </c>
      <c r="D366" s="21">
        <v>2025</v>
      </c>
      <c r="E366" s="21" t="s">
        <v>492</v>
      </c>
      <c r="F366" s="21" t="s">
        <v>497</v>
      </c>
      <c r="G366" s="99">
        <v>43086</v>
      </c>
      <c r="H366" s="100">
        <v>0.2</v>
      </c>
    </row>
    <row r="367" spans="2:8" ht="14.4" x14ac:dyDescent="0.3">
      <c r="B367" s="21" t="s">
        <v>527</v>
      </c>
      <c r="C367" s="21" t="s">
        <v>582</v>
      </c>
      <c r="D367" s="21">
        <v>2028</v>
      </c>
      <c r="E367" s="21" t="s">
        <v>503</v>
      </c>
      <c r="F367" s="21" t="s">
        <v>493</v>
      </c>
      <c r="G367" s="99">
        <v>43087</v>
      </c>
      <c r="H367" s="100">
        <v>0.1</v>
      </c>
    </row>
    <row r="368" spans="2:8" ht="14.4" x14ac:dyDescent="0.3">
      <c r="B368" s="21" t="s">
        <v>504</v>
      </c>
      <c r="C368" s="21" t="s">
        <v>554</v>
      </c>
      <c r="D368" s="21">
        <v>2028</v>
      </c>
      <c r="E368" s="21" t="s">
        <v>526</v>
      </c>
      <c r="F368" s="21" t="s">
        <v>502</v>
      </c>
      <c r="G368" s="99">
        <v>43088</v>
      </c>
      <c r="H368" s="100">
        <v>0.4</v>
      </c>
    </row>
    <row r="369" spans="2:8" ht="14.4" x14ac:dyDescent="0.3">
      <c r="B369" s="21" t="s">
        <v>512</v>
      </c>
      <c r="C369" s="21" t="s">
        <v>560</v>
      </c>
      <c r="D369" s="21">
        <v>2030</v>
      </c>
      <c r="E369" s="21" t="s">
        <v>511</v>
      </c>
      <c r="F369" s="21" t="s">
        <v>509</v>
      </c>
      <c r="G369" s="99">
        <v>43089</v>
      </c>
      <c r="H369" s="100">
        <v>0.3</v>
      </c>
    </row>
    <row r="370" spans="2:8" ht="14.4" x14ac:dyDescent="0.3">
      <c r="B370" s="21" t="s">
        <v>490</v>
      </c>
      <c r="C370" s="21" t="s">
        <v>545</v>
      </c>
      <c r="D370" s="21">
        <v>2031</v>
      </c>
      <c r="E370" s="21" t="s">
        <v>511</v>
      </c>
      <c r="F370" s="21" t="s">
        <v>509</v>
      </c>
      <c r="G370" s="99">
        <v>43090</v>
      </c>
      <c r="H370" s="100">
        <v>0.3</v>
      </c>
    </row>
    <row r="371" spans="2:8" ht="14.4" x14ac:dyDescent="0.3">
      <c r="B371" s="21" t="s">
        <v>490</v>
      </c>
      <c r="C371" s="21" t="s">
        <v>578</v>
      </c>
      <c r="D371" s="21">
        <v>2034</v>
      </c>
      <c r="E371" s="21" t="s">
        <v>501</v>
      </c>
      <c r="F371" s="21" t="s">
        <v>493</v>
      </c>
      <c r="G371" s="99">
        <v>43091</v>
      </c>
      <c r="H371" s="100">
        <v>0.1</v>
      </c>
    </row>
    <row r="372" spans="2:8" ht="14.4" x14ac:dyDescent="0.3">
      <c r="B372" s="21" t="s">
        <v>517</v>
      </c>
      <c r="C372" s="21" t="s">
        <v>565</v>
      </c>
      <c r="D372" s="21">
        <v>2037</v>
      </c>
      <c r="E372" s="21" t="s">
        <v>511</v>
      </c>
      <c r="F372" s="21" t="s">
        <v>509</v>
      </c>
      <c r="G372" s="99">
        <v>43092</v>
      </c>
      <c r="H372" s="100">
        <v>0.3</v>
      </c>
    </row>
    <row r="373" spans="2:8" ht="14.4" x14ac:dyDescent="0.3">
      <c r="B373" s="21" t="s">
        <v>517</v>
      </c>
      <c r="C373" s="21" t="s">
        <v>572</v>
      </c>
      <c r="D373" s="21">
        <v>2049</v>
      </c>
      <c r="E373" s="21" t="s">
        <v>511</v>
      </c>
      <c r="F373" s="21" t="s">
        <v>497</v>
      </c>
      <c r="G373" s="99">
        <v>43093</v>
      </c>
      <c r="H373" s="100">
        <v>0.2</v>
      </c>
    </row>
    <row r="374" spans="2:8" ht="14.4" x14ac:dyDescent="0.3">
      <c r="B374" s="21" t="s">
        <v>494</v>
      </c>
      <c r="C374" s="21" t="s">
        <v>559</v>
      </c>
      <c r="D374" s="21">
        <v>2055</v>
      </c>
      <c r="E374" s="21" t="s">
        <v>516</v>
      </c>
      <c r="F374" s="21" t="s">
        <v>497</v>
      </c>
      <c r="G374" s="99">
        <v>43094</v>
      </c>
      <c r="H374" s="100">
        <v>0.2</v>
      </c>
    </row>
    <row r="375" spans="2:8" ht="14.4" x14ac:dyDescent="0.3">
      <c r="B375" s="21" t="s">
        <v>512</v>
      </c>
      <c r="C375" s="21" t="s">
        <v>560</v>
      </c>
      <c r="D375" s="21">
        <v>2055</v>
      </c>
      <c r="E375" s="21" t="s">
        <v>496</v>
      </c>
      <c r="F375" s="21" t="s">
        <v>502</v>
      </c>
      <c r="G375" s="99">
        <v>43095</v>
      </c>
      <c r="H375" s="100">
        <v>0.4</v>
      </c>
    </row>
    <row r="376" spans="2:8" ht="14.4" x14ac:dyDescent="0.3">
      <c r="B376" s="21" t="s">
        <v>527</v>
      </c>
      <c r="C376" s="21" t="s">
        <v>528</v>
      </c>
      <c r="D376" s="21">
        <v>2062</v>
      </c>
      <c r="E376" s="21" t="s">
        <v>526</v>
      </c>
      <c r="F376" s="21" t="s">
        <v>509</v>
      </c>
      <c r="G376" s="99">
        <v>43096</v>
      </c>
      <c r="H376" s="100">
        <v>0.3</v>
      </c>
    </row>
    <row r="377" spans="2:8" ht="14.4" x14ac:dyDescent="0.3">
      <c r="B377" s="21" t="s">
        <v>520</v>
      </c>
      <c r="C377" s="21" t="s">
        <v>524</v>
      </c>
      <c r="D377" s="21">
        <v>2070</v>
      </c>
      <c r="E377" s="21" t="s">
        <v>506</v>
      </c>
      <c r="F377" s="21" t="s">
        <v>497</v>
      </c>
      <c r="G377" s="99">
        <v>43097</v>
      </c>
      <c r="H377" s="100">
        <v>0.2</v>
      </c>
    </row>
    <row r="378" spans="2:8" ht="14.4" x14ac:dyDescent="0.3">
      <c r="B378" s="21" t="s">
        <v>512</v>
      </c>
      <c r="C378" s="21" t="s">
        <v>538</v>
      </c>
      <c r="D378" s="21">
        <v>2071</v>
      </c>
      <c r="E378" s="21" t="s">
        <v>492</v>
      </c>
      <c r="F378" s="21" t="s">
        <v>502</v>
      </c>
      <c r="G378" s="99">
        <v>43098</v>
      </c>
      <c r="H378" s="100">
        <v>0.4</v>
      </c>
    </row>
    <row r="379" spans="2:8" ht="14.4" x14ac:dyDescent="0.3">
      <c r="B379" s="21" t="s">
        <v>504</v>
      </c>
      <c r="C379" s="21" t="s">
        <v>585</v>
      </c>
      <c r="D379" s="21">
        <v>2074</v>
      </c>
      <c r="E379" s="21" t="s">
        <v>492</v>
      </c>
      <c r="F379" s="21" t="s">
        <v>509</v>
      </c>
      <c r="G379" s="99">
        <v>43099</v>
      </c>
      <c r="H379" s="100">
        <v>0.3</v>
      </c>
    </row>
    <row r="380" spans="2:8" ht="14.4" x14ac:dyDescent="0.3">
      <c r="B380" s="21" t="s">
        <v>514</v>
      </c>
      <c r="C380" s="21" t="s">
        <v>539</v>
      </c>
      <c r="D380" s="21">
        <v>2076</v>
      </c>
      <c r="E380" s="21" t="s">
        <v>496</v>
      </c>
      <c r="F380" s="21" t="s">
        <v>509</v>
      </c>
      <c r="G380" s="99">
        <v>43100</v>
      </c>
      <c r="H380" s="100">
        <v>0.3</v>
      </c>
    </row>
    <row r="381" spans="2:8" ht="14.4" x14ac:dyDescent="0.3">
      <c r="B381" s="21" t="s">
        <v>517</v>
      </c>
      <c r="C381" s="21" t="s">
        <v>565</v>
      </c>
      <c r="D381" s="21">
        <v>2078</v>
      </c>
      <c r="E381" s="21" t="s">
        <v>503</v>
      </c>
      <c r="F381" s="21" t="s">
        <v>493</v>
      </c>
      <c r="G381" s="99">
        <v>43101</v>
      </c>
      <c r="H381" s="100">
        <v>0.1</v>
      </c>
    </row>
    <row r="382" spans="2:8" ht="14.4" x14ac:dyDescent="0.3">
      <c r="B382" s="21" t="s">
        <v>514</v>
      </c>
      <c r="C382" s="21" t="s">
        <v>536</v>
      </c>
      <c r="D382" s="21">
        <v>2082</v>
      </c>
      <c r="E382" s="21" t="s">
        <v>535</v>
      </c>
      <c r="F382" s="21" t="s">
        <v>509</v>
      </c>
      <c r="G382" s="99">
        <v>43102</v>
      </c>
      <c r="H382" s="100">
        <v>0.3</v>
      </c>
    </row>
    <row r="383" spans="2:8" ht="14.4" x14ac:dyDescent="0.3">
      <c r="B383" s="21" t="s">
        <v>527</v>
      </c>
      <c r="C383" s="21" t="s">
        <v>528</v>
      </c>
      <c r="D383" s="21">
        <v>2082</v>
      </c>
      <c r="E383" s="21" t="s">
        <v>492</v>
      </c>
      <c r="F383" s="21" t="s">
        <v>502</v>
      </c>
      <c r="G383" s="99">
        <v>43103</v>
      </c>
      <c r="H383" s="100">
        <v>0.4</v>
      </c>
    </row>
    <row r="384" spans="2:8" ht="14.4" x14ac:dyDescent="0.3">
      <c r="B384" s="21" t="s">
        <v>494</v>
      </c>
      <c r="C384" s="21" t="s">
        <v>547</v>
      </c>
      <c r="D384" s="21">
        <v>2083</v>
      </c>
      <c r="E384" s="21" t="s">
        <v>535</v>
      </c>
      <c r="F384" s="21" t="s">
        <v>502</v>
      </c>
      <c r="G384" s="99">
        <v>43104</v>
      </c>
      <c r="H384" s="100">
        <v>0.4</v>
      </c>
    </row>
    <row r="385" spans="2:8" ht="14.4" x14ac:dyDescent="0.3">
      <c r="B385" s="21" t="s">
        <v>494</v>
      </c>
      <c r="C385" s="21" t="s">
        <v>547</v>
      </c>
      <c r="D385" s="21">
        <v>2086</v>
      </c>
      <c r="E385" s="21" t="s">
        <v>506</v>
      </c>
      <c r="F385" s="21" t="s">
        <v>493</v>
      </c>
      <c r="G385" s="99">
        <v>43105</v>
      </c>
      <c r="H385" s="100">
        <v>0.1</v>
      </c>
    </row>
    <row r="386" spans="2:8" ht="14.4" x14ac:dyDescent="0.3">
      <c r="B386" s="21" t="s">
        <v>494</v>
      </c>
      <c r="C386" s="21" t="s">
        <v>558</v>
      </c>
      <c r="D386" s="21">
        <v>2087</v>
      </c>
      <c r="E386" s="21" t="s">
        <v>492</v>
      </c>
      <c r="F386" s="21" t="s">
        <v>493</v>
      </c>
      <c r="G386" s="99">
        <v>43106</v>
      </c>
      <c r="H386" s="100">
        <v>0.1</v>
      </c>
    </row>
    <row r="387" spans="2:8" ht="14.4" x14ac:dyDescent="0.3">
      <c r="B387" s="21" t="s">
        <v>517</v>
      </c>
      <c r="C387" s="21" t="s">
        <v>534</v>
      </c>
      <c r="D387" s="21">
        <v>2091</v>
      </c>
      <c r="E387" s="21" t="s">
        <v>496</v>
      </c>
      <c r="F387" s="21" t="s">
        <v>509</v>
      </c>
      <c r="G387" s="99">
        <v>43107</v>
      </c>
      <c r="H387" s="100">
        <v>0.3</v>
      </c>
    </row>
    <row r="388" spans="2:8" ht="14.4" x14ac:dyDescent="0.3">
      <c r="B388" s="21" t="s">
        <v>517</v>
      </c>
      <c r="C388" s="21" t="s">
        <v>534</v>
      </c>
      <c r="D388" s="21">
        <v>2093</v>
      </c>
      <c r="E388" s="21" t="s">
        <v>506</v>
      </c>
      <c r="F388" s="21" t="s">
        <v>509</v>
      </c>
      <c r="G388" s="99">
        <v>43108</v>
      </c>
      <c r="H388" s="100">
        <v>0.3</v>
      </c>
    </row>
    <row r="389" spans="2:8" ht="14.4" x14ac:dyDescent="0.3">
      <c r="B389" s="21" t="s">
        <v>512</v>
      </c>
      <c r="C389" s="21" t="s">
        <v>552</v>
      </c>
      <c r="D389" s="21">
        <v>2098</v>
      </c>
      <c r="E389" s="21" t="s">
        <v>506</v>
      </c>
      <c r="F389" s="21" t="s">
        <v>493</v>
      </c>
      <c r="G389" s="99">
        <v>43109</v>
      </c>
      <c r="H389" s="100">
        <v>0.1</v>
      </c>
    </row>
    <row r="390" spans="2:8" ht="14.4" x14ac:dyDescent="0.3">
      <c r="B390" s="21" t="s">
        <v>517</v>
      </c>
      <c r="C390" s="21" t="s">
        <v>534</v>
      </c>
      <c r="D390" s="21">
        <v>2102</v>
      </c>
      <c r="E390" s="21" t="s">
        <v>516</v>
      </c>
      <c r="F390" s="21" t="s">
        <v>502</v>
      </c>
      <c r="G390" s="99">
        <v>43110</v>
      </c>
      <c r="H390" s="100">
        <v>0.4</v>
      </c>
    </row>
    <row r="391" spans="2:8" ht="14.4" x14ac:dyDescent="0.3">
      <c r="B391" s="21" t="s">
        <v>504</v>
      </c>
      <c r="C391" s="21" t="s">
        <v>571</v>
      </c>
      <c r="D391" s="21">
        <v>2103</v>
      </c>
      <c r="E391" s="21" t="s">
        <v>496</v>
      </c>
      <c r="F391" s="21" t="s">
        <v>493</v>
      </c>
      <c r="G391" s="99">
        <v>43111</v>
      </c>
      <c r="H391" s="100">
        <v>0.1</v>
      </c>
    </row>
    <row r="392" spans="2:8" ht="14.4" x14ac:dyDescent="0.3">
      <c r="B392" s="21" t="s">
        <v>512</v>
      </c>
      <c r="C392" s="21" t="s">
        <v>556</v>
      </c>
      <c r="D392" s="21">
        <v>2103</v>
      </c>
      <c r="E392" s="21" t="s">
        <v>516</v>
      </c>
      <c r="F392" s="21" t="s">
        <v>493</v>
      </c>
      <c r="G392" s="99">
        <v>43112</v>
      </c>
      <c r="H392" s="100">
        <v>0.1</v>
      </c>
    </row>
    <row r="393" spans="2:8" ht="14.4" x14ac:dyDescent="0.3">
      <c r="B393" s="21" t="s">
        <v>504</v>
      </c>
      <c r="C393" s="21" t="s">
        <v>554</v>
      </c>
      <c r="D393" s="21">
        <v>2105</v>
      </c>
      <c r="E393" s="21" t="s">
        <v>499</v>
      </c>
      <c r="F393" s="21" t="s">
        <v>502</v>
      </c>
      <c r="G393" s="99">
        <v>43113</v>
      </c>
      <c r="H393" s="100">
        <v>0.4</v>
      </c>
    </row>
    <row r="394" spans="2:8" ht="14.4" x14ac:dyDescent="0.3">
      <c r="B394" s="21" t="s">
        <v>494</v>
      </c>
      <c r="C394" s="21" t="s">
        <v>580</v>
      </c>
      <c r="D394" s="21">
        <v>2107</v>
      </c>
      <c r="E394" s="21" t="s">
        <v>511</v>
      </c>
      <c r="F394" s="21" t="s">
        <v>497</v>
      </c>
      <c r="G394" s="99">
        <v>43114</v>
      </c>
      <c r="H394" s="100">
        <v>0.2</v>
      </c>
    </row>
    <row r="395" spans="2:8" ht="14.4" x14ac:dyDescent="0.3">
      <c r="B395" s="21" t="s">
        <v>514</v>
      </c>
      <c r="C395" s="21" t="s">
        <v>536</v>
      </c>
      <c r="D395" s="21">
        <v>2110</v>
      </c>
      <c r="E395" s="21" t="s">
        <v>492</v>
      </c>
      <c r="F395" s="21" t="s">
        <v>497</v>
      </c>
      <c r="G395" s="99">
        <v>43115</v>
      </c>
      <c r="H395" s="100">
        <v>0.2</v>
      </c>
    </row>
    <row r="396" spans="2:8" ht="14.4" x14ac:dyDescent="0.3">
      <c r="B396" s="21" t="s">
        <v>512</v>
      </c>
      <c r="C396" s="21" t="s">
        <v>590</v>
      </c>
      <c r="D396" s="21">
        <v>2111</v>
      </c>
      <c r="E396" s="21" t="s">
        <v>516</v>
      </c>
      <c r="F396" s="21" t="s">
        <v>502</v>
      </c>
      <c r="G396" s="99">
        <v>43116</v>
      </c>
      <c r="H396" s="100">
        <v>0.4</v>
      </c>
    </row>
    <row r="397" spans="2:8" ht="14.4" x14ac:dyDescent="0.3">
      <c r="B397" s="21" t="s">
        <v>504</v>
      </c>
      <c r="C397" s="21" t="s">
        <v>563</v>
      </c>
      <c r="D397" s="21">
        <v>2120</v>
      </c>
      <c r="E397" s="21" t="s">
        <v>496</v>
      </c>
      <c r="F397" s="21" t="s">
        <v>493</v>
      </c>
      <c r="G397" s="99">
        <v>43117</v>
      </c>
      <c r="H397" s="100">
        <v>0.1</v>
      </c>
    </row>
    <row r="398" spans="2:8" ht="14.4" x14ac:dyDescent="0.3">
      <c r="B398" s="21" t="s">
        <v>527</v>
      </c>
      <c r="C398" s="21" t="s">
        <v>584</v>
      </c>
      <c r="D398" s="21">
        <v>2120</v>
      </c>
      <c r="E398" s="21" t="s">
        <v>511</v>
      </c>
      <c r="F398" s="21" t="s">
        <v>502</v>
      </c>
      <c r="G398" s="99">
        <v>43118</v>
      </c>
      <c r="H398" s="100">
        <v>0.4</v>
      </c>
    </row>
    <row r="399" spans="2:8" ht="14.4" x14ac:dyDescent="0.3">
      <c r="B399" s="21" t="s">
        <v>514</v>
      </c>
      <c r="C399" s="21" t="s">
        <v>531</v>
      </c>
      <c r="D399" s="21">
        <v>2124</v>
      </c>
      <c r="E399" s="21" t="s">
        <v>535</v>
      </c>
      <c r="F399" s="21" t="s">
        <v>509</v>
      </c>
      <c r="G399" s="99">
        <v>43119</v>
      </c>
      <c r="H399" s="100">
        <v>0.3</v>
      </c>
    </row>
    <row r="400" spans="2:8" ht="14.4" x14ac:dyDescent="0.3">
      <c r="B400" s="21" t="s">
        <v>504</v>
      </c>
      <c r="C400" s="21" t="s">
        <v>557</v>
      </c>
      <c r="D400" s="21">
        <v>2130</v>
      </c>
      <c r="E400" s="21" t="s">
        <v>506</v>
      </c>
      <c r="F400" s="21" t="s">
        <v>502</v>
      </c>
      <c r="G400" s="99">
        <v>43120</v>
      </c>
      <c r="H400" s="100">
        <v>0.4</v>
      </c>
    </row>
    <row r="401" spans="2:8" ht="14.4" x14ac:dyDescent="0.3">
      <c r="B401" s="21" t="s">
        <v>527</v>
      </c>
      <c r="C401" s="21" t="s">
        <v>528</v>
      </c>
      <c r="D401" s="21">
        <v>2134</v>
      </c>
      <c r="E401" s="21" t="s">
        <v>496</v>
      </c>
      <c r="F401" s="21" t="s">
        <v>493</v>
      </c>
      <c r="G401" s="99">
        <v>43121</v>
      </c>
      <c r="H401" s="100">
        <v>0.1</v>
      </c>
    </row>
    <row r="402" spans="2:8" ht="14.4" x14ac:dyDescent="0.3">
      <c r="B402" s="21" t="s">
        <v>490</v>
      </c>
      <c r="C402" s="21" t="s">
        <v>500</v>
      </c>
      <c r="D402" s="21">
        <v>2135</v>
      </c>
      <c r="E402" s="21" t="s">
        <v>499</v>
      </c>
      <c r="F402" s="21" t="s">
        <v>509</v>
      </c>
      <c r="G402" s="99">
        <v>43122</v>
      </c>
      <c r="H402" s="100">
        <v>0.3</v>
      </c>
    </row>
    <row r="403" spans="2:8" ht="14.4" x14ac:dyDescent="0.3">
      <c r="B403" s="21" t="s">
        <v>494</v>
      </c>
      <c r="C403" s="21" t="s">
        <v>580</v>
      </c>
      <c r="D403" s="21">
        <v>2138</v>
      </c>
      <c r="E403" s="21" t="s">
        <v>496</v>
      </c>
      <c r="F403" s="21" t="s">
        <v>497</v>
      </c>
      <c r="G403" s="99">
        <v>43123</v>
      </c>
      <c r="H403" s="100">
        <v>0.2</v>
      </c>
    </row>
    <row r="404" spans="2:8" ht="14.4" x14ac:dyDescent="0.3">
      <c r="B404" s="21" t="s">
        <v>504</v>
      </c>
      <c r="C404" s="21" t="s">
        <v>576</v>
      </c>
      <c r="D404" s="21">
        <v>2151</v>
      </c>
      <c r="E404" s="21" t="s">
        <v>511</v>
      </c>
      <c r="F404" s="21" t="s">
        <v>497</v>
      </c>
      <c r="G404" s="99">
        <v>43124</v>
      </c>
      <c r="H404" s="100">
        <v>0.2</v>
      </c>
    </row>
    <row r="405" spans="2:8" ht="14.4" x14ac:dyDescent="0.3">
      <c r="B405" s="21" t="s">
        <v>494</v>
      </c>
      <c r="C405" s="21" t="s">
        <v>580</v>
      </c>
      <c r="D405" s="21">
        <v>2152</v>
      </c>
      <c r="E405" s="21" t="s">
        <v>511</v>
      </c>
      <c r="F405" s="21" t="s">
        <v>497</v>
      </c>
      <c r="G405" s="99">
        <v>43125</v>
      </c>
      <c r="H405" s="100">
        <v>0.2</v>
      </c>
    </row>
    <row r="406" spans="2:8" ht="14.4" x14ac:dyDescent="0.3">
      <c r="B406" s="21" t="s">
        <v>514</v>
      </c>
      <c r="C406" s="21" t="s">
        <v>546</v>
      </c>
      <c r="D406" s="21">
        <v>2153</v>
      </c>
      <c r="E406" s="21" t="s">
        <v>501</v>
      </c>
      <c r="F406" s="21" t="s">
        <v>509</v>
      </c>
      <c r="G406" s="99">
        <v>43126</v>
      </c>
      <c r="H406" s="100">
        <v>0.3</v>
      </c>
    </row>
    <row r="407" spans="2:8" ht="14.4" x14ac:dyDescent="0.3">
      <c r="B407" s="21" t="s">
        <v>504</v>
      </c>
      <c r="C407" s="21" t="s">
        <v>554</v>
      </c>
      <c r="D407" s="21">
        <v>2157</v>
      </c>
      <c r="E407" s="21" t="s">
        <v>511</v>
      </c>
      <c r="F407" s="21" t="s">
        <v>502</v>
      </c>
      <c r="G407" s="99">
        <v>43127</v>
      </c>
      <c r="H407" s="100">
        <v>0.4</v>
      </c>
    </row>
    <row r="408" spans="2:8" ht="14.4" x14ac:dyDescent="0.3">
      <c r="B408" s="21" t="s">
        <v>490</v>
      </c>
      <c r="C408" s="21" t="s">
        <v>500</v>
      </c>
      <c r="D408" s="21">
        <v>2158</v>
      </c>
      <c r="E408" s="21" t="s">
        <v>496</v>
      </c>
      <c r="F408" s="21" t="s">
        <v>509</v>
      </c>
      <c r="G408" s="99">
        <v>43128</v>
      </c>
      <c r="H408" s="100">
        <v>0.3</v>
      </c>
    </row>
    <row r="409" spans="2:8" ht="14.4" x14ac:dyDescent="0.3">
      <c r="B409" s="21" t="s">
        <v>527</v>
      </c>
      <c r="C409" s="21" t="s">
        <v>528</v>
      </c>
      <c r="D409" s="21">
        <v>2177</v>
      </c>
      <c r="E409" s="21" t="s">
        <v>516</v>
      </c>
      <c r="F409" s="21" t="s">
        <v>502</v>
      </c>
      <c r="G409" s="99">
        <v>43129</v>
      </c>
      <c r="H409" s="100">
        <v>0.4</v>
      </c>
    </row>
    <row r="410" spans="2:8" ht="14.4" x14ac:dyDescent="0.3">
      <c r="B410" s="21" t="s">
        <v>494</v>
      </c>
      <c r="C410" s="21" t="s">
        <v>537</v>
      </c>
      <c r="D410" s="21">
        <v>2178</v>
      </c>
      <c r="E410" s="21" t="s">
        <v>511</v>
      </c>
      <c r="F410" s="21" t="s">
        <v>497</v>
      </c>
      <c r="G410" s="99">
        <v>43130</v>
      </c>
      <c r="H410" s="100">
        <v>0.2</v>
      </c>
    </row>
    <row r="411" spans="2:8" ht="14.4" x14ac:dyDescent="0.3">
      <c r="B411" s="21" t="s">
        <v>527</v>
      </c>
      <c r="C411" s="21" t="s">
        <v>568</v>
      </c>
      <c r="D411" s="21">
        <v>2178</v>
      </c>
      <c r="E411" s="21" t="s">
        <v>496</v>
      </c>
      <c r="F411" s="21" t="s">
        <v>502</v>
      </c>
      <c r="G411" s="99">
        <v>43131</v>
      </c>
      <c r="H411" s="100">
        <v>0.4</v>
      </c>
    </row>
    <row r="412" spans="2:8" ht="14.4" x14ac:dyDescent="0.3">
      <c r="B412" s="21" t="s">
        <v>517</v>
      </c>
      <c r="C412" s="21" t="s">
        <v>575</v>
      </c>
      <c r="D412" s="21">
        <v>2179</v>
      </c>
      <c r="E412" s="21" t="s">
        <v>511</v>
      </c>
      <c r="F412" s="21" t="s">
        <v>502</v>
      </c>
      <c r="G412" s="99">
        <v>43132</v>
      </c>
      <c r="H412" s="100">
        <v>0.4</v>
      </c>
    </row>
    <row r="413" spans="2:8" ht="14.4" x14ac:dyDescent="0.3">
      <c r="B413" s="21" t="s">
        <v>504</v>
      </c>
      <c r="C413" s="21" t="s">
        <v>561</v>
      </c>
      <c r="D413" s="21">
        <v>2180</v>
      </c>
      <c r="E413" s="21" t="s">
        <v>535</v>
      </c>
      <c r="F413" s="21" t="s">
        <v>509</v>
      </c>
      <c r="G413" s="99">
        <v>43133</v>
      </c>
      <c r="H413" s="100">
        <v>0.3</v>
      </c>
    </row>
    <row r="414" spans="2:8" ht="14.4" x14ac:dyDescent="0.3">
      <c r="B414" s="21" t="s">
        <v>517</v>
      </c>
      <c r="C414" s="21" t="s">
        <v>579</v>
      </c>
      <c r="D414" s="21">
        <v>2194</v>
      </c>
      <c r="E414" s="21" t="s">
        <v>503</v>
      </c>
      <c r="F414" s="21" t="s">
        <v>493</v>
      </c>
      <c r="G414" s="99">
        <v>43134</v>
      </c>
      <c r="H414" s="100">
        <v>0.1</v>
      </c>
    </row>
    <row r="415" spans="2:8" ht="14.4" x14ac:dyDescent="0.3">
      <c r="B415" s="21" t="s">
        <v>494</v>
      </c>
      <c r="C415" s="21" t="s">
        <v>559</v>
      </c>
      <c r="D415" s="21">
        <v>2196</v>
      </c>
      <c r="E415" s="21" t="s">
        <v>526</v>
      </c>
      <c r="F415" s="21" t="s">
        <v>497</v>
      </c>
      <c r="G415" s="99">
        <v>43135</v>
      </c>
      <c r="H415" s="100">
        <v>0.2</v>
      </c>
    </row>
    <row r="416" spans="2:8" ht="14.4" x14ac:dyDescent="0.3">
      <c r="B416" s="21" t="s">
        <v>490</v>
      </c>
      <c r="C416" s="21" t="s">
        <v>542</v>
      </c>
      <c r="D416" s="21">
        <v>2200</v>
      </c>
      <c r="E416" s="21" t="s">
        <v>503</v>
      </c>
      <c r="F416" s="21" t="s">
        <v>493</v>
      </c>
      <c r="G416" s="99">
        <v>43136</v>
      </c>
      <c r="H416" s="100">
        <v>0.1</v>
      </c>
    </row>
    <row r="417" spans="2:8" ht="14.4" x14ac:dyDescent="0.3">
      <c r="B417" s="21" t="s">
        <v>517</v>
      </c>
      <c r="C417" s="21" t="s">
        <v>567</v>
      </c>
      <c r="D417" s="21">
        <v>2203</v>
      </c>
      <c r="E417" s="21" t="s">
        <v>526</v>
      </c>
      <c r="F417" s="21" t="s">
        <v>493</v>
      </c>
      <c r="G417" s="99">
        <v>43137</v>
      </c>
      <c r="H417" s="100">
        <v>0.1</v>
      </c>
    </row>
    <row r="418" spans="2:8" ht="14.4" x14ac:dyDescent="0.3">
      <c r="B418" s="21" t="s">
        <v>494</v>
      </c>
      <c r="C418" s="21" t="s">
        <v>569</v>
      </c>
      <c r="D418" s="21">
        <v>2207</v>
      </c>
      <c r="E418" s="21" t="s">
        <v>499</v>
      </c>
      <c r="F418" s="21" t="s">
        <v>493</v>
      </c>
      <c r="G418" s="99">
        <v>43138</v>
      </c>
      <c r="H418" s="100">
        <v>0.1</v>
      </c>
    </row>
    <row r="419" spans="2:8" ht="14.4" x14ac:dyDescent="0.3">
      <c r="B419" s="21" t="s">
        <v>517</v>
      </c>
      <c r="C419" s="21" t="s">
        <v>534</v>
      </c>
      <c r="D419" s="21">
        <v>2211</v>
      </c>
      <c r="E419" s="21" t="s">
        <v>503</v>
      </c>
      <c r="F419" s="21" t="s">
        <v>509</v>
      </c>
      <c r="G419" s="99">
        <v>43139</v>
      </c>
      <c r="H419" s="100">
        <v>0.3</v>
      </c>
    </row>
    <row r="420" spans="2:8" ht="14.4" x14ac:dyDescent="0.3">
      <c r="B420" s="21" t="s">
        <v>504</v>
      </c>
      <c r="C420" s="21" t="s">
        <v>508</v>
      </c>
      <c r="D420" s="21">
        <v>2213</v>
      </c>
      <c r="E420" s="21" t="s">
        <v>496</v>
      </c>
      <c r="F420" s="21" t="s">
        <v>497</v>
      </c>
      <c r="G420" s="99">
        <v>43140</v>
      </c>
      <c r="H420" s="100">
        <v>0.2</v>
      </c>
    </row>
    <row r="421" spans="2:8" ht="14.4" x14ac:dyDescent="0.3">
      <c r="B421" s="21" t="s">
        <v>517</v>
      </c>
      <c r="C421" s="21" t="s">
        <v>589</v>
      </c>
      <c r="D421" s="21">
        <v>2214</v>
      </c>
      <c r="E421" s="21" t="s">
        <v>492</v>
      </c>
      <c r="F421" s="21" t="s">
        <v>497</v>
      </c>
      <c r="G421" s="99">
        <v>43141</v>
      </c>
      <c r="H421" s="100">
        <v>0.2</v>
      </c>
    </row>
    <row r="422" spans="2:8" ht="14.4" x14ac:dyDescent="0.3">
      <c r="B422" s="21" t="s">
        <v>494</v>
      </c>
      <c r="C422" s="21" t="s">
        <v>547</v>
      </c>
      <c r="D422" s="21">
        <v>2220</v>
      </c>
      <c r="E422" s="21" t="s">
        <v>516</v>
      </c>
      <c r="F422" s="21" t="s">
        <v>493</v>
      </c>
      <c r="G422" s="99">
        <v>43142</v>
      </c>
      <c r="H422" s="100">
        <v>0.1</v>
      </c>
    </row>
    <row r="423" spans="2:8" ht="14.4" x14ac:dyDescent="0.3">
      <c r="B423" s="21" t="s">
        <v>512</v>
      </c>
      <c r="C423" s="21" t="s">
        <v>587</v>
      </c>
      <c r="D423" s="21">
        <v>2221</v>
      </c>
      <c r="E423" s="21" t="s">
        <v>506</v>
      </c>
      <c r="F423" s="21" t="s">
        <v>493</v>
      </c>
      <c r="G423" s="99">
        <v>43143</v>
      </c>
      <c r="H423" s="100">
        <v>0.1</v>
      </c>
    </row>
    <row r="424" spans="2:8" ht="14.4" x14ac:dyDescent="0.3">
      <c r="B424" s="21" t="s">
        <v>490</v>
      </c>
      <c r="C424" s="21" t="s">
        <v>545</v>
      </c>
      <c r="D424" s="21">
        <v>2226</v>
      </c>
      <c r="E424" s="21" t="s">
        <v>496</v>
      </c>
      <c r="F424" s="21" t="s">
        <v>502</v>
      </c>
      <c r="G424" s="99">
        <v>43144</v>
      </c>
      <c r="H424" s="100">
        <v>0.4</v>
      </c>
    </row>
    <row r="425" spans="2:8" ht="14.4" x14ac:dyDescent="0.3">
      <c r="B425" s="21" t="s">
        <v>504</v>
      </c>
      <c r="C425" s="21" t="s">
        <v>540</v>
      </c>
      <c r="D425" s="21">
        <v>2227</v>
      </c>
      <c r="E425" s="21" t="s">
        <v>506</v>
      </c>
      <c r="F425" s="21" t="s">
        <v>502</v>
      </c>
      <c r="G425" s="99">
        <v>43145</v>
      </c>
      <c r="H425" s="100">
        <v>0.4</v>
      </c>
    </row>
    <row r="426" spans="2:8" ht="14.4" x14ac:dyDescent="0.3">
      <c r="B426" s="21" t="s">
        <v>514</v>
      </c>
      <c r="C426" s="21" t="s">
        <v>532</v>
      </c>
      <c r="D426" s="21">
        <v>2230</v>
      </c>
      <c r="E426" s="21" t="s">
        <v>496</v>
      </c>
      <c r="F426" s="21" t="s">
        <v>493</v>
      </c>
      <c r="G426" s="99">
        <v>43146</v>
      </c>
      <c r="H426" s="100">
        <v>0.1</v>
      </c>
    </row>
    <row r="427" spans="2:8" ht="14.4" x14ac:dyDescent="0.3">
      <c r="B427" s="21" t="s">
        <v>517</v>
      </c>
      <c r="C427" s="21" t="s">
        <v>589</v>
      </c>
      <c r="D427" s="21">
        <v>2230</v>
      </c>
      <c r="E427" s="21" t="s">
        <v>499</v>
      </c>
      <c r="F427" s="21" t="s">
        <v>497</v>
      </c>
      <c r="G427" s="99">
        <v>43147</v>
      </c>
      <c r="H427" s="100">
        <v>0.2</v>
      </c>
    </row>
    <row r="428" spans="2:8" ht="14.4" x14ac:dyDescent="0.3">
      <c r="B428" s="21" t="s">
        <v>494</v>
      </c>
      <c r="C428" s="21" t="s">
        <v>580</v>
      </c>
      <c r="D428" s="21">
        <v>2234</v>
      </c>
      <c r="E428" s="21" t="s">
        <v>526</v>
      </c>
      <c r="F428" s="21" t="s">
        <v>497</v>
      </c>
      <c r="G428" s="99">
        <v>43148</v>
      </c>
      <c r="H428" s="100">
        <v>0.2</v>
      </c>
    </row>
    <row r="429" spans="2:8" ht="14.4" x14ac:dyDescent="0.3">
      <c r="B429" s="21" t="s">
        <v>504</v>
      </c>
      <c r="C429" s="21" t="s">
        <v>505</v>
      </c>
      <c r="D429" s="21">
        <v>2235</v>
      </c>
      <c r="E429" s="21" t="s">
        <v>535</v>
      </c>
      <c r="F429" s="21" t="s">
        <v>497</v>
      </c>
      <c r="G429" s="99">
        <v>43149</v>
      </c>
      <c r="H429" s="100">
        <v>0.2</v>
      </c>
    </row>
    <row r="430" spans="2:8" ht="14.4" x14ac:dyDescent="0.3">
      <c r="B430" s="21" t="s">
        <v>494</v>
      </c>
      <c r="C430" s="21" t="s">
        <v>510</v>
      </c>
      <c r="D430" s="21">
        <v>2236</v>
      </c>
      <c r="E430" s="21" t="s">
        <v>503</v>
      </c>
      <c r="F430" s="21" t="s">
        <v>493</v>
      </c>
      <c r="G430" s="99">
        <v>43150</v>
      </c>
      <c r="H430" s="100">
        <v>0.1</v>
      </c>
    </row>
    <row r="431" spans="2:8" ht="14.4" x14ac:dyDescent="0.3">
      <c r="B431" s="21" t="s">
        <v>512</v>
      </c>
      <c r="C431" s="21" t="s">
        <v>552</v>
      </c>
      <c r="D431" s="21">
        <v>2236</v>
      </c>
      <c r="E431" s="21" t="s">
        <v>503</v>
      </c>
      <c r="F431" s="21" t="s">
        <v>493</v>
      </c>
      <c r="G431" s="99">
        <v>43151</v>
      </c>
      <c r="H431" s="100">
        <v>0.1</v>
      </c>
    </row>
    <row r="432" spans="2:8" ht="14.4" x14ac:dyDescent="0.3">
      <c r="B432" s="21" t="s">
        <v>517</v>
      </c>
      <c r="C432" s="21" t="s">
        <v>534</v>
      </c>
      <c r="D432" s="21">
        <v>2236</v>
      </c>
      <c r="E432" s="21" t="s">
        <v>503</v>
      </c>
      <c r="F432" s="21" t="s">
        <v>497</v>
      </c>
      <c r="G432" s="99">
        <v>43152</v>
      </c>
      <c r="H432" s="100">
        <v>0.2</v>
      </c>
    </row>
    <row r="433" spans="2:8" ht="14.4" x14ac:dyDescent="0.3">
      <c r="B433" s="21" t="s">
        <v>494</v>
      </c>
      <c r="C433" s="21" t="s">
        <v>537</v>
      </c>
      <c r="D433" s="21">
        <v>2239</v>
      </c>
      <c r="E433" s="21" t="s">
        <v>492</v>
      </c>
      <c r="F433" s="21" t="s">
        <v>493</v>
      </c>
      <c r="G433" s="99">
        <v>43153</v>
      </c>
      <c r="H433" s="100">
        <v>0.1</v>
      </c>
    </row>
    <row r="434" spans="2:8" ht="14.4" x14ac:dyDescent="0.3">
      <c r="B434" s="21" t="s">
        <v>514</v>
      </c>
      <c r="C434" s="21" t="s">
        <v>564</v>
      </c>
      <c r="D434" s="21">
        <v>2240</v>
      </c>
      <c r="E434" s="21" t="s">
        <v>499</v>
      </c>
      <c r="F434" s="21" t="s">
        <v>497</v>
      </c>
      <c r="G434" s="99">
        <v>43154</v>
      </c>
      <c r="H434" s="100">
        <v>0.2</v>
      </c>
    </row>
    <row r="435" spans="2:8" ht="14.4" x14ac:dyDescent="0.3">
      <c r="B435" s="21" t="s">
        <v>514</v>
      </c>
      <c r="C435" s="21" t="s">
        <v>562</v>
      </c>
      <c r="D435" s="21">
        <v>2245</v>
      </c>
      <c r="E435" s="21" t="s">
        <v>526</v>
      </c>
      <c r="F435" s="21" t="s">
        <v>497</v>
      </c>
      <c r="G435" s="99">
        <v>43155</v>
      </c>
      <c r="H435" s="100">
        <v>0.2</v>
      </c>
    </row>
    <row r="436" spans="2:8" ht="14.4" x14ac:dyDescent="0.3">
      <c r="B436" s="21" t="s">
        <v>514</v>
      </c>
      <c r="C436" s="21" t="s">
        <v>536</v>
      </c>
      <c r="D436" s="21">
        <v>2246</v>
      </c>
      <c r="E436" s="21" t="s">
        <v>511</v>
      </c>
      <c r="F436" s="21" t="s">
        <v>493</v>
      </c>
      <c r="G436" s="99">
        <v>43156</v>
      </c>
      <c r="H436" s="100">
        <v>0.1</v>
      </c>
    </row>
    <row r="437" spans="2:8" ht="14.4" x14ac:dyDescent="0.3">
      <c r="B437" s="21" t="s">
        <v>512</v>
      </c>
      <c r="C437" s="21" t="s">
        <v>587</v>
      </c>
      <c r="D437" s="21">
        <v>2246</v>
      </c>
      <c r="E437" s="21" t="s">
        <v>535</v>
      </c>
      <c r="F437" s="21" t="s">
        <v>497</v>
      </c>
      <c r="G437" s="99">
        <v>43157</v>
      </c>
      <c r="H437" s="100">
        <v>0.2</v>
      </c>
    </row>
    <row r="438" spans="2:8" ht="14.4" x14ac:dyDescent="0.3">
      <c r="B438" s="21" t="s">
        <v>494</v>
      </c>
      <c r="C438" s="21" t="s">
        <v>498</v>
      </c>
      <c r="D438" s="21">
        <v>2250</v>
      </c>
      <c r="E438" s="21" t="s">
        <v>506</v>
      </c>
      <c r="F438" s="21" t="s">
        <v>493</v>
      </c>
      <c r="G438" s="99">
        <v>43158</v>
      </c>
      <c r="H438" s="100">
        <v>0.1</v>
      </c>
    </row>
    <row r="439" spans="2:8" ht="14.4" x14ac:dyDescent="0.3">
      <c r="B439" s="21" t="s">
        <v>512</v>
      </c>
      <c r="C439" s="21" t="s">
        <v>556</v>
      </c>
      <c r="D439" s="21">
        <v>2251</v>
      </c>
      <c r="E439" s="21" t="s">
        <v>511</v>
      </c>
      <c r="F439" s="21" t="s">
        <v>502</v>
      </c>
      <c r="G439" s="99">
        <v>43159</v>
      </c>
      <c r="H439" s="100">
        <v>0.4</v>
      </c>
    </row>
    <row r="440" spans="2:8" ht="14.4" x14ac:dyDescent="0.3">
      <c r="B440" s="21" t="s">
        <v>494</v>
      </c>
      <c r="C440" s="21" t="s">
        <v>510</v>
      </c>
      <c r="D440" s="21">
        <v>2254</v>
      </c>
      <c r="E440" s="21" t="s">
        <v>501</v>
      </c>
      <c r="F440" s="21" t="s">
        <v>497</v>
      </c>
      <c r="G440" s="99">
        <v>43160</v>
      </c>
      <c r="H440" s="100">
        <v>0.2</v>
      </c>
    </row>
    <row r="441" spans="2:8" ht="14.4" x14ac:dyDescent="0.3">
      <c r="B441" s="21" t="s">
        <v>494</v>
      </c>
      <c r="C441" s="21" t="s">
        <v>559</v>
      </c>
      <c r="D441" s="21">
        <v>2260</v>
      </c>
      <c r="E441" s="21" t="s">
        <v>506</v>
      </c>
      <c r="F441" s="21" t="s">
        <v>502</v>
      </c>
      <c r="G441" s="99">
        <v>43161</v>
      </c>
      <c r="H441" s="100">
        <v>0.4</v>
      </c>
    </row>
    <row r="442" spans="2:8" ht="14.4" x14ac:dyDescent="0.3">
      <c r="B442" s="21" t="s">
        <v>514</v>
      </c>
      <c r="C442" s="21" t="s">
        <v>536</v>
      </c>
      <c r="D442" s="21">
        <v>2263</v>
      </c>
      <c r="E442" s="21" t="s">
        <v>526</v>
      </c>
      <c r="F442" s="21" t="s">
        <v>493</v>
      </c>
      <c r="G442" s="99">
        <v>43162</v>
      </c>
      <c r="H442" s="100">
        <v>0.1</v>
      </c>
    </row>
    <row r="443" spans="2:8" ht="14.4" x14ac:dyDescent="0.3">
      <c r="B443" s="21" t="s">
        <v>512</v>
      </c>
      <c r="C443" s="21" t="s">
        <v>570</v>
      </c>
      <c r="D443" s="21">
        <v>2266</v>
      </c>
      <c r="E443" s="21" t="s">
        <v>506</v>
      </c>
      <c r="F443" s="21" t="s">
        <v>493</v>
      </c>
      <c r="G443" s="99">
        <v>43163</v>
      </c>
      <c r="H443" s="100">
        <v>0.1</v>
      </c>
    </row>
    <row r="444" spans="2:8" ht="14.4" x14ac:dyDescent="0.3">
      <c r="B444" s="21" t="s">
        <v>490</v>
      </c>
      <c r="C444" s="21" t="s">
        <v>507</v>
      </c>
      <c r="D444" s="21">
        <v>2266</v>
      </c>
      <c r="E444" s="21" t="s">
        <v>535</v>
      </c>
      <c r="F444" s="21" t="s">
        <v>497</v>
      </c>
      <c r="G444" s="99">
        <v>43164</v>
      </c>
      <c r="H444" s="100">
        <v>0.2</v>
      </c>
    </row>
    <row r="445" spans="2:8" ht="14.4" x14ac:dyDescent="0.3">
      <c r="B445" s="21" t="s">
        <v>517</v>
      </c>
      <c r="C445" s="21" t="s">
        <v>575</v>
      </c>
      <c r="D445" s="21">
        <v>2266</v>
      </c>
      <c r="E445" s="21" t="s">
        <v>535</v>
      </c>
      <c r="F445" s="21" t="s">
        <v>497</v>
      </c>
      <c r="G445" s="99">
        <v>43165</v>
      </c>
      <c r="H445" s="100">
        <v>0.2</v>
      </c>
    </row>
    <row r="446" spans="2:8" ht="14.4" x14ac:dyDescent="0.3">
      <c r="B446" s="21" t="s">
        <v>514</v>
      </c>
      <c r="C446" s="21" t="s">
        <v>591</v>
      </c>
      <c r="D446" s="21">
        <v>2267</v>
      </c>
      <c r="E446" s="21" t="s">
        <v>499</v>
      </c>
      <c r="F446" s="21" t="s">
        <v>509</v>
      </c>
      <c r="G446" s="99">
        <v>43166</v>
      </c>
      <c r="H446" s="100">
        <v>0.3</v>
      </c>
    </row>
    <row r="447" spans="2:8" ht="14.4" x14ac:dyDescent="0.3">
      <c r="B447" s="21" t="s">
        <v>514</v>
      </c>
      <c r="C447" s="21" t="s">
        <v>541</v>
      </c>
      <c r="D447" s="21">
        <v>2275</v>
      </c>
      <c r="E447" s="21" t="s">
        <v>503</v>
      </c>
      <c r="F447" s="21" t="s">
        <v>493</v>
      </c>
      <c r="G447" s="99">
        <v>43167</v>
      </c>
      <c r="H447" s="100">
        <v>0.1</v>
      </c>
    </row>
    <row r="448" spans="2:8" ht="14.4" x14ac:dyDescent="0.3">
      <c r="B448" s="21" t="s">
        <v>514</v>
      </c>
      <c r="C448" s="21" t="s">
        <v>546</v>
      </c>
      <c r="D448" s="21">
        <v>2275</v>
      </c>
      <c r="E448" s="21" t="s">
        <v>496</v>
      </c>
      <c r="F448" s="21" t="s">
        <v>493</v>
      </c>
      <c r="G448" s="99">
        <v>43168</v>
      </c>
      <c r="H448" s="100">
        <v>0.1</v>
      </c>
    </row>
    <row r="449" spans="2:8" ht="14.4" x14ac:dyDescent="0.3">
      <c r="B449" s="21" t="s">
        <v>504</v>
      </c>
      <c r="C449" s="21" t="s">
        <v>530</v>
      </c>
      <c r="D449" s="21">
        <v>2283</v>
      </c>
      <c r="E449" s="21" t="s">
        <v>535</v>
      </c>
      <c r="F449" s="21" t="s">
        <v>497</v>
      </c>
      <c r="G449" s="99">
        <v>43169</v>
      </c>
      <c r="H449" s="100">
        <v>0.2</v>
      </c>
    </row>
    <row r="450" spans="2:8" ht="14.4" x14ac:dyDescent="0.3">
      <c r="B450" s="21" t="s">
        <v>517</v>
      </c>
      <c r="C450" s="21" t="s">
        <v>572</v>
      </c>
      <c r="D450" s="21">
        <v>2296</v>
      </c>
      <c r="E450" s="21" t="s">
        <v>499</v>
      </c>
      <c r="F450" s="21" t="s">
        <v>502</v>
      </c>
      <c r="G450" s="99">
        <v>43170</v>
      </c>
      <c r="H450" s="100">
        <v>0.4</v>
      </c>
    </row>
    <row r="451" spans="2:8" ht="14.4" x14ac:dyDescent="0.3">
      <c r="B451" s="21" t="s">
        <v>520</v>
      </c>
      <c r="C451" s="21" t="s">
        <v>521</v>
      </c>
      <c r="D451" s="21">
        <v>2297</v>
      </c>
      <c r="E451" s="21" t="s">
        <v>492</v>
      </c>
      <c r="F451" s="21" t="s">
        <v>509</v>
      </c>
      <c r="G451" s="99">
        <v>43171</v>
      </c>
      <c r="H451" s="100">
        <v>0.3</v>
      </c>
    </row>
    <row r="452" spans="2:8" ht="14.4" x14ac:dyDescent="0.3">
      <c r="B452" s="21" t="s">
        <v>514</v>
      </c>
      <c r="C452" s="21" t="s">
        <v>591</v>
      </c>
      <c r="D452" s="21">
        <v>2298</v>
      </c>
      <c r="E452" s="21" t="s">
        <v>516</v>
      </c>
      <c r="F452" s="21" t="s">
        <v>497</v>
      </c>
      <c r="G452" s="99">
        <v>43172</v>
      </c>
      <c r="H452" s="100">
        <v>0.2</v>
      </c>
    </row>
    <row r="453" spans="2:8" ht="14.4" x14ac:dyDescent="0.3">
      <c r="B453" s="21" t="s">
        <v>504</v>
      </c>
      <c r="C453" s="21" t="s">
        <v>576</v>
      </c>
      <c r="D453" s="21">
        <v>2299</v>
      </c>
      <c r="E453" s="21" t="s">
        <v>496</v>
      </c>
      <c r="F453" s="21" t="s">
        <v>509</v>
      </c>
      <c r="G453" s="99">
        <v>43173</v>
      </c>
      <c r="H453" s="100">
        <v>0.3</v>
      </c>
    </row>
    <row r="454" spans="2:8" ht="14.4" x14ac:dyDescent="0.3">
      <c r="B454" s="21" t="s">
        <v>512</v>
      </c>
      <c r="C454" s="21" t="s">
        <v>583</v>
      </c>
      <c r="D454" s="21">
        <v>2305</v>
      </c>
      <c r="E454" s="21" t="s">
        <v>492</v>
      </c>
      <c r="F454" s="21" t="s">
        <v>493</v>
      </c>
      <c r="G454" s="99">
        <v>43174</v>
      </c>
      <c r="H454" s="100">
        <v>0.1</v>
      </c>
    </row>
    <row r="455" spans="2:8" ht="14.4" x14ac:dyDescent="0.3">
      <c r="B455" s="21" t="s">
        <v>514</v>
      </c>
      <c r="C455" s="21" t="s">
        <v>529</v>
      </c>
      <c r="D455" s="21">
        <v>2311</v>
      </c>
      <c r="E455" s="21" t="s">
        <v>496</v>
      </c>
      <c r="F455" s="21" t="s">
        <v>497</v>
      </c>
      <c r="G455" s="99">
        <v>43175</v>
      </c>
      <c r="H455" s="100">
        <v>0.2</v>
      </c>
    </row>
    <row r="456" spans="2:8" ht="14.4" x14ac:dyDescent="0.3">
      <c r="B456" s="21" t="s">
        <v>504</v>
      </c>
      <c r="C456" s="21" t="s">
        <v>557</v>
      </c>
      <c r="D456" s="21">
        <v>2312</v>
      </c>
      <c r="E456" s="21" t="s">
        <v>501</v>
      </c>
      <c r="F456" s="21" t="s">
        <v>497</v>
      </c>
      <c r="G456" s="99">
        <v>43176</v>
      </c>
      <c r="H456" s="100">
        <v>0.2</v>
      </c>
    </row>
    <row r="457" spans="2:8" ht="14.4" x14ac:dyDescent="0.3">
      <c r="B457" s="21" t="s">
        <v>512</v>
      </c>
      <c r="C457" s="21" t="s">
        <v>560</v>
      </c>
      <c r="D457" s="21">
        <v>2313</v>
      </c>
      <c r="E457" s="21" t="s">
        <v>499</v>
      </c>
      <c r="F457" s="21" t="s">
        <v>497</v>
      </c>
      <c r="G457" s="99">
        <v>43177</v>
      </c>
      <c r="H457" s="100">
        <v>0.2</v>
      </c>
    </row>
    <row r="458" spans="2:8" ht="14.4" x14ac:dyDescent="0.3">
      <c r="B458" s="21" t="s">
        <v>504</v>
      </c>
      <c r="C458" s="21" t="s">
        <v>585</v>
      </c>
      <c r="D458" s="21">
        <v>2317</v>
      </c>
      <c r="E458" s="21" t="s">
        <v>535</v>
      </c>
      <c r="F458" s="21" t="s">
        <v>497</v>
      </c>
      <c r="G458" s="99">
        <v>43178</v>
      </c>
      <c r="H458" s="100">
        <v>0.2</v>
      </c>
    </row>
    <row r="459" spans="2:8" ht="14.4" x14ac:dyDescent="0.3">
      <c r="B459" s="21" t="s">
        <v>494</v>
      </c>
      <c r="C459" s="21" t="s">
        <v>495</v>
      </c>
      <c r="D459" s="21">
        <v>2323</v>
      </c>
      <c r="E459" s="21" t="s">
        <v>511</v>
      </c>
      <c r="F459" s="21" t="s">
        <v>493</v>
      </c>
      <c r="G459" s="99">
        <v>43179</v>
      </c>
      <c r="H459" s="100">
        <v>0.1</v>
      </c>
    </row>
    <row r="460" spans="2:8" ht="14.4" x14ac:dyDescent="0.3">
      <c r="B460" s="21" t="s">
        <v>490</v>
      </c>
      <c r="C460" s="21" t="s">
        <v>551</v>
      </c>
      <c r="D460" s="21">
        <v>2323</v>
      </c>
      <c r="E460" s="21" t="s">
        <v>499</v>
      </c>
      <c r="F460" s="21" t="s">
        <v>497</v>
      </c>
      <c r="G460" s="99">
        <v>43180</v>
      </c>
      <c r="H460" s="100">
        <v>0.2</v>
      </c>
    </row>
    <row r="461" spans="2:8" ht="14.4" x14ac:dyDescent="0.3">
      <c r="B461" s="21" t="s">
        <v>512</v>
      </c>
      <c r="C461" s="21" t="s">
        <v>590</v>
      </c>
      <c r="D461" s="21">
        <v>2326</v>
      </c>
      <c r="E461" s="21" t="s">
        <v>503</v>
      </c>
      <c r="F461" s="21" t="s">
        <v>497</v>
      </c>
      <c r="G461" s="99">
        <v>43181</v>
      </c>
      <c r="H461" s="100">
        <v>0.2</v>
      </c>
    </row>
    <row r="462" spans="2:8" ht="14.4" x14ac:dyDescent="0.3">
      <c r="B462" s="21" t="s">
        <v>504</v>
      </c>
      <c r="C462" s="21" t="s">
        <v>592</v>
      </c>
      <c r="D462" s="21">
        <v>2334</v>
      </c>
      <c r="E462" s="21" t="s">
        <v>503</v>
      </c>
      <c r="F462" s="21" t="s">
        <v>502</v>
      </c>
      <c r="G462" s="99">
        <v>43182</v>
      </c>
      <c r="H462" s="100">
        <v>0.4</v>
      </c>
    </row>
    <row r="463" spans="2:8" ht="14.4" x14ac:dyDescent="0.3">
      <c r="B463" s="21" t="s">
        <v>517</v>
      </c>
      <c r="C463" s="21" t="s">
        <v>577</v>
      </c>
      <c r="D463" s="21">
        <v>2337</v>
      </c>
      <c r="E463" s="21" t="s">
        <v>526</v>
      </c>
      <c r="F463" s="21" t="s">
        <v>493</v>
      </c>
      <c r="G463" s="99">
        <v>43183</v>
      </c>
      <c r="H463" s="100">
        <v>0.1</v>
      </c>
    </row>
    <row r="464" spans="2:8" ht="14.4" x14ac:dyDescent="0.3">
      <c r="B464" s="21" t="s">
        <v>517</v>
      </c>
      <c r="C464" s="21" t="s">
        <v>589</v>
      </c>
      <c r="D464" s="21">
        <v>2339</v>
      </c>
      <c r="E464" s="21" t="s">
        <v>535</v>
      </c>
      <c r="F464" s="21" t="s">
        <v>497</v>
      </c>
      <c r="G464" s="99">
        <v>43184</v>
      </c>
      <c r="H464" s="100">
        <v>0.2</v>
      </c>
    </row>
    <row r="465" spans="2:8" ht="14.4" x14ac:dyDescent="0.3">
      <c r="B465" s="21" t="s">
        <v>494</v>
      </c>
      <c r="C465" s="21" t="s">
        <v>559</v>
      </c>
      <c r="D465" s="21">
        <v>2339</v>
      </c>
      <c r="E465" s="21" t="s">
        <v>501</v>
      </c>
      <c r="F465" s="21" t="s">
        <v>497</v>
      </c>
      <c r="G465" s="99">
        <v>43185</v>
      </c>
      <c r="H465" s="100">
        <v>0.2</v>
      </c>
    </row>
    <row r="466" spans="2:8" ht="14.4" x14ac:dyDescent="0.3">
      <c r="B466" s="21" t="s">
        <v>527</v>
      </c>
      <c r="C466" s="21" t="s">
        <v>528</v>
      </c>
      <c r="D466" s="21">
        <v>2348</v>
      </c>
      <c r="E466" s="21" t="s">
        <v>535</v>
      </c>
      <c r="F466" s="21" t="s">
        <v>502</v>
      </c>
      <c r="G466" s="99">
        <v>43186</v>
      </c>
      <c r="H466" s="100">
        <v>0.4</v>
      </c>
    </row>
    <row r="467" spans="2:8" ht="14.4" x14ac:dyDescent="0.3">
      <c r="B467" s="21" t="s">
        <v>512</v>
      </c>
      <c r="C467" s="21" t="s">
        <v>538</v>
      </c>
      <c r="D467" s="21">
        <v>2355</v>
      </c>
      <c r="E467" s="21" t="s">
        <v>501</v>
      </c>
      <c r="F467" s="21" t="s">
        <v>509</v>
      </c>
      <c r="G467" s="99">
        <v>43187</v>
      </c>
      <c r="H467" s="100">
        <v>0.3</v>
      </c>
    </row>
    <row r="468" spans="2:8" ht="14.4" x14ac:dyDescent="0.3">
      <c r="B468" s="21" t="s">
        <v>494</v>
      </c>
      <c r="C468" s="21" t="s">
        <v>495</v>
      </c>
      <c r="D468" s="21">
        <v>2356</v>
      </c>
      <c r="E468" s="21" t="s">
        <v>501</v>
      </c>
      <c r="F468" s="21" t="s">
        <v>497</v>
      </c>
      <c r="G468" s="99">
        <v>43188</v>
      </c>
      <c r="H468" s="100">
        <v>0.2</v>
      </c>
    </row>
    <row r="469" spans="2:8" ht="14.4" x14ac:dyDescent="0.3">
      <c r="B469" s="21" t="s">
        <v>490</v>
      </c>
      <c r="C469" s="21" t="s">
        <v>500</v>
      </c>
      <c r="D469" s="21">
        <v>2357</v>
      </c>
      <c r="E469" s="21" t="s">
        <v>496</v>
      </c>
      <c r="F469" s="21" t="s">
        <v>497</v>
      </c>
      <c r="G469" s="99">
        <v>43189</v>
      </c>
      <c r="H469" s="100">
        <v>0.2</v>
      </c>
    </row>
    <row r="470" spans="2:8" ht="14.4" x14ac:dyDescent="0.3">
      <c r="B470" s="21" t="s">
        <v>490</v>
      </c>
      <c r="C470" s="21" t="s">
        <v>551</v>
      </c>
      <c r="D470" s="21">
        <v>2361</v>
      </c>
      <c r="E470" s="21" t="s">
        <v>535</v>
      </c>
      <c r="F470" s="21" t="s">
        <v>502</v>
      </c>
      <c r="G470" s="99">
        <v>43190</v>
      </c>
      <c r="H470" s="100">
        <v>0.4</v>
      </c>
    </row>
    <row r="471" spans="2:8" ht="14.4" x14ac:dyDescent="0.3">
      <c r="B471" s="21" t="s">
        <v>527</v>
      </c>
      <c r="C471" s="21" t="s">
        <v>568</v>
      </c>
      <c r="D471" s="21">
        <v>2368</v>
      </c>
      <c r="E471" s="21" t="s">
        <v>496</v>
      </c>
      <c r="F471" s="21" t="s">
        <v>497</v>
      </c>
      <c r="G471" s="99">
        <v>43191</v>
      </c>
      <c r="H471" s="100">
        <v>0.2</v>
      </c>
    </row>
    <row r="472" spans="2:8" ht="14.4" x14ac:dyDescent="0.3">
      <c r="B472" s="21" t="s">
        <v>512</v>
      </c>
      <c r="C472" s="21" t="s">
        <v>513</v>
      </c>
      <c r="D472" s="21">
        <v>2369</v>
      </c>
      <c r="E472" s="21" t="s">
        <v>501</v>
      </c>
      <c r="F472" s="21" t="s">
        <v>509</v>
      </c>
      <c r="G472" s="99">
        <v>43192</v>
      </c>
      <c r="H472" s="100">
        <v>0.3</v>
      </c>
    </row>
    <row r="473" spans="2:8" ht="14.4" x14ac:dyDescent="0.3">
      <c r="B473" s="21" t="s">
        <v>514</v>
      </c>
      <c r="C473" s="21" t="s">
        <v>531</v>
      </c>
      <c r="D473" s="21">
        <v>2370</v>
      </c>
      <c r="E473" s="21" t="s">
        <v>506</v>
      </c>
      <c r="F473" s="21" t="s">
        <v>497</v>
      </c>
      <c r="G473" s="99">
        <v>43193</v>
      </c>
      <c r="H473" s="100">
        <v>0.2</v>
      </c>
    </row>
    <row r="474" spans="2:8" ht="14.4" x14ac:dyDescent="0.3">
      <c r="B474" s="21" t="s">
        <v>514</v>
      </c>
      <c r="C474" s="21" t="s">
        <v>541</v>
      </c>
      <c r="D474" s="21">
        <v>2379</v>
      </c>
      <c r="E474" s="21" t="s">
        <v>506</v>
      </c>
      <c r="F474" s="21" t="s">
        <v>493</v>
      </c>
      <c r="G474" s="99">
        <v>43194</v>
      </c>
      <c r="H474" s="100">
        <v>0.1</v>
      </c>
    </row>
    <row r="475" spans="2:8" ht="14.4" x14ac:dyDescent="0.3">
      <c r="B475" s="21" t="s">
        <v>514</v>
      </c>
      <c r="C475" s="21" t="s">
        <v>541</v>
      </c>
      <c r="D475" s="21">
        <v>2383</v>
      </c>
      <c r="E475" s="21" t="s">
        <v>511</v>
      </c>
      <c r="F475" s="21" t="s">
        <v>509</v>
      </c>
      <c r="G475" s="99">
        <v>43195</v>
      </c>
      <c r="H475" s="100">
        <v>0.3</v>
      </c>
    </row>
    <row r="476" spans="2:8" ht="14.4" x14ac:dyDescent="0.3">
      <c r="B476" s="21" t="s">
        <v>520</v>
      </c>
      <c r="C476" s="21" t="s">
        <v>521</v>
      </c>
      <c r="D476" s="21">
        <v>2385</v>
      </c>
      <c r="E476" s="21" t="s">
        <v>506</v>
      </c>
      <c r="F476" s="21" t="s">
        <v>497</v>
      </c>
      <c r="G476" s="99">
        <v>43196</v>
      </c>
      <c r="H476" s="100">
        <v>0.2</v>
      </c>
    </row>
    <row r="477" spans="2:8" ht="14.4" x14ac:dyDescent="0.3">
      <c r="B477" s="21" t="s">
        <v>514</v>
      </c>
      <c r="C477" s="21" t="s">
        <v>546</v>
      </c>
      <c r="D477" s="21">
        <v>2388</v>
      </c>
      <c r="E477" s="21" t="s">
        <v>511</v>
      </c>
      <c r="F477" s="21" t="s">
        <v>497</v>
      </c>
      <c r="G477" s="99">
        <v>43197</v>
      </c>
      <c r="H477" s="100">
        <v>0.2</v>
      </c>
    </row>
    <row r="478" spans="2:8" ht="14.4" x14ac:dyDescent="0.3">
      <c r="B478" s="21" t="s">
        <v>527</v>
      </c>
      <c r="C478" s="21" t="s">
        <v>568</v>
      </c>
      <c r="D478" s="21">
        <v>2388</v>
      </c>
      <c r="E478" s="21" t="s">
        <v>511</v>
      </c>
      <c r="F478" s="21" t="s">
        <v>497</v>
      </c>
      <c r="G478" s="99">
        <v>43198</v>
      </c>
      <c r="H478" s="100">
        <v>0.2</v>
      </c>
    </row>
    <row r="479" spans="2:8" ht="14.4" x14ac:dyDescent="0.3">
      <c r="B479" s="21" t="s">
        <v>504</v>
      </c>
      <c r="C479" s="21" t="s">
        <v>544</v>
      </c>
      <c r="D479" s="21">
        <v>2390</v>
      </c>
      <c r="E479" s="21" t="s">
        <v>526</v>
      </c>
      <c r="F479" s="21" t="s">
        <v>493</v>
      </c>
      <c r="G479" s="99">
        <v>43199</v>
      </c>
      <c r="H479" s="100">
        <v>0.1</v>
      </c>
    </row>
    <row r="480" spans="2:8" ht="14.4" x14ac:dyDescent="0.3">
      <c r="B480" s="21" t="s">
        <v>504</v>
      </c>
      <c r="C480" s="21" t="s">
        <v>561</v>
      </c>
      <c r="D480" s="21">
        <v>2392</v>
      </c>
      <c r="E480" s="21" t="s">
        <v>516</v>
      </c>
      <c r="F480" s="21" t="s">
        <v>509</v>
      </c>
      <c r="G480" s="99">
        <v>43200</v>
      </c>
      <c r="H480" s="100">
        <v>0.3</v>
      </c>
    </row>
    <row r="481" spans="2:8" ht="14.4" x14ac:dyDescent="0.3">
      <c r="B481" s="21" t="s">
        <v>512</v>
      </c>
      <c r="C481" s="21" t="s">
        <v>552</v>
      </c>
      <c r="D481" s="21">
        <v>2401</v>
      </c>
      <c r="E481" s="21" t="s">
        <v>499</v>
      </c>
      <c r="F481" s="21" t="s">
        <v>493</v>
      </c>
      <c r="G481" s="99">
        <v>43201</v>
      </c>
      <c r="H481" s="100">
        <v>0.1</v>
      </c>
    </row>
    <row r="482" spans="2:8" ht="14.4" x14ac:dyDescent="0.3">
      <c r="B482" s="21" t="s">
        <v>504</v>
      </c>
      <c r="C482" s="21" t="s">
        <v>592</v>
      </c>
      <c r="D482" s="21">
        <v>2403</v>
      </c>
      <c r="E482" s="21" t="s">
        <v>501</v>
      </c>
      <c r="F482" s="21" t="s">
        <v>502</v>
      </c>
      <c r="G482" s="99">
        <v>43202</v>
      </c>
      <c r="H482" s="100">
        <v>0.4</v>
      </c>
    </row>
    <row r="483" spans="2:8" ht="14.4" x14ac:dyDescent="0.3">
      <c r="B483" s="21" t="s">
        <v>512</v>
      </c>
      <c r="C483" s="21" t="s">
        <v>560</v>
      </c>
      <c r="D483" s="21">
        <v>2405</v>
      </c>
      <c r="E483" s="21" t="s">
        <v>506</v>
      </c>
      <c r="F483" s="21" t="s">
        <v>497</v>
      </c>
      <c r="G483" s="99">
        <v>43203</v>
      </c>
      <c r="H483" s="100">
        <v>0.2</v>
      </c>
    </row>
    <row r="484" spans="2:8" ht="14.4" x14ac:dyDescent="0.3">
      <c r="B484" s="21" t="s">
        <v>514</v>
      </c>
      <c r="C484" s="21" t="s">
        <v>586</v>
      </c>
      <c r="D484" s="21">
        <v>2405</v>
      </c>
      <c r="E484" s="21" t="s">
        <v>503</v>
      </c>
      <c r="F484" s="21" t="s">
        <v>509</v>
      </c>
      <c r="G484" s="99">
        <v>43204</v>
      </c>
      <c r="H484" s="100">
        <v>0.3</v>
      </c>
    </row>
    <row r="485" spans="2:8" ht="14.4" x14ac:dyDescent="0.3">
      <c r="B485" s="21" t="s">
        <v>527</v>
      </c>
      <c r="C485" s="21" t="s">
        <v>582</v>
      </c>
      <c r="D485" s="21">
        <v>2416</v>
      </c>
      <c r="E485" s="21" t="s">
        <v>501</v>
      </c>
      <c r="F485" s="21" t="s">
        <v>509</v>
      </c>
      <c r="G485" s="99">
        <v>43205</v>
      </c>
      <c r="H485" s="100">
        <v>0.3</v>
      </c>
    </row>
    <row r="486" spans="2:8" ht="14.4" x14ac:dyDescent="0.3">
      <c r="B486" s="21" t="s">
        <v>504</v>
      </c>
      <c r="C486" s="21" t="s">
        <v>585</v>
      </c>
      <c r="D486" s="21">
        <v>2417</v>
      </c>
      <c r="E486" s="21" t="s">
        <v>499</v>
      </c>
      <c r="F486" s="21" t="s">
        <v>509</v>
      </c>
      <c r="G486" s="99">
        <v>43206</v>
      </c>
      <c r="H486" s="100">
        <v>0.3</v>
      </c>
    </row>
    <row r="487" spans="2:8" ht="14.4" x14ac:dyDescent="0.3">
      <c r="B487" s="21" t="s">
        <v>514</v>
      </c>
      <c r="C487" s="21" t="s">
        <v>591</v>
      </c>
      <c r="D487" s="21">
        <v>2418</v>
      </c>
      <c r="E487" s="21" t="s">
        <v>526</v>
      </c>
      <c r="F487" s="21" t="s">
        <v>502</v>
      </c>
      <c r="G487" s="99">
        <v>43207</v>
      </c>
      <c r="H487" s="100">
        <v>0.4</v>
      </c>
    </row>
    <row r="488" spans="2:8" ht="14.4" x14ac:dyDescent="0.3">
      <c r="B488" s="21" t="s">
        <v>494</v>
      </c>
      <c r="C488" s="21" t="s">
        <v>549</v>
      </c>
      <c r="D488" s="21">
        <v>2418</v>
      </c>
      <c r="E488" s="21" t="s">
        <v>496</v>
      </c>
      <c r="F488" s="21" t="s">
        <v>502</v>
      </c>
      <c r="G488" s="99">
        <v>43208</v>
      </c>
      <c r="H488" s="100">
        <v>0.4</v>
      </c>
    </row>
    <row r="489" spans="2:8" ht="14.4" x14ac:dyDescent="0.3">
      <c r="B489" s="21" t="s">
        <v>514</v>
      </c>
      <c r="C489" s="21" t="s">
        <v>564</v>
      </c>
      <c r="D489" s="21">
        <v>2426</v>
      </c>
      <c r="E489" s="21" t="s">
        <v>503</v>
      </c>
      <c r="F489" s="21" t="s">
        <v>502</v>
      </c>
      <c r="G489" s="99">
        <v>43209</v>
      </c>
      <c r="H489" s="100">
        <v>0.4</v>
      </c>
    </row>
    <row r="490" spans="2:8" ht="14.4" x14ac:dyDescent="0.3">
      <c r="B490" s="21" t="s">
        <v>514</v>
      </c>
      <c r="C490" s="21" t="s">
        <v>539</v>
      </c>
      <c r="D490" s="21">
        <v>2431</v>
      </c>
      <c r="E490" s="21" t="s">
        <v>526</v>
      </c>
      <c r="F490" s="21" t="s">
        <v>509</v>
      </c>
      <c r="G490" s="99">
        <v>43210</v>
      </c>
      <c r="H490" s="100">
        <v>0.3</v>
      </c>
    </row>
    <row r="491" spans="2:8" ht="14.4" x14ac:dyDescent="0.3">
      <c r="B491" s="21" t="s">
        <v>504</v>
      </c>
      <c r="C491" s="21" t="s">
        <v>554</v>
      </c>
      <c r="D491" s="21">
        <v>2433</v>
      </c>
      <c r="E491" s="21" t="s">
        <v>503</v>
      </c>
      <c r="F491" s="21" t="s">
        <v>509</v>
      </c>
      <c r="G491" s="99">
        <v>43211</v>
      </c>
      <c r="H491" s="100">
        <v>0.3</v>
      </c>
    </row>
    <row r="492" spans="2:8" ht="14.4" x14ac:dyDescent="0.3">
      <c r="B492" s="21" t="s">
        <v>494</v>
      </c>
      <c r="C492" s="21" t="s">
        <v>549</v>
      </c>
      <c r="D492" s="21">
        <v>2433</v>
      </c>
      <c r="E492" s="21" t="s">
        <v>506</v>
      </c>
      <c r="F492" s="21" t="s">
        <v>502</v>
      </c>
      <c r="G492" s="99">
        <v>43212</v>
      </c>
      <c r="H492" s="100">
        <v>0.4</v>
      </c>
    </row>
    <row r="493" spans="2:8" ht="14.4" x14ac:dyDescent="0.3">
      <c r="B493" s="21" t="s">
        <v>517</v>
      </c>
      <c r="C493" s="21" t="s">
        <v>581</v>
      </c>
      <c r="D493" s="21">
        <v>2435</v>
      </c>
      <c r="E493" s="21" t="s">
        <v>501</v>
      </c>
      <c r="F493" s="21" t="s">
        <v>502</v>
      </c>
      <c r="G493" s="99">
        <v>43213</v>
      </c>
      <c r="H493" s="100">
        <v>0.4</v>
      </c>
    </row>
    <row r="494" spans="2:8" ht="14.4" x14ac:dyDescent="0.3">
      <c r="B494" s="21" t="s">
        <v>514</v>
      </c>
      <c r="C494" s="21" t="s">
        <v>529</v>
      </c>
      <c r="D494" s="21">
        <v>2443</v>
      </c>
      <c r="E494" s="21" t="s">
        <v>535</v>
      </c>
      <c r="F494" s="21" t="s">
        <v>502</v>
      </c>
      <c r="G494" s="99">
        <v>43214</v>
      </c>
      <c r="H494" s="100">
        <v>0.4</v>
      </c>
    </row>
    <row r="495" spans="2:8" ht="14.4" x14ac:dyDescent="0.3">
      <c r="B495" s="21" t="s">
        <v>517</v>
      </c>
      <c r="C495" s="21" t="s">
        <v>534</v>
      </c>
      <c r="D495" s="21">
        <v>2445</v>
      </c>
      <c r="E495" s="21" t="s">
        <v>501</v>
      </c>
      <c r="F495" s="21" t="s">
        <v>497</v>
      </c>
      <c r="G495" s="99">
        <v>43215</v>
      </c>
      <c r="H495" s="100">
        <v>0.2</v>
      </c>
    </row>
    <row r="496" spans="2:8" ht="14.4" x14ac:dyDescent="0.3">
      <c r="B496" s="21" t="s">
        <v>504</v>
      </c>
      <c r="C496" s="21" t="s">
        <v>563</v>
      </c>
      <c r="D496" s="21">
        <v>2447</v>
      </c>
      <c r="E496" s="21" t="s">
        <v>535</v>
      </c>
      <c r="F496" s="21" t="s">
        <v>497</v>
      </c>
      <c r="G496" s="99">
        <v>43216</v>
      </c>
      <c r="H496" s="100">
        <v>0.2</v>
      </c>
    </row>
    <row r="497" spans="2:8" ht="14.4" x14ac:dyDescent="0.3">
      <c r="B497" s="21" t="s">
        <v>517</v>
      </c>
      <c r="C497" s="21" t="s">
        <v>534</v>
      </c>
      <c r="D497" s="21">
        <v>2448</v>
      </c>
      <c r="E497" s="21" t="s">
        <v>526</v>
      </c>
      <c r="F497" s="21" t="s">
        <v>497</v>
      </c>
      <c r="G497" s="99">
        <v>43217</v>
      </c>
      <c r="H497" s="100">
        <v>0.2</v>
      </c>
    </row>
    <row r="498" spans="2:8" ht="14.4" x14ac:dyDescent="0.3">
      <c r="B498" s="21" t="s">
        <v>514</v>
      </c>
      <c r="C498" s="21" t="s">
        <v>536</v>
      </c>
      <c r="D498" s="21">
        <v>2450</v>
      </c>
      <c r="E498" s="21" t="s">
        <v>506</v>
      </c>
      <c r="F498" s="21" t="s">
        <v>493</v>
      </c>
      <c r="G498" s="99">
        <v>43218</v>
      </c>
      <c r="H498" s="100">
        <v>0.1</v>
      </c>
    </row>
    <row r="499" spans="2:8" ht="14.4" x14ac:dyDescent="0.3">
      <c r="B499" s="21" t="s">
        <v>520</v>
      </c>
      <c r="C499" s="21" t="s">
        <v>524</v>
      </c>
      <c r="D499" s="21">
        <v>2451</v>
      </c>
      <c r="E499" s="21" t="s">
        <v>503</v>
      </c>
      <c r="F499" s="21" t="s">
        <v>497</v>
      </c>
      <c r="G499" s="99">
        <v>43219</v>
      </c>
      <c r="H499" s="100">
        <v>0.2</v>
      </c>
    </row>
    <row r="500" spans="2:8" ht="14.4" x14ac:dyDescent="0.3">
      <c r="B500" s="21" t="s">
        <v>517</v>
      </c>
      <c r="C500" s="21" t="s">
        <v>565</v>
      </c>
      <c r="D500" s="21">
        <v>2455</v>
      </c>
      <c r="E500" s="21" t="s">
        <v>503</v>
      </c>
      <c r="F500" s="21" t="s">
        <v>497</v>
      </c>
      <c r="G500" s="99">
        <v>43220</v>
      </c>
      <c r="H500" s="100">
        <v>0.2</v>
      </c>
    </row>
    <row r="501" spans="2:8" ht="14.4" x14ac:dyDescent="0.3">
      <c r="B501" s="21" t="s">
        <v>514</v>
      </c>
      <c r="C501" s="21" t="s">
        <v>539</v>
      </c>
      <c r="D501" s="21">
        <v>2457</v>
      </c>
      <c r="E501" s="21" t="s">
        <v>496</v>
      </c>
      <c r="F501" s="21" t="s">
        <v>502</v>
      </c>
      <c r="G501" s="99">
        <v>43221</v>
      </c>
      <c r="H501" s="100">
        <v>0.4</v>
      </c>
    </row>
    <row r="502" spans="2:8" ht="14.4" x14ac:dyDescent="0.3">
      <c r="B502" s="21" t="s">
        <v>514</v>
      </c>
      <c r="C502" s="21" t="s">
        <v>533</v>
      </c>
      <c r="D502" s="21">
        <v>2464</v>
      </c>
      <c r="E502" s="21" t="s">
        <v>496</v>
      </c>
      <c r="F502" s="21" t="s">
        <v>493</v>
      </c>
      <c r="G502" s="99">
        <v>43222</v>
      </c>
      <c r="H502" s="100">
        <v>0.1</v>
      </c>
    </row>
    <row r="503" spans="2:8" ht="14.4" x14ac:dyDescent="0.3">
      <c r="B503" s="21" t="s">
        <v>514</v>
      </c>
      <c r="C503" s="21" t="s">
        <v>541</v>
      </c>
      <c r="D503" s="21">
        <v>2465</v>
      </c>
      <c r="E503" s="21" t="s">
        <v>516</v>
      </c>
      <c r="F503" s="21" t="s">
        <v>509</v>
      </c>
      <c r="G503" s="99">
        <v>43223</v>
      </c>
      <c r="H503" s="100">
        <v>0.3</v>
      </c>
    </row>
    <row r="504" spans="2:8" ht="14.4" x14ac:dyDescent="0.3">
      <c r="B504" s="21" t="s">
        <v>504</v>
      </c>
      <c r="C504" s="21" t="s">
        <v>540</v>
      </c>
      <c r="D504" s="21">
        <v>2470</v>
      </c>
      <c r="E504" s="21" t="s">
        <v>501</v>
      </c>
      <c r="F504" s="21" t="s">
        <v>502</v>
      </c>
      <c r="G504" s="99">
        <v>43224</v>
      </c>
      <c r="H504" s="100">
        <v>0.4</v>
      </c>
    </row>
    <row r="505" spans="2:8" ht="14.4" x14ac:dyDescent="0.3">
      <c r="B505" s="21" t="s">
        <v>514</v>
      </c>
      <c r="C505" s="21" t="s">
        <v>531</v>
      </c>
      <c r="D505" s="21">
        <v>2471</v>
      </c>
      <c r="E505" s="21" t="s">
        <v>506</v>
      </c>
      <c r="F505" s="21" t="s">
        <v>509</v>
      </c>
      <c r="G505" s="99">
        <v>43225</v>
      </c>
      <c r="H505" s="100">
        <v>0.3</v>
      </c>
    </row>
    <row r="506" spans="2:8" ht="14.4" x14ac:dyDescent="0.3">
      <c r="B506" s="21" t="s">
        <v>512</v>
      </c>
      <c r="C506" s="21" t="s">
        <v>552</v>
      </c>
      <c r="D506" s="21">
        <v>2477</v>
      </c>
      <c r="E506" s="21" t="s">
        <v>526</v>
      </c>
      <c r="F506" s="21" t="s">
        <v>497</v>
      </c>
      <c r="G506" s="99">
        <v>43226</v>
      </c>
      <c r="H506" s="100">
        <v>0.2</v>
      </c>
    </row>
    <row r="507" spans="2:8" ht="14.4" x14ac:dyDescent="0.3">
      <c r="B507" s="21" t="s">
        <v>504</v>
      </c>
      <c r="C507" s="21" t="s">
        <v>540</v>
      </c>
      <c r="D507" s="21">
        <v>2484</v>
      </c>
      <c r="E507" s="21" t="s">
        <v>496</v>
      </c>
      <c r="F507" s="21" t="s">
        <v>493</v>
      </c>
      <c r="G507" s="99">
        <v>43227</v>
      </c>
      <c r="H507" s="100">
        <v>0.1</v>
      </c>
    </row>
    <row r="508" spans="2:8" ht="14.4" x14ac:dyDescent="0.3">
      <c r="B508" s="21" t="s">
        <v>514</v>
      </c>
      <c r="C508" s="21" t="s">
        <v>533</v>
      </c>
      <c r="D508" s="21">
        <v>2484</v>
      </c>
      <c r="E508" s="21" t="s">
        <v>492</v>
      </c>
      <c r="F508" s="21" t="s">
        <v>497</v>
      </c>
      <c r="G508" s="99">
        <v>43228</v>
      </c>
      <c r="H508" s="100">
        <v>0.2</v>
      </c>
    </row>
    <row r="509" spans="2:8" ht="14.4" x14ac:dyDescent="0.3">
      <c r="B509" s="21" t="s">
        <v>494</v>
      </c>
      <c r="C509" s="21" t="s">
        <v>510</v>
      </c>
      <c r="D509" s="21">
        <v>2485</v>
      </c>
      <c r="E509" s="21" t="s">
        <v>511</v>
      </c>
      <c r="F509" s="21" t="s">
        <v>497</v>
      </c>
      <c r="G509" s="99">
        <v>43229</v>
      </c>
      <c r="H509" s="100">
        <v>0.2</v>
      </c>
    </row>
    <row r="510" spans="2:8" ht="14.4" x14ac:dyDescent="0.3">
      <c r="B510" s="21" t="s">
        <v>514</v>
      </c>
      <c r="C510" s="21" t="s">
        <v>546</v>
      </c>
      <c r="D510" s="21">
        <v>2488</v>
      </c>
      <c r="E510" s="21" t="s">
        <v>492</v>
      </c>
      <c r="F510" s="21" t="s">
        <v>493</v>
      </c>
      <c r="G510" s="99">
        <v>43230</v>
      </c>
      <c r="H510" s="100">
        <v>0.1</v>
      </c>
    </row>
    <row r="511" spans="2:8" ht="14.4" x14ac:dyDescent="0.3">
      <c r="B511" s="21" t="s">
        <v>517</v>
      </c>
      <c r="C511" s="21" t="s">
        <v>572</v>
      </c>
      <c r="D511" s="21">
        <v>2488</v>
      </c>
      <c r="E511" s="21" t="s">
        <v>506</v>
      </c>
      <c r="F511" s="21" t="s">
        <v>509</v>
      </c>
      <c r="G511" s="99">
        <v>43231</v>
      </c>
      <c r="H511" s="100">
        <v>0.3</v>
      </c>
    </row>
    <row r="512" spans="2:8" ht="14.4" x14ac:dyDescent="0.3">
      <c r="B512" s="21" t="s">
        <v>527</v>
      </c>
      <c r="C512" s="21" t="s">
        <v>555</v>
      </c>
      <c r="D512" s="21">
        <v>2488</v>
      </c>
      <c r="E512" s="21" t="s">
        <v>492</v>
      </c>
      <c r="F512" s="21" t="s">
        <v>502</v>
      </c>
      <c r="G512" s="99">
        <v>43232</v>
      </c>
      <c r="H512" s="100">
        <v>0.4</v>
      </c>
    </row>
    <row r="513" spans="2:8" ht="14.4" x14ac:dyDescent="0.3">
      <c r="B513" s="21" t="s">
        <v>494</v>
      </c>
      <c r="C513" s="21" t="s">
        <v>569</v>
      </c>
      <c r="D513" s="21">
        <v>2493</v>
      </c>
      <c r="E513" s="21" t="s">
        <v>535</v>
      </c>
      <c r="F513" s="21" t="s">
        <v>509</v>
      </c>
      <c r="G513" s="99">
        <v>43233</v>
      </c>
      <c r="H513" s="100">
        <v>0.3</v>
      </c>
    </row>
    <row r="514" spans="2:8" ht="14.4" x14ac:dyDescent="0.3">
      <c r="B514" s="21" t="s">
        <v>504</v>
      </c>
      <c r="C514" s="21" t="s">
        <v>592</v>
      </c>
      <c r="D514" s="21">
        <v>2495</v>
      </c>
      <c r="E514" s="21" t="s">
        <v>492</v>
      </c>
      <c r="F514" s="21" t="s">
        <v>497</v>
      </c>
      <c r="G514" s="99">
        <v>43234</v>
      </c>
      <c r="H514" s="100">
        <v>0.2</v>
      </c>
    </row>
    <row r="515" spans="2:8" ht="14.4" x14ac:dyDescent="0.3">
      <c r="B515" s="21" t="s">
        <v>514</v>
      </c>
      <c r="C515" s="21" t="s">
        <v>531</v>
      </c>
      <c r="D515" s="21">
        <v>2503</v>
      </c>
      <c r="E515" s="21" t="s">
        <v>511</v>
      </c>
      <c r="F515" s="21" t="s">
        <v>502</v>
      </c>
      <c r="G515" s="99">
        <v>43235</v>
      </c>
      <c r="H515" s="100">
        <v>0.4</v>
      </c>
    </row>
    <row r="516" spans="2:8" ht="14.4" x14ac:dyDescent="0.3">
      <c r="B516" s="21" t="s">
        <v>514</v>
      </c>
      <c r="C516" s="21" t="s">
        <v>591</v>
      </c>
      <c r="D516" s="21">
        <v>2509</v>
      </c>
      <c r="E516" s="21" t="s">
        <v>511</v>
      </c>
      <c r="F516" s="21" t="s">
        <v>497</v>
      </c>
      <c r="G516" s="99">
        <v>43236</v>
      </c>
      <c r="H516" s="100">
        <v>0.2</v>
      </c>
    </row>
    <row r="517" spans="2:8" ht="14.4" x14ac:dyDescent="0.3">
      <c r="B517" s="21" t="s">
        <v>504</v>
      </c>
      <c r="C517" s="21" t="s">
        <v>592</v>
      </c>
      <c r="D517" s="21">
        <v>2514</v>
      </c>
      <c r="E517" s="21" t="s">
        <v>535</v>
      </c>
      <c r="F517" s="21" t="s">
        <v>497</v>
      </c>
      <c r="G517" s="99">
        <v>43237</v>
      </c>
      <c r="H517" s="100">
        <v>0.2</v>
      </c>
    </row>
    <row r="518" spans="2:8" ht="14.4" x14ac:dyDescent="0.3">
      <c r="B518" s="21" t="s">
        <v>504</v>
      </c>
      <c r="C518" s="21" t="s">
        <v>557</v>
      </c>
      <c r="D518" s="21">
        <v>2522</v>
      </c>
      <c r="E518" s="21" t="s">
        <v>506</v>
      </c>
      <c r="F518" s="21" t="s">
        <v>497</v>
      </c>
      <c r="G518" s="99">
        <v>43238</v>
      </c>
      <c r="H518" s="100">
        <v>0.2</v>
      </c>
    </row>
    <row r="519" spans="2:8" ht="14.4" x14ac:dyDescent="0.3">
      <c r="B519" s="21" t="s">
        <v>517</v>
      </c>
      <c r="C519" s="21" t="s">
        <v>579</v>
      </c>
      <c r="D519" s="21">
        <v>2524</v>
      </c>
      <c r="E519" s="21" t="s">
        <v>506</v>
      </c>
      <c r="F519" s="21" t="s">
        <v>497</v>
      </c>
      <c r="G519" s="99">
        <v>43239</v>
      </c>
      <c r="H519" s="100">
        <v>0.2</v>
      </c>
    </row>
    <row r="520" spans="2:8" ht="14.4" x14ac:dyDescent="0.3">
      <c r="B520" s="21" t="s">
        <v>514</v>
      </c>
      <c r="C520" s="21" t="s">
        <v>562</v>
      </c>
      <c r="D520" s="21">
        <v>2527</v>
      </c>
      <c r="E520" s="21" t="s">
        <v>535</v>
      </c>
      <c r="F520" s="21" t="s">
        <v>502</v>
      </c>
      <c r="G520" s="99">
        <v>43240</v>
      </c>
      <c r="H520" s="100">
        <v>0.4</v>
      </c>
    </row>
    <row r="521" spans="2:8" ht="14.4" x14ac:dyDescent="0.3">
      <c r="B521" s="21" t="s">
        <v>494</v>
      </c>
      <c r="C521" s="21" t="s">
        <v>580</v>
      </c>
      <c r="D521" s="21">
        <v>2528</v>
      </c>
      <c r="E521" s="21" t="s">
        <v>501</v>
      </c>
      <c r="F521" s="21" t="s">
        <v>509</v>
      </c>
      <c r="G521" s="99">
        <v>43241</v>
      </c>
      <c r="H521" s="100">
        <v>0.3</v>
      </c>
    </row>
    <row r="522" spans="2:8" ht="14.4" x14ac:dyDescent="0.3">
      <c r="B522" s="21" t="s">
        <v>520</v>
      </c>
      <c r="C522" s="21" t="s">
        <v>524</v>
      </c>
      <c r="D522" s="21">
        <v>2529</v>
      </c>
      <c r="E522" s="21" t="s">
        <v>492</v>
      </c>
      <c r="F522" s="21" t="s">
        <v>497</v>
      </c>
      <c r="G522" s="99">
        <v>43242</v>
      </c>
      <c r="H522" s="100">
        <v>0.2</v>
      </c>
    </row>
    <row r="523" spans="2:8" ht="14.4" x14ac:dyDescent="0.3">
      <c r="B523" s="21" t="s">
        <v>512</v>
      </c>
      <c r="C523" s="21" t="s">
        <v>538</v>
      </c>
      <c r="D523" s="21">
        <v>2532</v>
      </c>
      <c r="E523" s="21" t="s">
        <v>499</v>
      </c>
      <c r="F523" s="21" t="s">
        <v>509</v>
      </c>
      <c r="G523" s="99">
        <v>43243</v>
      </c>
      <c r="H523" s="100">
        <v>0.3</v>
      </c>
    </row>
    <row r="524" spans="2:8" ht="14.4" x14ac:dyDescent="0.3">
      <c r="B524" s="21" t="s">
        <v>520</v>
      </c>
      <c r="C524" s="21" t="s">
        <v>521</v>
      </c>
      <c r="D524" s="21">
        <v>2533</v>
      </c>
      <c r="E524" s="21" t="s">
        <v>501</v>
      </c>
      <c r="F524" s="21" t="s">
        <v>497</v>
      </c>
      <c r="G524" s="99">
        <v>43244</v>
      </c>
      <c r="H524" s="100">
        <v>0.2</v>
      </c>
    </row>
    <row r="525" spans="2:8" ht="14.4" x14ac:dyDescent="0.3">
      <c r="B525" s="21" t="s">
        <v>517</v>
      </c>
      <c r="C525" s="21" t="s">
        <v>572</v>
      </c>
      <c r="D525" s="21">
        <v>2544</v>
      </c>
      <c r="E525" s="21" t="s">
        <v>516</v>
      </c>
      <c r="F525" s="21" t="s">
        <v>502</v>
      </c>
      <c r="G525" s="99">
        <v>43245</v>
      </c>
      <c r="H525" s="100">
        <v>0.4</v>
      </c>
    </row>
    <row r="526" spans="2:8" ht="14.4" x14ac:dyDescent="0.3">
      <c r="B526" s="21" t="s">
        <v>494</v>
      </c>
      <c r="C526" s="21" t="s">
        <v>510</v>
      </c>
      <c r="D526" s="21">
        <v>2549</v>
      </c>
      <c r="E526" s="21" t="s">
        <v>499</v>
      </c>
      <c r="F526" s="21" t="s">
        <v>502</v>
      </c>
      <c r="G526" s="99">
        <v>43246</v>
      </c>
      <c r="H526" s="100">
        <v>0.4</v>
      </c>
    </row>
    <row r="527" spans="2:8" ht="14.4" x14ac:dyDescent="0.3">
      <c r="B527" s="21" t="s">
        <v>490</v>
      </c>
      <c r="C527" s="21" t="s">
        <v>491</v>
      </c>
      <c r="D527" s="21">
        <v>2552</v>
      </c>
      <c r="E527" s="21" t="s">
        <v>506</v>
      </c>
      <c r="F527" s="21" t="s">
        <v>502</v>
      </c>
      <c r="G527" s="99">
        <v>43247</v>
      </c>
      <c r="H527" s="100">
        <v>0.4</v>
      </c>
    </row>
    <row r="528" spans="2:8" ht="14.4" x14ac:dyDescent="0.3">
      <c r="B528" s="21" t="s">
        <v>490</v>
      </c>
      <c r="C528" s="21" t="s">
        <v>491</v>
      </c>
      <c r="D528" s="21">
        <v>2556</v>
      </c>
      <c r="E528" s="21" t="s">
        <v>499</v>
      </c>
      <c r="F528" s="21" t="s">
        <v>497</v>
      </c>
      <c r="G528" s="99">
        <v>43248</v>
      </c>
      <c r="H528" s="100">
        <v>0.2</v>
      </c>
    </row>
    <row r="529" spans="2:8" ht="14.4" x14ac:dyDescent="0.3">
      <c r="B529" s="21" t="s">
        <v>514</v>
      </c>
      <c r="C529" s="21" t="s">
        <v>531</v>
      </c>
      <c r="D529" s="21">
        <v>2558</v>
      </c>
      <c r="E529" s="21" t="s">
        <v>503</v>
      </c>
      <c r="F529" s="21" t="s">
        <v>497</v>
      </c>
      <c r="G529" s="99">
        <v>43249</v>
      </c>
      <c r="H529" s="100">
        <v>0.2</v>
      </c>
    </row>
    <row r="530" spans="2:8" ht="14.4" x14ac:dyDescent="0.3">
      <c r="B530" s="21" t="s">
        <v>512</v>
      </c>
      <c r="C530" s="21" t="s">
        <v>556</v>
      </c>
      <c r="D530" s="21">
        <v>2563</v>
      </c>
      <c r="E530" s="21" t="s">
        <v>499</v>
      </c>
      <c r="F530" s="21" t="s">
        <v>509</v>
      </c>
      <c r="G530" s="99">
        <v>43250</v>
      </c>
      <c r="H530" s="100">
        <v>0.3</v>
      </c>
    </row>
    <row r="531" spans="2:8" ht="14.4" x14ac:dyDescent="0.3">
      <c r="B531" s="21" t="s">
        <v>504</v>
      </c>
      <c r="C531" s="21" t="s">
        <v>522</v>
      </c>
      <c r="D531" s="21">
        <v>2566</v>
      </c>
      <c r="E531" s="21" t="s">
        <v>516</v>
      </c>
      <c r="F531" s="21" t="s">
        <v>509</v>
      </c>
      <c r="G531" s="99">
        <v>43251</v>
      </c>
      <c r="H531" s="100">
        <v>0.3</v>
      </c>
    </row>
    <row r="532" spans="2:8" ht="14.4" x14ac:dyDescent="0.3">
      <c r="B532" s="21" t="s">
        <v>514</v>
      </c>
      <c r="C532" s="21" t="s">
        <v>536</v>
      </c>
      <c r="D532" s="21">
        <v>2573</v>
      </c>
      <c r="E532" s="21" t="s">
        <v>496</v>
      </c>
      <c r="F532" s="21" t="s">
        <v>497</v>
      </c>
      <c r="G532" s="99">
        <v>43252</v>
      </c>
      <c r="H532" s="100">
        <v>0.2</v>
      </c>
    </row>
    <row r="533" spans="2:8" ht="14.4" x14ac:dyDescent="0.3">
      <c r="B533" s="21" t="s">
        <v>514</v>
      </c>
      <c r="C533" s="21" t="s">
        <v>536</v>
      </c>
      <c r="D533" s="21">
        <v>2574</v>
      </c>
      <c r="E533" s="21" t="s">
        <v>501</v>
      </c>
      <c r="F533" s="21" t="s">
        <v>502</v>
      </c>
      <c r="G533" s="99">
        <v>43253</v>
      </c>
      <c r="H533" s="100">
        <v>0.4</v>
      </c>
    </row>
    <row r="534" spans="2:8" ht="14.4" x14ac:dyDescent="0.3">
      <c r="B534" s="21" t="s">
        <v>490</v>
      </c>
      <c r="C534" s="21" t="s">
        <v>545</v>
      </c>
      <c r="D534" s="21">
        <v>2578</v>
      </c>
      <c r="E534" s="21" t="s">
        <v>503</v>
      </c>
      <c r="F534" s="21" t="s">
        <v>497</v>
      </c>
      <c r="G534" s="99">
        <v>43254</v>
      </c>
      <c r="H534" s="100">
        <v>0.2</v>
      </c>
    </row>
    <row r="535" spans="2:8" ht="14.4" x14ac:dyDescent="0.3">
      <c r="B535" s="21" t="s">
        <v>520</v>
      </c>
      <c r="C535" s="21" t="s">
        <v>553</v>
      </c>
      <c r="D535" s="21">
        <v>2586</v>
      </c>
      <c r="E535" s="21" t="s">
        <v>496</v>
      </c>
      <c r="F535" s="21" t="s">
        <v>502</v>
      </c>
      <c r="G535" s="99">
        <v>43255</v>
      </c>
      <c r="H535" s="100">
        <v>0.4</v>
      </c>
    </row>
    <row r="536" spans="2:8" ht="14.4" x14ac:dyDescent="0.3">
      <c r="B536" s="21" t="s">
        <v>514</v>
      </c>
      <c r="C536" s="21" t="s">
        <v>586</v>
      </c>
      <c r="D536" s="21">
        <v>2587</v>
      </c>
      <c r="E536" s="21" t="s">
        <v>511</v>
      </c>
      <c r="F536" s="21" t="s">
        <v>497</v>
      </c>
      <c r="G536" s="99">
        <v>43256</v>
      </c>
      <c r="H536" s="100">
        <v>0.2</v>
      </c>
    </row>
    <row r="537" spans="2:8" ht="14.4" x14ac:dyDescent="0.3">
      <c r="B537" s="21" t="s">
        <v>514</v>
      </c>
      <c r="C537" s="21" t="s">
        <v>591</v>
      </c>
      <c r="D537" s="21">
        <v>2589</v>
      </c>
      <c r="E537" s="21" t="s">
        <v>496</v>
      </c>
      <c r="F537" s="21" t="s">
        <v>502</v>
      </c>
      <c r="G537" s="99">
        <v>43257</v>
      </c>
      <c r="H537" s="100">
        <v>0.4</v>
      </c>
    </row>
    <row r="538" spans="2:8" ht="14.4" x14ac:dyDescent="0.3">
      <c r="B538" s="21" t="s">
        <v>512</v>
      </c>
      <c r="C538" s="21" t="s">
        <v>513</v>
      </c>
      <c r="D538" s="21">
        <v>2591</v>
      </c>
      <c r="E538" s="21" t="s">
        <v>506</v>
      </c>
      <c r="F538" s="21" t="s">
        <v>497</v>
      </c>
      <c r="G538" s="99">
        <v>43258</v>
      </c>
      <c r="H538" s="100">
        <v>0.2</v>
      </c>
    </row>
    <row r="539" spans="2:8" ht="14.4" x14ac:dyDescent="0.3">
      <c r="B539" s="21" t="s">
        <v>517</v>
      </c>
      <c r="C539" s="21" t="s">
        <v>581</v>
      </c>
      <c r="D539" s="21">
        <v>2603</v>
      </c>
      <c r="E539" s="21" t="s">
        <v>535</v>
      </c>
      <c r="F539" s="21" t="s">
        <v>502</v>
      </c>
      <c r="G539" s="99">
        <v>43259</v>
      </c>
      <c r="H539" s="100">
        <v>0.4</v>
      </c>
    </row>
    <row r="540" spans="2:8" ht="14.4" x14ac:dyDescent="0.3">
      <c r="B540" s="21" t="s">
        <v>490</v>
      </c>
      <c r="C540" s="21" t="s">
        <v>542</v>
      </c>
      <c r="D540" s="21">
        <v>2604</v>
      </c>
      <c r="E540" s="21" t="s">
        <v>503</v>
      </c>
      <c r="F540" s="21" t="s">
        <v>502</v>
      </c>
      <c r="G540" s="99">
        <v>43260</v>
      </c>
      <c r="H540" s="100">
        <v>0.4</v>
      </c>
    </row>
    <row r="541" spans="2:8" ht="14.4" x14ac:dyDescent="0.3">
      <c r="B541" s="21" t="s">
        <v>514</v>
      </c>
      <c r="C541" s="21" t="s">
        <v>533</v>
      </c>
      <c r="D541" s="21">
        <v>2606</v>
      </c>
      <c r="E541" s="21" t="s">
        <v>535</v>
      </c>
      <c r="F541" s="21" t="s">
        <v>497</v>
      </c>
      <c r="G541" s="99">
        <v>43261</v>
      </c>
      <c r="H541" s="100">
        <v>0.2</v>
      </c>
    </row>
    <row r="542" spans="2:8" ht="14.4" x14ac:dyDescent="0.3">
      <c r="B542" s="21" t="s">
        <v>494</v>
      </c>
      <c r="C542" s="21" t="s">
        <v>558</v>
      </c>
      <c r="D542" s="21">
        <v>2606</v>
      </c>
      <c r="E542" s="21" t="s">
        <v>501</v>
      </c>
      <c r="F542" s="21" t="s">
        <v>509</v>
      </c>
      <c r="G542" s="99">
        <v>43262</v>
      </c>
      <c r="H542" s="100">
        <v>0.3</v>
      </c>
    </row>
    <row r="543" spans="2:8" ht="14.4" x14ac:dyDescent="0.3">
      <c r="B543" s="21" t="s">
        <v>514</v>
      </c>
      <c r="C543" s="21" t="s">
        <v>562</v>
      </c>
      <c r="D543" s="21">
        <v>2612</v>
      </c>
      <c r="E543" s="21" t="s">
        <v>506</v>
      </c>
      <c r="F543" s="21" t="s">
        <v>493</v>
      </c>
      <c r="G543" s="99">
        <v>43263</v>
      </c>
      <c r="H543" s="100">
        <v>0.1</v>
      </c>
    </row>
    <row r="544" spans="2:8" ht="14.4" x14ac:dyDescent="0.3">
      <c r="B544" s="21" t="s">
        <v>490</v>
      </c>
      <c r="C544" s="21" t="s">
        <v>491</v>
      </c>
      <c r="D544" s="21">
        <v>2621</v>
      </c>
      <c r="E544" s="21" t="s">
        <v>503</v>
      </c>
      <c r="F544" s="21" t="s">
        <v>502</v>
      </c>
      <c r="G544" s="99">
        <v>43264</v>
      </c>
      <c r="H544" s="100">
        <v>0.4</v>
      </c>
    </row>
    <row r="545" spans="2:8" ht="14.4" x14ac:dyDescent="0.3">
      <c r="B545" s="21" t="s">
        <v>490</v>
      </c>
      <c r="C545" s="21" t="s">
        <v>523</v>
      </c>
      <c r="D545" s="21">
        <v>2623</v>
      </c>
      <c r="E545" s="21" t="s">
        <v>492</v>
      </c>
      <c r="F545" s="21" t="s">
        <v>493</v>
      </c>
      <c r="G545" s="99">
        <v>43265</v>
      </c>
      <c r="H545" s="100">
        <v>0.1</v>
      </c>
    </row>
    <row r="546" spans="2:8" ht="14.4" x14ac:dyDescent="0.3">
      <c r="B546" s="21" t="s">
        <v>517</v>
      </c>
      <c r="C546" s="21" t="s">
        <v>572</v>
      </c>
      <c r="D546" s="21">
        <v>2626</v>
      </c>
      <c r="E546" s="21" t="s">
        <v>526</v>
      </c>
      <c r="F546" s="21" t="s">
        <v>509</v>
      </c>
      <c r="G546" s="99">
        <v>43266</v>
      </c>
      <c r="H546" s="100">
        <v>0.3</v>
      </c>
    </row>
    <row r="547" spans="2:8" ht="14.4" x14ac:dyDescent="0.3">
      <c r="B547" s="21" t="s">
        <v>504</v>
      </c>
      <c r="C547" s="21" t="s">
        <v>522</v>
      </c>
      <c r="D547" s="21">
        <v>2629</v>
      </c>
      <c r="E547" s="21" t="s">
        <v>506</v>
      </c>
      <c r="F547" s="21" t="s">
        <v>493</v>
      </c>
      <c r="G547" s="99">
        <v>43267</v>
      </c>
      <c r="H547" s="100">
        <v>0.1</v>
      </c>
    </row>
    <row r="548" spans="2:8" ht="14.4" x14ac:dyDescent="0.3">
      <c r="B548" s="21" t="s">
        <v>504</v>
      </c>
      <c r="C548" s="21" t="s">
        <v>574</v>
      </c>
      <c r="D548" s="21">
        <v>2632</v>
      </c>
      <c r="E548" s="21" t="s">
        <v>535</v>
      </c>
      <c r="F548" s="21" t="s">
        <v>502</v>
      </c>
      <c r="G548" s="99">
        <v>43268</v>
      </c>
      <c r="H548" s="100">
        <v>0.4</v>
      </c>
    </row>
    <row r="549" spans="2:8" ht="14.4" x14ac:dyDescent="0.3">
      <c r="B549" s="21" t="s">
        <v>504</v>
      </c>
      <c r="C549" s="21" t="s">
        <v>554</v>
      </c>
      <c r="D549" s="21">
        <v>2632</v>
      </c>
      <c r="E549" s="21" t="s">
        <v>499</v>
      </c>
      <c r="F549" s="21" t="s">
        <v>502</v>
      </c>
      <c r="G549" s="99">
        <v>43269</v>
      </c>
      <c r="H549" s="100">
        <v>0.4</v>
      </c>
    </row>
    <row r="550" spans="2:8" ht="14.4" x14ac:dyDescent="0.3">
      <c r="B550" s="21" t="s">
        <v>504</v>
      </c>
      <c r="C550" s="21" t="s">
        <v>571</v>
      </c>
      <c r="D550" s="21">
        <v>2633</v>
      </c>
      <c r="E550" s="21" t="s">
        <v>503</v>
      </c>
      <c r="F550" s="21" t="s">
        <v>497</v>
      </c>
      <c r="G550" s="99">
        <v>43270</v>
      </c>
      <c r="H550" s="100">
        <v>0.2</v>
      </c>
    </row>
    <row r="551" spans="2:8" ht="14.4" x14ac:dyDescent="0.3">
      <c r="B551" s="21" t="s">
        <v>490</v>
      </c>
      <c r="C551" s="21" t="s">
        <v>578</v>
      </c>
      <c r="D551" s="21">
        <v>2638</v>
      </c>
      <c r="E551" s="21" t="s">
        <v>503</v>
      </c>
      <c r="F551" s="21" t="s">
        <v>497</v>
      </c>
      <c r="G551" s="99">
        <v>43271</v>
      </c>
      <c r="H551" s="100">
        <v>0.2</v>
      </c>
    </row>
    <row r="552" spans="2:8" ht="14.4" x14ac:dyDescent="0.3">
      <c r="B552" s="21" t="s">
        <v>517</v>
      </c>
      <c r="C552" s="21" t="s">
        <v>567</v>
      </c>
      <c r="D552" s="21">
        <v>2644</v>
      </c>
      <c r="E552" s="21" t="s">
        <v>526</v>
      </c>
      <c r="F552" s="21" t="s">
        <v>497</v>
      </c>
      <c r="G552" s="99">
        <v>43272</v>
      </c>
      <c r="H552" s="100">
        <v>0.2</v>
      </c>
    </row>
    <row r="553" spans="2:8" ht="14.4" x14ac:dyDescent="0.3">
      <c r="B553" s="21" t="s">
        <v>494</v>
      </c>
      <c r="C553" s="21" t="s">
        <v>559</v>
      </c>
      <c r="D553" s="21">
        <v>2645</v>
      </c>
      <c r="E553" s="21" t="s">
        <v>526</v>
      </c>
      <c r="F553" s="21" t="s">
        <v>509</v>
      </c>
      <c r="G553" s="99">
        <v>43273</v>
      </c>
      <c r="H553" s="100">
        <v>0.3</v>
      </c>
    </row>
    <row r="554" spans="2:8" ht="14.4" x14ac:dyDescent="0.3">
      <c r="B554" s="21" t="s">
        <v>527</v>
      </c>
      <c r="C554" s="21" t="s">
        <v>582</v>
      </c>
      <c r="D554" s="21">
        <v>2648</v>
      </c>
      <c r="E554" s="21" t="s">
        <v>526</v>
      </c>
      <c r="F554" s="21" t="s">
        <v>502</v>
      </c>
      <c r="G554" s="99">
        <v>43274</v>
      </c>
      <c r="H554" s="100">
        <v>0.4</v>
      </c>
    </row>
    <row r="555" spans="2:8" ht="14.4" x14ac:dyDescent="0.3">
      <c r="B555" s="21" t="s">
        <v>514</v>
      </c>
      <c r="C555" s="21" t="s">
        <v>536</v>
      </c>
      <c r="D555" s="21">
        <v>2650</v>
      </c>
      <c r="E555" s="21" t="s">
        <v>503</v>
      </c>
      <c r="F555" s="21" t="s">
        <v>509</v>
      </c>
      <c r="G555" s="99">
        <v>43275</v>
      </c>
      <c r="H555" s="100">
        <v>0.3</v>
      </c>
    </row>
    <row r="556" spans="2:8" ht="14.4" x14ac:dyDescent="0.3">
      <c r="B556" s="21" t="s">
        <v>520</v>
      </c>
      <c r="C556" s="21" t="s">
        <v>548</v>
      </c>
      <c r="D556" s="21">
        <v>2652</v>
      </c>
      <c r="E556" s="21" t="s">
        <v>535</v>
      </c>
      <c r="F556" s="21" t="s">
        <v>493</v>
      </c>
      <c r="G556" s="99">
        <v>43276</v>
      </c>
      <c r="H556" s="100">
        <v>0.1</v>
      </c>
    </row>
    <row r="557" spans="2:8" ht="14.4" x14ac:dyDescent="0.3">
      <c r="B557" s="21" t="s">
        <v>490</v>
      </c>
      <c r="C557" s="21" t="s">
        <v>507</v>
      </c>
      <c r="D557" s="21">
        <v>2652</v>
      </c>
      <c r="E557" s="21" t="s">
        <v>496</v>
      </c>
      <c r="F557" s="21" t="s">
        <v>497</v>
      </c>
      <c r="G557" s="99">
        <v>43277</v>
      </c>
      <c r="H557" s="100">
        <v>0.2</v>
      </c>
    </row>
    <row r="558" spans="2:8" ht="14.4" x14ac:dyDescent="0.3">
      <c r="B558" s="21" t="s">
        <v>512</v>
      </c>
      <c r="C558" s="21" t="s">
        <v>587</v>
      </c>
      <c r="D558" s="21">
        <v>2670</v>
      </c>
      <c r="E558" s="21" t="s">
        <v>496</v>
      </c>
      <c r="F558" s="21" t="s">
        <v>497</v>
      </c>
      <c r="G558" s="99">
        <v>43278</v>
      </c>
      <c r="H558" s="100">
        <v>0.2</v>
      </c>
    </row>
    <row r="559" spans="2:8" ht="14.4" x14ac:dyDescent="0.3">
      <c r="B559" s="21" t="s">
        <v>494</v>
      </c>
      <c r="C559" s="21" t="s">
        <v>537</v>
      </c>
      <c r="D559" s="21">
        <v>2674</v>
      </c>
      <c r="E559" s="21" t="s">
        <v>503</v>
      </c>
      <c r="F559" s="21" t="s">
        <v>493</v>
      </c>
      <c r="G559" s="99">
        <v>43279</v>
      </c>
      <c r="H559" s="100">
        <v>0.1</v>
      </c>
    </row>
    <row r="560" spans="2:8" ht="14.4" x14ac:dyDescent="0.3">
      <c r="B560" s="21" t="s">
        <v>514</v>
      </c>
      <c r="C560" s="21" t="s">
        <v>533</v>
      </c>
      <c r="D560" s="21">
        <v>2675</v>
      </c>
      <c r="E560" s="21" t="s">
        <v>516</v>
      </c>
      <c r="F560" s="21" t="s">
        <v>493</v>
      </c>
      <c r="G560" s="99">
        <v>43280</v>
      </c>
      <c r="H560" s="100">
        <v>0.1</v>
      </c>
    </row>
    <row r="561" spans="2:8" ht="14.4" x14ac:dyDescent="0.3">
      <c r="B561" s="21" t="s">
        <v>514</v>
      </c>
      <c r="C561" s="21" t="s">
        <v>533</v>
      </c>
      <c r="D561" s="21">
        <v>2685</v>
      </c>
      <c r="E561" s="21" t="s">
        <v>516</v>
      </c>
      <c r="F561" s="21" t="s">
        <v>509</v>
      </c>
      <c r="G561" s="99">
        <v>43281</v>
      </c>
      <c r="H561" s="100">
        <v>0.3</v>
      </c>
    </row>
    <row r="562" spans="2:8" ht="14.4" x14ac:dyDescent="0.3">
      <c r="B562" s="21" t="s">
        <v>504</v>
      </c>
      <c r="C562" s="21" t="s">
        <v>592</v>
      </c>
      <c r="D562" s="21">
        <v>2688</v>
      </c>
      <c r="E562" s="21" t="s">
        <v>526</v>
      </c>
      <c r="F562" s="21" t="s">
        <v>509</v>
      </c>
      <c r="G562" s="99">
        <v>43282</v>
      </c>
      <c r="H562" s="100">
        <v>0.3</v>
      </c>
    </row>
    <row r="563" spans="2:8" ht="14.4" x14ac:dyDescent="0.3">
      <c r="B563" s="21" t="s">
        <v>490</v>
      </c>
      <c r="C563" s="21" t="s">
        <v>578</v>
      </c>
      <c r="D563" s="21">
        <v>2689</v>
      </c>
      <c r="E563" s="21" t="s">
        <v>535</v>
      </c>
      <c r="F563" s="21" t="s">
        <v>509</v>
      </c>
      <c r="G563" s="99">
        <v>43283</v>
      </c>
      <c r="H563" s="100">
        <v>0.3</v>
      </c>
    </row>
    <row r="564" spans="2:8" ht="14.4" x14ac:dyDescent="0.3">
      <c r="B564" s="21" t="s">
        <v>490</v>
      </c>
      <c r="C564" s="21" t="s">
        <v>588</v>
      </c>
      <c r="D564" s="21">
        <v>2691</v>
      </c>
      <c r="E564" s="21" t="s">
        <v>535</v>
      </c>
      <c r="F564" s="21" t="s">
        <v>497</v>
      </c>
      <c r="G564" s="99">
        <v>43284</v>
      </c>
      <c r="H564" s="100">
        <v>0.2</v>
      </c>
    </row>
    <row r="565" spans="2:8" ht="14.4" x14ac:dyDescent="0.3">
      <c r="B565" s="21" t="s">
        <v>514</v>
      </c>
      <c r="C565" s="21" t="s">
        <v>566</v>
      </c>
      <c r="D565" s="21">
        <v>2691</v>
      </c>
      <c r="E565" s="21" t="s">
        <v>501</v>
      </c>
      <c r="F565" s="21" t="s">
        <v>502</v>
      </c>
      <c r="G565" s="99">
        <v>43285</v>
      </c>
      <c r="H565" s="100">
        <v>0.4</v>
      </c>
    </row>
    <row r="566" spans="2:8" ht="14.4" x14ac:dyDescent="0.3">
      <c r="B566" s="21" t="s">
        <v>517</v>
      </c>
      <c r="C566" s="21" t="s">
        <v>567</v>
      </c>
      <c r="D566" s="21">
        <v>2700</v>
      </c>
      <c r="E566" s="21" t="s">
        <v>511</v>
      </c>
      <c r="F566" s="21" t="s">
        <v>502</v>
      </c>
      <c r="G566" s="99">
        <v>43286</v>
      </c>
      <c r="H566" s="100">
        <v>0.4</v>
      </c>
    </row>
    <row r="567" spans="2:8" ht="14.4" x14ac:dyDescent="0.3">
      <c r="B567" s="21" t="s">
        <v>512</v>
      </c>
      <c r="C567" s="21" t="s">
        <v>560</v>
      </c>
      <c r="D567" s="21">
        <v>2702</v>
      </c>
      <c r="E567" s="21" t="s">
        <v>516</v>
      </c>
      <c r="F567" s="21" t="s">
        <v>509</v>
      </c>
      <c r="G567" s="99">
        <v>43287</v>
      </c>
      <c r="H567" s="100">
        <v>0.3</v>
      </c>
    </row>
    <row r="568" spans="2:8" ht="14.4" x14ac:dyDescent="0.3">
      <c r="B568" s="21" t="s">
        <v>517</v>
      </c>
      <c r="C568" s="21" t="s">
        <v>575</v>
      </c>
      <c r="D568" s="21">
        <v>2702</v>
      </c>
      <c r="E568" s="21" t="s">
        <v>535</v>
      </c>
      <c r="F568" s="21" t="s">
        <v>502</v>
      </c>
      <c r="G568" s="99">
        <v>43288</v>
      </c>
      <c r="H568" s="100">
        <v>0.4</v>
      </c>
    </row>
    <row r="569" spans="2:8" ht="14.4" x14ac:dyDescent="0.3">
      <c r="B569" s="21" t="s">
        <v>512</v>
      </c>
      <c r="C569" s="21" t="s">
        <v>587</v>
      </c>
      <c r="D569" s="21">
        <v>2705</v>
      </c>
      <c r="E569" s="21" t="s">
        <v>499</v>
      </c>
      <c r="F569" s="21" t="s">
        <v>497</v>
      </c>
      <c r="G569" s="99">
        <v>43289</v>
      </c>
      <c r="H569" s="100">
        <v>0.2</v>
      </c>
    </row>
    <row r="570" spans="2:8" ht="14.4" x14ac:dyDescent="0.3">
      <c r="B570" s="21" t="s">
        <v>512</v>
      </c>
      <c r="C570" s="21" t="s">
        <v>587</v>
      </c>
      <c r="D570" s="21">
        <v>2709</v>
      </c>
      <c r="E570" s="21" t="s">
        <v>511</v>
      </c>
      <c r="F570" s="21" t="s">
        <v>502</v>
      </c>
      <c r="G570" s="99">
        <v>43290</v>
      </c>
      <c r="H570" s="100">
        <v>0.4</v>
      </c>
    </row>
    <row r="571" spans="2:8" ht="14.4" x14ac:dyDescent="0.3">
      <c r="B571" s="21" t="s">
        <v>494</v>
      </c>
      <c r="C571" s="21" t="s">
        <v>547</v>
      </c>
      <c r="D571" s="21">
        <v>2710</v>
      </c>
      <c r="E571" s="21" t="s">
        <v>503</v>
      </c>
      <c r="F571" s="21" t="s">
        <v>509</v>
      </c>
      <c r="G571" s="99">
        <v>43291</v>
      </c>
      <c r="H571" s="100">
        <v>0.3</v>
      </c>
    </row>
    <row r="572" spans="2:8" ht="14.4" x14ac:dyDescent="0.3">
      <c r="B572" s="21" t="s">
        <v>490</v>
      </c>
      <c r="C572" s="21" t="s">
        <v>578</v>
      </c>
      <c r="D572" s="21">
        <v>2721</v>
      </c>
      <c r="E572" s="21" t="s">
        <v>503</v>
      </c>
      <c r="F572" s="21" t="s">
        <v>509</v>
      </c>
      <c r="G572" s="99">
        <v>43292</v>
      </c>
      <c r="H572" s="100">
        <v>0.3</v>
      </c>
    </row>
    <row r="573" spans="2:8" ht="14.4" x14ac:dyDescent="0.3">
      <c r="B573" s="21" t="s">
        <v>504</v>
      </c>
      <c r="C573" s="21" t="s">
        <v>585</v>
      </c>
      <c r="D573" s="21">
        <v>2723</v>
      </c>
      <c r="E573" s="21" t="s">
        <v>526</v>
      </c>
      <c r="F573" s="21" t="s">
        <v>493</v>
      </c>
      <c r="G573" s="99">
        <v>43293</v>
      </c>
      <c r="H573" s="100">
        <v>0.1</v>
      </c>
    </row>
    <row r="574" spans="2:8" ht="14.4" x14ac:dyDescent="0.3">
      <c r="B574" s="21" t="s">
        <v>490</v>
      </c>
      <c r="C574" s="21" t="s">
        <v>588</v>
      </c>
      <c r="D574" s="21">
        <v>2734</v>
      </c>
      <c r="E574" s="21" t="s">
        <v>501</v>
      </c>
      <c r="F574" s="21" t="s">
        <v>497</v>
      </c>
      <c r="G574" s="99">
        <v>43294</v>
      </c>
      <c r="H574" s="100">
        <v>0.2</v>
      </c>
    </row>
    <row r="575" spans="2:8" ht="14.4" x14ac:dyDescent="0.3">
      <c r="B575" s="21" t="s">
        <v>527</v>
      </c>
      <c r="C575" s="21" t="s">
        <v>543</v>
      </c>
      <c r="D575" s="21">
        <v>2738</v>
      </c>
      <c r="E575" s="21" t="s">
        <v>511</v>
      </c>
      <c r="F575" s="21" t="s">
        <v>493</v>
      </c>
      <c r="G575" s="99">
        <v>43295</v>
      </c>
      <c r="H575" s="100">
        <v>0.1</v>
      </c>
    </row>
    <row r="576" spans="2:8" ht="14.4" x14ac:dyDescent="0.3">
      <c r="B576" s="21" t="s">
        <v>490</v>
      </c>
      <c r="C576" s="21" t="s">
        <v>491</v>
      </c>
      <c r="D576" s="21">
        <v>2740</v>
      </c>
      <c r="E576" s="21" t="s">
        <v>499</v>
      </c>
      <c r="F576" s="21" t="s">
        <v>502</v>
      </c>
      <c r="G576" s="99">
        <v>43296</v>
      </c>
      <c r="H576" s="100">
        <v>0.4</v>
      </c>
    </row>
    <row r="577" spans="2:8" ht="14.4" x14ac:dyDescent="0.3">
      <c r="B577" s="21" t="s">
        <v>494</v>
      </c>
      <c r="C577" s="21" t="s">
        <v>498</v>
      </c>
      <c r="D577" s="21">
        <v>2740</v>
      </c>
      <c r="E577" s="21" t="s">
        <v>511</v>
      </c>
      <c r="F577" s="21" t="s">
        <v>502</v>
      </c>
      <c r="G577" s="99">
        <v>43297</v>
      </c>
      <c r="H577" s="100">
        <v>0.4</v>
      </c>
    </row>
    <row r="578" spans="2:8" ht="14.4" x14ac:dyDescent="0.3">
      <c r="B578" s="21" t="s">
        <v>527</v>
      </c>
      <c r="C578" s="21" t="s">
        <v>584</v>
      </c>
      <c r="D578" s="21">
        <v>2744</v>
      </c>
      <c r="E578" s="21" t="s">
        <v>535</v>
      </c>
      <c r="F578" s="21" t="s">
        <v>497</v>
      </c>
      <c r="G578" s="99">
        <v>43298</v>
      </c>
      <c r="H578" s="100">
        <v>0.2</v>
      </c>
    </row>
    <row r="579" spans="2:8" ht="14.4" x14ac:dyDescent="0.3">
      <c r="B579" s="21" t="s">
        <v>494</v>
      </c>
      <c r="C579" s="21" t="s">
        <v>580</v>
      </c>
      <c r="D579" s="21">
        <v>2748</v>
      </c>
      <c r="E579" s="21" t="s">
        <v>501</v>
      </c>
      <c r="F579" s="21" t="s">
        <v>493</v>
      </c>
      <c r="G579" s="99">
        <v>43299</v>
      </c>
      <c r="H579" s="100">
        <v>0.1</v>
      </c>
    </row>
    <row r="580" spans="2:8" ht="14.4" x14ac:dyDescent="0.3">
      <c r="B580" s="21" t="s">
        <v>512</v>
      </c>
      <c r="C580" s="21" t="s">
        <v>513</v>
      </c>
      <c r="D580" s="21">
        <v>2748</v>
      </c>
      <c r="E580" s="21" t="s">
        <v>499</v>
      </c>
      <c r="F580" s="21" t="s">
        <v>509</v>
      </c>
      <c r="G580" s="99">
        <v>43300</v>
      </c>
      <c r="H580" s="100">
        <v>0.3</v>
      </c>
    </row>
    <row r="581" spans="2:8" ht="14.4" x14ac:dyDescent="0.3">
      <c r="B581" s="21" t="s">
        <v>520</v>
      </c>
      <c r="C581" s="21" t="s">
        <v>524</v>
      </c>
      <c r="D581" s="21">
        <v>2750</v>
      </c>
      <c r="E581" s="21" t="s">
        <v>535</v>
      </c>
      <c r="F581" s="21" t="s">
        <v>493</v>
      </c>
      <c r="G581" s="99">
        <v>43301</v>
      </c>
      <c r="H581" s="100">
        <v>0.1</v>
      </c>
    </row>
    <row r="582" spans="2:8" ht="14.4" x14ac:dyDescent="0.3">
      <c r="B582" s="21" t="s">
        <v>514</v>
      </c>
      <c r="C582" s="21" t="s">
        <v>515</v>
      </c>
      <c r="D582" s="21">
        <v>2752</v>
      </c>
      <c r="E582" s="21" t="s">
        <v>496</v>
      </c>
      <c r="F582" s="21" t="s">
        <v>497</v>
      </c>
      <c r="G582" s="99">
        <v>43302</v>
      </c>
      <c r="H582" s="100">
        <v>0.2</v>
      </c>
    </row>
    <row r="583" spans="2:8" ht="14.4" x14ac:dyDescent="0.3">
      <c r="B583" s="21" t="s">
        <v>517</v>
      </c>
      <c r="C583" s="21" t="s">
        <v>579</v>
      </c>
      <c r="D583" s="21">
        <v>2754</v>
      </c>
      <c r="E583" s="21" t="s">
        <v>535</v>
      </c>
      <c r="F583" s="21" t="s">
        <v>509</v>
      </c>
      <c r="G583" s="99">
        <v>43303</v>
      </c>
      <c r="H583" s="100">
        <v>0.3</v>
      </c>
    </row>
    <row r="584" spans="2:8" ht="14.4" x14ac:dyDescent="0.3">
      <c r="B584" s="21" t="s">
        <v>517</v>
      </c>
      <c r="C584" s="21" t="s">
        <v>581</v>
      </c>
      <c r="D584" s="21">
        <v>2756</v>
      </c>
      <c r="E584" s="21" t="s">
        <v>526</v>
      </c>
      <c r="F584" s="21" t="s">
        <v>493</v>
      </c>
      <c r="G584" s="99">
        <v>43304</v>
      </c>
      <c r="H584" s="100">
        <v>0.1</v>
      </c>
    </row>
    <row r="585" spans="2:8" ht="14.4" x14ac:dyDescent="0.3">
      <c r="B585" s="21" t="s">
        <v>514</v>
      </c>
      <c r="C585" s="21" t="s">
        <v>533</v>
      </c>
      <c r="D585" s="21">
        <v>2759</v>
      </c>
      <c r="E585" s="21" t="s">
        <v>526</v>
      </c>
      <c r="F585" s="21" t="s">
        <v>502</v>
      </c>
      <c r="G585" s="99">
        <v>43305</v>
      </c>
      <c r="H585" s="100">
        <v>0.4</v>
      </c>
    </row>
    <row r="586" spans="2:8" ht="14.4" x14ac:dyDescent="0.3">
      <c r="B586" s="21" t="s">
        <v>517</v>
      </c>
      <c r="C586" s="21" t="s">
        <v>577</v>
      </c>
      <c r="D586" s="21">
        <v>2760</v>
      </c>
      <c r="E586" s="21" t="s">
        <v>535</v>
      </c>
      <c r="F586" s="21" t="s">
        <v>497</v>
      </c>
      <c r="G586" s="99">
        <v>43306</v>
      </c>
      <c r="H586" s="100">
        <v>0.2</v>
      </c>
    </row>
    <row r="587" spans="2:8" ht="14.4" x14ac:dyDescent="0.3">
      <c r="B587" s="21" t="s">
        <v>520</v>
      </c>
      <c r="C587" s="21" t="s">
        <v>521</v>
      </c>
      <c r="D587" s="21">
        <v>2761</v>
      </c>
      <c r="E587" s="21" t="s">
        <v>501</v>
      </c>
      <c r="F587" s="21" t="s">
        <v>493</v>
      </c>
      <c r="G587" s="99">
        <v>43307</v>
      </c>
      <c r="H587" s="100">
        <v>0.1</v>
      </c>
    </row>
    <row r="588" spans="2:8" ht="14.4" x14ac:dyDescent="0.3">
      <c r="B588" s="21" t="s">
        <v>490</v>
      </c>
      <c r="C588" s="21" t="s">
        <v>578</v>
      </c>
      <c r="D588" s="21">
        <v>2761</v>
      </c>
      <c r="E588" s="21" t="s">
        <v>535</v>
      </c>
      <c r="F588" s="21" t="s">
        <v>502</v>
      </c>
      <c r="G588" s="99">
        <v>43308</v>
      </c>
      <c r="H588" s="100">
        <v>0.4</v>
      </c>
    </row>
    <row r="589" spans="2:8" ht="14.4" x14ac:dyDescent="0.3">
      <c r="B589" s="21" t="s">
        <v>504</v>
      </c>
      <c r="C589" s="21" t="s">
        <v>571</v>
      </c>
      <c r="D589" s="21">
        <v>2762</v>
      </c>
      <c r="E589" s="21" t="s">
        <v>511</v>
      </c>
      <c r="F589" s="21" t="s">
        <v>509</v>
      </c>
      <c r="G589" s="99">
        <v>43309</v>
      </c>
      <c r="H589" s="100">
        <v>0.3</v>
      </c>
    </row>
    <row r="590" spans="2:8" ht="14.4" x14ac:dyDescent="0.3">
      <c r="B590" s="21" t="s">
        <v>504</v>
      </c>
      <c r="C590" s="21" t="s">
        <v>508</v>
      </c>
      <c r="D590" s="21">
        <v>2763</v>
      </c>
      <c r="E590" s="21" t="s">
        <v>506</v>
      </c>
      <c r="F590" s="21" t="s">
        <v>509</v>
      </c>
      <c r="G590" s="99">
        <v>43310</v>
      </c>
      <c r="H590" s="100">
        <v>0.3</v>
      </c>
    </row>
    <row r="591" spans="2:8" ht="14.4" x14ac:dyDescent="0.3">
      <c r="B591" s="21" t="s">
        <v>514</v>
      </c>
      <c r="C591" s="21" t="s">
        <v>529</v>
      </c>
      <c r="D591" s="21">
        <v>2764</v>
      </c>
      <c r="E591" s="21" t="s">
        <v>496</v>
      </c>
      <c r="F591" s="21" t="s">
        <v>509</v>
      </c>
      <c r="G591" s="99">
        <v>43311</v>
      </c>
      <c r="H591" s="100">
        <v>0.3</v>
      </c>
    </row>
    <row r="592" spans="2:8" ht="14.4" x14ac:dyDescent="0.3">
      <c r="B592" s="21" t="s">
        <v>514</v>
      </c>
      <c r="C592" s="21" t="s">
        <v>564</v>
      </c>
      <c r="D592" s="21">
        <v>2772</v>
      </c>
      <c r="E592" s="21" t="s">
        <v>492</v>
      </c>
      <c r="F592" s="21" t="s">
        <v>497</v>
      </c>
      <c r="G592" s="99">
        <v>43312</v>
      </c>
      <c r="H592" s="100">
        <v>0.2</v>
      </c>
    </row>
    <row r="593" spans="2:8" ht="14.4" x14ac:dyDescent="0.3">
      <c r="B593" s="21" t="s">
        <v>514</v>
      </c>
      <c r="C593" s="21" t="s">
        <v>536</v>
      </c>
      <c r="D593" s="21">
        <v>2777</v>
      </c>
      <c r="E593" s="21" t="s">
        <v>492</v>
      </c>
      <c r="F593" s="21" t="s">
        <v>502</v>
      </c>
      <c r="G593" s="99">
        <v>43313</v>
      </c>
      <c r="H593" s="100">
        <v>0.4</v>
      </c>
    </row>
    <row r="594" spans="2:8" ht="14.4" x14ac:dyDescent="0.3">
      <c r="B594" s="21" t="s">
        <v>504</v>
      </c>
      <c r="C594" s="21" t="s">
        <v>571</v>
      </c>
      <c r="D594" s="21">
        <v>2781</v>
      </c>
      <c r="E594" s="21" t="s">
        <v>506</v>
      </c>
      <c r="F594" s="21" t="s">
        <v>509</v>
      </c>
      <c r="G594" s="99">
        <v>43314</v>
      </c>
      <c r="H594" s="100">
        <v>0.3</v>
      </c>
    </row>
    <row r="595" spans="2:8" ht="14.4" x14ac:dyDescent="0.3">
      <c r="B595" s="21" t="s">
        <v>527</v>
      </c>
      <c r="C595" s="21" t="s">
        <v>543</v>
      </c>
      <c r="D595" s="21">
        <v>2783</v>
      </c>
      <c r="E595" s="21" t="s">
        <v>492</v>
      </c>
      <c r="F595" s="21" t="s">
        <v>493</v>
      </c>
      <c r="G595" s="99">
        <v>43315</v>
      </c>
      <c r="H595" s="100">
        <v>0.1</v>
      </c>
    </row>
    <row r="596" spans="2:8" ht="14.4" x14ac:dyDescent="0.3">
      <c r="B596" s="21" t="s">
        <v>504</v>
      </c>
      <c r="C596" s="21" t="s">
        <v>574</v>
      </c>
      <c r="D596" s="21">
        <v>2785</v>
      </c>
      <c r="E596" s="21" t="s">
        <v>501</v>
      </c>
      <c r="F596" s="21" t="s">
        <v>493</v>
      </c>
      <c r="G596" s="99">
        <v>43316</v>
      </c>
      <c r="H596" s="100">
        <v>0.1</v>
      </c>
    </row>
    <row r="597" spans="2:8" ht="14.4" x14ac:dyDescent="0.3">
      <c r="B597" s="21" t="s">
        <v>504</v>
      </c>
      <c r="C597" s="21" t="s">
        <v>508</v>
      </c>
      <c r="D597" s="21">
        <v>2796</v>
      </c>
      <c r="E597" s="21" t="s">
        <v>511</v>
      </c>
      <c r="F597" s="21" t="s">
        <v>497</v>
      </c>
      <c r="G597" s="99">
        <v>43317</v>
      </c>
      <c r="H597" s="100">
        <v>0.2</v>
      </c>
    </row>
    <row r="598" spans="2:8" ht="14.4" x14ac:dyDescent="0.3">
      <c r="B598" s="21" t="s">
        <v>490</v>
      </c>
      <c r="C598" s="21" t="s">
        <v>542</v>
      </c>
      <c r="D598" s="21">
        <v>2797</v>
      </c>
      <c r="E598" s="21" t="s">
        <v>506</v>
      </c>
      <c r="F598" s="21" t="s">
        <v>497</v>
      </c>
      <c r="G598" s="99">
        <v>43318</v>
      </c>
      <c r="H598" s="100">
        <v>0.2</v>
      </c>
    </row>
    <row r="599" spans="2:8" ht="14.4" x14ac:dyDescent="0.3">
      <c r="B599" s="21" t="s">
        <v>494</v>
      </c>
      <c r="C599" s="21" t="s">
        <v>537</v>
      </c>
      <c r="D599" s="21">
        <v>2801</v>
      </c>
      <c r="E599" s="21" t="s">
        <v>535</v>
      </c>
      <c r="F599" s="21" t="s">
        <v>497</v>
      </c>
      <c r="G599" s="99">
        <v>43319</v>
      </c>
      <c r="H599" s="100">
        <v>0.2</v>
      </c>
    </row>
    <row r="600" spans="2:8" ht="14.4" x14ac:dyDescent="0.3">
      <c r="B600" s="21" t="s">
        <v>512</v>
      </c>
      <c r="C600" s="21" t="s">
        <v>552</v>
      </c>
      <c r="D600" s="21">
        <v>2806</v>
      </c>
      <c r="E600" s="21" t="s">
        <v>516</v>
      </c>
      <c r="F600" s="21" t="s">
        <v>493</v>
      </c>
      <c r="G600" s="99">
        <v>43320</v>
      </c>
      <c r="H600" s="100">
        <v>0.1</v>
      </c>
    </row>
    <row r="601" spans="2:8" ht="14.4" x14ac:dyDescent="0.3">
      <c r="B601" s="21" t="s">
        <v>514</v>
      </c>
      <c r="C601" s="21" t="s">
        <v>541</v>
      </c>
      <c r="D601" s="21">
        <v>2818</v>
      </c>
      <c r="E601" s="21" t="s">
        <v>511</v>
      </c>
      <c r="F601" s="21" t="s">
        <v>509</v>
      </c>
      <c r="G601" s="99">
        <v>43321</v>
      </c>
      <c r="H601" s="100">
        <v>0.3</v>
      </c>
    </row>
    <row r="602" spans="2:8" ht="14.4" x14ac:dyDescent="0.3">
      <c r="B602" s="21" t="s">
        <v>520</v>
      </c>
      <c r="C602" s="21" t="s">
        <v>550</v>
      </c>
      <c r="D602" s="21">
        <v>2822</v>
      </c>
      <c r="E602" s="21" t="s">
        <v>511</v>
      </c>
      <c r="F602" s="21" t="s">
        <v>509</v>
      </c>
      <c r="G602" s="99">
        <v>43322</v>
      </c>
      <c r="H602" s="100">
        <v>0.3</v>
      </c>
    </row>
    <row r="603" spans="2:8" ht="14.4" x14ac:dyDescent="0.3">
      <c r="B603" s="21" t="s">
        <v>514</v>
      </c>
      <c r="C603" s="21" t="s">
        <v>539</v>
      </c>
      <c r="D603" s="21">
        <v>2824</v>
      </c>
      <c r="E603" s="21" t="s">
        <v>492</v>
      </c>
      <c r="F603" s="21" t="s">
        <v>509</v>
      </c>
      <c r="G603" s="99">
        <v>43323</v>
      </c>
      <c r="H603" s="100">
        <v>0.3</v>
      </c>
    </row>
    <row r="604" spans="2:8" ht="14.4" x14ac:dyDescent="0.3">
      <c r="B604" s="21" t="s">
        <v>520</v>
      </c>
      <c r="C604" s="21" t="s">
        <v>550</v>
      </c>
      <c r="D604" s="21">
        <v>2828</v>
      </c>
      <c r="E604" s="21" t="s">
        <v>535</v>
      </c>
      <c r="F604" s="21" t="s">
        <v>509</v>
      </c>
      <c r="G604" s="99">
        <v>43324</v>
      </c>
      <c r="H604" s="100">
        <v>0.3</v>
      </c>
    </row>
    <row r="605" spans="2:8" ht="14.4" x14ac:dyDescent="0.3">
      <c r="B605" s="21" t="s">
        <v>514</v>
      </c>
      <c r="C605" s="21" t="s">
        <v>562</v>
      </c>
      <c r="D605" s="21">
        <v>2845</v>
      </c>
      <c r="E605" s="21" t="s">
        <v>499</v>
      </c>
      <c r="F605" s="21" t="s">
        <v>493</v>
      </c>
      <c r="G605" s="99">
        <v>43325</v>
      </c>
      <c r="H605" s="100">
        <v>0.1</v>
      </c>
    </row>
    <row r="606" spans="2:8" ht="14.4" x14ac:dyDescent="0.3">
      <c r="B606" s="21" t="s">
        <v>517</v>
      </c>
      <c r="C606" s="21" t="s">
        <v>589</v>
      </c>
      <c r="D606" s="21">
        <v>2848</v>
      </c>
      <c r="E606" s="21" t="s">
        <v>503</v>
      </c>
      <c r="F606" s="21" t="s">
        <v>502</v>
      </c>
      <c r="G606" s="99">
        <v>43326</v>
      </c>
      <c r="H606" s="100">
        <v>0.4</v>
      </c>
    </row>
    <row r="607" spans="2:8" ht="14.4" x14ac:dyDescent="0.3">
      <c r="B607" s="21" t="s">
        <v>490</v>
      </c>
      <c r="C607" s="21" t="s">
        <v>500</v>
      </c>
      <c r="D607" s="21">
        <v>2849</v>
      </c>
      <c r="E607" s="21" t="s">
        <v>501</v>
      </c>
      <c r="F607" s="21" t="s">
        <v>497</v>
      </c>
      <c r="G607" s="99">
        <v>43327</v>
      </c>
      <c r="H607" s="100">
        <v>0.2</v>
      </c>
    </row>
    <row r="608" spans="2:8" ht="14.4" x14ac:dyDescent="0.3">
      <c r="B608" s="21" t="s">
        <v>514</v>
      </c>
      <c r="C608" s="21" t="s">
        <v>533</v>
      </c>
      <c r="D608" s="21">
        <v>2849</v>
      </c>
      <c r="E608" s="21" t="s">
        <v>501</v>
      </c>
      <c r="F608" s="21" t="s">
        <v>502</v>
      </c>
      <c r="G608" s="99">
        <v>43328</v>
      </c>
      <c r="H608" s="100">
        <v>0.4</v>
      </c>
    </row>
    <row r="609" spans="2:8" ht="14.4" x14ac:dyDescent="0.3">
      <c r="B609" s="21" t="s">
        <v>504</v>
      </c>
      <c r="C609" s="21" t="s">
        <v>508</v>
      </c>
      <c r="D609" s="21">
        <v>2853</v>
      </c>
      <c r="E609" s="21" t="s">
        <v>503</v>
      </c>
      <c r="F609" s="21" t="s">
        <v>497</v>
      </c>
      <c r="G609" s="99">
        <v>43329</v>
      </c>
      <c r="H609" s="100">
        <v>0.2</v>
      </c>
    </row>
    <row r="610" spans="2:8" ht="14.4" x14ac:dyDescent="0.3">
      <c r="B610" s="21" t="s">
        <v>527</v>
      </c>
      <c r="C610" s="21" t="s">
        <v>528</v>
      </c>
      <c r="D610" s="21">
        <v>2861</v>
      </c>
      <c r="E610" s="21" t="s">
        <v>516</v>
      </c>
      <c r="F610" s="21" t="s">
        <v>509</v>
      </c>
      <c r="G610" s="99">
        <v>43330</v>
      </c>
      <c r="H610" s="100">
        <v>0.3</v>
      </c>
    </row>
    <row r="611" spans="2:8" ht="14.4" x14ac:dyDescent="0.3">
      <c r="B611" s="21" t="s">
        <v>504</v>
      </c>
      <c r="C611" s="21" t="s">
        <v>505</v>
      </c>
      <c r="D611" s="21">
        <v>2869</v>
      </c>
      <c r="E611" s="21" t="s">
        <v>499</v>
      </c>
      <c r="F611" s="21" t="s">
        <v>497</v>
      </c>
      <c r="G611" s="99">
        <v>43331</v>
      </c>
      <c r="H611" s="100">
        <v>0.2</v>
      </c>
    </row>
    <row r="612" spans="2:8" ht="14.4" x14ac:dyDescent="0.3">
      <c r="B612" s="21" t="s">
        <v>517</v>
      </c>
      <c r="C612" s="21" t="s">
        <v>581</v>
      </c>
      <c r="D612" s="21">
        <v>2878</v>
      </c>
      <c r="E612" s="21" t="s">
        <v>496</v>
      </c>
      <c r="F612" s="21" t="s">
        <v>509</v>
      </c>
      <c r="G612" s="99">
        <v>43332</v>
      </c>
      <c r="H612" s="100">
        <v>0.3</v>
      </c>
    </row>
    <row r="613" spans="2:8" ht="14.4" x14ac:dyDescent="0.3">
      <c r="B613" s="21" t="s">
        <v>527</v>
      </c>
      <c r="C613" s="21" t="s">
        <v>543</v>
      </c>
      <c r="D613" s="21">
        <v>2889</v>
      </c>
      <c r="E613" s="21" t="s">
        <v>516</v>
      </c>
      <c r="F613" s="21" t="s">
        <v>509</v>
      </c>
      <c r="G613" s="99">
        <v>43333</v>
      </c>
      <c r="H613" s="100">
        <v>0.3</v>
      </c>
    </row>
    <row r="614" spans="2:8" ht="14.4" x14ac:dyDescent="0.3">
      <c r="B614" s="21" t="s">
        <v>504</v>
      </c>
      <c r="C614" s="21" t="s">
        <v>563</v>
      </c>
      <c r="D614" s="21">
        <v>2893</v>
      </c>
      <c r="E614" s="21" t="s">
        <v>492</v>
      </c>
      <c r="F614" s="21" t="s">
        <v>497</v>
      </c>
      <c r="G614" s="99">
        <v>43334</v>
      </c>
      <c r="H614" s="100">
        <v>0.2</v>
      </c>
    </row>
    <row r="615" spans="2:8" ht="14.4" x14ac:dyDescent="0.3">
      <c r="B615" s="21" t="s">
        <v>504</v>
      </c>
      <c r="C615" s="21" t="s">
        <v>530</v>
      </c>
      <c r="D615" s="21">
        <v>2895</v>
      </c>
      <c r="E615" s="21" t="s">
        <v>506</v>
      </c>
      <c r="F615" s="21" t="s">
        <v>497</v>
      </c>
      <c r="G615" s="99">
        <v>43335</v>
      </c>
      <c r="H615" s="100">
        <v>0.2</v>
      </c>
    </row>
    <row r="616" spans="2:8" ht="14.4" x14ac:dyDescent="0.3">
      <c r="B616" s="21" t="s">
        <v>504</v>
      </c>
      <c r="C616" s="21" t="s">
        <v>574</v>
      </c>
      <c r="D616" s="21">
        <v>2903</v>
      </c>
      <c r="E616" s="21" t="s">
        <v>511</v>
      </c>
      <c r="F616" s="21" t="s">
        <v>502</v>
      </c>
      <c r="G616" s="99">
        <v>43336</v>
      </c>
      <c r="H616" s="100">
        <v>0.4</v>
      </c>
    </row>
    <row r="617" spans="2:8" ht="14.4" x14ac:dyDescent="0.3">
      <c r="B617" s="21" t="s">
        <v>490</v>
      </c>
      <c r="C617" s="21" t="s">
        <v>578</v>
      </c>
      <c r="D617" s="21">
        <v>2908</v>
      </c>
      <c r="E617" s="21" t="s">
        <v>516</v>
      </c>
      <c r="F617" s="21" t="s">
        <v>502</v>
      </c>
      <c r="G617" s="99">
        <v>43337</v>
      </c>
      <c r="H617" s="100">
        <v>0.4</v>
      </c>
    </row>
    <row r="618" spans="2:8" ht="14.4" x14ac:dyDescent="0.3">
      <c r="B618" s="21" t="s">
        <v>517</v>
      </c>
      <c r="C618" s="21" t="s">
        <v>534</v>
      </c>
      <c r="D618" s="21">
        <v>2913</v>
      </c>
      <c r="E618" s="21" t="s">
        <v>503</v>
      </c>
      <c r="F618" s="21" t="s">
        <v>509</v>
      </c>
      <c r="G618" s="99">
        <v>43338</v>
      </c>
      <c r="H618" s="100">
        <v>0.3</v>
      </c>
    </row>
    <row r="619" spans="2:8" ht="14.4" x14ac:dyDescent="0.3">
      <c r="B619" s="21" t="s">
        <v>504</v>
      </c>
      <c r="C619" s="21" t="s">
        <v>571</v>
      </c>
      <c r="D619" s="21">
        <v>2919</v>
      </c>
      <c r="E619" s="21" t="s">
        <v>516</v>
      </c>
      <c r="F619" s="21" t="s">
        <v>493</v>
      </c>
      <c r="G619" s="99">
        <v>43339</v>
      </c>
      <c r="H619" s="100">
        <v>0.1</v>
      </c>
    </row>
    <row r="620" spans="2:8" ht="14.4" x14ac:dyDescent="0.3">
      <c r="B620" s="21" t="s">
        <v>514</v>
      </c>
      <c r="C620" s="21" t="s">
        <v>566</v>
      </c>
      <c r="D620" s="21">
        <v>2925</v>
      </c>
      <c r="E620" s="21" t="s">
        <v>526</v>
      </c>
      <c r="F620" s="21" t="s">
        <v>497</v>
      </c>
      <c r="G620" s="99">
        <v>43340</v>
      </c>
      <c r="H620" s="100">
        <v>0.2</v>
      </c>
    </row>
    <row r="621" spans="2:8" ht="14.4" x14ac:dyDescent="0.3">
      <c r="B621" s="21" t="s">
        <v>490</v>
      </c>
      <c r="C621" s="21" t="s">
        <v>551</v>
      </c>
      <c r="D621" s="21">
        <v>2931</v>
      </c>
      <c r="E621" s="21" t="s">
        <v>511</v>
      </c>
      <c r="F621" s="21" t="s">
        <v>497</v>
      </c>
      <c r="G621" s="99">
        <v>43341</v>
      </c>
      <c r="H621" s="100">
        <v>0.2</v>
      </c>
    </row>
    <row r="622" spans="2:8" ht="14.4" x14ac:dyDescent="0.3">
      <c r="B622" s="21" t="s">
        <v>514</v>
      </c>
      <c r="C622" s="21" t="s">
        <v>562</v>
      </c>
      <c r="D622" s="21">
        <v>2934</v>
      </c>
      <c r="E622" s="21" t="s">
        <v>511</v>
      </c>
      <c r="F622" s="21" t="s">
        <v>502</v>
      </c>
      <c r="G622" s="99">
        <v>43342</v>
      </c>
      <c r="H622" s="100">
        <v>0.4</v>
      </c>
    </row>
    <row r="623" spans="2:8" ht="14.4" x14ac:dyDescent="0.3">
      <c r="B623" s="21" t="s">
        <v>527</v>
      </c>
      <c r="C623" s="21" t="s">
        <v>555</v>
      </c>
      <c r="D623" s="21">
        <v>2936</v>
      </c>
      <c r="E623" s="21" t="s">
        <v>516</v>
      </c>
      <c r="F623" s="21" t="s">
        <v>493</v>
      </c>
      <c r="G623" s="99">
        <v>43343</v>
      </c>
      <c r="H623" s="100">
        <v>0.1</v>
      </c>
    </row>
    <row r="624" spans="2:8" ht="14.4" x14ac:dyDescent="0.3">
      <c r="B624" s="21" t="s">
        <v>512</v>
      </c>
      <c r="C624" s="21" t="s">
        <v>583</v>
      </c>
      <c r="D624" s="21">
        <v>2936</v>
      </c>
      <c r="E624" s="21" t="s">
        <v>526</v>
      </c>
      <c r="F624" s="21" t="s">
        <v>497</v>
      </c>
      <c r="G624" s="99">
        <v>43344</v>
      </c>
      <c r="H624" s="100">
        <v>0.2</v>
      </c>
    </row>
    <row r="625" spans="2:8" ht="14.4" x14ac:dyDescent="0.3">
      <c r="B625" s="21" t="s">
        <v>494</v>
      </c>
      <c r="C625" s="21" t="s">
        <v>498</v>
      </c>
      <c r="D625" s="21">
        <v>2938</v>
      </c>
      <c r="E625" s="21" t="s">
        <v>499</v>
      </c>
      <c r="F625" s="21" t="s">
        <v>493</v>
      </c>
      <c r="G625" s="99">
        <v>43345</v>
      </c>
      <c r="H625" s="100">
        <v>0.1</v>
      </c>
    </row>
    <row r="626" spans="2:8" ht="14.4" x14ac:dyDescent="0.3">
      <c r="B626" s="21" t="s">
        <v>494</v>
      </c>
      <c r="C626" s="21" t="s">
        <v>547</v>
      </c>
      <c r="D626" s="21">
        <v>2938</v>
      </c>
      <c r="E626" s="21" t="s">
        <v>535</v>
      </c>
      <c r="F626" s="21" t="s">
        <v>509</v>
      </c>
      <c r="G626" s="99">
        <v>43346</v>
      </c>
      <c r="H626" s="100">
        <v>0.3</v>
      </c>
    </row>
    <row r="627" spans="2:8" ht="14.4" x14ac:dyDescent="0.3">
      <c r="B627" s="21" t="s">
        <v>514</v>
      </c>
      <c r="C627" s="21" t="s">
        <v>591</v>
      </c>
      <c r="D627" s="21">
        <v>2941</v>
      </c>
      <c r="E627" s="21" t="s">
        <v>535</v>
      </c>
      <c r="F627" s="21" t="s">
        <v>502</v>
      </c>
      <c r="G627" s="99">
        <v>43347</v>
      </c>
      <c r="H627" s="100">
        <v>0.4</v>
      </c>
    </row>
    <row r="628" spans="2:8" ht="14.4" x14ac:dyDescent="0.3">
      <c r="B628" s="21" t="s">
        <v>517</v>
      </c>
      <c r="C628" s="21" t="s">
        <v>519</v>
      </c>
      <c r="D628" s="21">
        <v>2943</v>
      </c>
      <c r="E628" s="21" t="s">
        <v>496</v>
      </c>
      <c r="F628" s="21" t="s">
        <v>497</v>
      </c>
      <c r="G628" s="99">
        <v>43348</v>
      </c>
      <c r="H628" s="100">
        <v>0.2</v>
      </c>
    </row>
    <row r="629" spans="2:8" ht="14.4" x14ac:dyDescent="0.3">
      <c r="B629" s="21" t="s">
        <v>512</v>
      </c>
      <c r="C629" s="21" t="s">
        <v>538</v>
      </c>
      <c r="D629" s="21">
        <v>2945</v>
      </c>
      <c r="E629" s="21" t="s">
        <v>511</v>
      </c>
      <c r="F629" s="21" t="s">
        <v>493</v>
      </c>
      <c r="G629" s="99">
        <v>43349</v>
      </c>
      <c r="H629" s="100">
        <v>0.1</v>
      </c>
    </row>
    <row r="630" spans="2:8" ht="14.4" x14ac:dyDescent="0.3">
      <c r="B630" s="21" t="s">
        <v>517</v>
      </c>
      <c r="C630" s="21" t="s">
        <v>581</v>
      </c>
      <c r="D630" s="21">
        <v>2946</v>
      </c>
      <c r="E630" s="21" t="s">
        <v>503</v>
      </c>
      <c r="F630" s="21" t="s">
        <v>502</v>
      </c>
      <c r="G630" s="99">
        <v>43350</v>
      </c>
      <c r="H630" s="100">
        <v>0.4</v>
      </c>
    </row>
    <row r="631" spans="2:8" ht="14.4" x14ac:dyDescent="0.3">
      <c r="B631" s="21" t="s">
        <v>514</v>
      </c>
      <c r="C631" s="21" t="s">
        <v>546</v>
      </c>
      <c r="D631" s="21">
        <v>2957</v>
      </c>
      <c r="E631" s="21" t="s">
        <v>499</v>
      </c>
      <c r="F631" s="21" t="s">
        <v>493</v>
      </c>
      <c r="G631" s="99">
        <v>43351</v>
      </c>
      <c r="H631" s="100">
        <v>0.1</v>
      </c>
    </row>
    <row r="632" spans="2:8" ht="14.4" x14ac:dyDescent="0.3">
      <c r="B632" s="21" t="s">
        <v>520</v>
      </c>
      <c r="C632" s="21" t="s">
        <v>521</v>
      </c>
      <c r="D632" s="21">
        <v>2961</v>
      </c>
      <c r="E632" s="21" t="s">
        <v>492</v>
      </c>
      <c r="F632" s="21" t="s">
        <v>509</v>
      </c>
      <c r="G632" s="99">
        <v>43352</v>
      </c>
      <c r="H632" s="100">
        <v>0.3</v>
      </c>
    </row>
    <row r="633" spans="2:8" ht="14.4" x14ac:dyDescent="0.3">
      <c r="B633" s="21" t="s">
        <v>504</v>
      </c>
      <c r="C633" s="21" t="s">
        <v>554</v>
      </c>
      <c r="D633" s="21">
        <v>2963</v>
      </c>
      <c r="E633" s="21" t="s">
        <v>496</v>
      </c>
      <c r="F633" s="21" t="s">
        <v>497</v>
      </c>
      <c r="G633" s="99">
        <v>43353</v>
      </c>
      <c r="H633" s="100">
        <v>0.2</v>
      </c>
    </row>
    <row r="634" spans="2:8" ht="14.4" x14ac:dyDescent="0.3">
      <c r="B634" s="21" t="s">
        <v>514</v>
      </c>
      <c r="C634" s="21" t="s">
        <v>515</v>
      </c>
      <c r="D634" s="21">
        <v>2966</v>
      </c>
      <c r="E634" s="21" t="s">
        <v>506</v>
      </c>
      <c r="F634" s="21" t="s">
        <v>509</v>
      </c>
      <c r="G634" s="99">
        <v>43354</v>
      </c>
      <c r="H634" s="100">
        <v>0.3</v>
      </c>
    </row>
    <row r="635" spans="2:8" ht="14.4" x14ac:dyDescent="0.3">
      <c r="B635" s="21" t="s">
        <v>504</v>
      </c>
      <c r="C635" s="21" t="s">
        <v>540</v>
      </c>
      <c r="D635" s="21">
        <v>2966</v>
      </c>
      <c r="E635" s="21" t="s">
        <v>516</v>
      </c>
      <c r="F635" s="21" t="s">
        <v>509</v>
      </c>
      <c r="G635" s="99">
        <v>43355</v>
      </c>
      <c r="H635" s="100">
        <v>0.3</v>
      </c>
    </row>
    <row r="636" spans="2:8" ht="14.4" x14ac:dyDescent="0.3">
      <c r="B636" s="21" t="s">
        <v>514</v>
      </c>
      <c r="C636" s="21" t="s">
        <v>591</v>
      </c>
      <c r="D636" s="21">
        <v>2976</v>
      </c>
      <c r="E636" s="21" t="s">
        <v>492</v>
      </c>
      <c r="F636" s="21" t="s">
        <v>502</v>
      </c>
      <c r="G636" s="99">
        <v>43356</v>
      </c>
      <c r="H636" s="100">
        <v>0.4</v>
      </c>
    </row>
    <row r="637" spans="2:8" ht="14.4" x14ac:dyDescent="0.3">
      <c r="B637" s="21" t="s">
        <v>494</v>
      </c>
      <c r="C637" s="21" t="s">
        <v>549</v>
      </c>
      <c r="D637" s="21">
        <v>2978</v>
      </c>
      <c r="E637" s="21" t="s">
        <v>506</v>
      </c>
      <c r="F637" s="21" t="s">
        <v>493</v>
      </c>
      <c r="G637" s="99">
        <v>43357</v>
      </c>
      <c r="H637" s="100">
        <v>0.1</v>
      </c>
    </row>
    <row r="638" spans="2:8" ht="14.4" x14ac:dyDescent="0.3">
      <c r="B638" s="21" t="s">
        <v>504</v>
      </c>
      <c r="C638" s="21" t="s">
        <v>585</v>
      </c>
      <c r="D638" s="21">
        <v>2978</v>
      </c>
      <c r="E638" s="21" t="s">
        <v>511</v>
      </c>
      <c r="F638" s="21" t="s">
        <v>502</v>
      </c>
      <c r="G638" s="99">
        <v>43358</v>
      </c>
      <c r="H638" s="100">
        <v>0.4</v>
      </c>
    </row>
    <row r="639" spans="2:8" ht="14.4" x14ac:dyDescent="0.3">
      <c r="B639" s="21" t="s">
        <v>514</v>
      </c>
      <c r="C639" s="21" t="s">
        <v>564</v>
      </c>
      <c r="D639" s="21">
        <v>2981</v>
      </c>
      <c r="E639" s="21" t="s">
        <v>516</v>
      </c>
      <c r="F639" s="21" t="s">
        <v>502</v>
      </c>
      <c r="G639" s="99">
        <v>43359</v>
      </c>
      <c r="H639" s="100">
        <v>0.4</v>
      </c>
    </row>
    <row r="640" spans="2:8" ht="14.4" x14ac:dyDescent="0.3">
      <c r="B640" s="21" t="s">
        <v>512</v>
      </c>
      <c r="C640" s="21" t="s">
        <v>583</v>
      </c>
      <c r="D640" s="21">
        <v>2983</v>
      </c>
      <c r="E640" s="21" t="s">
        <v>492</v>
      </c>
      <c r="F640" s="21" t="s">
        <v>497</v>
      </c>
      <c r="G640" s="99">
        <v>43360</v>
      </c>
      <c r="H640" s="100">
        <v>0.2</v>
      </c>
    </row>
    <row r="641" spans="2:8" ht="14.4" x14ac:dyDescent="0.3">
      <c r="B641" s="21" t="s">
        <v>494</v>
      </c>
      <c r="C641" s="21" t="s">
        <v>580</v>
      </c>
      <c r="D641" s="21">
        <v>2995</v>
      </c>
      <c r="E641" s="21" t="s">
        <v>535</v>
      </c>
      <c r="F641" s="21" t="s">
        <v>502</v>
      </c>
      <c r="G641" s="99">
        <v>43361</v>
      </c>
      <c r="H641" s="100">
        <v>0.4</v>
      </c>
    </row>
    <row r="642" spans="2:8" ht="14.4" x14ac:dyDescent="0.3">
      <c r="B642" s="21" t="s">
        <v>514</v>
      </c>
      <c r="C642" s="21" t="s">
        <v>546</v>
      </c>
      <c r="D642" s="21">
        <v>2996</v>
      </c>
      <c r="E642" s="21" t="s">
        <v>501</v>
      </c>
      <c r="F642" s="21" t="s">
        <v>497</v>
      </c>
      <c r="G642" s="99">
        <v>43362</v>
      </c>
      <c r="H642" s="100">
        <v>0.2</v>
      </c>
    </row>
    <row r="643" spans="2:8" ht="14.4" x14ac:dyDescent="0.3">
      <c r="B643" s="21" t="s">
        <v>514</v>
      </c>
      <c r="C643" s="21" t="s">
        <v>539</v>
      </c>
      <c r="D643" s="21">
        <v>2996</v>
      </c>
      <c r="E643" s="21" t="s">
        <v>526</v>
      </c>
      <c r="F643" s="21" t="s">
        <v>497</v>
      </c>
      <c r="G643" s="99">
        <v>43363</v>
      </c>
      <c r="H643" s="100">
        <v>0.2</v>
      </c>
    </row>
    <row r="644" spans="2:8" ht="14.4" x14ac:dyDescent="0.3">
      <c r="B644" s="21" t="s">
        <v>514</v>
      </c>
      <c r="C644" s="21" t="s">
        <v>586</v>
      </c>
      <c r="D644" s="21">
        <v>3001</v>
      </c>
      <c r="E644" s="21" t="s">
        <v>511</v>
      </c>
      <c r="F644" s="21" t="s">
        <v>497</v>
      </c>
      <c r="G644" s="99">
        <v>43364</v>
      </c>
      <c r="H644" s="100">
        <v>0.2</v>
      </c>
    </row>
    <row r="645" spans="2:8" ht="14.4" x14ac:dyDescent="0.3">
      <c r="B645" s="21" t="s">
        <v>504</v>
      </c>
      <c r="C645" s="21" t="s">
        <v>557</v>
      </c>
      <c r="D645" s="21">
        <v>3004</v>
      </c>
      <c r="E645" s="21" t="s">
        <v>501</v>
      </c>
      <c r="F645" s="21" t="s">
        <v>509</v>
      </c>
      <c r="G645" s="99">
        <v>43365</v>
      </c>
      <c r="H645" s="100">
        <v>0.3</v>
      </c>
    </row>
    <row r="646" spans="2:8" ht="14.4" x14ac:dyDescent="0.3">
      <c r="B646" s="21" t="s">
        <v>512</v>
      </c>
      <c r="C646" s="21" t="s">
        <v>538</v>
      </c>
      <c r="D646" s="21">
        <v>3005</v>
      </c>
      <c r="E646" s="21" t="s">
        <v>496</v>
      </c>
      <c r="F646" s="21" t="s">
        <v>502</v>
      </c>
      <c r="G646" s="99">
        <v>43366</v>
      </c>
      <c r="H646" s="100">
        <v>0.4</v>
      </c>
    </row>
    <row r="647" spans="2:8" ht="14.4" x14ac:dyDescent="0.3">
      <c r="B647" s="21" t="s">
        <v>517</v>
      </c>
      <c r="C647" s="21" t="s">
        <v>567</v>
      </c>
      <c r="D647" s="21">
        <v>3009</v>
      </c>
      <c r="E647" s="21" t="s">
        <v>516</v>
      </c>
      <c r="F647" s="21" t="s">
        <v>493</v>
      </c>
      <c r="G647" s="99">
        <v>43367</v>
      </c>
      <c r="H647" s="100">
        <v>0.1</v>
      </c>
    </row>
    <row r="648" spans="2:8" ht="14.4" x14ac:dyDescent="0.3">
      <c r="B648" s="21" t="s">
        <v>490</v>
      </c>
      <c r="C648" s="21" t="s">
        <v>491</v>
      </c>
      <c r="D648" s="21">
        <v>3009</v>
      </c>
      <c r="E648" s="21" t="s">
        <v>511</v>
      </c>
      <c r="F648" s="21" t="s">
        <v>497</v>
      </c>
      <c r="G648" s="99">
        <v>43368</v>
      </c>
      <c r="H648" s="100">
        <v>0.2</v>
      </c>
    </row>
    <row r="649" spans="2:8" ht="14.4" x14ac:dyDescent="0.3">
      <c r="B649" s="21" t="s">
        <v>514</v>
      </c>
      <c r="C649" s="21" t="s">
        <v>529</v>
      </c>
      <c r="D649" s="21">
        <v>3020</v>
      </c>
      <c r="E649" s="21" t="s">
        <v>535</v>
      </c>
      <c r="F649" s="21" t="s">
        <v>502</v>
      </c>
      <c r="G649" s="99">
        <v>43369</v>
      </c>
      <c r="H649" s="100">
        <v>0.4</v>
      </c>
    </row>
    <row r="650" spans="2:8" ht="14.4" x14ac:dyDescent="0.3">
      <c r="B650" s="21" t="s">
        <v>504</v>
      </c>
      <c r="C650" s="21" t="s">
        <v>557</v>
      </c>
      <c r="D650" s="21">
        <v>3033</v>
      </c>
      <c r="E650" s="21" t="s">
        <v>492</v>
      </c>
      <c r="F650" s="21" t="s">
        <v>509</v>
      </c>
      <c r="G650" s="99">
        <v>43370</v>
      </c>
      <c r="H650" s="100">
        <v>0.3</v>
      </c>
    </row>
    <row r="651" spans="2:8" ht="14.4" x14ac:dyDescent="0.3">
      <c r="B651" s="21" t="s">
        <v>517</v>
      </c>
      <c r="C651" s="21" t="s">
        <v>575</v>
      </c>
      <c r="D651" s="21">
        <v>3043</v>
      </c>
      <c r="E651" s="21" t="s">
        <v>496</v>
      </c>
      <c r="F651" s="21" t="s">
        <v>493</v>
      </c>
      <c r="G651" s="99">
        <v>43371</v>
      </c>
      <c r="H651" s="100">
        <v>0.1</v>
      </c>
    </row>
    <row r="652" spans="2:8" ht="14.4" x14ac:dyDescent="0.3">
      <c r="B652" s="21" t="s">
        <v>520</v>
      </c>
      <c r="C652" s="21" t="s">
        <v>553</v>
      </c>
      <c r="D652" s="21">
        <v>3044</v>
      </c>
      <c r="E652" s="21" t="s">
        <v>506</v>
      </c>
      <c r="F652" s="21" t="s">
        <v>493</v>
      </c>
      <c r="G652" s="99">
        <v>43372</v>
      </c>
      <c r="H652" s="100">
        <v>0.1</v>
      </c>
    </row>
    <row r="653" spans="2:8" ht="14.4" x14ac:dyDescent="0.3">
      <c r="B653" s="21" t="s">
        <v>514</v>
      </c>
      <c r="C653" s="21" t="s">
        <v>533</v>
      </c>
      <c r="D653" s="21">
        <v>3044</v>
      </c>
      <c r="E653" s="21" t="s">
        <v>492</v>
      </c>
      <c r="F653" s="21" t="s">
        <v>502</v>
      </c>
      <c r="G653" s="99">
        <v>43373</v>
      </c>
      <c r="H653" s="100">
        <v>0.4</v>
      </c>
    </row>
    <row r="654" spans="2:8" ht="14.4" x14ac:dyDescent="0.3">
      <c r="B654" s="21" t="s">
        <v>517</v>
      </c>
      <c r="C654" s="21" t="s">
        <v>519</v>
      </c>
      <c r="D654" s="21">
        <v>3046</v>
      </c>
      <c r="E654" s="21" t="s">
        <v>492</v>
      </c>
      <c r="F654" s="21" t="s">
        <v>493</v>
      </c>
      <c r="G654" s="99">
        <v>43374</v>
      </c>
      <c r="H654" s="100">
        <v>0.1</v>
      </c>
    </row>
    <row r="655" spans="2:8" ht="14.4" x14ac:dyDescent="0.3">
      <c r="B655" s="21" t="s">
        <v>504</v>
      </c>
      <c r="C655" s="21" t="s">
        <v>576</v>
      </c>
      <c r="D655" s="21">
        <v>3049</v>
      </c>
      <c r="E655" s="21" t="s">
        <v>499</v>
      </c>
      <c r="F655" s="21" t="s">
        <v>502</v>
      </c>
      <c r="G655" s="99">
        <v>43375</v>
      </c>
      <c r="H655" s="100">
        <v>0.4</v>
      </c>
    </row>
    <row r="656" spans="2:8" ht="14.4" x14ac:dyDescent="0.3">
      <c r="B656" s="21" t="s">
        <v>494</v>
      </c>
      <c r="C656" s="21" t="s">
        <v>498</v>
      </c>
      <c r="D656" s="21">
        <v>3049</v>
      </c>
      <c r="E656" s="21" t="s">
        <v>492</v>
      </c>
      <c r="F656" s="21" t="s">
        <v>502</v>
      </c>
      <c r="G656" s="99">
        <v>43376</v>
      </c>
      <c r="H656" s="100">
        <v>0.4</v>
      </c>
    </row>
    <row r="657" spans="2:8" ht="14.4" x14ac:dyDescent="0.3">
      <c r="B657" s="21" t="s">
        <v>504</v>
      </c>
      <c r="C657" s="21" t="s">
        <v>505</v>
      </c>
      <c r="D657" s="21">
        <v>3051</v>
      </c>
      <c r="E657" s="21" t="s">
        <v>511</v>
      </c>
      <c r="F657" s="21" t="s">
        <v>509</v>
      </c>
      <c r="G657" s="99">
        <v>43377</v>
      </c>
      <c r="H657" s="100">
        <v>0.3</v>
      </c>
    </row>
    <row r="658" spans="2:8" ht="14.4" x14ac:dyDescent="0.3">
      <c r="B658" s="21" t="s">
        <v>514</v>
      </c>
      <c r="C658" s="21" t="s">
        <v>531</v>
      </c>
      <c r="D658" s="21">
        <v>3060</v>
      </c>
      <c r="E658" s="21" t="s">
        <v>516</v>
      </c>
      <c r="F658" s="21" t="s">
        <v>493</v>
      </c>
      <c r="G658" s="99">
        <v>43378</v>
      </c>
      <c r="H658" s="100">
        <v>0.1</v>
      </c>
    </row>
    <row r="659" spans="2:8" ht="14.4" x14ac:dyDescent="0.3">
      <c r="B659" s="21" t="s">
        <v>490</v>
      </c>
      <c r="C659" s="21" t="s">
        <v>507</v>
      </c>
      <c r="D659" s="21">
        <v>3064</v>
      </c>
      <c r="E659" s="21" t="s">
        <v>516</v>
      </c>
      <c r="F659" s="21" t="s">
        <v>509</v>
      </c>
      <c r="G659" s="99">
        <v>43379</v>
      </c>
      <c r="H659" s="100">
        <v>0.3</v>
      </c>
    </row>
    <row r="660" spans="2:8" ht="14.4" x14ac:dyDescent="0.3">
      <c r="B660" s="21" t="s">
        <v>504</v>
      </c>
      <c r="C660" s="21" t="s">
        <v>585</v>
      </c>
      <c r="D660" s="21">
        <v>3068</v>
      </c>
      <c r="E660" s="21" t="s">
        <v>516</v>
      </c>
      <c r="F660" s="21" t="s">
        <v>497</v>
      </c>
      <c r="G660" s="99">
        <v>43380</v>
      </c>
      <c r="H660" s="100">
        <v>0.2</v>
      </c>
    </row>
    <row r="661" spans="2:8" ht="14.4" x14ac:dyDescent="0.3">
      <c r="B661" s="21" t="s">
        <v>514</v>
      </c>
      <c r="C661" s="21" t="s">
        <v>564</v>
      </c>
      <c r="D661" s="21">
        <v>3068</v>
      </c>
      <c r="E661" s="21" t="s">
        <v>501</v>
      </c>
      <c r="F661" s="21" t="s">
        <v>509</v>
      </c>
      <c r="G661" s="99">
        <v>43381</v>
      </c>
      <c r="H661" s="100">
        <v>0.3</v>
      </c>
    </row>
    <row r="662" spans="2:8" ht="14.4" x14ac:dyDescent="0.3">
      <c r="B662" s="21" t="s">
        <v>512</v>
      </c>
      <c r="C662" s="21" t="s">
        <v>583</v>
      </c>
      <c r="D662" s="21">
        <v>3074</v>
      </c>
      <c r="E662" s="21" t="s">
        <v>511</v>
      </c>
      <c r="F662" s="21" t="s">
        <v>509</v>
      </c>
      <c r="G662" s="99">
        <v>43382</v>
      </c>
      <c r="H662" s="100">
        <v>0.3</v>
      </c>
    </row>
    <row r="663" spans="2:8" ht="14.4" x14ac:dyDescent="0.3">
      <c r="B663" s="21" t="s">
        <v>504</v>
      </c>
      <c r="C663" s="21" t="s">
        <v>540</v>
      </c>
      <c r="D663" s="21">
        <v>3075</v>
      </c>
      <c r="E663" s="21" t="s">
        <v>511</v>
      </c>
      <c r="F663" s="21" t="s">
        <v>502</v>
      </c>
      <c r="G663" s="99">
        <v>43383</v>
      </c>
      <c r="H663" s="100">
        <v>0.4</v>
      </c>
    </row>
    <row r="664" spans="2:8" ht="14.4" x14ac:dyDescent="0.3">
      <c r="B664" s="21" t="s">
        <v>490</v>
      </c>
      <c r="C664" s="21" t="s">
        <v>578</v>
      </c>
      <c r="D664" s="21">
        <v>3079</v>
      </c>
      <c r="E664" s="21" t="s">
        <v>501</v>
      </c>
      <c r="F664" s="21" t="s">
        <v>502</v>
      </c>
      <c r="G664" s="99">
        <v>43384</v>
      </c>
      <c r="H664" s="100">
        <v>0.4</v>
      </c>
    </row>
    <row r="665" spans="2:8" ht="14.4" x14ac:dyDescent="0.3">
      <c r="B665" s="21" t="s">
        <v>517</v>
      </c>
      <c r="C665" s="21" t="s">
        <v>518</v>
      </c>
      <c r="D665" s="21">
        <v>3086</v>
      </c>
      <c r="E665" s="21" t="s">
        <v>516</v>
      </c>
      <c r="F665" s="21" t="s">
        <v>493</v>
      </c>
      <c r="G665" s="99">
        <v>43385</v>
      </c>
      <c r="H665" s="100">
        <v>0.1</v>
      </c>
    </row>
    <row r="666" spans="2:8" ht="14.4" x14ac:dyDescent="0.3">
      <c r="B666" s="21" t="s">
        <v>512</v>
      </c>
      <c r="C666" s="21" t="s">
        <v>583</v>
      </c>
      <c r="D666" s="21">
        <v>3086</v>
      </c>
      <c r="E666" s="21" t="s">
        <v>496</v>
      </c>
      <c r="F666" s="21" t="s">
        <v>497</v>
      </c>
      <c r="G666" s="99">
        <v>43386</v>
      </c>
      <c r="H666" s="100">
        <v>0.2</v>
      </c>
    </row>
    <row r="667" spans="2:8" ht="14.4" x14ac:dyDescent="0.3">
      <c r="B667" s="21" t="s">
        <v>512</v>
      </c>
      <c r="C667" s="21" t="s">
        <v>538</v>
      </c>
      <c r="D667" s="21">
        <v>3089</v>
      </c>
      <c r="E667" s="21" t="s">
        <v>503</v>
      </c>
      <c r="F667" s="21" t="s">
        <v>509</v>
      </c>
      <c r="G667" s="99">
        <v>43387</v>
      </c>
      <c r="H667" s="100">
        <v>0.3</v>
      </c>
    </row>
    <row r="668" spans="2:8" ht="14.4" x14ac:dyDescent="0.3">
      <c r="B668" s="21" t="s">
        <v>494</v>
      </c>
      <c r="C668" s="21" t="s">
        <v>537</v>
      </c>
      <c r="D668" s="21">
        <v>3090</v>
      </c>
      <c r="E668" s="21" t="s">
        <v>506</v>
      </c>
      <c r="F668" s="21" t="s">
        <v>497</v>
      </c>
      <c r="G668" s="99">
        <v>43388</v>
      </c>
      <c r="H668" s="100">
        <v>0.2</v>
      </c>
    </row>
    <row r="669" spans="2:8" ht="14.4" x14ac:dyDescent="0.3">
      <c r="B669" s="21" t="s">
        <v>504</v>
      </c>
      <c r="C669" s="21" t="s">
        <v>508</v>
      </c>
      <c r="D669" s="21">
        <v>3094</v>
      </c>
      <c r="E669" s="21" t="s">
        <v>506</v>
      </c>
      <c r="F669" s="21" t="s">
        <v>493</v>
      </c>
      <c r="G669" s="99">
        <v>43389</v>
      </c>
      <c r="H669" s="100">
        <v>0.1</v>
      </c>
    </row>
    <row r="670" spans="2:8" ht="14.4" x14ac:dyDescent="0.3">
      <c r="B670" s="21" t="s">
        <v>520</v>
      </c>
      <c r="C670" s="21" t="s">
        <v>524</v>
      </c>
      <c r="D670" s="21">
        <v>3095</v>
      </c>
      <c r="E670" s="21" t="s">
        <v>499</v>
      </c>
      <c r="F670" s="21" t="s">
        <v>497</v>
      </c>
      <c r="G670" s="99">
        <v>43390</v>
      </c>
      <c r="H670" s="100">
        <v>0.2</v>
      </c>
    </row>
    <row r="671" spans="2:8" ht="14.4" x14ac:dyDescent="0.3">
      <c r="B671" s="21" t="s">
        <v>494</v>
      </c>
      <c r="C671" s="21" t="s">
        <v>498</v>
      </c>
      <c r="D671" s="21">
        <v>3095</v>
      </c>
      <c r="E671" s="21" t="s">
        <v>506</v>
      </c>
      <c r="F671" s="21" t="s">
        <v>502</v>
      </c>
      <c r="G671" s="99">
        <v>43391</v>
      </c>
      <c r="H671" s="100">
        <v>0.4</v>
      </c>
    </row>
    <row r="672" spans="2:8" ht="14.4" x14ac:dyDescent="0.3">
      <c r="B672" s="21" t="s">
        <v>494</v>
      </c>
      <c r="C672" s="21" t="s">
        <v>559</v>
      </c>
      <c r="D672" s="21">
        <v>3098</v>
      </c>
      <c r="E672" s="21" t="s">
        <v>506</v>
      </c>
      <c r="F672" s="21" t="s">
        <v>493</v>
      </c>
      <c r="G672" s="99">
        <v>43392</v>
      </c>
      <c r="H672" s="100">
        <v>0.1</v>
      </c>
    </row>
    <row r="673" spans="2:8" ht="14.4" x14ac:dyDescent="0.3">
      <c r="B673" s="21" t="s">
        <v>512</v>
      </c>
      <c r="C673" s="21" t="s">
        <v>552</v>
      </c>
      <c r="D673" s="21">
        <v>3104</v>
      </c>
      <c r="E673" s="21" t="s">
        <v>511</v>
      </c>
      <c r="F673" s="21" t="s">
        <v>509</v>
      </c>
      <c r="G673" s="99">
        <v>43393</v>
      </c>
      <c r="H673" s="100">
        <v>0.3</v>
      </c>
    </row>
    <row r="674" spans="2:8" ht="14.4" x14ac:dyDescent="0.3">
      <c r="B674" s="21" t="s">
        <v>512</v>
      </c>
      <c r="C674" s="21" t="s">
        <v>590</v>
      </c>
      <c r="D674" s="21">
        <v>3105</v>
      </c>
      <c r="E674" s="21" t="s">
        <v>526</v>
      </c>
      <c r="F674" s="21" t="s">
        <v>493</v>
      </c>
      <c r="G674" s="99">
        <v>43394</v>
      </c>
      <c r="H674" s="100">
        <v>0.1</v>
      </c>
    </row>
    <row r="675" spans="2:8" ht="14.4" x14ac:dyDescent="0.3">
      <c r="B675" s="21" t="s">
        <v>514</v>
      </c>
      <c r="C675" s="21" t="s">
        <v>533</v>
      </c>
      <c r="D675" s="21">
        <v>3112</v>
      </c>
      <c r="E675" s="21" t="s">
        <v>506</v>
      </c>
      <c r="F675" s="21" t="s">
        <v>493</v>
      </c>
      <c r="G675" s="99">
        <v>43395</v>
      </c>
      <c r="H675" s="100">
        <v>0.1</v>
      </c>
    </row>
    <row r="676" spans="2:8" ht="14.4" x14ac:dyDescent="0.3">
      <c r="B676" s="21" t="s">
        <v>494</v>
      </c>
      <c r="C676" s="21" t="s">
        <v>510</v>
      </c>
      <c r="D676" s="21">
        <v>3115</v>
      </c>
      <c r="E676" s="21" t="s">
        <v>511</v>
      </c>
      <c r="F676" s="21" t="s">
        <v>497</v>
      </c>
      <c r="G676" s="99">
        <v>43396</v>
      </c>
      <c r="H676" s="100">
        <v>0.2</v>
      </c>
    </row>
    <row r="677" spans="2:8" ht="14.4" x14ac:dyDescent="0.3">
      <c r="B677" s="21" t="s">
        <v>512</v>
      </c>
      <c r="C677" s="21" t="s">
        <v>560</v>
      </c>
      <c r="D677" s="21">
        <v>3115</v>
      </c>
      <c r="E677" s="21" t="s">
        <v>535</v>
      </c>
      <c r="F677" s="21" t="s">
        <v>497</v>
      </c>
      <c r="G677" s="99">
        <v>43397</v>
      </c>
      <c r="H677" s="100">
        <v>0.2</v>
      </c>
    </row>
    <row r="678" spans="2:8" ht="14.4" x14ac:dyDescent="0.3">
      <c r="B678" s="21" t="s">
        <v>517</v>
      </c>
      <c r="C678" s="21" t="s">
        <v>573</v>
      </c>
      <c r="D678" s="21">
        <v>3119</v>
      </c>
      <c r="E678" s="21" t="s">
        <v>501</v>
      </c>
      <c r="F678" s="21" t="s">
        <v>497</v>
      </c>
      <c r="G678" s="99">
        <v>43398</v>
      </c>
      <c r="H678" s="100">
        <v>0.2</v>
      </c>
    </row>
    <row r="679" spans="2:8" ht="14.4" x14ac:dyDescent="0.3">
      <c r="B679" s="21" t="s">
        <v>520</v>
      </c>
      <c r="C679" s="21" t="s">
        <v>548</v>
      </c>
      <c r="D679" s="21">
        <v>3120</v>
      </c>
      <c r="E679" s="21" t="s">
        <v>506</v>
      </c>
      <c r="F679" s="21" t="s">
        <v>493</v>
      </c>
      <c r="G679" s="99">
        <v>43399</v>
      </c>
      <c r="H679" s="100">
        <v>0.1</v>
      </c>
    </row>
    <row r="680" spans="2:8" ht="14.4" x14ac:dyDescent="0.3">
      <c r="B680" s="21" t="s">
        <v>514</v>
      </c>
      <c r="C680" s="21" t="s">
        <v>566</v>
      </c>
      <c r="D680" s="21">
        <v>3124</v>
      </c>
      <c r="E680" s="21" t="s">
        <v>501</v>
      </c>
      <c r="F680" s="21" t="s">
        <v>497</v>
      </c>
      <c r="G680" s="99">
        <v>43400</v>
      </c>
      <c r="H680" s="100">
        <v>0.2</v>
      </c>
    </row>
    <row r="681" spans="2:8" ht="14.4" x14ac:dyDescent="0.3">
      <c r="B681" s="21" t="s">
        <v>520</v>
      </c>
      <c r="C681" s="21" t="s">
        <v>524</v>
      </c>
      <c r="D681" s="21">
        <v>3127</v>
      </c>
      <c r="E681" s="21" t="s">
        <v>503</v>
      </c>
      <c r="F681" s="21" t="s">
        <v>502</v>
      </c>
      <c r="G681" s="99">
        <v>43401</v>
      </c>
      <c r="H681" s="100">
        <v>0.4</v>
      </c>
    </row>
    <row r="682" spans="2:8" ht="14.4" x14ac:dyDescent="0.3">
      <c r="B682" s="21" t="s">
        <v>520</v>
      </c>
      <c r="C682" s="21" t="s">
        <v>553</v>
      </c>
      <c r="D682" s="21">
        <v>3131</v>
      </c>
      <c r="E682" s="21" t="s">
        <v>492</v>
      </c>
      <c r="F682" s="21" t="s">
        <v>497</v>
      </c>
      <c r="G682" s="99">
        <v>43402</v>
      </c>
      <c r="H682" s="100">
        <v>0.2</v>
      </c>
    </row>
    <row r="683" spans="2:8" ht="14.4" x14ac:dyDescent="0.3">
      <c r="B683" s="21" t="s">
        <v>512</v>
      </c>
      <c r="C683" s="21" t="s">
        <v>560</v>
      </c>
      <c r="D683" s="21">
        <v>3135</v>
      </c>
      <c r="E683" s="21" t="s">
        <v>506</v>
      </c>
      <c r="F683" s="21" t="s">
        <v>493</v>
      </c>
      <c r="G683" s="99">
        <v>43403</v>
      </c>
      <c r="H683" s="100">
        <v>0.1</v>
      </c>
    </row>
    <row r="684" spans="2:8" ht="14.4" x14ac:dyDescent="0.3">
      <c r="B684" s="21" t="s">
        <v>494</v>
      </c>
      <c r="C684" s="21" t="s">
        <v>559</v>
      </c>
      <c r="D684" s="21">
        <v>3137</v>
      </c>
      <c r="E684" s="21" t="s">
        <v>492</v>
      </c>
      <c r="F684" s="21" t="s">
        <v>493</v>
      </c>
      <c r="G684" s="99">
        <v>43404</v>
      </c>
      <c r="H684" s="100">
        <v>0.1</v>
      </c>
    </row>
    <row r="685" spans="2:8" ht="14.4" x14ac:dyDescent="0.3">
      <c r="B685" s="21" t="s">
        <v>494</v>
      </c>
      <c r="C685" s="21" t="s">
        <v>569</v>
      </c>
      <c r="D685" s="21">
        <v>3141</v>
      </c>
      <c r="E685" s="21" t="s">
        <v>499</v>
      </c>
      <c r="F685" s="21" t="s">
        <v>502</v>
      </c>
      <c r="G685" s="99">
        <v>43405</v>
      </c>
      <c r="H685" s="100">
        <v>0.4</v>
      </c>
    </row>
    <row r="686" spans="2:8" ht="14.4" x14ac:dyDescent="0.3">
      <c r="B686" s="21" t="s">
        <v>514</v>
      </c>
      <c r="C686" s="21" t="s">
        <v>564</v>
      </c>
      <c r="D686" s="21">
        <v>3145</v>
      </c>
      <c r="E686" s="21" t="s">
        <v>526</v>
      </c>
      <c r="F686" s="21" t="s">
        <v>493</v>
      </c>
      <c r="G686" s="99">
        <v>43406</v>
      </c>
      <c r="H686" s="100">
        <v>0.1</v>
      </c>
    </row>
    <row r="687" spans="2:8" ht="14.4" x14ac:dyDescent="0.3">
      <c r="B687" s="21" t="s">
        <v>520</v>
      </c>
      <c r="C687" s="21" t="s">
        <v>553</v>
      </c>
      <c r="D687" s="21">
        <v>3149</v>
      </c>
      <c r="E687" s="21" t="s">
        <v>511</v>
      </c>
      <c r="F687" s="21" t="s">
        <v>502</v>
      </c>
      <c r="G687" s="99">
        <v>43407</v>
      </c>
      <c r="H687" s="100">
        <v>0.4</v>
      </c>
    </row>
    <row r="688" spans="2:8" ht="14.4" x14ac:dyDescent="0.3">
      <c r="B688" s="21" t="s">
        <v>504</v>
      </c>
      <c r="C688" s="21" t="s">
        <v>576</v>
      </c>
      <c r="D688" s="21">
        <v>3156</v>
      </c>
      <c r="E688" s="21" t="s">
        <v>499</v>
      </c>
      <c r="F688" s="21" t="s">
        <v>502</v>
      </c>
      <c r="G688" s="99">
        <v>43408</v>
      </c>
      <c r="H688" s="100">
        <v>0.4</v>
      </c>
    </row>
    <row r="689" spans="2:8" ht="14.4" x14ac:dyDescent="0.3">
      <c r="B689" s="21" t="s">
        <v>514</v>
      </c>
      <c r="C689" s="21" t="s">
        <v>566</v>
      </c>
      <c r="D689" s="21">
        <v>3157</v>
      </c>
      <c r="E689" s="21" t="s">
        <v>496</v>
      </c>
      <c r="F689" s="21" t="s">
        <v>509</v>
      </c>
      <c r="G689" s="99">
        <v>43409</v>
      </c>
      <c r="H689" s="100">
        <v>0.3</v>
      </c>
    </row>
    <row r="690" spans="2:8" ht="14.4" x14ac:dyDescent="0.3">
      <c r="B690" s="21" t="s">
        <v>514</v>
      </c>
      <c r="C690" s="21" t="s">
        <v>531</v>
      </c>
      <c r="D690" s="21">
        <v>3158</v>
      </c>
      <c r="E690" s="21" t="s">
        <v>503</v>
      </c>
      <c r="F690" s="21" t="s">
        <v>497</v>
      </c>
      <c r="G690" s="99">
        <v>43410</v>
      </c>
      <c r="H690" s="100">
        <v>0.2</v>
      </c>
    </row>
    <row r="691" spans="2:8" ht="14.4" x14ac:dyDescent="0.3">
      <c r="B691" s="21" t="s">
        <v>517</v>
      </c>
      <c r="C691" s="21" t="s">
        <v>518</v>
      </c>
      <c r="D691" s="21">
        <v>3161</v>
      </c>
      <c r="E691" s="21" t="s">
        <v>511</v>
      </c>
      <c r="F691" s="21" t="s">
        <v>493</v>
      </c>
      <c r="G691" s="99">
        <v>43411</v>
      </c>
      <c r="H691" s="100">
        <v>0.1</v>
      </c>
    </row>
    <row r="692" spans="2:8" ht="14.4" x14ac:dyDescent="0.3">
      <c r="B692" s="21" t="s">
        <v>514</v>
      </c>
      <c r="C692" s="21" t="s">
        <v>529</v>
      </c>
      <c r="D692" s="21">
        <v>3176</v>
      </c>
      <c r="E692" s="21" t="s">
        <v>506</v>
      </c>
      <c r="F692" s="21" t="s">
        <v>509</v>
      </c>
      <c r="G692" s="99">
        <v>43412</v>
      </c>
      <c r="H692" s="100">
        <v>0.3</v>
      </c>
    </row>
    <row r="693" spans="2:8" ht="14.4" x14ac:dyDescent="0.3">
      <c r="B693" s="21" t="s">
        <v>504</v>
      </c>
      <c r="C693" s="21" t="s">
        <v>544</v>
      </c>
      <c r="D693" s="21">
        <v>3180</v>
      </c>
      <c r="E693" s="21" t="s">
        <v>511</v>
      </c>
      <c r="F693" s="21" t="s">
        <v>493</v>
      </c>
      <c r="G693" s="99">
        <v>43413</v>
      </c>
      <c r="H693" s="100">
        <v>0.1</v>
      </c>
    </row>
    <row r="694" spans="2:8" ht="14.4" x14ac:dyDescent="0.3">
      <c r="B694" s="21" t="s">
        <v>517</v>
      </c>
      <c r="C694" s="21" t="s">
        <v>567</v>
      </c>
      <c r="D694" s="21">
        <v>3182</v>
      </c>
      <c r="E694" s="21" t="s">
        <v>503</v>
      </c>
      <c r="F694" s="21" t="s">
        <v>509</v>
      </c>
      <c r="G694" s="99">
        <v>43414</v>
      </c>
      <c r="H694" s="100">
        <v>0.3</v>
      </c>
    </row>
    <row r="695" spans="2:8" ht="14.4" x14ac:dyDescent="0.3">
      <c r="B695" s="21" t="s">
        <v>494</v>
      </c>
      <c r="C695" s="21" t="s">
        <v>495</v>
      </c>
      <c r="D695" s="21">
        <v>3186</v>
      </c>
      <c r="E695" s="21" t="s">
        <v>511</v>
      </c>
      <c r="F695" s="21" t="s">
        <v>497</v>
      </c>
      <c r="G695" s="99">
        <v>43415</v>
      </c>
      <c r="H695" s="100">
        <v>0.2</v>
      </c>
    </row>
    <row r="696" spans="2:8" ht="14.4" x14ac:dyDescent="0.3">
      <c r="B696" s="21" t="s">
        <v>504</v>
      </c>
      <c r="C696" s="21" t="s">
        <v>563</v>
      </c>
      <c r="D696" s="21">
        <v>3193</v>
      </c>
      <c r="E696" s="21" t="s">
        <v>501</v>
      </c>
      <c r="F696" s="21" t="s">
        <v>509</v>
      </c>
      <c r="G696" s="99">
        <v>43416</v>
      </c>
      <c r="H696" s="100">
        <v>0.3</v>
      </c>
    </row>
    <row r="697" spans="2:8" ht="14.4" x14ac:dyDescent="0.3">
      <c r="B697" s="21" t="s">
        <v>512</v>
      </c>
      <c r="C697" s="21" t="s">
        <v>583</v>
      </c>
      <c r="D697" s="21">
        <v>3195</v>
      </c>
      <c r="E697" s="21" t="s">
        <v>499</v>
      </c>
      <c r="F697" s="21" t="s">
        <v>497</v>
      </c>
      <c r="G697" s="99">
        <v>43417</v>
      </c>
      <c r="H697" s="100">
        <v>0.2</v>
      </c>
    </row>
    <row r="698" spans="2:8" ht="14.4" x14ac:dyDescent="0.3">
      <c r="B698" s="21" t="s">
        <v>512</v>
      </c>
      <c r="C698" s="21" t="s">
        <v>570</v>
      </c>
      <c r="D698" s="21">
        <v>3199</v>
      </c>
      <c r="E698" s="21" t="s">
        <v>526</v>
      </c>
      <c r="F698" s="21" t="s">
        <v>493</v>
      </c>
      <c r="G698" s="99">
        <v>43418</v>
      </c>
      <c r="H698" s="100">
        <v>0.1</v>
      </c>
    </row>
    <row r="699" spans="2:8" ht="14.4" x14ac:dyDescent="0.3">
      <c r="B699" s="21" t="s">
        <v>512</v>
      </c>
      <c r="C699" s="21" t="s">
        <v>513</v>
      </c>
      <c r="D699" s="21">
        <v>3202</v>
      </c>
      <c r="E699" s="21" t="s">
        <v>506</v>
      </c>
      <c r="F699" s="21" t="s">
        <v>497</v>
      </c>
      <c r="G699" s="99">
        <v>43419</v>
      </c>
      <c r="H699" s="100">
        <v>0.2</v>
      </c>
    </row>
    <row r="700" spans="2:8" ht="14.4" x14ac:dyDescent="0.3">
      <c r="B700" s="21" t="s">
        <v>494</v>
      </c>
      <c r="C700" s="21" t="s">
        <v>580</v>
      </c>
      <c r="D700" s="21">
        <v>3208</v>
      </c>
      <c r="E700" s="21" t="s">
        <v>503</v>
      </c>
      <c r="F700" s="21" t="s">
        <v>497</v>
      </c>
      <c r="G700" s="99">
        <v>43420</v>
      </c>
      <c r="H700" s="100">
        <v>0.2</v>
      </c>
    </row>
    <row r="701" spans="2:8" ht="14.4" x14ac:dyDescent="0.3">
      <c r="B701" s="21" t="s">
        <v>512</v>
      </c>
      <c r="C701" s="21" t="s">
        <v>525</v>
      </c>
      <c r="D701" s="21">
        <v>3216</v>
      </c>
      <c r="E701" s="21" t="s">
        <v>499</v>
      </c>
      <c r="F701" s="21" t="s">
        <v>497</v>
      </c>
      <c r="G701" s="99">
        <v>43421</v>
      </c>
      <c r="H701" s="100">
        <v>0.2</v>
      </c>
    </row>
    <row r="702" spans="2:8" ht="14.4" x14ac:dyDescent="0.3">
      <c r="B702" s="21" t="s">
        <v>490</v>
      </c>
      <c r="C702" s="21" t="s">
        <v>500</v>
      </c>
      <c r="D702" s="21">
        <v>3221</v>
      </c>
      <c r="E702" s="21" t="s">
        <v>496</v>
      </c>
      <c r="F702" s="21" t="s">
        <v>497</v>
      </c>
      <c r="G702" s="99">
        <v>43422</v>
      </c>
      <c r="H702" s="100">
        <v>0.2</v>
      </c>
    </row>
    <row r="703" spans="2:8" ht="14.4" x14ac:dyDescent="0.3">
      <c r="B703" s="21" t="s">
        <v>490</v>
      </c>
      <c r="C703" s="21" t="s">
        <v>588</v>
      </c>
      <c r="D703" s="21">
        <v>3224</v>
      </c>
      <c r="E703" s="21" t="s">
        <v>499</v>
      </c>
      <c r="F703" s="21" t="s">
        <v>502</v>
      </c>
      <c r="G703" s="99">
        <v>43423</v>
      </c>
      <c r="H703" s="100">
        <v>0.4</v>
      </c>
    </row>
    <row r="704" spans="2:8" ht="14.4" x14ac:dyDescent="0.3">
      <c r="B704" s="21" t="s">
        <v>494</v>
      </c>
      <c r="C704" s="21" t="s">
        <v>580</v>
      </c>
      <c r="D704" s="21">
        <v>3225</v>
      </c>
      <c r="E704" s="21" t="s">
        <v>511</v>
      </c>
      <c r="F704" s="21" t="s">
        <v>493</v>
      </c>
      <c r="G704" s="99">
        <v>43424</v>
      </c>
      <c r="H704" s="100">
        <v>0.1</v>
      </c>
    </row>
    <row r="705" spans="2:8" ht="14.4" x14ac:dyDescent="0.3">
      <c r="B705" s="21" t="s">
        <v>490</v>
      </c>
      <c r="C705" s="21" t="s">
        <v>491</v>
      </c>
      <c r="D705" s="21">
        <v>3232</v>
      </c>
      <c r="E705" s="21" t="s">
        <v>506</v>
      </c>
      <c r="F705" s="21" t="s">
        <v>493</v>
      </c>
      <c r="G705" s="99">
        <v>43425</v>
      </c>
      <c r="H705" s="100">
        <v>0.1</v>
      </c>
    </row>
    <row r="706" spans="2:8" ht="14.4" x14ac:dyDescent="0.3">
      <c r="B706" s="21" t="s">
        <v>494</v>
      </c>
      <c r="C706" s="21" t="s">
        <v>537</v>
      </c>
      <c r="D706" s="21">
        <v>3232</v>
      </c>
      <c r="E706" s="21" t="s">
        <v>511</v>
      </c>
      <c r="F706" s="21" t="s">
        <v>502</v>
      </c>
      <c r="G706" s="99">
        <v>43426</v>
      </c>
      <c r="H706" s="100">
        <v>0.4</v>
      </c>
    </row>
    <row r="707" spans="2:8" ht="14.4" x14ac:dyDescent="0.3">
      <c r="B707" s="21" t="s">
        <v>490</v>
      </c>
      <c r="C707" s="21" t="s">
        <v>578</v>
      </c>
      <c r="D707" s="21">
        <v>3235</v>
      </c>
      <c r="E707" s="21" t="s">
        <v>516</v>
      </c>
      <c r="F707" s="21" t="s">
        <v>493</v>
      </c>
      <c r="G707" s="99">
        <v>43427</v>
      </c>
      <c r="H707" s="100">
        <v>0.1</v>
      </c>
    </row>
    <row r="708" spans="2:8" ht="14.4" x14ac:dyDescent="0.3">
      <c r="B708" s="21" t="s">
        <v>494</v>
      </c>
      <c r="C708" s="21" t="s">
        <v>498</v>
      </c>
      <c r="D708" s="21">
        <v>3241</v>
      </c>
      <c r="E708" s="21" t="s">
        <v>511</v>
      </c>
      <c r="F708" s="21" t="s">
        <v>493</v>
      </c>
      <c r="G708" s="99">
        <v>43428</v>
      </c>
      <c r="H708" s="100">
        <v>0.1</v>
      </c>
    </row>
    <row r="709" spans="2:8" ht="14.4" x14ac:dyDescent="0.3">
      <c r="B709" s="21" t="s">
        <v>514</v>
      </c>
      <c r="C709" s="21" t="s">
        <v>539</v>
      </c>
      <c r="D709" s="21">
        <v>3244</v>
      </c>
      <c r="E709" s="21" t="s">
        <v>506</v>
      </c>
      <c r="F709" s="21" t="s">
        <v>509</v>
      </c>
      <c r="G709" s="99">
        <v>43429</v>
      </c>
      <c r="H709" s="100">
        <v>0.3</v>
      </c>
    </row>
    <row r="710" spans="2:8" ht="14.4" x14ac:dyDescent="0.3">
      <c r="B710" s="21" t="s">
        <v>504</v>
      </c>
      <c r="C710" s="21" t="s">
        <v>571</v>
      </c>
      <c r="D710" s="21">
        <v>3245</v>
      </c>
      <c r="E710" s="21" t="s">
        <v>511</v>
      </c>
      <c r="F710" s="21" t="s">
        <v>493</v>
      </c>
      <c r="G710" s="99">
        <v>43430</v>
      </c>
      <c r="H710" s="100">
        <v>0.1</v>
      </c>
    </row>
    <row r="711" spans="2:8" ht="14.4" x14ac:dyDescent="0.3">
      <c r="B711" s="21" t="s">
        <v>517</v>
      </c>
      <c r="C711" s="21" t="s">
        <v>572</v>
      </c>
      <c r="D711" s="21">
        <v>3251</v>
      </c>
      <c r="E711" s="21" t="s">
        <v>499</v>
      </c>
      <c r="F711" s="21" t="s">
        <v>497</v>
      </c>
      <c r="G711" s="99">
        <v>43431</v>
      </c>
      <c r="H711" s="100">
        <v>0.2</v>
      </c>
    </row>
    <row r="712" spans="2:8" ht="14.4" x14ac:dyDescent="0.3">
      <c r="B712" s="21" t="s">
        <v>512</v>
      </c>
      <c r="C712" s="21" t="s">
        <v>552</v>
      </c>
      <c r="D712" s="21">
        <v>3253</v>
      </c>
      <c r="E712" s="21" t="s">
        <v>511</v>
      </c>
      <c r="F712" s="21" t="s">
        <v>509</v>
      </c>
      <c r="G712" s="99">
        <v>43432</v>
      </c>
      <c r="H712" s="100">
        <v>0.3</v>
      </c>
    </row>
    <row r="713" spans="2:8" ht="14.4" x14ac:dyDescent="0.3">
      <c r="B713" s="21" t="s">
        <v>490</v>
      </c>
      <c r="C713" s="21" t="s">
        <v>542</v>
      </c>
      <c r="D713" s="21">
        <v>3256</v>
      </c>
      <c r="E713" s="21" t="s">
        <v>501</v>
      </c>
      <c r="F713" s="21" t="s">
        <v>502</v>
      </c>
      <c r="G713" s="99">
        <v>43433</v>
      </c>
      <c r="H713" s="100">
        <v>0.4</v>
      </c>
    </row>
    <row r="714" spans="2:8" ht="14.4" x14ac:dyDescent="0.3"/>
  </sheetData>
  <customSheetViews>
    <customSheetView guid="{0C1250B8-4ACD-4E73-8887-52D88B199186}" scale="80" showGridLines="0" showAutoFilter="1" hiddenRows="1" hiddenColumns="1">
      <selection activeCell="B10" sqref="B10"/>
      <pageMargins left="0.7" right="0.7" top="0.75" bottom="0.75" header="0.3" footer="0.3"/>
      <autoFilter ref="B15:H713" xr:uid="{A486DA8C-43A8-45D5-BD58-9C9619EEF92E}"/>
    </customSheetView>
    <customSheetView guid="{BA6CB744-D7FE-4570-B7D7-ED7BE5BCB395}" scale="80" showGridLines="0" hiddenRows="1" hiddenColumns="1">
      <pageMargins left="0.7" right="0.7" top="0.75" bottom="0.75" header="0.3" footer="0.3"/>
    </customSheetView>
  </customSheetView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Index</vt:lpstr>
      <vt:lpstr>Functions_Text</vt:lpstr>
      <vt:lpstr>Functions_Logical</vt:lpstr>
      <vt:lpstr>Data_Handling1</vt:lpstr>
      <vt:lpstr>Data_Handling2</vt:lpstr>
      <vt:lpstr>Data Validation</vt:lpstr>
      <vt:lpstr>Security</vt:lpstr>
      <vt:lpstr>Pivot</vt:lpstr>
      <vt:lpstr>Pivot Tables</vt:lpstr>
      <vt:lpstr>Data_Handling2!Criteria</vt:lpstr>
      <vt:lpstr>Data_Handling2!Extract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AnalytixLabs</dc:creator>
  <cp:lastModifiedBy>Rohit _</cp:lastModifiedBy>
  <dcterms:created xsi:type="dcterms:W3CDTF">2017-06-18T11:44:36Z</dcterms:created>
  <dcterms:modified xsi:type="dcterms:W3CDTF">2022-08-18T16:55:30Z</dcterms:modified>
</cp:coreProperties>
</file>