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pt1518_ic_ac_uk/Documents/Documents/Python Scripts/BazaarTracker/Dict Resources/"/>
    </mc:Choice>
  </mc:AlternateContent>
  <xr:revisionPtr revIDLastSave="43" documentId="8_{B0996956-29C4-4DDA-A59A-CFF90946954F}" xr6:coauthVersionLast="45" xr6:coauthVersionMax="45" xr10:uidLastSave="{6491AFE0-3907-4F82-826A-3856DD6E6BB5}"/>
  <bookViews>
    <workbookView minimized="1" xWindow="6120" yWindow="-15675" windowWidth="17280" windowHeight="8970" xr2:uid="{FF5806C6-37CC-4703-8AA1-2CA757737E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0" i="1" l="1"/>
  <c r="L3" i="1"/>
  <c r="L4" i="1"/>
  <c r="L5" i="1"/>
  <c r="L6" i="1"/>
  <c r="L7" i="1"/>
  <c r="L8" i="1"/>
  <c r="L2" i="1"/>
  <c r="I9" i="1"/>
  <c r="J8" i="1"/>
  <c r="J7" i="1"/>
  <c r="J6" i="1"/>
  <c r="J5" i="1"/>
  <c r="J4" i="1"/>
  <c r="J3" i="1"/>
  <c r="J2" i="1"/>
  <c r="H8" i="1"/>
  <c r="H7" i="1"/>
  <c r="H6" i="1"/>
  <c r="G9" i="1"/>
  <c r="H4" i="1"/>
  <c r="H3" i="1"/>
  <c r="H2" i="1"/>
  <c r="E8" i="1"/>
  <c r="E7" i="1"/>
  <c r="E5" i="1"/>
  <c r="D3" i="1"/>
  <c r="D4" i="1"/>
  <c r="D5" i="1"/>
  <c r="D6" i="1"/>
  <c r="D7" i="1"/>
  <c r="D8" i="1"/>
  <c r="C9" i="1"/>
  <c r="D2" i="1" s="1"/>
  <c r="H5" i="1" l="1"/>
  <c r="F5" i="1"/>
  <c r="E9" i="1"/>
  <c r="F3" i="1"/>
  <c r="F4" i="1"/>
  <c r="F6" i="1"/>
  <c r="F7" i="1"/>
  <c r="F2" i="1"/>
  <c r="F8" i="1"/>
</calcChain>
</file>

<file path=xl/sharedStrings.xml><?xml version="1.0" encoding="utf-8"?>
<sst xmlns="http://schemas.openxmlformats.org/spreadsheetml/2006/main" count="17" uniqueCount="10">
  <si>
    <t>Raw Fish</t>
  </si>
  <si>
    <t>Raw Salmon</t>
  </si>
  <si>
    <t>Pufferfish</t>
  </si>
  <si>
    <t>Clownfish</t>
  </si>
  <si>
    <t>Sponge</t>
  </si>
  <si>
    <t>Prismarine Shard</t>
  </si>
  <si>
    <t>Prismarine Crystal</t>
  </si>
  <si>
    <t>Sum:</t>
  </si>
  <si>
    <t>Item</t>
  </si>
  <si>
    <t>Yield per 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</si>
</sst>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165" fontId="0" fillId="0" borderId="0" xfId="0" applyNumberFormat="1" applyAlignment="1">
      <alignment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E089D-F0C7-4BA4-AA52-84ED6ADF814F}">
  <dimension ref="B2:O19"/>
  <sheetViews>
    <sheetView tabSelected="1" topLeftCell="A6" zoomScale="205" zoomScaleNormal="205" workbookViewId="0">
      <selection activeCell="J11" sqref="J11"/>
    </sheetView>
  </sheetViews>
  <sheetFormatPr defaultRowHeight="14.4" x14ac:dyDescent="0.3"/>
  <cols>
    <col min="2" max="2" width="16.5546875" customWidth="1"/>
    <col min="3" max="3" width="9.109375" style="1" customWidth="1"/>
    <col min="4" max="5" width="8.109375" customWidth="1"/>
    <col min="6" max="6" width="8.109375" style="1" customWidth="1"/>
    <col min="7" max="7" width="8.88671875" style="1"/>
  </cols>
  <sheetData>
    <row r="2" spans="2:15" s="3" customFormat="1" ht="16.95" customHeight="1" x14ac:dyDescent="0.3">
      <c r="B2" s="2" t="s">
        <v>0</v>
      </c>
      <c r="C2" s="1">
        <v>3738</v>
      </c>
      <c r="D2" s="3">
        <f>C2/$C$9</f>
        <v>0.54473914310696592</v>
      </c>
      <c r="E2" s="1">
        <v>2514</v>
      </c>
      <c r="F2" s="1">
        <f>E2/$E$9</f>
        <v>0.55496688741721856</v>
      </c>
      <c r="G2" s="1">
        <v>2436</v>
      </c>
      <c r="H2" s="1">
        <f>G2/$E$9</f>
        <v>0.53774834437086094</v>
      </c>
      <c r="I2" s="1">
        <v>2448</v>
      </c>
      <c r="J2" s="1">
        <f>I2/$E$9</f>
        <v>0.54039735099337749</v>
      </c>
      <c r="L2" s="5">
        <f>AVERAGE(D2,F2,H2,J2)</f>
        <v>0.54446293147210567</v>
      </c>
      <c r="O2" s="5">
        <v>0.54446293147210567</v>
      </c>
    </row>
    <row r="3" spans="2:15" s="3" customFormat="1" ht="16.95" customHeight="1" x14ac:dyDescent="0.3">
      <c r="B3" s="2" t="s">
        <v>1</v>
      </c>
      <c r="C3" s="1">
        <v>1535</v>
      </c>
      <c r="D3" s="3">
        <f t="shared" ref="D3:D8" si="0">C3/$C$9</f>
        <v>0.2236957155348295</v>
      </c>
      <c r="E3" s="1">
        <v>1020</v>
      </c>
      <c r="F3" s="1">
        <f>E3/$E$9</f>
        <v>0.2251655629139073</v>
      </c>
      <c r="G3" s="1">
        <v>1028</v>
      </c>
      <c r="H3" s="1">
        <f>G3/$E$9</f>
        <v>0.22693156732891831</v>
      </c>
      <c r="I3" s="1">
        <v>1044</v>
      </c>
      <c r="J3" s="1">
        <f>I3/$E$9</f>
        <v>0.23046357615894039</v>
      </c>
      <c r="L3" s="5">
        <f>AVERAGE(D3,F3,H3,J3)</f>
        <v>0.22656410548414888</v>
      </c>
      <c r="O3" s="5">
        <v>0.22656410548414888</v>
      </c>
    </row>
    <row r="4" spans="2:15" s="3" customFormat="1" ht="16.95" customHeight="1" x14ac:dyDescent="0.3">
      <c r="B4" s="2" t="s">
        <v>2</v>
      </c>
      <c r="C4" s="1">
        <v>834</v>
      </c>
      <c r="D4" s="3">
        <f t="shared" si="0"/>
        <v>0.12153890993879335</v>
      </c>
      <c r="E4" s="1">
        <v>503</v>
      </c>
      <c r="F4" s="1">
        <f>E4/$E$9</f>
        <v>0.11103752759381899</v>
      </c>
      <c r="G4" s="1">
        <v>527</v>
      </c>
      <c r="H4" s="1">
        <f>G4/$E$9</f>
        <v>0.1163355408388521</v>
      </c>
      <c r="I4" s="1">
        <v>536</v>
      </c>
      <c r="J4" s="1">
        <f>I4/$E$9</f>
        <v>0.11832229580573951</v>
      </c>
      <c r="L4" s="5">
        <f>AVERAGE(D4,F4,H4,J4)</f>
        <v>0.11680856854430098</v>
      </c>
      <c r="O4" s="5">
        <v>0.11680856854430098</v>
      </c>
    </row>
    <row r="5" spans="2:15" s="3" customFormat="1" ht="16.95" customHeight="1" x14ac:dyDescent="0.3">
      <c r="B5" s="2" t="s">
        <v>3</v>
      </c>
      <c r="C5" s="1">
        <v>241</v>
      </c>
      <c r="D5" s="3">
        <f t="shared" si="0"/>
        <v>3.512095598950743E-2</v>
      </c>
      <c r="E5" s="1">
        <f>164 +9</f>
        <v>173</v>
      </c>
      <c r="F5" s="1">
        <f>E5/$E$9</f>
        <v>3.8189845474613689E-2</v>
      </c>
      <c r="G5" s="1">
        <v>150</v>
      </c>
      <c r="H5" s="1">
        <f>G5/$E$9</f>
        <v>3.3112582781456956E-2</v>
      </c>
      <c r="I5" s="1">
        <v>161</v>
      </c>
      <c r="J5" s="1">
        <f>I5/$E$9</f>
        <v>3.5540838852097127E-2</v>
      </c>
      <c r="L5" s="5">
        <f>AVERAGE(D5,F5,H5,J5)</f>
        <v>3.54910557744188E-2</v>
      </c>
      <c r="O5" s="5">
        <v>3.54910557744188E-2</v>
      </c>
    </row>
    <row r="6" spans="2:15" s="3" customFormat="1" ht="16.95" customHeight="1" x14ac:dyDescent="0.3">
      <c r="B6" s="2" t="s">
        <v>4</v>
      </c>
      <c r="C6" s="1">
        <v>177</v>
      </c>
      <c r="D6" s="3">
        <f t="shared" si="0"/>
        <v>2.5794229087729523E-2</v>
      </c>
      <c r="E6" s="1">
        <v>120</v>
      </c>
      <c r="F6" s="1">
        <f>E6/$E$9</f>
        <v>2.6490066225165563E-2</v>
      </c>
      <c r="G6" s="1">
        <v>117</v>
      </c>
      <c r="H6" s="1">
        <f>G6/$E$9</f>
        <v>2.5827814569536423E-2</v>
      </c>
      <c r="I6" s="1">
        <v>122</v>
      </c>
      <c r="J6" s="1">
        <f>I6/$E$9</f>
        <v>2.6931567328918323E-2</v>
      </c>
      <c r="L6" s="5">
        <f>AVERAGE(D6,F6,H6,J6)</f>
        <v>2.6260919302837457E-2</v>
      </c>
      <c r="O6" s="5">
        <v>2.6260919302837457E-2</v>
      </c>
    </row>
    <row r="7" spans="2:15" s="3" customFormat="1" ht="16.95" customHeight="1" x14ac:dyDescent="0.3">
      <c r="B7" s="2" t="s">
        <v>5</v>
      </c>
      <c r="C7" s="1">
        <v>167</v>
      </c>
      <c r="D7" s="3">
        <f t="shared" si="0"/>
        <v>2.4336928009326728E-2</v>
      </c>
      <c r="E7" s="1">
        <f>15+13+80</f>
        <v>108</v>
      </c>
      <c r="F7" s="1">
        <f>E7/$E$9</f>
        <v>2.3841059602649008E-2</v>
      </c>
      <c r="G7" s="1">
        <v>127</v>
      </c>
      <c r="H7" s="1">
        <f>G7/$E$9</f>
        <v>2.803532008830022E-2</v>
      </c>
      <c r="I7" s="1">
        <v>115</v>
      </c>
      <c r="J7" s="1">
        <f>I7/$E$9</f>
        <v>2.5386313465783666E-2</v>
      </c>
      <c r="L7" s="5">
        <f>AVERAGE(D7,F7,H7,J7)</f>
        <v>2.5399905291514906E-2</v>
      </c>
      <c r="O7" s="5">
        <v>2.5399905291514906E-2</v>
      </c>
    </row>
    <row r="8" spans="2:15" s="3" customFormat="1" ht="16.95" customHeight="1" x14ac:dyDescent="0.3">
      <c r="B8" s="2" t="s">
        <v>6</v>
      </c>
      <c r="C8" s="1">
        <v>170</v>
      </c>
      <c r="D8" s="3">
        <f t="shared" si="0"/>
        <v>2.4774118332847567E-2</v>
      </c>
      <c r="E8" s="1">
        <f>80+12</f>
        <v>92</v>
      </c>
      <c r="F8" s="1">
        <f>E8/$E$9</f>
        <v>2.0309050772626933E-2</v>
      </c>
      <c r="G8" s="1">
        <v>151</v>
      </c>
      <c r="H8" s="1">
        <f>G8/$E$9</f>
        <v>3.3333333333333333E-2</v>
      </c>
      <c r="I8" s="1">
        <v>108</v>
      </c>
      <c r="J8" s="1">
        <f>I8/$E$9</f>
        <v>2.3841059602649008E-2</v>
      </c>
      <c r="L8" s="5">
        <f>AVERAGE(D8,F8,H8,J8)</f>
        <v>2.5564390510364209E-2</v>
      </c>
      <c r="O8" s="5">
        <v>2.5564390510364209E-2</v>
      </c>
    </row>
    <row r="9" spans="2:15" s="3" customFormat="1" ht="16.95" customHeight="1" x14ac:dyDescent="0.3">
      <c r="B9" s="4" t="s">
        <v>7</v>
      </c>
      <c r="C9" s="1">
        <f>SUM(C2:C8)</f>
        <v>6862</v>
      </c>
      <c r="E9" s="1">
        <f>SUM(E2:E8)</f>
        <v>4530</v>
      </c>
      <c r="F9" s="1"/>
      <c r="G9" s="1">
        <f>SUM(G2:G8)</f>
        <v>4536</v>
      </c>
      <c r="H9" s="1"/>
      <c r="I9" s="1">
        <f>SUM(I2:I8)</f>
        <v>4534</v>
      </c>
      <c r="J9" s="1"/>
      <c r="M9" s="5"/>
    </row>
    <row r="10" spans="2:15" x14ac:dyDescent="0.3">
      <c r="J10" s="1">
        <f>SUM(C9:I9)</f>
        <v>20462</v>
      </c>
    </row>
    <row r="12" spans="2:15" ht="33" customHeight="1" x14ac:dyDescent="0.3">
      <c r="B12" s="1" t="s">
        <v>8</v>
      </c>
      <c r="C12" s="7" t="s">
        <v>9</v>
      </c>
    </row>
    <row r="13" spans="2:15" ht="17.399999999999999" customHeight="1" x14ac:dyDescent="0.3">
      <c r="B13" s="2" t="s">
        <v>0</v>
      </c>
      <c r="C13" s="6">
        <v>0.54446293147210567</v>
      </c>
    </row>
    <row r="14" spans="2:15" ht="17.399999999999999" customHeight="1" x14ac:dyDescent="0.3">
      <c r="B14" s="2" t="s">
        <v>1</v>
      </c>
      <c r="C14" s="6">
        <v>0.22656410548414888</v>
      </c>
    </row>
    <row r="15" spans="2:15" ht="17.399999999999999" customHeight="1" x14ac:dyDescent="0.3">
      <c r="B15" s="2" t="s">
        <v>2</v>
      </c>
      <c r="C15" s="6">
        <v>0.11680856854430098</v>
      </c>
    </row>
    <row r="16" spans="2:15" ht="17.399999999999999" customHeight="1" x14ac:dyDescent="0.3">
      <c r="B16" s="2" t="s">
        <v>3</v>
      </c>
      <c r="C16" s="6">
        <v>3.54910557744188E-2</v>
      </c>
    </row>
    <row r="17" spans="2:3" ht="17.399999999999999" customHeight="1" x14ac:dyDescent="0.3">
      <c r="B17" s="2" t="s">
        <v>4</v>
      </c>
      <c r="C17" s="6">
        <v>2.6260919302837457E-2</v>
      </c>
    </row>
    <row r="18" spans="2:3" ht="17.399999999999999" customHeight="1" x14ac:dyDescent="0.3">
      <c r="B18" s="2" t="s">
        <v>5</v>
      </c>
      <c r="C18" s="6">
        <v>2.5399905291514906E-2</v>
      </c>
    </row>
    <row r="19" spans="2:3" ht="17.399999999999999" customHeight="1" x14ac:dyDescent="0.3">
      <c r="B19" s="2" t="s">
        <v>6</v>
      </c>
      <c r="C19" s="6">
        <v>2.5564390510364209E-2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Tharreau</dc:creator>
  <cp:lastModifiedBy>Pierre Tharreau</cp:lastModifiedBy>
  <dcterms:created xsi:type="dcterms:W3CDTF">2020-04-07T23:00:07Z</dcterms:created>
  <dcterms:modified xsi:type="dcterms:W3CDTF">2020-04-07T23:29:23Z</dcterms:modified>
</cp:coreProperties>
</file>