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mc:AlternateContent xmlns:mc="http://schemas.openxmlformats.org/markup-compatibility/2006">
    <mc:Choice Requires="x15">
      <x15ac:absPath xmlns:x15ac="http://schemas.microsoft.com/office/spreadsheetml/2010/11/ac" url="C:\Users\Boss\Desktop\"/>
    </mc:Choice>
  </mc:AlternateContent>
  <xr:revisionPtr revIDLastSave="0" documentId="13_ncr:1_{92FEC3F7-6D9B-460B-8C53-9B032FAE258E}" xr6:coauthVersionLast="47" xr6:coauthVersionMax="47" xr10:uidLastSave="{00000000-0000-0000-0000-000000000000}"/>
  <bookViews>
    <workbookView xWindow="-120" yWindow="-120" windowWidth="29040" windowHeight="15840" firstSheet="6" activeTab="18" xr2:uid="{00000000-000D-0000-FFFF-FFFF00000000}"/>
  </bookViews>
  <sheets>
    <sheet name="Dashboard" sheetId="1" r:id="rId1"/>
    <sheet name="CSC #1" sheetId="2" r:id="rId2"/>
    <sheet name="CSC #2" sheetId="3" r:id="rId3"/>
    <sheet name="CSC #3" sheetId="4" r:id="rId4"/>
    <sheet name="CSC #4" sheetId="5" r:id="rId5"/>
    <sheet name="CSC #5" sheetId="13" r:id="rId6"/>
    <sheet name="CSC #6" sheetId="15" r:id="rId7"/>
    <sheet name="CSC #7" sheetId="20" r:id="rId8"/>
    <sheet name="CSC #8" sheetId="6" r:id="rId9"/>
    <sheet name="CSC #9" sheetId="12" r:id="rId10"/>
    <sheet name="CSC #10" sheetId="9" r:id="rId11"/>
    <sheet name="CSC #11" sheetId="11" r:id="rId12"/>
    <sheet name="CSC #12" sheetId="14" r:id="rId13"/>
    <sheet name="CSC #13" sheetId="18" r:id="rId14"/>
    <sheet name="CSC #14" sheetId="16" r:id="rId15"/>
    <sheet name="CSC #15" sheetId="8" r:id="rId16"/>
    <sheet name="CSC #16" sheetId="17" r:id="rId17"/>
    <sheet name="CSC #17" sheetId="10" r:id="rId18"/>
    <sheet name="CSC #18" sheetId="7" r:id="rId19"/>
    <sheet name="Values" sheetId="22"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R15" i="1"/>
  <c r="N20" i="18"/>
  <c r="R12" i="1"/>
  <c r="N16" i="9"/>
  <c r="R11" i="1"/>
  <c r="N16" i="12"/>
  <c r="R20" i="1"/>
  <c r="N9" i="7"/>
  <c r="R19" i="1"/>
  <c r="N16" i="10"/>
  <c r="R18" i="1"/>
  <c r="N23" i="17"/>
  <c r="R17" i="1"/>
  <c r="N11" i="8"/>
  <c r="R16" i="1"/>
  <c r="N18" i="16"/>
  <c r="R14" i="1"/>
  <c r="N12" i="14"/>
  <c r="N14" i="11"/>
  <c r="R13" i="1" s="1"/>
  <c r="M21" i="6"/>
  <c r="R10" i="1" s="1"/>
  <c r="M11" i="20"/>
  <c r="R9" i="1" s="1"/>
  <c r="M17" i="15"/>
  <c r="R8" i="1" s="1"/>
  <c r="M15" i="13"/>
  <c r="R7" i="1" s="1"/>
  <c r="M21" i="5"/>
  <c r="R6" i="1" s="1"/>
  <c r="M23" i="4"/>
  <c r="R5" i="1" s="1"/>
  <c r="M16" i="3"/>
  <c r="R4" i="1" s="1"/>
  <c r="N14" i="2"/>
  <c r="R3" i="1" s="1"/>
  <c r="P7" i="7" l="1"/>
  <c r="O7" i="7"/>
  <c r="P6" i="7"/>
  <c r="O6" i="7"/>
  <c r="R9" i="3"/>
  <c r="Q9" i="3"/>
  <c r="P9" i="3"/>
  <c r="O9" i="3"/>
  <c r="P8" i="3"/>
  <c r="O8" i="3"/>
  <c r="R7" i="3"/>
  <c r="Q7" i="3"/>
  <c r="P7" i="3"/>
  <c r="O7" i="3"/>
  <c r="R6" i="3"/>
  <c r="Q6" i="3"/>
  <c r="P6" i="3"/>
  <c r="O6" i="3"/>
  <c r="R5" i="3"/>
  <c r="Q5" i="3"/>
  <c r="P5" i="3"/>
  <c r="O5" i="3"/>
  <c r="P4" i="3"/>
  <c r="O4" i="3"/>
  <c r="P3" i="7"/>
  <c r="P4" i="7"/>
  <c r="P5" i="7"/>
  <c r="P3" i="3"/>
  <c r="O3" i="3"/>
  <c r="O3" i="7"/>
  <c r="O4" i="7"/>
  <c r="O5" i="7"/>
  <c r="M11" i="2" l="1"/>
  <c r="N11" i="2" s="1"/>
  <c r="M14" i="10"/>
  <c r="M20" i="17"/>
  <c r="N20" i="17" s="1"/>
  <c r="M18" i="17"/>
  <c r="M14" i="16"/>
  <c r="M15" i="16"/>
  <c r="N15" i="16" s="1"/>
  <c r="M13" i="16"/>
  <c r="N13" i="16" s="1"/>
  <c r="M16" i="18"/>
  <c r="M12" i="11"/>
  <c r="N12" i="11" s="1"/>
  <c r="M10" i="9"/>
  <c r="M11" i="12"/>
  <c r="M12" i="12"/>
  <c r="M10" i="12"/>
  <c r="L12" i="15"/>
  <c r="M12" i="15" s="1"/>
  <c r="L12" i="13"/>
  <c r="M12" i="13" s="1"/>
  <c r="L11" i="13"/>
  <c r="M11" i="13" s="1"/>
  <c r="M13" i="10"/>
  <c r="M15" i="10" s="1"/>
  <c r="M19" i="17"/>
  <c r="N19" i="17" s="1"/>
  <c r="M17" i="17"/>
  <c r="N17" i="17" s="1"/>
  <c r="M16" i="16"/>
  <c r="N16" i="16" s="1"/>
  <c r="M14" i="18"/>
  <c r="M15" i="18"/>
  <c r="M13" i="18"/>
  <c r="M11" i="11"/>
  <c r="N11" i="11" s="1"/>
  <c r="M10" i="11"/>
  <c r="M9" i="11"/>
  <c r="M13" i="11" s="1"/>
  <c r="M11" i="9"/>
  <c r="M12" i="9"/>
  <c r="L15" i="15"/>
  <c r="M15" i="15" s="1"/>
  <c r="L14" i="15"/>
  <c r="M14" i="15" s="1"/>
  <c r="L13" i="15"/>
  <c r="L10" i="13"/>
  <c r="M13" i="3"/>
  <c r="M14" i="3"/>
  <c r="M12" i="3"/>
  <c r="M11" i="3"/>
  <c r="M10" i="2"/>
  <c r="M9" i="2"/>
  <c r="N9" i="2" s="1"/>
  <c r="M12" i="2"/>
  <c r="N12" i="2" s="1"/>
  <c r="N14" i="10" l="1"/>
  <c r="N10" i="11"/>
  <c r="M10" i="13"/>
  <c r="M13" i="9"/>
  <c r="M13" i="15"/>
  <c r="N18" i="17"/>
  <c r="N14" i="16"/>
  <c r="M17" i="18"/>
  <c r="N9" i="11"/>
  <c r="M13" i="12"/>
  <c r="L13" i="13"/>
  <c r="M13" i="13" s="1"/>
  <c r="N13" i="10"/>
  <c r="M21" i="17"/>
  <c r="N21" i="17" s="1"/>
  <c r="M17" i="16"/>
  <c r="L16" i="15"/>
  <c r="M15" i="3"/>
  <c r="M13" i="2"/>
  <c r="N10" i="2"/>
  <c r="N15" i="10"/>
  <c r="N13" i="11"/>
  <c r="N13" i="2" l="1"/>
  <c r="N17" i="16"/>
  <c r="M16" i="15"/>
</calcChain>
</file>

<file path=xl/sharedStrings.xml><?xml version="1.0" encoding="utf-8"?>
<sst xmlns="http://schemas.openxmlformats.org/spreadsheetml/2006/main" count="1860" uniqueCount="639">
  <si>
    <t>ID</t>
  </si>
  <si>
    <t>CSC #1</t>
  </si>
  <si>
    <t>Maturity level:</t>
  </si>
  <si>
    <t>Score:</t>
  </si>
  <si>
    <t>CSC #2</t>
  </si>
  <si>
    <t>CSC #3</t>
  </si>
  <si>
    <t>CSC #4</t>
  </si>
  <si>
    <t>CSC #5</t>
  </si>
  <si>
    <t>CSC #6</t>
  </si>
  <si>
    <t>CSC #7</t>
  </si>
  <si>
    <t>CSC #8</t>
  </si>
  <si>
    <t>Maturity Rating*:</t>
  </si>
  <si>
    <t>CSC #9</t>
  </si>
  <si>
    <t>*Rating is on a 0-5 scale.</t>
  </si>
  <si>
    <t>CSC #10</t>
  </si>
  <si>
    <t>CSC #11</t>
  </si>
  <si>
    <t>CSC #12</t>
  </si>
  <si>
    <t>CSC #13</t>
  </si>
  <si>
    <t>CSC #14</t>
  </si>
  <si>
    <t>CSC #15</t>
  </si>
  <si>
    <t>CSC #16</t>
  </si>
  <si>
    <t>CSC #17</t>
  </si>
  <si>
    <t>CSC #18</t>
  </si>
  <si>
    <t>No Policy</t>
  </si>
  <si>
    <t>Not Implemented</t>
  </si>
  <si>
    <t>Not Automated</t>
  </si>
  <si>
    <t>Protect</t>
  </si>
  <si>
    <t>All Policies Approved:</t>
  </si>
  <si>
    <t>All Controls Implemented:</t>
  </si>
  <si>
    <t>All Controls Automated:</t>
  </si>
  <si>
    <t>All Controls Reported:</t>
  </si>
  <si>
    <t>Total Percentage Complete:</t>
  </si>
  <si>
    <t>16.10</t>
  </si>
  <si>
    <t>16.11</t>
  </si>
  <si>
    <t>16.13</t>
  </si>
  <si>
    <t>DO NOT CHANGE THESE VALUES</t>
  </si>
  <si>
    <t>Automation Status</t>
  </si>
  <si>
    <t>Parts of Policy Automated</t>
  </si>
  <si>
    <t>Automated on Some Systems</t>
  </si>
  <si>
    <t>Automated on Most Systems</t>
  </si>
  <si>
    <t>Automated on All Systems</t>
  </si>
  <si>
    <t>CIS Control Detail</t>
  </si>
  <si>
    <t>CIS Control #2: Inventory and Control of Software Assets</t>
  </si>
  <si>
    <t>CIS Control #12: Boundary Defense</t>
  </si>
  <si>
    <t>Questions</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</si>
  <si>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</si>
  <si>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</si>
  <si>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Asset inventory  (hardware, networking equipment, end user devices, servers, security devices)</t>
  </si>
  <si>
    <t>Address Unauthorized Assets</t>
  </si>
  <si>
    <t>Ensure that a process exists to address unauthorized assets on a weekly basis. The enterprise may choose to remove the asset from the network, deny the asset from connecting remotely to the network, or quarantine the asset.</t>
  </si>
  <si>
    <t>Evidence of last 2 most recent scans for unauthorized asset</t>
  </si>
  <si>
    <t>Utilize an Active Discovery Tool</t>
  </si>
  <si>
    <t>Utilize an active discovery tool to identify assets connected to the enterprise’s network. Configure the active discovery tool to execute daily, or more frequently.</t>
  </si>
  <si>
    <t>Evidence of active discovery tools configuration and schedule information</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</si>
  <si>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</si>
  <si>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</si>
  <si>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 xml:space="preserve">DHCP logging configuration </t>
  </si>
  <si>
    <t>Use a Passive Asset Discovery Tool</t>
  </si>
  <si>
    <t>Use a passive discovery tool to identify assets connected to the enterprise’s network. Review and use scans to update the enterprise’s asset inventory at least weekly, or more frequently.</t>
  </si>
  <si>
    <t>Evidence of a passive discovery tool</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</si>
  <si>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</si>
  <si>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</si>
  <si>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</si>
  <si>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</si>
  <si>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</si>
  <si>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</si>
  <si>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</si>
  <si>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</si>
  <si>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</si>
  <si>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</si>
  <si>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</si>
  <si>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</si>
  <si>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</si>
  <si>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</si>
  <si>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</si>
  <si>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</si>
  <si>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Data Policy (retention, use, management, disposal)</t>
  </si>
  <si>
    <t>Establish and Maintain a Data Inventory</t>
  </si>
  <si>
    <t>Establish and maintain a data inventory, based on the enterprise’s data management process. Inventory sensitive data, at a minimum. Review and update inventory annually, at a minimum, with a priority on sensitive data.</t>
  </si>
  <si>
    <t>Data Inventory</t>
  </si>
  <si>
    <t>Configure Data Access Control Lists</t>
  </si>
  <si>
    <t>Configure data access control lists based on a user’s need to know. Apply data access control lists, also known as access permissions, to local and remote file systems, databases, and applications.</t>
  </si>
  <si>
    <t>ACLs of 5% systems</t>
  </si>
  <si>
    <t>Enforce Data Retention</t>
  </si>
  <si>
    <t>Retain data according to the enterprise’s data management process. Data retention must include both minimum and maximum timelines.</t>
  </si>
  <si>
    <t>Request in 3.1</t>
  </si>
  <si>
    <t>Securely Dispose of Data</t>
  </si>
  <si>
    <t>Securely dispose of data as outlined in the enterprise’s data management process. Ensure the disposal process and method are commensurate with the data sensitivity.</t>
  </si>
  <si>
    <t>Encrypt Data on End-User Devices</t>
  </si>
  <si>
    <t>Security Policies addressing encryption</t>
  </si>
  <si>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</si>
  <si>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</si>
  <si>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Request in 3.6</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</si>
  <si>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</si>
  <si>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</si>
  <si>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Data flow maps</t>
  </si>
  <si>
    <t>Encrypt Data on Removable Media</t>
  </si>
  <si>
    <t>Encrypt data on removable media.</t>
  </si>
  <si>
    <t>How do you secure data during transfers and sharing, both internally and externally?
What controls or technologies do you use to protect data during transmission?</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</si>
  <si>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</si>
  <si>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</si>
  <si>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</si>
  <si>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</si>
  <si>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How do you encrypt sensitive data at rest?
How do you encrypt archival data?
How do you encrypt data backups?
What encryption methods and algorithms do you use, and how are encryption keys managed?</t>
  </si>
  <si>
    <t>Segment Data Processing and Storage Based on Sensitivity</t>
  </si>
  <si>
    <t>Segment data processing and storage based on the sensitivity of the data. Do not process sensitive data on enterprise assets intended for lower sensitivity data.</t>
  </si>
  <si>
    <t xml:space="preserve">How do you segement data processing and storage network traffic? </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</si>
  <si>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</si>
  <si>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</si>
  <si>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DLP configuration</t>
  </si>
  <si>
    <t xml:space="preserve">Describe your DLP products configuration? What does it cover? </t>
  </si>
  <si>
    <t>Log Sensitive Data Access</t>
  </si>
  <si>
    <r>
      <t>Log sensitive data access, including modification and disposal.</t>
    </r>
    <r>
      <rPr>
        <sz val="12"/>
        <color rgb="FFFF5630"/>
        <rFont val="Arial"/>
        <family val="2"/>
      </rPr>
      <t xml:space="preserve"> </t>
    </r>
  </si>
  <si>
    <t>Sample of recent data access logs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</si>
  <si>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</si>
  <si>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</si>
  <si>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System Hardening Documentation (baseline configurations, policies, checklists) for networking devices, servers, end user devices</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</si>
  <si>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</si>
  <si>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</si>
  <si>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</si>
  <si>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</si>
  <si>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Powershell script on 5% of servers</t>
  </si>
  <si>
    <t>Implement and manage a firewall on servers, where supported. Example implementations include a virtual firewall, operating system firewall, or a third-party firewall agent.</t>
  </si>
  <si>
    <t>This should be validated in Control 01</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</si>
  <si>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</si>
  <si>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</si>
  <si>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</si>
  <si>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</si>
  <si>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</si>
  <si>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</si>
  <si>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</si>
  <si>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Uninstall or disable unnecessary services on enterprise assets and software, such as an unused file sharing service, web application module, or service function.</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</si>
  <si>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</si>
  <si>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</si>
  <si>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</si>
  <si>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</si>
  <si>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Powershell script on 5% of servers. Default GPO review</t>
  </si>
  <si>
    <t>Enforce Remote Wipe Capability on Portable End-User Devices</t>
  </si>
  <si>
    <t>Remotely wipe enterprise data from enterprise-owned portable end-user devices when deemed appropriate such as lost or stolen devices, or when an individual no longer supports the enterprise.</t>
  </si>
  <si>
    <t>Evidence</t>
  </si>
  <si>
    <t>Do you have the capability to remotely wipe enterprise assets? 
What tool can do this? 
What is the protocol for this?</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</si>
  <si>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</si>
  <si>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</si>
  <si>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Do you use technology that seperates mobile devices main container from the enterprise container?</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</si>
  <si>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</si>
  <si>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</si>
  <si>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User Managaement Policies</t>
  </si>
  <si>
    <t>Use Unique Passwords</t>
  </si>
  <si>
    <t xml:space="preserve">Use unique passwords for all enterprise assets. Best practice implementation includes, at a minimum, an 8-character password for accounts using MFA and a 14-character password for accounts not using MFA. </t>
  </si>
  <si>
    <t>Powershell script</t>
  </si>
  <si>
    <t>Disable Dormant Accounts</t>
  </si>
  <si>
    <t>Delete or disable any dormant accounts after a period of 45 days of inactivity, where supported.</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</si>
  <si>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</si>
  <si>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</si>
  <si>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</si>
  <si>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</si>
  <si>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Inventory of service accounts</t>
  </si>
  <si>
    <t>Centralize Account Management</t>
  </si>
  <si>
    <t>Centralize account management through a directory or identity service.</t>
  </si>
  <si>
    <t>Establish an Access Granting Process</t>
  </si>
  <si>
    <t>Establish and follow a process, preferably automated, for granting access to enterprise assets upon new hire, rights grant, or role change of a user.</t>
  </si>
  <si>
    <t>User account policies, onboarding documentation</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</si>
  <si>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</si>
  <si>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</si>
  <si>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offboarding documentation</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</si>
  <si>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</si>
  <si>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</si>
  <si>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This is unique to orgs</t>
  </si>
  <si>
    <t>Require MFA for Remote Network Access</t>
  </si>
  <si>
    <t>Require MFA for remote network access.</t>
  </si>
  <si>
    <t>Evidence based</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</si>
  <si>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</si>
  <si>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</si>
  <si>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</si>
  <si>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</si>
  <si>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Inventory of authentication and authroization systems</t>
  </si>
  <si>
    <t>Centralize Access Control</t>
  </si>
  <si>
    <t>Centralize access control for all enterprise assets through a directory service or SSO provider, where supported.</t>
  </si>
  <si>
    <t>Evidence of SSO or other centralized access controls</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</si>
  <si>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</si>
  <si>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</si>
  <si>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</si>
  <si>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</si>
  <si>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Vulnerability Management Policy</t>
  </si>
  <si>
    <t xml:space="preserve">Do you have a vulnerability management policy?
Does change management address including vulnerability scans after major changes?
Does change management address scanning of developed applications or new assets before moving into production?
</t>
  </si>
  <si>
    <t>Establish and Maintain a Remediation Process</t>
  </si>
  <si>
    <t>Establish and maintain a risk-based remediation strategy documented in a remediation process, with monthly, or more frequent, reviews.</t>
  </si>
  <si>
    <t>An example of a recent vulnerability</t>
  </si>
  <si>
    <t>Do you have a remediation strategy that identifies vulnerabilities by the severity and then reviews potential impacts with current controls in place?
Does this process take into a ccount the criticality of the systems potentially impacted?
Describe this process from identification, through risk assessment, to identifying priority of the finding?
Do you have published remediation timelines based on severity of vulnerability?
How often are remediations reviewed for progress&gt;</t>
  </si>
  <si>
    <t>Perform Automated Operating System Patch Management</t>
  </si>
  <si>
    <t>Perform operating system updates on enterprise assets through automated patch management on a monthly, or more frequent, basis.</t>
  </si>
  <si>
    <t>Evidence of effecticve patching</t>
  </si>
  <si>
    <t>a. How do you ensure that hardware assets receive necessary maintenance, including firmware updates, patches, and upgrades?
b. Are there processes in place to address vulnerabilities or security issues identified in hardware assets?</t>
  </si>
  <si>
    <t>Perform Automated Application Patch Management</t>
  </si>
  <si>
    <t>Perform application updates on enterprise assets through automated patch management on a monthly, or more frequent, basis.</t>
  </si>
  <si>
    <t xml:space="preserve">Do you have an automated method pf patching applications?
How often are applications reviewed for outdated patches?
</t>
  </si>
  <si>
    <t>Perform Automated Vulnerability Scans of Internal Enterprise Assets</t>
  </si>
  <si>
    <t>Evidence of internal scans</t>
  </si>
  <si>
    <t xml:space="preserve">Does your organization perform vulnerability scanning or use a third party?
What tool  is used to perform vulnerability scanning?
What is the frequency of these scans?
How often are assets reviewed to ensure the scanning scope covers 100% of the organization?
</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</si>
  <si>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</si>
  <si>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</si>
  <si>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Evidence of external scans</t>
  </si>
  <si>
    <t>Remediate Detected Vulnerabilities</t>
  </si>
  <si>
    <t>Remediate detected vulnerabilities in software through processes and tooling on a monthly, or more frequent, basis, based on the remediation process.</t>
  </si>
  <si>
    <t>Risk Register
Exception risk register</t>
  </si>
  <si>
    <t>How are findings assigned, tracked, monitored, and remediated? 
How is progress monitored of vulnerabilities?
How are exceptions handled? Who apporves exceptions?
Do you have an exception risk register?
Do you have a risk register for findings?</t>
  </si>
  <si>
    <t>Establish and Maintain an Audit Log Management Process</t>
  </si>
  <si>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</si>
  <si>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</si>
  <si>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</si>
  <si>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</si>
  <si>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</si>
  <si>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</si>
  <si>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</si>
  <si>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</si>
  <si>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</si>
  <si>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</si>
  <si>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</si>
  <si>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</si>
  <si>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</si>
  <si>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Centralize Audit Logs</t>
  </si>
  <si>
    <t>Centralize, to the extent possible, audit log collection and retention across enterprise assets.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</si>
  <si>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</si>
  <si>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</si>
  <si>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</si>
  <si>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</si>
  <si>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</si>
  <si>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</si>
  <si>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</si>
  <si>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</si>
  <si>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</si>
  <si>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</si>
  <si>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</si>
  <si>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</si>
  <si>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</si>
  <si>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</si>
  <si>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</si>
  <si>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</si>
  <si>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</si>
  <si>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</si>
  <si>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</si>
  <si>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</si>
  <si>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</si>
  <si>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</si>
  <si>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</si>
  <si>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</si>
  <si>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</si>
  <si>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</si>
  <si>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</si>
  <si>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</si>
  <si>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</si>
  <si>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</si>
  <si>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</si>
  <si>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</si>
  <si>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Use Behavior-Based Anti-Malware Software</t>
  </si>
  <si>
    <t>Use behavior-based anti-malware software.</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</si>
  <si>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</si>
  <si>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</si>
  <si>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</si>
  <si>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</si>
  <si>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</si>
  <si>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</si>
  <si>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</si>
  <si>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</si>
  <si>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</si>
  <si>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</si>
  <si>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</si>
  <si>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</si>
  <si>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</si>
  <si>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</si>
  <si>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</si>
  <si>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</si>
  <si>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</si>
  <si>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</si>
  <si>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</si>
  <si>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</si>
  <si>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</si>
  <si>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</si>
  <si>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</si>
  <si>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Require users to authenticate to enterprise-managed VPN and authentication services prior to accessing enterprise resources on end-user devices.</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</si>
  <si>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</si>
  <si>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</si>
  <si>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</si>
  <si>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</si>
  <si>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</si>
  <si>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</si>
  <si>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</si>
  <si>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</si>
  <si>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</si>
  <si>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</si>
  <si>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</si>
  <si>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</si>
  <si>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Collect Network Traffic Flow Logs </t>
  </si>
  <si>
    <t>Collect network traffic flow logs and/or network traffic to review and alert upon from network devices.</t>
  </si>
  <si>
    <t>Deploy a Host-Based Intrusion Prevention Solution</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</si>
  <si>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</si>
  <si>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</si>
  <si>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</si>
  <si>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</si>
  <si>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</si>
  <si>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</si>
  <si>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</si>
  <si>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</si>
  <si>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</si>
  <si>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</si>
  <si>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</si>
  <si>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</si>
  <si>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</si>
  <si>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</si>
  <si>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</si>
  <si>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</si>
  <si>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</si>
  <si>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</si>
  <si>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</si>
  <si>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Members on Recognizing and Reporting Security Incidents</t>
  </si>
  <si>
    <t>Train workforce members to be able to recognize a potential incident and be able to report such an incident. </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</si>
  <si>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</si>
  <si>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</si>
  <si>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</si>
  <si>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</si>
  <si>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</si>
  <si>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</si>
  <si>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</si>
  <si>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</si>
  <si>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</si>
  <si>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</si>
  <si>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</si>
  <si>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</si>
  <si>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</si>
  <si>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</si>
  <si>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</si>
  <si>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</si>
  <si>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</si>
  <si>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</si>
  <si>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</si>
  <si>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</si>
  <si>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</si>
  <si>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</si>
  <si>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</si>
  <si>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</si>
  <si>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</si>
  <si>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</si>
  <si>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</si>
  <si>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</si>
  <si>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</si>
  <si>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</si>
  <si>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</si>
  <si>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</si>
  <si>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</si>
  <si>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</si>
  <si>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</si>
  <si>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</si>
  <si>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</si>
  <si>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</si>
  <si>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</si>
  <si>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</si>
  <si>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</si>
  <si>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</si>
  <si>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</si>
  <si>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</si>
  <si>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</si>
  <si>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</si>
  <si>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</si>
  <si>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</si>
  <si>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</si>
  <si>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</si>
  <si>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</si>
  <si>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</si>
  <si>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</si>
  <si>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</si>
  <si>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</si>
  <si>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</si>
  <si>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</si>
  <si>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</si>
  <si>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</si>
  <si>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</si>
  <si>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</si>
  <si>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</si>
  <si>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</si>
  <si>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</si>
  <si>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</si>
  <si>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</si>
  <si>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</si>
  <si>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</si>
  <si>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</si>
  <si>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</si>
  <si>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</si>
  <si>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</si>
  <si>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</si>
  <si>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</si>
  <si>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</si>
  <si>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Devices</t>
  </si>
  <si>
    <t>CIS Control #1: Inventory and Control of Enterprise Assets</t>
  </si>
  <si>
    <t>CIS Control Category</t>
  </si>
  <si>
    <t>Applications</t>
  </si>
  <si>
    <t>CIS Control #3: Data Protection</t>
  </si>
  <si>
    <t>CIS Control #4: Secure Configuration of Enterprise Assets and Software</t>
  </si>
  <si>
    <t>CIS Control #5: Acount Management</t>
  </si>
  <si>
    <t>CIS Control #6: Access Control Management</t>
  </si>
  <si>
    <t>CIS Control #7: Continuous Vulnerability Management</t>
  </si>
  <si>
    <t>CIS Control #8: Account Log Management</t>
  </si>
  <si>
    <t>CIS Control #9: Email and Web Browser Protections</t>
  </si>
  <si>
    <t>Assessment Findings</t>
  </si>
  <si>
    <t>Gap Identified</t>
  </si>
  <si>
    <t>CIS Score</t>
  </si>
  <si>
    <t>CIS Control #10: Malware Defenses</t>
  </si>
  <si>
    <t>CIS Control #11: Data Recovery</t>
  </si>
  <si>
    <t>CIS Control #13: Network Monitoring and Defense</t>
  </si>
  <si>
    <t>CIS Control #14: Security Awareness and Skills Training</t>
  </si>
  <si>
    <t>CIS Control #15: Service Provider Management</t>
  </si>
  <si>
    <t>CIS Control #16: Application Software Security</t>
  </si>
  <si>
    <t>16.14</t>
  </si>
  <si>
    <t>CIS Control #17: Incident Response Management</t>
  </si>
  <si>
    <t>CIS Control #18: Penetration Testing</t>
  </si>
  <si>
    <t>Identify</t>
  </si>
  <si>
    <t>Respond</t>
  </si>
  <si>
    <t>Detect</t>
  </si>
  <si>
    <t>Security Function</t>
  </si>
  <si>
    <t xml:space="preserve">1.3a Is there a process or tool to identify authorized assets in the network? How often does it run to identify assets? Does this automatically update your asset inventory? </t>
  </si>
  <si>
    <t>1.4a Do you have any tool or process for DHCP logging on DHCP servers or IP address management tools to update the asset inventory automatically? How often is this performed?</t>
  </si>
  <si>
    <t>1.5a Do you have any tool or process for passive asset discovery of assets connected to the network? How often is this performed?</t>
  </si>
  <si>
    <t>1.1a How you maintain an up-to-date inventory of all hardware assets within your organization? What tools do you use to track the inventory? 
1.1b How do you track and document changes to the hardware inventory, such as additions, removals, or transfers?
1.1c How do you uniquely identify and label each hardware asset?
1.1d Is there a standardized naming convention or labeling system in place?
1.1e How do you uniquely identify and label each hardware asset? What software is used?
1.1f Is there a standardized naming convention or labeling system in place?
1.1g Who is responsible for the ownership and management of hardware assets within your organization?
1.1h Are there designated personnel or departments accountable for specific hardware assets?
1.1i Do you classify hardware assets based on their criticality or sensitivity levels?
1.1j How do you determine the classification of hardware assets, and what controls are applied based on their classification?
1.1k How do you track the physical location of hardware assets within your organization?
1.1l What controls are in place to monitor and document the movement of hardware assets, such as transfers between departments or off-site locations?
1.1m What procedures are followed when hardware assets reach the end of their lifecycle or need to be retired?
1.1n How do you ensure the secure disposal or repurposing of retired hardware assets, including the removal of sensitive data?
1.1o Do you maintain comprehensive documentation for each hardware asset, including specifications, configurations, and maintenance history?
1.1p How do you ensure that the documentation remains up to date and accurate?
1.1q How often do you conduct audits or reconciliation processes to compare the physical inventory of hardware assets with the recorded inventory?</t>
  </si>
  <si>
    <t>Do you have DMARC implemented?
Do you have SPF implemented?
Do you have DKIM implemented?</t>
  </si>
  <si>
    <t>How do you detect and prevent phishing attacks, malware-laden attachments, and malicious links in emails?</t>
  </si>
  <si>
    <t>Do you perform any type of DNS filtering on assets? 
How do you identify malicious domains to block?
How often is this list of domains updated?
How often is it reviewed?</t>
  </si>
  <si>
    <t>Do you have antivirus or anti-malware software deployed on email servers and client devices?
What is your process for quarantining and handling suspicious or malicious emails?
Do you have a sandbox for email testing?</t>
  </si>
  <si>
    <t>How do you validate that only supported browsers are implemented in the organization?
How do you keep web browsers up to date? How do you validate this is effective?
How are web browser security settings configured to prevent unauthorized execution of scripts?
Are default security settings modified to enhance protection against web-based threats?</t>
  </si>
  <si>
    <t>How are web browser security settings configured to prevent unauthorized  installation of malicious plugins?</t>
  </si>
  <si>
    <t>Are web filtering mechanisms in place to block access to malicious or inappropriate websites?
How do you enforce content control policies to restrict access to potentially harmful or non-compliant content?
How often are these configurations reviewed?
Who owns this process?
Do you utilize spam filtering mechanisms to reduce the volume of unsolicited and potentially harmful emails?</t>
  </si>
  <si>
    <t xml:space="preserve">1.2a Is there a process or tool to identify unauthorized assets in the network? How often does it scan for unauthorized assets? 
1.2b What is the organization’s response to identifying an unauthorized asset?  </t>
  </si>
  <si>
    <t>2.3a How do you detect and respond to unauthorized or unapproved software installations or usage?
2.3b What procedures are followed when software assets need to be removed or decommissioned?
2.3c How are exceptions handled for software that needs to remain despite being outdated, unable to patch?</t>
  </si>
  <si>
    <t>2.4a Do you have systems or tools in place to monitor and inventory software?</t>
  </si>
  <si>
    <t>2.5a Do you have any security controls regulating the approved applications in the organization? How often is this list reassessed?</t>
  </si>
  <si>
    <t>2.6a Do you have any security controls regulating the approved libraries in the organization? How often is this list reassessed?</t>
  </si>
  <si>
    <t>2.7a Do you have any security controls regulating the approved scripts in the organization? How often is this list reassessed?</t>
  </si>
  <si>
    <t>2.2a How do you ensure that software assets receive necessary updates, patches, and security fixes?
2.2b Are there processes in place to address vulnerabilities or security issues identified in software assets?
2.2c  How do you manage software licenses and ensure compliance with license agreements?
2.2d  Are there controls in place to track the number of software installations and ensure they align with license entitlements?
2.2e Who is responsible for the ownership and management of software assets within your organization?
2.2f Are there designated personnel or departments accountable for specific software assets?
2.2g How do you acquire and deploy software assets within your organization?
2.2h Are there specific procedures or approval processes in place for software acquisition and deployment?</t>
  </si>
  <si>
    <t>2.1a How you maintain an up-to-date inventory of all software assets within your organization? What tools do you use to track the inventory?
2.1b How do you track and document changes to the software inventory, such as additions, removals, or updates?
2.1c Do you maintain comprehensive documentation for each software asset, including version details, licensing information, and installation procedures?
2.1d How do you ensure that the documentation remains up to date and accurate?
2.1e How often do you conduct audits or reconciliation processes to compare the recorded inventory of software assets with the actual installations?
2.1f Are there periodic reviews to ensure that all software assets are properly accounted for and any discrepancies are investigated and resolved?
2.1g Do you classify software assets based on their criticality or sensitivity levels?
2.1h How do you determine the classification of software assets, and what controls are applied based on their classification?</t>
  </si>
  <si>
    <t>What method of monitoring is deployed to ensure proper capacity on your audit log storage? 
Is this policy identified in the policy or SOP?</t>
  </si>
  <si>
    <t>Screen shot of NTP configuration</t>
  </si>
  <si>
    <t>Are the systems NTP synchronized?</t>
  </si>
  <si>
    <t>Do you collect and store logs of account activities and events across your systems and applications?
Do you aggregate and correlate account logs from different systems and applications for comprehensive analysis?
Do you log user account activities, such as successful and failed login attempts, password changes, and account lockouts?</t>
  </si>
  <si>
    <t>Do you regularly review and analyze account logs for potential security incidents or policy violations?
How are log correlation techniques used to identify potential security incidents or patterns of abuse?
How do you detect unauthorized access attempts, suspicious activities, or potential security breaches?
Do you have tools or systems in place to monitor and analyze account logs for security events or anomalies?
Are there processes in place to escalate and investigate suspicious log entries or patterns?
Are there documented procedures for preserving and analyzing logs in support of incident handling?</t>
  </si>
  <si>
    <t>Are you collecting DNS query logs?</t>
  </si>
  <si>
    <t>Are you collecting URL request logs for internal assets?</t>
  </si>
  <si>
    <t>Are you collecting command line audit logs or powershell commands?
Are you collecting remote services logs? (RDP, VNC, Teamviewer, SSH)</t>
  </si>
  <si>
    <t>What are the fields collected with logs?</t>
  </si>
  <si>
    <t>Review a sample of logs</t>
  </si>
  <si>
    <t>Review the tool used to ensure log storage. Verify the process is actually reviewing so this may be reports.</t>
  </si>
  <si>
    <t>Review the system that collects the logs, review the location and sample logs.</t>
  </si>
  <si>
    <t>Policy and SOP's related to Audit Log Management</t>
  </si>
  <si>
    <t>Log evidence</t>
  </si>
  <si>
    <t>Evidence of tool in use</t>
  </si>
  <si>
    <t>Review retention times on sample of logs</t>
  </si>
  <si>
    <t>Recent audit log report or review</t>
  </si>
  <si>
    <t>Ensure these events match the environment. I.E. how many servers perform authentication, sample logs to validate.</t>
  </si>
  <si>
    <t>Review the policy.</t>
  </si>
  <si>
    <t>Run an Mxtoolbox check</t>
  </si>
  <si>
    <t>Company specific evidence</t>
  </si>
  <si>
    <t>Is your log collection done with a centralized tool such as a SIEM? What is that tool?
How are the centralized logs protected from unauthorized access or tampering?</t>
  </si>
  <si>
    <t>Do you collect authorization and authentication events?
Do you collect data creation and disposal events?
Do you collect user management events? How are user account logs utilized for security monitoring and incident response?
Are logs generated for privileged account activities, including administrative access and privilege escalations? How are privileged account logs protected and monitored for potential misuse or unauthorized activities?</t>
  </si>
  <si>
    <t>What is your log retention policy? How long are logs retained?
Are there legal or regulatory requirements that dictate log retention periods?
How do you ensure the integrity and protection of account logs from tampering or unauthorized modifications?
Are logs stored in write-once/read-many (WORM) format or protected through cryptographic measures?</t>
  </si>
  <si>
    <t>Are autorun and autoplay auto-execute functionality for removable media disabled?</t>
  </si>
  <si>
    <t>Have you configured anti-malware software to automatically scan removable media.</t>
  </si>
  <si>
    <t>Are the anti-malware signature files updated automatically?
Is there a process in place to quickly distribute and apply these updates across all systems?</t>
  </si>
  <si>
    <t>Do you employ an anti-malware software on all assets?
How do you validate all assets have the software? Is this tracked in a system? Is it part of a build checklist?
How often are systems audited to validate the software is present?
How is the anti-malware software updated, and how often are updates applied?</t>
  </si>
  <si>
    <t>Does your anti-malware software perform real-time scanning of files and network traffic?
How is real-time scanning configured and monitored to detect and block malware in real-time?
Are any additional anti-exploitation features used?</t>
  </si>
  <si>
    <t>See 10.1</t>
  </si>
  <si>
    <t>Verify based on what tool is used</t>
  </si>
  <si>
    <t>The software dashboard</t>
  </si>
  <si>
    <t>Validate by the company or SLA</t>
  </si>
  <si>
    <t>Validate this is configured by GPO or by AV/EDR</t>
  </si>
  <si>
    <t>Request evidence if yes</t>
  </si>
  <si>
    <t>What tools are used for endpoint backups?
What tools are used for server backups?
What is the frequency of backups? What types of backups? 
Are backups immutable?
Who is responsible for the backups?</t>
  </si>
  <si>
    <t>Evidence of recent backup test</t>
  </si>
  <si>
    <t>SLA's for additional sites
Evidence of what the company states is in place</t>
  </si>
  <si>
    <t>All users access to backups, monitoring in place, integrity mechanisms</t>
  </si>
  <si>
    <t>Evidence of automatic backups on a server and end user device</t>
  </si>
  <si>
    <t>DRP and BCP</t>
  </si>
  <si>
    <t>Do you have an isolated instance of recovery data?
Do you have a cold site/warm site/hot site?
How is this site maintained, who is responsible for leading a recovery effort?
How do you protect backups during transportation and storage to prevent unauthorized access or loss?
Do you have proper SLA's to ensure offsite location allows for proper recovery?</t>
  </si>
  <si>
    <t xml:space="preserve">Who has access to backups? 
How are backups monitored?
How is backup data integrity protected and verified?
What encryption methods and key management practices are employed for backup encryption?
Do you encrypt backups to protect the confidentiality and integrity of the data during storage and transmission?
</t>
  </si>
  <si>
    <t xml:space="preserve">Do you have a DRP program? 
Do you have a Business Continuitu Policy?
How is the organization trained and notified of the DRP policy?
Have you defined and documented your Recovery Time Objective (RTO) and Recovery Point Objective (RPO) for different systems and data?
How do you ensure that the backup and recovery processes align with the defined RTO and RPO requirements?
</t>
  </si>
  <si>
    <t>Do you perform backup recovery to validate backups? Explain this process.
How often is this tested?
Are there controls and procedures in place to ensure the accuracy and completeness of data restoration?</t>
  </si>
  <si>
    <t>How do you enforce HTTPs and disable the use of HTTP?
Do you have any legacy protocols such as FTP, Telnet, or others in the environment?
Is SSH is use? How is it secured?</t>
  </si>
  <si>
    <t>Does your organization deploy a VPN?
Who is allowed to connect to the VPN?
What type of VPN is used?
How is VPN access monitored?
Is MFA enfroce on VPN? How is this audited to ensure 100% compliance?
Are there controls in place to authenticate and authorize remote users and encrypt their communications?</t>
  </si>
  <si>
    <t>What type of Wifi is currently deployed?
Are wireless networks configured with strong encryption, unique pre-shared keys, and proper authentication mechanisms?
ow do you secure wireless networks to prevent unauthorized access and protect against attacks?</t>
  </si>
  <si>
    <t>How have you implemented network segmentation to isolate different network segments based on trust levels and criticality?
How do you ensure that network traffic is appropriately restricted between different segments?
How does the organization enforce least privilege access?
How does the organization enforce redundancy on servers, security devices, and networking devices?
What network perimeter security measures are in place to protect against external threats?
How do you control inbound and outbound network traffic to prevent unauthorized access and data exfiltration?
How are firewalls configured to enforce network security policies and protect against unauthorized network traffic?
Are firewall rule sets regularly reviewed, updated, and tested?
Do you have IDS/IPS systems deployed to detect and prevent network-based attacks?
 Do you have a DMZ in place to provide a secure buffer between internal networks and the internet?
Do you utilize web application firewalls to protect web applications from common attacks?</t>
  </si>
  <si>
    <t>Do you have updated network topology diagrams?
Do you have change management reports from recent changes? How long are they retained?
Who is responsible for approving of change management in the environment?</t>
  </si>
  <si>
    <t xml:space="preserve">
Any configurations of devices the on organization uses.</t>
  </si>
  <si>
    <t>Network Topology Maps
Recent change approvals</t>
  </si>
  <si>
    <t>Validation of findings here
Port scan</t>
  </si>
  <si>
    <t>Are there any sensitive resources that are logically seperated for admin tasks that are not accessible over the internet?
Ensure all admin access to networking gear is not external facing and not available to guest wifi's or others.</t>
  </si>
  <si>
    <t>Evidence of VPN configurations</t>
  </si>
  <si>
    <t>Evidence of Wifi type
Evidence of wifi seperation networks</t>
  </si>
  <si>
    <t>Do you have a centralized AAA system in place?</t>
  </si>
  <si>
    <t>Evidence based on response</t>
  </si>
  <si>
    <t>How does the organization enforce patching for the network infrastructure? 
How often is the architecture review for security changes or modifications?</t>
  </si>
  <si>
    <t>Sample configurations of sample network devices</t>
  </si>
  <si>
    <t>Do you have a host based EDR or IPS tool deployed?</t>
  </si>
  <si>
    <t>Do you have a network intrustion prevention system?</t>
  </si>
  <si>
    <t>Are you performing any type of application layer filtering?</t>
  </si>
  <si>
    <t>How often are security event alerts reviewed for fine tuning or threshold adjustments?</t>
  </si>
  <si>
    <t>Do you have a host based IDS tool deployed?</t>
  </si>
  <si>
    <t>What techniques are you using for port level access controls?
Are there measures in place to authenticate and authorize devices before granting access to the network?
How do you control and manage network access for devices and users?</t>
  </si>
  <si>
    <t>Should be answered by previous sections</t>
  </si>
  <si>
    <t>Is there any form of traffic filtering between network segments?</t>
  </si>
  <si>
    <t>This should be answered already, do they have a SIEM?</t>
  </si>
  <si>
    <t>Are you collecting network traffic logs into a a tool to review for malicious behaviors?
How do you analyze network traffic to identify potential security incidents or abnormal behavior?
Are there processes in place to detect and respond to indicators of compromise (IOCs) and network-based attacks?</t>
  </si>
  <si>
    <t xml:space="preserve">Do you provide targeted training to specific user groups or departments with unique security responsibilities?
How do you ensure that employees with privileged access or security-related roles receive specialized training?
Do you provide secure coding and development training for developers and programmers?
</t>
  </si>
  <si>
    <t xml:space="preserve"> Do you have a formal security awareness program in
How is security awareness promoted and communicated to employees at all levels of the organization?
What topics are covered in security awareness and skills training sessions?
How is the training curriculum designed to address the specific security risks and needs of the organization?
How often are security awareness and skills training sessions conducted?
What delivery methods are used, such as in-person training, online modules, or a combination of both?
How do you train employees to report security incidents or suspicious activities?
How do you measure the effectiveness of the security awareness program?
How do you ensure that security awareness and skills training remain current and up to date?
Are there plans in place for periodic refresher training to reinforce key concepts and address emerging threats?
</t>
  </si>
  <si>
    <t>How often is penetration testing performed?</t>
  </si>
  <si>
    <t>What is the process of remediating penetration testing findings?</t>
  </si>
  <si>
    <t>How does the organization respond to a penetration test? Are alerting thresholds changed, are new logs added for detection?
How does the organization improve monitoring?</t>
  </si>
  <si>
    <t xml:space="preserve">Do you have an internal penetration testing program? If not do you have a third party vendor for penetration testing?
Describe the program?
Do you have a policy addressing penetration testing?
</t>
  </si>
  <si>
    <t>Schedule, or last tests</t>
  </si>
  <si>
    <t>Risk registers or remediation reports</t>
  </si>
  <si>
    <t>Policies related to penetration testing</t>
  </si>
  <si>
    <t>Lessons learned and improvements made from the most recent penetration test</t>
  </si>
  <si>
    <t>Security Awarness Policy</t>
  </si>
  <si>
    <t>Evidence based on organization</t>
  </si>
  <si>
    <t>Do you have written agreements or contracts with service providers that define security requirements?
How do you ensure that security obligations are clearly stated and agreed upon in these agreements?
Are SLAs established with service providers to define performance, availability, and security expectations?
How are SLAs monitored and enforced to ensure compliance with security requirements?
How do you ensure that service providers have appropriate security controls and certifications?</t>
  </si>
  <si>
    <t>What criteria do you use to select service providers?</t>
  </si>
  <si>
    <t>Do you have an inventory of all service providers?
How often is this inventory reviewed?</t>
  </si>
  <si>
    <t>Do you assess the security risks associated with service providers?
What criteria or frameworks do you use to evaluate the security posture of service providers?</t>
  </si>
  <si>
    <t xml:space="preserve">How do you continuously monitor and audit the security practices of service providers?
Are there mechanisms in place to regularly assess service providers' compliance with security requirements?
How are changes to service provider arrangements managed and communicated?
Is there a process in place to assess the impact of changes on security and ensure appropriate vendor communication?
</t>
  </si>
  <si>
    <t>What procedures are in place to manage the termination of service provider relationships?
How do you ensure the secure transition of services and the protection of data upon termination?</t>
  </si>
  <si>
    <t>What methods does the organization follow to classify service providers?</t>
  </si>
  <si>
    <t>Service provider inventory</t>
  </si>
  <si>
    <t>Policies</t>
  </si>
  <si>
    <t>Classification inventory or evidence of.</t>
  </si>
  <si>
    <t>Policies
SLAs</t>
  </si>
  <si>
    <t>Any relevant evidence</t>
  </si>
  <si>
    <t>Answered in Control 14</t>
  </si>
  <si>
    <t>Answered in Control 18</t>
  </si>
  <si>
    <t xml:space="preserve">Do you have a defined and documented SDLC process that incorporates security practices?
How are security requirements integrated into different phases of the software development process?
How do you promote and enforce secure coding practices among developers?
</t>
  </si>
  <si>
    <t>How are application servers, frameworks, and libraries securely configured?
Are default configurations modified to address security vulnerabilities and reduce attack surface?
How do you manage software updates and patches for your applications?
Is there a process in place to promptly apply security patches and updates to mitigate known vulnerabilities?</t>
  </si>
  <si>
    <t>Do you have a risk of all third party software components and a coorelating list of risks associated?</t>
  </si>
  <si>
    <t>What is the process of analyzing security vulnerabilites for root cause?</t>
  </si>
  <si>
    <t>Answered in Control 08</t>
  </si>
  <si>
    <t>Do you have separate environments for development, testing, production? Exlain the environment of where developing applications live.</t>
  </si>
  <si>
    <t>How do you ensure that input received by applications is properly validated and sanitized?
 Do you utilize output encoding techniques to prevent cross-site scripting (XSS) and other injection attacks?
How do you handle user authentication and authorization within your applications?
How do you manage user sessions within your applications?
How are errors and exceptions handled within your applications?
Do you properly implement cryptographic functions within your applications?</t>
  </si>
  <si>
    <t>Do you perform any type of threat modeling?
Do you subscribe to any type of threat feeds?</t>
  </si>
  <si>
    <t>Are there tools or processes in place to perform static code analysis, dynamic application testing, or penetration testing?</t>
  </si>
  <si>
    <t>Org dependent</t>
  </si>
  <si>
    <t>What framework or recommendations are followed to ensure secure configurations?</t>
  </si>
  <si>
    <t>How do you conduct code reviews and testing to identify and remediate security vulnerabilities?</t>
  </si>
  <si>
    <t>Policies regarding secure coding, SDLC lifecycles</t>
  </si>
  <si>
    <t>See policy and SOPS</t>
  </si>
  <si>
    <t>Review recent incident</t>
  </si>
  <si>
    <t>Inventory of third party software components</t>
  </si>
  <si>
    <t>See SOPs.
Review tool performing updates</t>
  </si>
  <si>
    <t>See SOP and Policies</t>
  </si>
  <si>
    <t>Network Topology Map</t>
  </si>
  <si>
    <t>Evidence of secure code testing, web application pentest results</t>
  </si>
  <si>
    <t>Recent code analysis</t>
  </si>
  <si>
    <t>Threat subscription evidence</t>
  </si>
  <si>
    <t>Are roles and responsibilities clearly defined for incident response team members?
Where are these roles and responsibilities published?
How do you ensure that all necessary stakeholders are aware of their roles during an incident?</t>
  </si>
  <si>
    <t>Answered in 17.5</t>
  </si>
  <si>
    <t>Is there a contact list of all personnel responsible for an incident response? 
Does each role have a primary and backup individual?
How often is this list updated?
Where is it stored? Is it accessible to all members of the team?
Does this list or a policy identify all stakeholders, law enforcement, insurance, or other relate entities for contacting during an incident?
Who is responsible for handling each entity during an incident?</t>
  </si>
  <si>
    <t>How does a general user report a security incident? How are they trained to know how to report an incident?
Are there signs, flyers, or advertisements to remind users of how to report incidents?</t>
  </si>
  <si>
    <t>How is communication managed during an incident?
Are there established channels and protocols for communication among incident response team members, management, and stakeholders?</t>
  </si>
  <si>
    <t>Do you have a documented incident response plan in place?
How often is the plan reviewed, updated, and tested?
How do you contain and mitigate incidents to minimize their impact?
Are there documented procedures and guidelines for isolating affected systems or networks?
What measures are in place to gather and preserve digital evidence during incident response?
How do you ensure the integrity and admissibility of evidence for potential legal proceedings?
What is the process for restoring normal operations after an incident?
How do you verify that systems and data are free from compromise before restoring them?</t>
  </si>
  <si>
    <t>Have security incident thresholds been identified that specify abnormal behaviors, vulnerabilities, weaknesses, data breaches?</t>
  </si>
  <si>
    <t>Do you conduct post-incident reviews to identify areas for improvement?
How are lessons learned from incidents incorporated into future incident response planning and training?</t>
  </si>
  <si>
    <t>Have you performed any incident response exercises?</t>
  </si>
  <si>
    <t>Incident Response Policy
Evidence of communication or training</t>
  </si>
  <si>
    <t>Incident Response Policy</t>
  </si>
  <si>
    <t>Incident Response Policy
Evidence of lessons learned</t>
  </si>
  <si>
    <t>Evidence of recent training</t>
  </si>
  <si>
    <t>Gap Category</t>
  </si>
  <si>
    <t>Policy</t>
  </si>
  <si>
    <t>Technical Control</t>
  </si>
  <si>
    <t>Automation</t>
  </si>
  <si>
    <t>Category</t>
  </si>
  <si>
    <t>Technical</t>
  </si>
  <si>
    <t>No Control</t>
  </si>
  <si>
    <t>Minimum Controls</t>
  </si>
  <si>
    <t>Controls in place, missing key features</t>
  </si>
  <si>
    <t>Sub-Control</t>
  </si>
  <si>
    <t>Sub Control</t>
  </si>
  <si>
    <t>Controls in place</t>
  </si>
  <si>
    <t>IG1</t>
  </si>
  <si>
    <t>IG2</t>
  </si>
  <si>
    <t>IG3</t>
  </si>
  <si>
    <t>x</t>
  </si>
  <si>
    <t>Recover</t>
  </si>
  <si>
    <t>Not Evaluated</t>
  </si>
  <si>
    <t>Score</t>
  </si>
  <si>
    <t>Scoring Criteria</t>
  </si>
  <si>
    <t>In place, informally, or formally documented, but  implemented to mininmal degree</t>
  </si>
  <si>
    <t>Documented, but incomplete, and inconsistently implemented</t>
  </si>
  <si>
    <t>Documented and formally approved, inconsistently implemented</t>
  </si>
  <si>
    <t>Documented, formally approved and consistently implemented across the organization</t>
  </si>
  <si>
    <r>
      <t>Encrypt data on end-user devices containing sensitive data. Example implementations can include: Windows BitLocker</t>
    </r>
    <r>
      <rPr>
        <vertAlign val="superscript"/>
        <sz val="12"/>
        <color theme="1"/>
        <rFont val="Calibri"/>
        <family val="2"/>
        <scheme val="minor"/>
      </rPr>
      <t>®</t>
    </r>
    <r>
      <rPr>
        <sz val="12"/>
        <color theme="1"/>
        <rFont val="Calibri"/>
        <family val="2"/>
        <scheme val="minor"/>
      </rPr>
      <t>, Apple FileVault</t>
    </r>
    <r>
      <rPr>
        <vertAlign val="superscript"/>
        <sz val="12"/>
        <color theme="1"/>
        <rFont val="Calibri"/>
        <family val="2"/>
        <scheme val="minor"/>
      </rPr>
      <t>®</t>
    </r>
    <r>
      <rPr>
        <sz val="12"/>
        <color theme="1"/>
        <rFont val="Calibri"/>
        <family val="2"/>
        <scheme val="minor"/>
      </rPr>
      <t>, Linux</t>
    </r>
    <r>
      <rPr>
        <vertAlign val="superscript"/>
        <sz val="12"/>
        <color theme="1"/>
        <rFont val="Calibri"/>
        <family val="2"/>
        <scheme val="minor"/>
      </rPr>
      <t>®</t>
    </r>
    <r>
      <rPr>
        <sz val="12"/>
        <color theme="1"/>
        <rFont val="Calibri"/>
        <family val="2"/>
        <scheme val="minor"/>
      </rPr>
      <t xml:space="preserve"> dm-crypt.</t>
    </r>
  </si>
  <si>
    <r>
      <t>Log sensitive data access, including modification and disposal.</t>
    </r>
    <r>
      <rPr>
        <sz val="12"/>
        <color rgb="FFFF5630"/>
        <rFont val="Calibri"/>
        <family val="2"/>
        <scheme val="minor"/>
      </rPr>
      <t xml:space="preserve"> </t>
    </r>
  </si>
  <si>
    <r>
      <t>Implement and Manage a Firewall on</t>
    </r>
    <r>
      <rPr>
        <sz val="12"/>
        <color rgb="FFFF5630"/>
        <rFont val="Calibri"/>
        <family val="2"/>
        <scheme val="minor"/>
      </rPr>
      <t xml:space="preserve"> </t>
    </r>
    <r>
      <rPr>
        <sz val="12"/>
        <color theme="1"/>
        <rFont val="Calibri"/>
        <family val="2"/>
        <scheme val="minor"/>
      </rPr>
      <t>Servers</t>
    </r>
  </si>
  <si>
    <r>
      <t>Perform automated vulnerability scans of internal enterprise</t>
    </r>
    <r>
      <rPr>
        <b/>
        <sz val="12"/>
        <color theme="1"/>
        <rFont val="Calibri"/>
        <family val="2"/>
        <scheme val="minor"/>
      </rPr>
      <t xml:space="preserve"> </t>
    </r>
    <r>
      <rPr>
        <sz val="12"/>
        <color theme="1"/>
        <rFont val="Calibri"/>
        <family val="2"/>
        <scheme val="minor"/>
      </rPr>
      <t>assets on a quarterly, or more frequent, basis. Conduct both authenticated and unauthenticated scans, using a SCAP-compliant vulnerability scanning tool.</t>
    </r>
  </si>
  <si>
    <r>
      <t>Establish and maintain an audit log management process that defines the enterprise’s logging requirements. At a minimum, address the collection, review, and retention of audit logs for enterprise assets.</t>
    </r>
    <r>
      <rPr>
        <b/>
        <sz val="12"/>
        <color theme="1"/>
        <rFont val="Calibri"/>
        <family val="2"/>
        <scheme val="minor"/>
      </rPr>
      <t xml:space="preserve"> </t>
    </r>
    <r>
      <rPr>
        <sz val="12"/>
        <color theme="1"/>
        <rFont val="Calibri"/>
        <family val="2"/>
        <scheme val="minor"/>
      </rPr>
      <t>Review and update documentation annually, or when significant enterprise changes occur that could impact this Safeguard.</t>
    </r>
  </si>
  <si>
    <r>
      <t>Collect command-line audit logs. Example implementations include collecting audit logs from PowerShell</t>
    </r>
    <r>
      <rPr>
        <vertAlign val="superscript"/>
        <sz val="12"/>
        <color theme="1"/>
        <rFont val="Calibri"/>
        <family val="2"/>
        <scheme val="minor"/>
      </rPr>
      <t>®</t>
    </r>
    <r>
      <rPr>
        <sz val="12"/>
        <color theme="1"/>
        <rFont val="Calibri"/>
        <family val="2"/>
        <scheme val="minor"/>
      </rPr>
      <t>, BASH</t>
    </r>
    <r>
      <rPr>
        <vertAlign val="superscript"/>
        <sz val="12"/>
        <color theme="1"/>
        <rFont val="Calibri"/>
        <family val="2"/>
        <scheme val="minor"/>
      </rPr>
      <t>™</t>
    </r>
    <r>
      <rPr>
        <sz val="12"/>
        <color theme="1"/>
        <rFont val="Calibri"/>
        <family val="2"/>
        <scheme val="minor"/>
      </rPr>
      <t>, and remote administrative terminals.</t>
    </r>
  </si>
  <si>
    <r>
      <t>Establish and Manage an Inventory of Third</t>
    </r>
    <r>
      <rPr>
        <sz val="12"/>
        <color rgb="FFFF5630"/>
        <rFont val="Calibri"/>
        <family val="2"/>
        <scheme val="minor"/>
      </rPr>
      <t>-</t>
    </r>
    <r>
      <rPr>
        <sz val="12"/>
        <color theme="1"/>
        <rFont val="Calibri"/>
        <family val="2"/>
        <scheme val="minor"/>
      </rPr>
      <t>Party Software Components</t>
    </r>
  </si>
  <si>
    <t>3.1aDo you have a data management policy?</t>
  </si>
  <si>
    <t>3.2a Do you have an inventory of the different classifications of data? How often is this inventory reviewed? What software is used to maintain this inventory?</t>
  </si>
  <si>
    <t>3.3a How do you control access to sensitive data?
3.3b What mechanisms are in place to ensure that only authorized individuals can access and modify sensitive data?</t>
  </si>
  <si>
    <t>3.4a Do you have documented data protection policies and procedures in place?
3.4b How are these policies communicated, enforced, and regularly reviewed for effectiveness?</t>
  </si>
  <si>
    <t>3.5a How do you determine the retention periods for different types of data?
3.5b How do you securely dispose of data at the end of its lifecycle?</t>
  </si>
  <si>
    <t>3.6a What technology do you use to encrypt end user devices?</t>
  </si>
  <si>
    <t>3.7a Have you classified your data based on sensitivity and criticality levels?
3.7b How do you determine the classification of data, and what controls are applied based on the classification?</t>
  </si>
  <si>
    <t>3.8a Do you have data flows mapped in diagrams?</t>
  </si>
  <si>
    <t>3.9a How do you secure data during transfers and sharing, both internally and externally?
3.9b What controls or technologies do you use to protect data during transmission?</t>
  </si>
  <si>
    <t>3.10a How do you secure data during transfers and sharing, both internally and externally?
3.10b What controls or technologies do you use to protect data during transmission?</t>
  </si>
  <si>
    <t>3.11a How do you encrypt sensitive data at rest?
3.11b How do you encrypt archival data?
3.11c How do you encrypt data backups?
3.12d What encryption methods and algorithms do you use, and how are 3.12e encryption keys managed?</t>
  </si>
  <si>
    <t xml:space="preserve">3.13a How do you segement data processing and storage network traffic? </t>
  </si>
  <si>
    <t xml:space="preserve">3.13b Describe your DLP products configuration? What does it cover? </t>
  </si>
  <si>
    <t>3.14a What logs are you currently tracking for sensitive data? 
3.14b Do you have a central repository for these logs? 
3.14c How often are they reviewed?</t>
  </si>
  <si>
    <t>4.1a. Do you have documented configuration standards for enterprise assets and software?
4.1b. How do you ensure that configurations adhere to these standards?
4.1c Have you established secure configuration baselines for different types of enterprise assets and software?
4.1d. How are these baselines maintained, updated, and communicated to relevant stakeholders?
4.1e. What processes are in place to manage and control configuration changes?
4.1f. How are changes reviewed, approved, and documented?
4.1g. Do you follow hardening guidelines provided by vendors or industry best practices for enterprise assets and software?
4.1h. How are these guidelines implemented and verified?
4.1i. Do you ensure that enterprise assets and software are initially configured with secure defaults?
4.1j. How are default configurations modified or disabled to minimize security risks?
4.1k. Do you perform regular testing and validation of security configurations?
4.1l. How are security configuration test conducted, and how often are they performed?</t>
  </si>
  <si>
    <t>4.2a. How are network devices (e.g., routers, switches, firewalls) configured to protect against unauthorized access and attacks?
4.2b. Are security configurations regularly reviewed and updated for network devices?
4.2c. What security configurations are implemented for servers and endpoints (e.g., workstations, laptops)?
4.2d. How are security configurations maintained and enforced across these systems?</t>
  </si>
  <si>
    <t>4.3a Do you have automatic sessions locking on assets defined? What is the time for lockout to occur?</t>
  </si>
  <si>
    <t xml:space="preserve">4.6a. How do you ensure that applications are configured securely to prevent common vulnerabilities?
4.6b. Are there processes in place to review and update application configurations as needed?
</t>
  </si>
  <si>
    <t>4.7a. What is the process for managing default accounts in the network?</t>
  </si>
  <si>
    <t>4.8a. What is the process of removing unnecesary services from devices? 
4.8b. Do servers with assigned roles, only have related services and software?</t>
  </si>
  <si>
    <t>4.9a Do you have trusted DNS servers configured on enterprise assets?</t>
  </si>
  <si>
    <t>DNS Configuration</t>
  </si>
  <si>
    <t xml:space="preserve">4.10a. Should have password policy lockout. </t>
  </si>
  <si>
    <t>4.11a. Do you have the capability to remotely wipe enterprise assets? 
4.11b. What tool can do this? 
4.11c. What is the protocol for this?</t>
  </si>
  <si>
    <t>4.12a. Do you use technology that seperates mobile devices main container from the enterprise container?</t>
  </si>
  <si>
    <t>5.1a. What method do you use for centralized user accounts? 
5.1b. Do you have an inventory of third party, company accounts?
5.1c. Do you have an inventory of management credentials for non-domain joined assets?
5.1d. How often are accounts audited for validity?</t>
  </si>
  <si>
    <t>5.2a. Review password policy and GPO spin out.</t>
  </si>
  <si>
    <t>5.3a. Review User management policy</t>
  </si>
  <si>
    <t>5.4a. Do you segregate out user accounts from admin accounts?</t>
  </si>
  <si>
    <t>5.5a. Do you have an inventory of all service accounts? 
5.5b. How are they validated or audited? 
5.5c. What is the process for assigning, managing and termination?</t>
  </si>
  <si>
    <t>5.6a. Active Directory, Azure/Google/AWS, ManageEngine. Etc</t>
  </si>
  <si>
    <t xml:space="preserve">6.1a. Do you have documented access control policies and procedures in place?
6.1b. How are these policies communicated, enforced, and regularly reviewed for effectiveness?
6.1c. How do you manage the lifecycle of user accounts, including creation, modification, and termination? Who is responsible for signing off a user change?
6.1d. Is there a standardized process for granting user access privileges?
6.1e. How do you conduct periodic reviews of user access rights and permissions? 6.1f. How often are these reviews performed, and how are they documented?
6.1g. How do you control and monitor privileged access to systems and applications?
6.1h. Are there specific procedures and controls in place for managing privileged accounts?
</t>
  </si>
  <si>
    <t>6.2a. Is there a standardized process forrevoking user access privileges?
6.2b. What is the process of a user having access revoked? What is the process of approvals?</t>
  </si>
  <si>
    <t>6.3a. What externally exposed applications  do you have?
6.3b. Are all of these using MFA? What kind?
6.4c. How is MFA enforced for all access?</t>
  </si>
  <si>
    <t>6.5a. What externally exposed services, servers , VPNs do you have?
6.5b. Are all of these using MFA? What kind?
6.5c. How is MFA enforced for all access?</t>
  </si>
  <si>
    <t>6.6a. What externally exposed administrative services do you have?
6.6b. Are all of these using MFA? What kind?
6.6c. How is MFA enforced for all access?</t>
  </si>
  <si>
    <t>6.7a. Do you have an inventory of authentication and authorization systems?</t>
  </si>
  <si>
    <t>6.8a. Do you have anytype of SSO solution? If not, what type of centralized access controls do you employ?
6.8b. How do you monitor and log user access to systems and applications?
6.8c. Are there mechanisms in place to detect and investigate suspicious or unauthorized access attempts?</t>
  </si>
  <si>
    <t xml:space="preserve"> 6.9a Do you implement RBAC or similar access control models for user authorization?
6.9b. How are roles defined, assigned, and reviewed to ensure appropriate access privileges?
6.9c. Do you follow the principle of least privilege for granting access rights?
6.9d. How do you ensure that users only have the minimum access necessary to perform their job functions?
Do you implement controls to prevent conflicts of interest and unauthorized access through segregation of duties?
How are user roles and responsibilities defined and monitored to avoid conflicting access privileges?</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</si>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</sst>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b/>
      <sz val="14"/>
      <color theme="0"/>
      <name val="Calibri"/>
      <family val="2"/>
      <scheme val="minor"/>
    </font>
    <font>
      <sz val="11"/>
      <color theme="0"/>
      <name val="Calibri"/>
      <family val="2"/>
      <scheme val="minor"/>
    </font>
    <font>
      <sz val="11"/>
      <color theme="1"/>
      <name val="Arial"/>
      <family val="2"/>
    </font>
    <font>
      <sz val="12"/>
      <color theme="1"/>
      <name val="Arial"/>
      <family val="2"/>
    </font>
    <font>
      <sz val="12"/>
      <color rgb="FFFF5630"/>
      <name val="Arial"/>
      <family val="2"/>
    </font>
    <font>
      <b/>
      <sz val="11"/>
      <name val="Calibri"/>
      <family val="2"/>
      <scheme val="minor"/>
    </font>
    <font>
      <sz val="11"/>
      <color rgb="FFFF0000"/>
      <name val="Calibri"/>
      <family val="2"/>
      <scheme val="minor"/>
    </font>
    <font>
      <sz val="12"/>
      <color theme="1"/>
      <name val="Calibri"/>
      <family val="2"/>
      <scheme val="minor"/>
    </font>
    <font>
      <b/>
      <sz val="12"/>
      <color theme="1"/>
      <name val="Calibri"/>
      <family val="2"/>
      <scheme val="minor"/>
    </font>
    <font>
      <b/>
      <sz val="12"/>
      <color theme="0"/>
      <name val="Calibri"/>
      <family val="2"/>
      <scheme val="minor"/>
    </font>
    <font>
      <b/>
      <sz val="12"/>
      <color rgb="FF00B050"/>
      <name val="Calibri"/>
      <family val="2"/>
      <scheme val="minor"/>
    </font>
    <font>
      <b/>
      <sz val="12"/>
      <color rgb="FFFFC000"/>
      <name val="Calibri"/>
      <family val="2"/>
      <scheme val="minor"/>
    </font>
    <font>
      <b/>
      <sz val="12"/>
      <color theme="4" tint="0.59999389629810485"/>
      <name val="Calibri"/>
      <family val="2"/>
      <scheme val="minor"/>
    </font>
    <font>
      <sz val="11"/>
      <name val="Calibri"/>
      <family val="2"/>
      <scheme val="minor"/>
    </font>
    <font>
      <b/>
      <sz val="16"/>
      <color theme="1"/>
      <name val="Calibri"/>
      <family val="2"/>
      <scheme val="minor"/>
    </font>
    <font>
      <sz val="10"/>
      <color rgb="FF71A850"/>
      <name val="Calibri"/>
      <family val="2"/>
      <scheme val="minor"/>
    </font>
    <font>
      <sz val="10"/>
      <color rgb="FFDB8A06"/>
      <name val="Calibri"/>
      <family val="2"/>
      <scheme val="minor"/>
    </font>
    <font>
      <sz val="10"/>
      <color rgb="FF00A3AD"/>
      <name val="Calibri"/>
      <family val="2"/>
      <scheme val="minor"/>
    </font>
    <font>
      <sz val="10"/>
      <color theme="1"/>
      <name val="Calibri"/>
      <family val="2"/>
      <scheme val="minor"/>
    </font>
    <font>
      <sz val="11"/>
      <color indexed="8"/>
      <name val="Calibri"/>
      <family val="2"/>
      <scheme val="minor"/>
    </font>
    <font>
      <vertAlign val="superscript"/>
      <sz val="12"/>
      <color theme="1"/>
      <name val="Calibri"/>
      <family val="2"/>
      <scheme val="minor"/>
    </font>
    <font>
      <sz val="12"/>
      <color rgb="FFFF5630"/>
      <name val="Calibri"/>
      <family val="2"/>
      <scheme val="minor"/>
    </font>
    <font>
      <b/>
      <sz val="12"/>
      <color rgb="FF39B54A"/>
      <name val="Calibri"/>
      <family val="2"/>
      <scheme val="minor"/>
    </font>
    <font>
      <sz val="12"/>
      <name val="Calibri"/>
      <family val="2"/>
      <scheme val="minor"/>
    </font>
    <font>
      <sz val="8"/>
      <name val="Calibri"/>
      <family val="2"/>
      <scheme val="minor"/>
    </font>
    <font>
      <sz val="11"/>
      <color theme="5"/>
      <name val="Calibri"/>
      <family val="2"/>
      <scheme val="minor"/>
    </font>
  </fonts>
  <fills count="7">
    <fill>
      <patternFill patternType="none"/>
    </fill>
    <fill>
      <patternFill patternType="gray125"/>
    </fill>
    <fill>
      <patternFill patternType="solid">
        <fgColor rgb="FFC00000"/>
        <bgColor indexed="64"/>
      </patternFill>
    </fill>
    <fill>
      <patternFill patternType="solid">
        <fgColor rgb="FF007054"/>
        <bgColor indexed="64"/>
      </patternFill>
    </fill>
    <fill>
      <patternFill patternType="solid">
        <fgColor theme="0"/>
        <bgColor indexed="64"/>
      </patternFill>
    </fill>
    <fill>
      <patternFill patternType="solid">
        <fgColor theme="4" tint="-0.499984740745262"/>
        <bgColor indexed="64"/>
      </patternFill>
    </fill>
    <fill>
      <patternFill patternType="solid">
        <fgColor theme="0" tint="-0.14999847407452621"/>
        <bgColor indexed="64"/>
      </patternFill>
    </fill>
  </fills>
  <borders count="15">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86BF"/>
      </left>
      <right style="thin">
        <color rgb="FF0086BF"/>
      </right>
      <top style="thin">
        <color auto="1"/>
      </top>
      <bottom style="thin">
        <color rgb="FF0086BF"/>
      </bottom>
      <diagonal/>
    </border>
    <border>
      <left style="thin">
        <color rgb="FF0086BF"/>
      </left>
      <right style="thin">
        <color rgb="FF0086BF"/>
      </right>
      <top style="thin">
        <color rgb="FF0086BF"/>
      </top>
      <bottom style="thin">
        <color rgb="FF0086BF"/>
      </bottom>
      <diagonal/>
    </border>
    <border>
      <left/>
      <right/>
      <top style="thin">
        <color auto="1"/>
      </top>
      <bottom/>
      <diagonal/>
    </border>
    <border>
      <left style="thin">
        <color rgb="FF0086BF"/>
      </left>
      <right style="thin">
        <color rgb="FF0086BF"/>
      </right>
      <top style="thin">
        <color rgb="FF0086BF"/>
      </top>
      <bottom/>
      <diagonal/>
    </border>
    <border>
      <left style="thin">
        <color rgb="FF0086BF"/>
      </left>
      <right style="thin">
        <color rgb="FF0086BF"/>
      </right>
      <top/>
      <bottom style="thin">
        <color rgb="FF0086BF"/>
      </bottom>
      <diagonal/>
    </border>
    <border>
      <left style="thin">
        <color rgb="FF0086BF"/>
      </left>
      <right/>
      <top style="thin">
        <color rgb="FF0086BF"/>
      </top>
      <bottom style="thin">
        <color rgb="FF0086BF"/>
      </bottom>
      <diagonal/>
    </border>
    <border>
      <left style="thin">
        <color rgb="FF0086BF"/>
      </left>
      <right/>
      <top style="thin">
        <color rgb="FF0086BF"/>
      </top>
      <bottom/>
      <diagonal/>
    </border>
    <border>
      <left style="thin">
        <color rgb="FF0086BF"/>
      </left>
      <right style="thin">
        <color rgb="FF0086BF"/>
      </right>
      <top style="thin">
        <color auto="1"/>
      </top>
      <bottom/>
      <diagonal/>
    </border>
    <border>
      <left style="medium">
        <color theme="0"/>
      </left>
      <right style="medium">
        <color theme="0"/>
      </right>
      <top style="medium">
        <color theme="0"/>
      </top>
      <bottom style="medium">
        <color theme="0"/>
      </bottom>
      <diagonal/>
    </border>
  </borders>
  <cellStyleXfs count="2">
    <xf numFmtId="0" fontId="0" fillId="0" borderId="0"/>
    <xf numFmtId="9" fontId="1" fillId="0" borderId="0" applyFont="0" applyFill="0" applyBorder="0" applyAlignment="0" applyProtection="0"/>
  </cellStyleXfs>
  <cellXfs count="13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9" fontId="0" fillId="0" borderId="0" xfId="1" applyFont="1" applyAlignment="1">
      <alignment horizontal="center" vertical="center"/>
    </xf>
    <xf numFmtId="0" fontId="3" fillId="0" borderId="0" xfId="0" applyFont="1" applyAlignment="1">
      <alignment horizontal="center" vertical="center"/>
    </xf>
    <xf numFmtId="2" fontId="0" fillId="0" borderId="0" xfId="0" applyNumberFormat="1" applyAlignment="1">
      <alignment horizontal="center"/>
    </xf>
    <xf numFmtId="0" fontId="2" fillId="2" borderId="0" xfId="0" applyFont="1" applyFill="1" applyAlignment="1">
      <alignment horizontal="center"/>
    </xf>
    <xf numFmtId="9" fontId="0" fillId="0" borderId="0" xfId="1" applyFont="1" applyAlignment="1">
      <alignment horizontal="center"/>
    </xf>
    <xf numFmtId="9" fontId="0" fillId="0" borderId="0" xfId="0" applyNumberFormat="1" applyAlignment="1">
      <alignment horizontal="center"/>
    </xf>
    <xf numFmtId="0" fontId="2" fillId="3" borderId="0" xfId="0" applyFont="1" applyFill="1" applyAlignment="1">
      <alignment horizontal="center"/>
    </xf>
    <xf numFmtId="0" fontId="8" fillId="0" borderId="3" xfId="0" applyFont="1" applyBorder="1" applyAlignment="1">
      <alignment vertical="center" wrapText="1"/>
    </xf>
    <xf numFmtId="0" fontId="7" fillId="0" borderId="3" xfId="0" applyFont="1" applyBorder="1" applyAlignment="1">
      <alignment wrapText="1"/>
    </xf>
    <xf numFmtId="2" fontId="0" fillId="0" borderId="0" xfId="0" applyNumberFormat="1"/>
    <xf numFmtId="9" fontId="0" fillId="0" borderId="3" xfId="1" applyFont="1" applyBorder="1" applyAlignment="1">
      <alignment horizontal="center" vertical="center"/>
    </xf>
    <xf numFmtId="0" fontId="0" fillId="0" borderId="3" xfId="0" applyBorder="1"/>
    <xf numFmtId="2" fontId="10" fillId="0" borderId="3" xfId="0" applyNumberFormat="1" applyFont="1" applyBorder="1" applyAlignment="1">
      <alignment horizontal="center" vertical="center" wrapText="1"/>
    </xf>
    <xf numFmtId="0" fontId="3" fillId="0" borderId="3" xfId="0" applyFont="1" applyBorder="1" applyAlignment="1">
      <alignment horizontal="center" vertical="center" wrapText="1"/>
    </xf>
    <xf numFmtId="0" fontId="2" fillId="5" borderId="0" xfId="0" applyFont="1" applyFill="1" applyAlignment="1">
      <alignment horizontal="center" vertical="center"/>
    </xf>
    <xf numFmtId="0" fontId="2" fillId="5" borderId="0" xfId="0" applyFont="1" applyFill="1" applyAlignment="1">
      <alignment horizontal="center" vertical="center" wrapText="1"/>
    </xf>
    <xf numFmtId="0" fontId="3" fillId="0" borderId="0" xfId="0" applyFont="1"/>
    <xf numFmtId="0" fontId="3" fillId="0" borderId="0" xfId="0" applyFont="1" applyAlignment="1">
      <alignment wrapText="1"/>
    </xf>
    <xf numFmtId="0" fontId="3" fillId="0" borderId="3" xfId="0" applyFont="1" applyBorder="1" applyAlignment="1">
      <alignment horizontal="center" vertical="center"/>
    </xf>
    <xf numFmtId="0" fontId="11" fillId="0" borderId="0" xfId="0" applyFont="1"/>
    <xf numFmtId="0" fontId="0" fillId="0" borderId="0" xfId="0" applyAlignment="1">
      <alignment vertical="center"/>
    </xf>
    <xf numFmtId="0" fontId="12" fillId="0" borderId="3" xfId="0" applyFont="1" applyBorder="1" applyAlignment="1">
      <alignment vertical="center" wrapText="1"/>
    </xf>
    <xf numFmtId="0" fontId="13" fillId="0" borderId="3" xfId="0" applyFont="1" applyBorder="1" applyAlignment="1">
      <alignment horizontal="center" vertical="center" wrapText="1"/>
    </xf>
    <xf numFmtId="0" fontId="0" fillId="0" borderId="3" xfId="0" applyBorder="1" applyAlignment="1">
      <alignment horizontal="left" vertical="center" wrapText="1"/>
    </xf>
    <xf numFmtId="0" fontId="14" fillId="5" borderId="0" xfId="0" applyFont="1" applyFill="1" applyAlignment="1">
      <alignment horizontal="center" vertical="center"/>
    </xf>
    <xf numFmtId="0" fontId="14" fillId="5" borderId="0" xfId="0" applyFont="1" applyFill="1" applyAlignment="1">
      <alignment horizontal="center" vertical="center" wrapText="1"/>
    </xf>
    <xf numFmtId="0" fontId="13" fillId="0" borderId="3" xfId="0" applyFont="1" applyBorder="1" applyAlignment="1">
      <alignment horizontal="center" vertical="center"/>
    </xf>
    <xf numFmtId="0" fontId="12" fillId="0" borderId="3" xfId="0" applyFont="1" applyBorder="1" applyAlignment="1">
      <alignment horizontal="left" vertical="center" wrapText="1"/>
    </xf>
    <xf numFmtId="0" fontId="12" fillId="0" borderId="3" xfId="0" applyFont="1" applyBorder="1"/>
    <xf numFmtId="0" fontId="2" fillId="5" borderId="3" xfId="0" applyFont="1" applyFill="1" applyBorder="1" applyAlignment="1">
      <alignment horizontal="center" vertical="center"/>
    </xf>
    <xf numFmtId="0" fontId="2" fillId="5" borderId="3" xfId="0" applyFont="1" applyFill="1" applyBorder="1" applyAlignment="1">
      <alignment horizontal="center" vertical="center" wrapText="1"/>
    </xf>
    <xf numFmtId="0" fontId="0" fillId="0" borderId="3" xfId="0" applyBorder="1" applyAlignment="1">
      <alignment horizontal="center" vertical="center"/>
    </xf>
    <xf numFmtId="0" fontId="6" fillId="5" borderId="0" xfId="0" applyFont="1" applyFill="1" applyAlignment="1">
      <alignment horizontal="center" vertical="center"/>
    </xf>
    <xf numFmtId="9" fontId="0" fillId="0" borderId="3" xfId="1" applyFont="1" applyBorder="1" applyAlignment="1">
      <alignment horizontal="center"/>
    </xf>
    <xf numFmtId="0" fontId="3" fillId="0" borderId="3" xfId="0" quotePrefix="1" applyFont="1" applyBorder="1" applyAlignment="1">
      <alignment horizontal="center" vertical="center"/>
    </xf>
    <xf numFmtId="2" fontId="3" fillId="0" borderId="3" xfId="0" applyNumberFormat="1" applyFont="1" applyBorder="1" applyAlignment="1">
      <alignment horizontal="center" vertical="center"/>
    </xf>
    <xf numFmtId="0" fontId="0" fillId="0" borderId="3" xfId="0" applyBorder="1" applyAlignment="1">
      <alignment horizontal="center" vertical="center" wrapText="1"/>
    </xf>
    <xf numFmtId="0" fontId="0" fillId="0" borderId="0" xfId="0" applyAlignment="1">
      <alignment horizontal="left"/>
    </xf>
    <xf numFmtId="0" fontId="2" fillId="5" borderId="0" xfId="0" applyFont="1" applyFill="1" applyAlignment="1">
      <alignment horizontal="center"/>
    </xf>
    <xf numFmtId="0" fontId="5" fillId="5" borderId="1" xfId="0" applyFont="1" applyFill="1" applyBorder="1"/>
    <xf numFmtId="2" fontId="5" fillId="5" borderId="2" xfId="0" applyNumberFormat="1" applyFont="1" applyFill="1" applyBorder="1" applyAlignment="1">
      <alignment horizontal="center"/>
    </xf>
    <xf numFmtId="0" fontId="2" fillId="5" borderId="0" xfId="0" applyFont="1" applyFill="1" applyAlignment="1">
      <alignment horizontal="left" vertical="center"/>
    </xf>
    <xf numFmtId="0" fontId="0" fillId="0" borderId="0" xfId="0" applyAlignment="1">
      <alignment horizontal="left" vertical="center" wrapText="1"/>
    </xf>
    <xf numFmtId="9" fontId="12" fillId="0" borderId="3" xfId="1" applyFont="1" applyBorder="1" applyAlignment="1">
      <alignment horizontal="center" vertical="center" wrapText="1"/>
    </xf>
    <xf numFmtId="0" fontId="12" fillId="0" borderId="3" xfId="1" applyNumberFormat="1" applyFont="1" applyBorder="1" applyAlignment="1">
      <alignment horizontal="center" vertical="center" wrapText="1"/>
    </xf>
    <xf numFmtId="0" fontId="15" fillId="5" borderId="0" xfId="0" applyFont="1" applyFill="1" applyAlignment="1">
      <alignment horizontal="center" vertical="center"/>
    </xf>
    <xf numFmtId="0" fontId="16" fillId="5" borderId="0" xfId="0" applyFont="1" applyFill="1" applyAlignment="1">
      <alignment horizontal="center" vertical="center"/>
    </xf>
    <xf numFmtId="0" fontId="17" fillId="5" borderId="0" xfId="0" applyFont="1" applyFill="1" applyAlignment="1">
      <alignment horizontal="center" vertical="center"/>
    </xf>
    <xf numFmtId="0" fontId="14" fillId="5" borderId="3" xfId="0" applyFont="1" applyFill="1" applyBorder="1" applyAlignment="1">
      <alignment horizontal="center" vertical="center"/>
    </xf>
    <xf numFmtId="0" fontId="15" fillId="5" borderId="3" xfId="0" applyFont="1" applyFill="1" applyBorder="1" applyAlignment="1">
      <alignment horizontal="center" vertical="center"/>
    </xf>
    <xf numFmtId="0" fontId="16" fillId="5" borderId="3" xfId="0" applyFont="1" applyFill="1" applyBorder="1" applyAlignment="1">
      <alignment horizontal="center" vertical="center"/>
    </xf>
    <xf numFmtId="0" fontId="17" fillId="5" borderId="3" xfId="0" applyFont="1" applyFill="1" applyBorder="1" applyAlignment="1">
      <alignment horizontal="center" vertical="center"/>
    </xf>
    <xf numFmtId="0" fontId="2" fillId="5" borderId="4" xfId="0" applyFont="1" applyFill="1" applyBorder="1" applyAlignment="1">
      <alignment horizontal="center" vertical="center" wrapText="1"/>
    </xf>
    <xf numFmtId="0" fontId="2" fillId="5" borderId="4" xfId="0" applyFont="1" applyFill="1" applyBorder="1" applyAlignment="1">
      <alignment horizontal="center" vertical="center"/>
    </xf>
    <xf numFmtId="2" fontId="3" fillId="0" borderId="3" xfId="0" applyNumberFormat="1"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vertical="center"/>
    </xf>
    <xf numFmtId="0" fontId="18" fillId="0" borderId="0" xfId="0" applyFont="1" applyAlignment="1">
      <alignment horizontal="center"/>
    </xf>
    <xf numFmtId="0" fontId="19" fillId="0" borderId="0" xfId="0" applyFont="1" applyAlignment="1">
      <alignment horizontal="center"/>
    </xf>
    <xf numFmtId="0" fontId="20" fillId="0" borderId="3" xfId="0" applyFont="1" applyBorder="1" applyAlignment="1">
      <alignment horizontal="center" vertical="center" wrapText="1"/>
    </xf>
    <xf numFmtId="0" fontId="21" fillId="0" borderId="3" xfId="0" applyFont="1" applyBorder="1" applyAlignment="1">
      <alignment horizontal="center" vertical="center" wrapText="1"/>
    </xf>
    <xf numFmtId="0" fontId="22" fillId="0" borderId="3" xfId="0" applyFont="1" applyBorder="1" applyAlignment="1">
      <alignment horizontal="center" vertical="center" wrapText="1"/>
    </xf>
    <xf numFmtId="0" fontId="12" fillId="4" borderId="3" xfId="0" applyFont="1" applyFill="1" applyBorder="1" applyAlignment="1">
      <alignment vertical="center" wrapText="1"/>
    </xf>
    <xf numFmtId="0" fontId="12" fillId="0" borderId="3" xfId="0" applyFont="1" applyBorder="1" applyAlignment="1">
      <alignment horizontal="center" vertical="center" wrapText="1"/>
    </xf>
    <xf numFmtId="0" fontId="23" fillId="0" borderId="3" xfId="0" applyFont="1" applyBorder="1" applyAlignment="1">
      <alignment vertical="center" wrapText="1"/>
    </xf>
    <xf numFmtId="0" fontId="13" fillId="0" borderId="0" xfId="0" applyFont="1" applyAlignment="1">
      <alignment horizontal="center" vertical="center" wrapText="1"/>
    </xf>
    <xf numFmtId="0" fontId="12" fillId="0" borderId="0" xfId="0" applyFont="1" applyAlignment="1">
      <alignment vertical="center" wrapText="1"/>
    </xf>
    <xf numFmtId="9" fontId="0" fillId="0" borderId="0" xfId="0" applyNumberFormat="1" applyAlignment="1">
      <alignment horizontal="center" wrapText="1"/>
    </xf>
    <xf numFmtId="0" fontId="0" fillId="0" borderId="0" xfId="0" applyAlignment="1">
      <alignment horizontal="center" wrapText="1"/>
    </xf>
    <xf numFmtId="0" fontId="13" fillId="0" borderId="6" xfId="0" applyFont="1" applyBorder="1" applyAlignment="1">
      <alignment horizontal="center" vertical="center" wrapText="1"/>
    </xf>
    <xf numFmtId="0" fontId="20" fillId="0" borderId="6" xfId="0" applyFont="1" applyBorder="1" applyAlignment="1">
      <alignment horizontal="center" vertical="center" wrapText="1"/>
    </xf>
    <xf numFmtId="0" fontId="21" fillId="0" borderId="7" xfId="0" applyFont="1" applyBorder="1" applyAlignment="1">
      <alignment horizontal="center" vertical="center" wrapText="1"/>
    </xf>
    <xf numFmtId="0" fontId="22" fillId="0" borderId="11" xfId="0" applyFont="1" applyBorder="1" applyAlignment="1">
      <alignment horizontal="center" vertical="center" wrapText="1"/>
    </xf>
    <xf numFmtId="0" fontId="0" fillId="0" borderId="3" xfId="0" applyBorder="1" applyAlignment="1">
      <alignment wrapText="1"/>
    </xf>
    <xf numFmtId="0" fontId="13" fillId="0" borderId="7" xfId="0" applyFont="1" applyBorder="1" applyAlignment="1">
      <alignment horizontal="center" vertical="center" wrapText="1"/>
    </xf>
    <xf numFmtId="0" fontId="12" fillId="4" borderId="3" xfId="0" applyFont="1" applyFill="1" applyBorder="1" applyAlignment="1">
      <alignment wrapText="1"/>
    </xf>
    <xf numFmtId="0" fontId="12" fillId="0" borderId="4" xfId="0" applyFont="1" applyBorder="1" applyAlignment="1">
      <alignment vertical="center" wrapText="1"/>
    </xf>
    <xf numFmtId="0" fontId="13" fillId="0" borderId="9" xfId="0" applyFont="1" applyBorder="1" applyAlignment="1">
      <alignment horizontal="center" vertical="center" wrapText="1"/>
    </xf>
    <xf numFmtId="0" fontId="23" fillId="0" borderId="4" xfId="0" applyFont="1" applyBorder="1" applyAlignment="1">
      <alignment vertical="center" wrapText="1"/>
    </xf>
    <xf numFmtId="0" fontId="22" fillId="0" borderId="12" xfId="0" applyFont="1" applyBorder="1" applyAlignment="1">
      <alignment horizontal="center" vertical="center" wrapText="1"/>
    </xf>
    <xf numFmtId="0" fontId="13" fillId="0" borderId="4" xfId="0" applyFont="1" applyBorder="1" applyAlignment="1">
      <alignment horizontal="center" vertical="center" wrapText="1"/>
    </xf>
    <xf numFmtId="0" fontId="24" fillId="0" borderId="3" xfId="0" applyFont="1" applyBorder="1" applyAlignment="1">
      <alignment vertical="top" wrapText="1"/>
    </xf>
    <xf numFmtId="0" fontId="13" fillId="0" borderId="2" xfId="0" applyFont="1" applyBorder="1" applyAlignment="1">
      <alignment horizontal="center" vertical="center" wrapText="1"/>
    </xf>
    <xf numFmtId="0" fontId="0" fillId="0" borderId="2" xfId="0" applyBorder="1" applyAlignment="1">
      <alignment horizontal="center" vertical="center" wrapText="1"/>
    </xf>
    <xf numFmtId="0" fontId="12" fillId="0" borderId="5" xfId="0" applyFont="1" applyBorder="1" applyAlignment="1">
      <alignment vertical="center" wrapText="1"/>
    </xf>
    <xf numFmtId="0" fontId="12" fillId="4" borderId="0" xfId="0" applyFont="1" applyFill="1" applyAlignment="1">
      <alignment vertical="center" wrapText="1"/>
    </xf>
    <xf numFmtId="0" fontId="13" fillId="0" borderId="10" xfId="0" applyFont="1" applyBorder="1" applyAlignment="1">
      <alignment horizontal="center" vertical="center" wrapText="1"/>
    </xf>
    <xf numFmtId="0" fontId="13" fillId="0" borderId="8" xfId="0" applyFont="1" applyBorder="1" applyAlignment="1">
      <alignment horizontal="center" vertical="center" wrapText="1"/>
    </xf>
    <xf numFmtId="2" fontId="12" fillId="0" borderId="3" xfId="0" applyNumberFormat="1" applyFont="1" applyBorder="1" applyAlignment="1">
      <alignment vertical="center" wrapText="1"/>
    </xf>
    <xf numFmtId="9" fontId="0" fillId="0" borderId="3" xfId="0" applyNumberFormat="1" applyBorder="1" applyAlignment="1">
      <alignment horizontal="center"/>
    </xf>
    <xf numFmtId="0" fontId="27" fillId="0" borderId="3" xfId="0" applyFont="1" applyBorder="1" applyAlignment="1">
      <alignment horizontal="center" vertical="center" wrapText="1"/>
    </xf>
    <xf numFmtId="0" fontId="0" fillId="0" borderId="3" xfId="0" applyBorder="1" applyAlignment="1">
      <alignment horizontal="left" wrapText="1"/>
    </xf>
    <xf numFmtId="0" fontId="0" fillId="0" borderId="0" xfId="0" applyAlignment="1">
      <alignment horizontal="left" wrapText="1"/>
    </xf>
    <xf numFmtId="0" fontId="12" fillId="0" borderId="4" xfId="0" applyFont="1" applyBorder="1" applyAlignment="1">
      <alignment horizontal="left" vertical="center" wrapText="1"/>
    </xf>
    <xf numFmtId="0" fontId="12" fillId="0" borderId="3" xfId="0" applyFont="1" applyBorder="1" applyAlignment="1">
      <alignment vertical="center"/>
    </xf>
    <xf numFmtId="0" fontId="12" fillId="4" borderId="3" xfId="0" applyFont="1" applyFill="1" applyBorder="1" applyAlignment="1">
      <alignment vertical="center"/>
    </xf>
    <xf numFmtId="0" fontId="13" fillId="0" borderId="13" xfId="0" applyFont="1" applyBorder="1" applyAlignment="1">
      <alignment horizontal="center" vertical="center" wrapText="1"/>
    </xf>
    <xf numFmtId="0" fontId="21" fillId="0" borderId="9" xfId="0" applyFont="1" applyBorder="1" applyAlignment="1">
      <alignment horizontal="center" vertical="center" wrapText="1"/>
    </xf>
    <xf numFmtId="0" fontId="28" fillId="0" borderId="3" xfId="0" applyFont="1" applyBorder="1" applyAlignment="1">
      <alignment wrapText="1"/>
    </xf>
    <xf numFmtId="0" fontId="13" fillId="0" borderId="3" xfId="0" applyFont="1" applyBorder="1" applyAlignment="1">
      <alignment horizontal="left" vertical="center" wrapText="1"/>
    </xf>
    <xf numFmtId="0" fontId="0" fillId="0" borderId="3" xfId="0" applyBorder="1" applyAlignment="1">
      <alignment horizontal="left"/>
    </xf>
    <xf numFmtId="0" fontId="28" fillId="0" borderId="3" xfId="0" applyFont="1" applyBorder="1" applyAlignment="1">
      <alignment horizontal="left" wrapText="1"/>
    </xf>
    <xf numFmtId="0" fontId="0" fillId="5" borderId="0" xfId="0" applyFill="1" applyAlignment="1">
      <alignment vertical="center"/>
    </xf>
    <xf numFmtId="0" fontId="18" fillId="0" borderId="14" xfId="0" applyFont="1" applyBorder="1" applyAlignment="1">
      <alignment horizontal="center" vertical="center" wrapText="1"/>
    </xf>
    <xf numFmtId="0" fontId="12" fillId="0" borderId="3" xfId="0" applyFont="1" applyBorder="1" applyAlignment="1">
      <alignment vertical="top" wrapText="1"/>
    </xf>
    <xf numFmtId="0" fontId="2" fillId="5" borderId="0" xfId="0" applyFont="1" applyFill="1" applyAlignment="1">
      <alignment horizontal="center" vertical="top" wrapText="1"/>
    </xf>
    <xf numFmtId="0" fontId="24" fillId="0" borderId="0" xfId="0" applyFont="1" applyAlignment="1">
      <alignment vertical="top"/>
    </xf>
    <xf numFmtId="0" fontId="0" fillId="0" borderId="3" xfId="0" applyBorder="1" applyAlignment="1">
      <alignment vertical="top"/>
    </xf>
    <xf numFmtId="0" fontId="0" fillId="0" borderId="3" xfId="0" applyBorder="1" applyAlignment="1">
      <alignment vertical="top" wrapText="1"/>
    </xf>
    <xf numFmtId="0" fontId="7" fillId="0" borderId="3" xfId="0" applyFont="1" applyBorder="1" applyAlignment="1">
      <alignment vertical="top"/>
    </xf>
    <xf numFmtId="0" fontId="7" fillId="0" borderId="3" xfId="0" applyFont="1" applyBorder="1" applyAlignment="1">
      <alignment vertical="top" wrapText="1"/>
    </xf>
    <xf numFmtId="0" fontId="0" fillId="0" borderId="0" xfId="0" applyAlignment="1">
      <alignment horizontal="center" vertical="top" wrapText="1"/>
    </xf>
    <xf numFmtId="0" fontId="15" fillId="5" borderId="0" xfId="0" applyFont="1" applyFill="1" applyAlignment="1">
      <alignment horizontal="center" vertical="center" wrapText="1"/>
    </xf>
    <xf numFmtId="0" fontId="16" fillId="5" borderId="0" xfId="0" applyFont="1" applyFill="1" applyAlignment="1">
      <alignment horizontal="center" vertical="center" wrapText="1"/>
    </xf>
    <xf numFmtId="0" fontId="17" fillId="5" borderId="0" xfId="0" applyFont="1" applyFill="1" applyAlignment="1">
      <alignment horizontal="center" vertical="center" wrapText="1"/>
    </xf>
    <xf numFmtId="0" fontId="12" fillId="4" borderId="3" xfId="0" applyFont="1" applyFill="1" applyBorder="1" applyAlignment="1">
      <alignment vertical="top" wrapText="1"/>
    </xf>
    <xf numFmtId="0" fontId="0" fillId="0" borderId="3" xfId="0" applyBorder="1" applyAlignment="1">
      <alignment horizontal="center" vertical="top" wrapText="1"/>
    </xf>
    <xf numFmtId="9" fontId="0" fillId="0" borderId="0" xfId="1" applyFont="1" applyFill="1" applyBorder="1" applyAlignment="1">
      <alignment horizontal="center" vertical="center"/>
    </xf>
    <xf numFmtId="2" fontId="0" fillId="0" borderId="0" xfId="0" applyNumberFormat="1" applyAlignment="1">
      <alignment wrapText="1"/>
    </xf>
    <xf numFmtId="2" fontId="11" fillId="0" borderId="0" xfId="0" applyNumberFormat="1" applyFont="1" applyAlignment="1">
      <alignment horizontal="center"/>
    </xf>
    <xf numFmtId="2" fontId="11" fillId="0" borderId="0" xfId="0" applyNumberFormat="1" applyFont="1"/>
    <xf numFmtId="0" fontId="3" fillId="6" borderId="0" xfId="0" applyFont="1" applyFill="1" applyAlignment="1">
      <alignment horizontal="center"/>
    </xf>
    <xf numFmtId="0" fontId="30" fillId="0" borderId="0" xfId="0" applyFont="1"/>
    <xf numFmtId="2" fontId="30" fillId="0" borderId="0" xfId="0" applyNumberFormat="1" applyFont="1"/>
    <xf numFmtId="2" fontId="30" fillId="0" borderId="0" xfId="0" applyNumberFormat="1" applyFont="1" applyAlignment="1">
      <alignment horizontal="center"/>
    </xf>
    <xf numFmtId="0" fontId="30" fillId="0" borderId="0" xfId="0" applyFont="1" applyAlignment="1">
      <alignment horizontal="center"/>
    </xf>
    <xf numFmtId="0" fontId="4" fillId="5" borderId="0" xfId="0" applyFont="1" applyFill="1" applyAlignment="1">
      <alignment horizontal="center" vertical="center"/>
    </xf>
  </cellXfs>
  <cellStyles count="2">
    <cellStyle name="Normal" xfId="0" builtinId="0"/>
    <cellStyle name="Percent" xfId="1" builtinId="5"/>
  </cellStyles>
  <dxfs count="531">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theme="0" tint="-4.9989318521683403E-2"/>
        </patternFill>
      </fill>
    </dxf>
    <dxf>
      <fill>
        <patternFill>
          <bgColor rgb="FF00B0F0"/>
        </patternFill>
      </fill>
    </dxf>
    <dxf>
      <fill>
        <patternFill>
          <bgColor theme="4" tint="0.39994506668294322"/>
        </patternFill>
      </fill>
    </dxf>
    <dxf>
      <fill>
        <patternFill>
          <bgColor theme="8" tint="0.79998168889431442"/>
        </patternFill>
      </fill>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theme="0" tint="-4.9989318521683403E-2"/>
        </patternFill>
      </fill>
    </dxf>
    <dxf>
      <fill>
        <patternFill>
          <bgColor rgb="FF00B0F0"/>
        </patternFill>
      </fill>
    </dxf>
    <dxf>
      <fill>
        <patternFill>
          <bgColor theme="4" tint="0.39994506668294322"/>
        </patternFill>
      </fill>
    </dxf>
    <dxf>
      <fill>
        <patternFill>
          <bgColor theme="8" tint="0.79998168889431442"/>
        </patternFill>
      </fill>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theme="0" tint="-4.9989318521683403E-2"/>
        </patternFill>
      </fill>
    </dxf>
    <dxf>
      <fill>
        <patternFill>
          <bgColor rgb="FF00B0F0"/>
        </patternFill>
      </fill>
    </dxf>
    <dxf>
      <fill>
        <patternFill>
          <bgColor theme="4" tint="0.39994506668294322"/>
        </patternFill>
      </fill>
    </dxf>
    <dxf>
      <fill>
        <patternFill>
          <bgColor theme="8" tint="0.79998168889431442"/>
        </patternFill>
      </fill>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theme="0" tint="-4.9989318521683403E-2"/>
        </patternFill>
      </fill>
    </dxf>
    <dxf>
      <fill>
        <patternFill>
          <bgColor rgb="FF00B0F0"/>
        </patternFill>
      </fill>
    </dxf>
    <dxf>
      <fill>
        <patternFill>
          <bgColor theme="4" tint="0.39994506668294322"/>
        </patternFill>
      </fill>
    </dxf>
    <dxf>
      <fill>
        <patternFill>
          <bgColor theme="8" tint="0.79998168889431442"/>
        </patternFill>
      </fill>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ill>
        <patternFill>
          <bgColor theme="0" tint="-4.9989318521683403E-2"/>
        </patternFill>
      </fill>
    </dxf>
    <dxf>
      <fill>
        <patternFill>
          <bgColor rgb="FFF39C12"/>
        </patternFill>
      </fill>
    </dxf>
    <dxf>
      <fill>
        <patternFill>
          <bgColor rgb="FFE67E22"/>
        </patternFill>
      </fill>
    </dxf>
    <dxf>
      <fill>
        <patternFill>
          <bgColor rgb="FFE74C3C"/>
        </patternFill>
      </fill>
    </dxf>
    <dxf>
      <fill>
        <patternFill>
          <bgColor rgb="FF27AE60"/>
        </patternFill>
      </fill>
    </dxf>
    <dxf>
      <fill>
        <patternFill>
          <bgColor rgb="FFF1C40F"/>
        </patternFill>
      </fill>
    </dxf>
    <dxf>
      <fill>
        <patternFill>
          <bgColor theme="8" tint="0.79998168889431442"/>
        </patternFill>
      </fill>
    </dxf>
    <dxf>
      <fill>
        <patternFill>
          <bgColor theme="4" tint="0.39994506668294322"/>
        </patternFill>
      </fill>
    </dxf>
    <dxf>
      <fill>
        <patternFill>
          <bgColor rgb="FF00B0F0"/>
        </patternFill>
      </fill>
    </dxf>
    <dxf>
      <font>
        <b/>
        <i val="0"/>
        <color rgb="FF875295"/>
      </font>
    </dxf>
    <dxf>
      <font>
        <b/>
        <i val="0"/>
        <color rgb="FF519FD7"/>
      </font>
    </dxf>
    <dxf>
      <font>
        <b/>
        <i val="0"/>
        <color rgb="FF519FD7"/>
      </font>
    </dxf>
    <dxf>
      <font>
        <color rgb="FFF99D1C"/>
      </font>
    </dxf>
    <dxf>
      <font>
        <b/>
        <i val="0"/>
        <color rgb="FFEF4044"/>
      </font>
    </dxf>
    <dxf>
      <font>
        <b/>
        <i val="0"/>
        <color rgb="FF519FD7"/>
      </font>
    </dxf>
    <dxf>
      <font>
        <color rgb="FFF99D1C"/>
      </font>
    </dxf>
    <dxf>
      <font>
        <b/>
        <i val="0"/>
        <color rgb="FFEF4044"/>
      </font>
    </dxf>
    <dxf>
      <font>
        <b/>
        <i val="0"/>
        <color rgb="FF875295"/>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color rgb="FFF99D1C"/>
      </font>
    </dxf>
    <dxf>
      <font>
        <b/>
        <i val="0"/>
        <color rgb="FFEF4044"/>
      </font>
    </dxf>
    <dxf>
      <font>
        <b/>
        <i val="0"/>
        <color rgb="FF875295"/>
      </font>
    </dxf>
    <dxf>
      <fill>
        <patternFill>
          <bgColor rgb="FFE74C3C"/>
        </patternFill>
      </fill>
    </dxf>
    <dxf>
      <fill>
        <patternFill>
          <bgColor theme="0" tint="-4.9989318521683403E-2"/>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27AE60"/>
        </patternFill>
      </fill>
    </dxf>
    <dxf>
      <fill>
        <patternFill>
          <bgColor rgb="FFF1C40F"/>
        </patternFill>
      </fill>
    </dxf>
    <dxf>
      <fill>
        <patternFill>
          <bgColor rgb="FFF39C12"/>
        </patternFill>
      </fill>
    </dxf>
    <dxf>
      <fill>
        <patternFill>
          <bgColor rgb="FFE74C3C"/>
        </patternFill>
      </fill>
    </dxf>
    <dxf>
      <fill>
        <patternFill>
          <bgColor theme="0" tint="-4.9989318521683403E-2"/>
        </patternFill>
      </fill>
    </dxf>
    <dxf>
      <fill>
        <patternFill>
          <bgColor rgb="FFE67E22"/>
        </patternFill>
      </fill>
    </dxf>
    <dxf>
      <fill>
        <patternFill>
          <bgColor theme="8" tint="0.79998168889431442"/>
        </patternFill>
      </fill>
    </dxf>
    <dxf>
      <fill>
        <patternFill>
          <bgColor theme="4" tint="0.39994506668294322"/>
        </patternFill>
      </fill>
    </dxf>
    <dxf>
      <fill>
        <patternFill>
          <bgColor rgb="FF00B0F0"/>
        </patternFill>
      </fill>
    </dxf>
    <dxf>
      <fill>
        <patternFill>
          <bgColor theme="8" tint="0.79998168889431442"/>
        </patternFill>
      </fill>
    </dxf>
    <dxf>
      <fill>
        <patternFill>
          <bgColor rgb="FF00B0F0"/>
        </patternFill>
      </fill>
    </dxf>
    <dxf>
      <fill>
        <patternFill>
          <bgColor theme="4" tint="0.39994506668294322"/>
        </patternFill>
      </fill>
    </dxf>
    <dxf>
      <font>
        <b/>
        <i val="0"/>
        <color rgb="FF519FD7"/>
      </font>
    </dxf>
    <dxf>
      <font>
        <b/>
        <i val="0"/>
        <color rgb="FF519FD7"/>
      </font>
    </dxf>
    <dxf>
      <font>
        <color rgb="FFF99D1C"/>
      </font>
    </dxf>
    <dxf>
      <font>
        <b/>
        <i val="0"/>
        <color rgb="FFEF4044"/>
      </font>
    </dxf>
    <dxf>
      <font>
        <b/>
        <i val="0"/>
        <color rgb="FF875295"/>
      </font>
    </dxf>
    <dxf>
      <font>
        <color rgb="FFF99D1C"/>
      </font>
    </dxf>
    <dxf>
      <font>
        <b/>
        <i val="0"/>
        <color rgb="FFEF4044"/>
      </font>
    </dxf>
    <dxf>
      <font>
        <b/>
        <i val="0"/>
        <color rgb="FF875295"/>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theme="0" tint="-4.9989318521683403E-2"/>
        </patternFill>
      </fill>
    </dxf>
    <dxf>
      <fill>
        <patternFill>
          <bgColor rgb="FF00B0F0"/>
        </patternFill>
      </fill>
    </dxf>
    <dxf>
      <fill>
        <patternFill>
          <bgColor theme="4" tint="0.39994506668294322"/>
        </patternFill>
      </fill>
    </dxf>
    <dxf>
      <fill>
        <patternFill>
          <bgColor theme="8" tint="0.79998168889431442"/>
        </patternFill>
      </fill>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theme="0" tint="-4.9989318521683403E-2"/>
        </patternFill>
      </fill>
    </dxf>
    <dxf>
      <fill>
        <patternFill>
          <bgColor rgb="FF00B0F0"/>
        </patternFill>
      </fill>
    </dxf>
    <dxf>
      <fill>
        <patternFill>
          <bgColor theme="4" tint="0.39994506668294322"/>
        </patternFill>
      </fill>
    </dxf>
    <dxf>
      <fill>
        <patternFill>
          <bgColor theme="8" tint="0.79998168889431442"/>
        </patternFill>
      </fill>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ill>
        <patternFill>
          <bgColor theme="0" tint="-4.9989318521683403E-2"/>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theme="0" tint="-4.9989318521683403E-2"/>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00B0F0"/>
        </patternFill>
      </fill>
    </dxf>
    <dxf>
      <fill>
        <patternFill>
          <bgColor theme="4" tint="0.39994506668294322"/>
        </patternFill>
      </fill>
    </dxf>
    <dxf>
      <fill>
        <patternFill>
          <bgColor theme="8" tint="0.79998168889431442"/>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theme="8" tint="0.79998168889431442"/>
        </patternFill>
      </fill>
    </dxf>
    <dxf>
      <fill>
        <patternFill>
          <bgColor theme="4" tint="0.39994506668294322"/>
        </patternFill>
      </fill>
    </dxf>
    <dxf>
      <fill>
        <patternFill>
          <bgColor rgb="FF00B0F0"/>
        </patternFill>
      </fill>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color rgb="FFF99D1C"/>
      </font>
    </dxf>
    <dxf>
      <font>
        <b/>
        <i val="0"/>
        <color rgb="FFEF4044"/>
      </font>
    </dxf>
    <dxf>
      <font>
        <b/>
        <i val="0"/>
        <color rgb="FF875295"/>
      </font>
    </dxf>
    <dxf>
      <font>
        <b/>
        <i val="0"/>
        <color rgb="FF875295"/>
      </font>
    </dxf>
    <dxf>
      <font>
        <b/>
        <i val="0"/>
        <color rgb="FFEF4044"/>
      </font>
    </dxf>
    <dxf>
      <font>
        <color rgb="FFF99D1C"/>
      </font>
    </dxf>
    <dxf>
      <font>
        <b/>
        <i val="0"/>
        <color rgb="FF519FD7"/>
      </font>
    </dxf>
    <dxf>
      <font>
        <b/>
        <i val="0"/>
        <color rgb="FF519FD7"/>
      </font>
    </dxf>
    <dxf>
      <fill>
        <patternFill>
          <bgColor theme="0" tint="-4.9989318521683403E-2"/>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27B0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27AE60"/>
        </patternFill>
      </fill>
    </dxf>
    <dxf>
      <fill>
        <patternFill>
          <bgColor rgb="FFF1C40F"/>
        </patternFill>
      </fill>
    </dxf>
    <dxf>
      <fill>
        <patternFill>
          <bgColor rgb="FFF39C12"/>
        </patternFill>
      </fill>
    </dxf>
    <dxf>
      <fill>
        <patternFill>
          <bgColor rgb="FFE74C3C"/>
        </patternFill>
      </fill>
    </dxf>
    <dxf>
      <fill>
        <patternFill>
          <bgColor theme="0" tint="-4.9989318521683403E-2"/>
        </patternFill>
      </fill>
    </dxf>
    <dxf>
      <fill>
        <patternFill>
          <bgColor rgb="FFE67E22"/>
        </patternFill>
      </fill>
    </dxf>
    <dxf>
      <fill>
        <patternFill>
          <bgColor theme="4" tint="0.39994506668294322"/>
        </patternFill>
      </fill>
    </dxf>
    <dxf>
      <fill>
        <patternFill>
          <bgColor theme="8" tint="0.79998168889431442"/>
        </patternFill>
      </fill>
    </dxf>
    <dxf>
      <fill>
        <patternFill>
          <bgColor rgb="FF00B0F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00B0F0"/>
        </patternFill>
      </fill>
    </dxf>
    <dxf>
      <fill>
        <patternFill>
          <bgColor theme="8" tint="0.79998168889431442"/>
        </patternFill>
      </fill>
    </dxf>
    <dxf>
      <fill>
        <patternFill>
          <bgColor theme="4" tint="0.39994506668294322"/>
        </patternFill>
      </fill>
    </dxf>
    <dxf>
      <font>
        <b/>
        <i val="0"/>
        <color rgb="FF875295"/>
      </font>
    </dxf>
    <dxf>
      <font>
        <b/>
        <i val="0"/>
        <color rgb="FFEF4044"/>
      </font>
    </dxf>
    <dxf>
      <font>
        <color rgb="FFF99D1C"/>
      </font>
    </dxf>
    <dxf>
      <font>
        <b/>
        <i val="0"/>
        <color rgb="FF519FD7"/>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EF4044"/>
      </font>
    </dxf>
    <dxf>
      <font>
        <color rgb="FFF99D1C"/>
      </font>
    </dxf>
    <dxf>
      <font>
        <b/>
        <i val="0"/>
        <color rgb="FF519FD7"/>
      </font>
    </dxf>
    <dxf>
      <font>
        <b/>
        <i val="0"/>
        <color rgb="FF519FD7"/>
      </font>
    </dxf>
    <dxf>
      <font>
        <b/>
        <i val="0"/>
        <color rgb="FF875295"/>
      </font>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27AE60"/>
        </patternFill>
      </fill>
    </dxf>
    <dxf>
      <fill>
        <patternFill>
          <bgColor theme="0" tint="-4.9989318521683403E-2"/>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27AE60"/>
        </patternFill>
      </fill>
    </dxf>
    <dxf>
      <fill>
        <patternFill>
          <bgColor rgb="FFF1C40F"/>
        </patternFill>
      </fill>
    </dxf>
    <dxf>
      <fill>
        <patternFill>
          <bgColor rgb="FFF39C12"/>
        </patternFill>
      </fill>
    </dxf>
    <dxf>
      <fill>
        <patternFill>
          <bgColor rgb="FFE74C3C"/>
        </patternFill>
      </fill>
    </dxf>
    <dxf>
      <fill>
        <patternFill>
          <bgColor rgb="FFE67E22"/>
        </patternFill>
      </fill>
    </dxf>
    <dxf>
      <fill>
        <patternFill>
          <bgColor theme="0" tint="-4.9989318521683403E-2"/>
        </patternFill>
      </fill>
    </dxf>
    <dxf>
      <fill>
        <patternFill>
          <bgColor theme="4" tint="0.39994506668294322"/>
        </patternFill>
      </fill>
    </dxf>
    <dxf>
      <fill>
        <patternFill>
          <bgColor theme="8" tint="0.79998168889431442"/>
        </patternFill>
      </fill>
    </dxf>
    <dxf>
      <fill>
        <patternFill>
          <bgColor rgb="FF00B0F0"/>
        </patternFill>
      </fill>
    </dxf>
    <dxf>
      <fill>
        <patternFill>
          <bgColor rgb="FFF39C12"/>
        </patternFill>
      </fill>
    </dxf>
    <dxf>
      <fill>
        <patternFill>
          <bgColor rgb="FFF1C40F"/>
        </patternFill>
      </fill>
    </dxf>
    <dxf>
      <fill>
        <patternFill>
          <bgColor rgb="FF27AE60"/>
        </patternFill>
      </fill>
    </dxf>
    <dxf>
      <fill>
        <patternFill>
          <bgColor rgb="FFE67E22"/>
        </patternFill>
      </fill>
    </dxf>
    <dxf>
      <fill>
        <patternFill>
          <bgColor rgb="FFE74C3C"/>
        </patternFill>
      </fill>
    </dxf>
    <dxf>
      <fill>
        <patternFill>
          <bgColor rgb="FF00B0F0"/>
        </patternFill>
      </fill>
    </dxf>
    <dxf>
      <fill>
        <patternFill>
          <bgColor theme="4" tint="0.39994506668294322"/>
        </patternFill>
      </fill>
    </dxf>
    <dxf>
      <fill>
        <patternFill>
          <bgColor theme="8" tint="0.79998168889431442"/>
        </patternFill>
      </fill>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b/>
        <i val="0"/>
        <color rgb="FF519FD7"/>
      </font>
    </dxf>
    <dxf>
      <font>
        <b/>
        <i val="0"/>
        <color rgb="FF519FD7"/>
      </font>
    </dxf>
    <dxf>
      <font>
        <color rgb="FFF99D1C"/>
      </font>
    </dxf>
    <dxf>
      <font>
        <b/>
        <i val="0"/>
        <color rgb="FF519FD7"/>
      </font>
    </dxf>
    <dxf>
      <font>
        <b/>
        <i val="0"/>
        <color rgb="FF519FD7"/>
      </font>
    </dxf>
    <dxf>
      <font>
        <color rgb="FFF99D1C"/>
      </font>
    </dxf>
    <dxf>
      <font>
        <b/>
        <i val="0"/>
        <color rgb="FFEF4044"/>
      </font>
    </dxf>
    <dxf>
      <font>
        <b/>
        <i val="0"/>
        <color rgb="FF875295"/>
      </font>
    </dxf>
    <dxf>
      <font>
        <color rgb="FFF99D1C"/>
      </font>
    </dxf>
    <dxf>
      <font>
        <b/>
        <i val="0"/>
        <color rgb="FFEF4044"/>
      </font>
    </dxf>
    <dxf>
      <font>
        <b/>
        <i val="0"/>
        <color rgb="FF519FD7"/>
      </font>
    </dxf>
    <dxf>
      <font>
        <b/>
        <i val="0"/>
        <color rgb="FF519FD7"/>
      </font>
    </dxf>
    <dxf>
      <font>
        <b/>
        <i val="0"/>
        <color rgb="FF875295"/>
      </font>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theme="0" tint="-4.9989318521683403E-2"/>
        </patternFill>
      </fill>
    </dxf>
    <dxf>
      <fill>
        <patternFill>
          <bgColor rgb="FF00B0F0"/>
        </patternFill>
      </fill>
    </dxf>
    <dxf>
      <fill>
        <patternFill>
          <bgColor theme="4" tint="0.39994506668294322"/>
        </patternFill>
      </fill>
    </dxf>
    <dxf>
      <fill>
        <patternFill>
          <bgColor theme="8" tint="0.79998168889431442"/>
        </patternFill>
      </fill>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theme="0" tint="-4.9989318521683403E-2"/>
        </patternFill>
      </fill>
    </dxf>
    <dxf>
      <fill>
        <patternFill>
          <bgColor rgb="FF00B0F0"/>
        </patternFill>
      </fill>
    </dxf>
    <dxf>
      <fill>
        <patternFill>
          <bgColor theme="4" tint="0.39994506668294322"/>
        </patternFill>
      </fill>
    </dxf>
    <dxf>
      <fill>
        <patternFill>
          <bgColor theme="8" tint="0.79998168889431442"/>
        </patternFill>
      </fill>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theme="0" tint="-4.9989318521683403E-2"/>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00B0F0"/>
        </patternFill>
      </fill>
    </dxf>
    <dxf>
      <fill>
        <patternFill>
          <bgColor theme="4" tint="0.39994506668294322"/>
        </patternFill>
      </fill>
    </dxf>
    <dxf>
      <fill>
        <patternFill>
          <bgColor theme="8" tint="0.79998168889431442"/>
        </patternFill>
      </fill>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ill>
        <patternFill>
          <bgColor theme="0" tint="-4.9989318521683403E-2"/>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theme="0" tint="-4.9989318521683403E-2"/>
        </patternFill>
      </fill>
    </dxf>
    <dxf>
      <fill>
        <patternFill>
          <bgColor theme="8" tint="0.79998168889431442"/>
        </patternFill>
      </fill>
    </dxf>
    <dxf>
      <fill>
        <patternFill>
          <bgColor theme="4" tint="0.39994506668294322"/>
        </patternFill>
      </fill>
    </dxf>
    <dxf>
      <fill>
        <patternFill>
          <bgColor rgb="FF00B0F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00B0F0"/>
        </patternFill>
      </fill>
    </dxf>
    <dxf>
      <fill>
        <patternFill>
          <bgColor theme="4" tint="0.39994506668294322"/>
        </patternFill>
      </fill>
    </dxf>
    <dxf>
      <fill>
        <patternFill>
          <bgColor theme="8" tint="0.79998168889431442"/>
        </patternFill>
      </fill>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519FD7"/>
      </font>
    </dxf>
    <dxf>
      <font>
        <b/>
        <i val="0"/>
        <color rgb="FF519FD7"/>
      </font>
    </dxf>
    <dxf>
      <font>
        <color rgb="FFF99D1C"/>
      </font>
    </dxf>
    <dxf>
      <font>
        <b/>
        <i val="0"/>
        <color rgb="FFEF4044"/>
      </font>
    </dxf>
    <dxf>
      <font>
        <b/>
        <i val="0"/>
        <color rgb="FF875295"/>
      </font>
    </dxf>
    <dxf>
      <font>
        <b/>
        <i val="0"/>
        <color rgb="FF875295"/>
      </font>
    </dxf>
    <dxf>
      <font>
        <b/>
        <i val="0"/>
        <color rgb="FFEF4044"/>
      </font>
    </dxf>
    <dxf>
      <font>
        <color rgb="FFF99D1C"/>
      </font>
    </dxf>
    <dxf>
      <font>
        <b/>
        <i val="0"/>
        <color rgb="FF519FD7"/>
      </font>
    </dxf>
    <dxf>
      <font>
        <b/>
        <i val="0"/>
        <color rgb="FF519FD7"/>
      </font>
    </dxf>
    <dxf>
      <fill>
        <patternFill>
          <bgColor theme="0" tint="-4.9989318521683403E-2"/>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E67E22"/>
        </patternFill>
      </fill>
    </dxf>
    <dxf>
      <fill>
        <patternFill>
          <bgColor rgb="FF27AE60"/>
        </patternFill>
      </fill>
    </dxf>
    <dxf>
      <fill>
        <patternFill>
          <bgColor rgb="FFF1C40F"/>
        </patternFill>
      </fill>
    </dxf>
    <dxf>
      <fill>
        <patternFill>
          <bgColor rgb="FFF39C12"/>
        </patternFill>
      </fill>
    </dxf>
    <dxf>
      <fill>
        <patternFill>
          <bgColor rgb="FFE74C3C"/>
        </patternFill>
      </fill>
    </dxf>
    <dxf>
      <fill>
        <patternFill>
          <bgColor theme="0" tint="-4.9989318521683403E-2"/>
        </patternFill>
      </fill>
    </dxf>
    <dxf>
      <fill>
        <patternFill>
          <bgColor theme="4" tint="0.39994506668294322"/>
        </patternFill>
      </fill>
    </dxf>
    <dxf>
      <fill>
        <patternFill>
          <bgColor theme="8" tint="0.79998168889431442"/>
        </patternFill>
      </fill>
    </dxf>
    <dxf>
      <fill>
        <patternFill>
          <bgColor rgb="FF00B0F0"/>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00B0F0"/>
        </patternFill>
      </fill>
    </dxf>
    <dxf>
      <fill>
        <patternFill>
          <bgColor theme="4" tint="0.39994506668294322"/>
        </patternFill>
      </fill>
    </dxf>
    <dxf>
      <fill>
        <patternFill>
          <bgColor theme="8" tint="0.79998168889431442"/>
        </patternFill>
      </fill>
    </dxf>
    <dxf>
      <font>
        <b/>
        <i val="0"/>
        <color rgb="FF875295"/>
      </font>
    </dxf>
    <dxf>
      <font>
        <b/>
        <i val="0"/>
        <color rgb="FFEF4044"/>
      </font>
    </dxf>
    <dxf>
      <font>
        <color rgb="FFF99D1C"/>
      </font>
    </dxf>
    <dxf>
      <font>
        <b/>
        <i val="0"/>
        <color rgb="FF519FD7"/>
      </font>
    </dxf>
    <dxf>
      <font>
        <b/>
        <i val="0"/>
        <color rgb="FF519FD7"/>
      </font>
    </dxf>
    <dxf>
      <font>
        <color rgb="FFF99D1C"/>
      </font>
    </dxf>
    <dxf>
      <font>
        <b/>
        <i val="0"/>
        <color rgb="FF519FD7"/>
      </font>
    </dxf>
    <dxf>
      <font>
        <b/>
        <i val="0"/>
        <color rgb="FF519FD7"/>
      </font>
    </dxf>
    <dxf>
      <font>
        <b/>
        <i val="0"/>
        <color rgb="FF875295"/>
      </font>
    </dxf>
    <dxf>
      <font>
        <b/>
        <i val="0"/>
        <color rgb="FFEF4044"/>
      </font>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theme="0" tint="-4.9989318521683403E-2"/>
        </patternFill>
      </fill>
    </dxf>
    <dxf>
      <fill>
        <patternFill>
          <bgColor rgb="FF00B0F0"/>
        </patternFill>
      </fill>
    </dxf>
    <dxf>
      <fill>
        <patternFill>
          <bgColor theme="4" tint="0.39994506668294322"/>
        </patternFill>
      </fill>
    </dxf>
    <dxf>
      <fill>
        <patternFill>
          <bgColor theme="8" tint="0.79998168889431442"/>
        </patternFill>
      </fill>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theme="0" tint="-4.9989318521683403E-2"/>
        </patternFill>
      </fill>
    </dxf>
    <dxf>
      <fill>
        <patternFill>
          <bgColor rgb="FF00B0F0"/>
        </patternFill>
      </fill>
    </dxf>
    <dxf>
      <fill>
        <patternFill>
          <bgColor theme="4" tint="0.39994506668294322"/>
        </patternFill>
      </fill>
    </dxf>
    <dxf>
      <fill>
        <patternFill>
          <bgColor theme="8" tint="0.79998168889431442"/>
        </patternFill>
      </fill>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7054"/>
      <color rgb="FFE74C3C"/>
      <color rgb="FF27AE60"/>
      <color rgb="FFE67E22"/>
      <color rgb="FFF39C12"/>
      <color rgb="FFF1C40F"/>
      <color rgb="FF27B060"/>
      <color rgb="FFEE7164"/>
      <color rgb="FFEB5A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Maturity Level Aggregat</a:t>
            </a:r>
            <a:r>
              <a:rPr lang="en-US" baseline="0"/>
              <a:t>e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Dashboard!$B$3</c:f>
              <c:strCache>
                <c:ptCount val="1"/>
                <c:pt idx="0">
                  <c:v>Score: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Dashboard!$A$4:$A$8</c:f>
              <c:strCache>
                <c:ptCount val="5"/>
                <c:pt idx="0">
                  <c:v>Identify</c:v>
                </c:pt>
                <c:pt idx="1">
                  <c:v>Protect</c:v>
                </c:pt>
                <c:pt idx="2">
                  <c:v>Detect</c:v>
                </c:pt>
                <c:pt idx="3">
                  <c:v>Respond</c:v>
                </c:pt>
                <c:pt idx="4">
                  <c:v>Recover</c:v>
                </c:pt>
              </c:strCache>
            </c:strRef>
          </c:cat>
          <c:val>
            <c:numRef>
              <c:f>Dashboard!$B$4:$B$8</c:f>
              <c:numCache>
                <c:formatCode>0.00</c:formatCode>
                <c:ptCount val="5"/>
              </c:numCache>
            </c:numRef>
          </c:val>
          <c:extLst>
            <c:ext xmlns:c16="http://schemas.microsoft.com/office/drawing/2014/chart" uri="{C3380CC4-5D6E-409C-BE32-E72D297353CC}">
              <c16:uniqueId val="{00000000-692A-4F1F-AE7A-A06A2C8620EC}"/>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Implementation Percentage by Control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Dashboard!$Q$3:$Q$20</c:f>
              <c:strCache>
                <c:ptCount val="18"/>
                <c:pt idx="0">
                  <c:v>CSC #1</c:v>
                </c:pt>
                <c:pt idx="1">
                  <c:v>CSC #2</c:v>
                </c:pt>
                <c:pt idx="2">
                  <c:v>CSC #3</c:v>
                </c:pt>
                <c:pt idx="3">
                  <c:v>CSC #4</c:v>
                </c:pt>
                <c:pt idx="4">
                  <c:v>CSC #5</c:v>
                </c:pt>
                <c:pt idx="5">
                  <c:v>CSC #6</c:v>
                </c:pt>
                <c:pt idx="6">
                  <c:v>CSC #7</c:v>
                </c:pt>
                <c:pt idx="7">
                  <c:v>CSC #8</c:v>
                </c:pt>
                <c:pt idx="8">
                  <c:v>CSC #9</c:v>
                </c:pt>
                <c:pt idx="9">
                  <c:v>CSC #10</c:v>
                </c:pt>
                <c:pt idx="10">
                  <c:v>CSC #11</c:v>
                </c:pt>
                <c:pt idx="11">
                  <c:v>CSC #12</c:v>
                </c:pt>
                <c:pt idx="12">
                  <c:v>CSC #13</c:v>
                </c:pt>
                <c:pt idx="13">
                  <c:v>CSC #14</c:v>
                </c:pt>
                <c:pt idx="14">
                  <c:v>CSC #15</c:v>
                </c:pt>
                <c:pt idx="15">
                  <c:v>CSC #16</c:v>
                </c:pt>
                <c:pt idx="16">
                  <c:v>CSC #17</c:v>
                </c:pt>
                <c:pt idx="17">
                  <c:v>CSC #18</c:v>
                </c:pt>
              </c:strCache>
            </c:strRef>
          </c:cat>
          <c:val>
            <c:numRef>
              <c:f>Dashboard!$R$3:$R$20</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CD54-4EB0-A8BF-44341277029C}"/>
            </c:ext>
          </c:extLst>
        </c:ser>
        <c:dLbls>
          <c:dLblPos val="inEnd"/>
          <c:showLegendKey val="0"/>
          <c:showVal val="1"/>
          <c:showCatName val="0"/>
          <c:showSerName val="0"/>
          <c:showPercent val="0"/>
          <c:showBubbleSize val="0"/>
        </c:dLbls>
        <c:gapWidth val="65"/>
        <c:axId val="469824968"/>
        <c:axId val="469823328"/>
      </c:barChart>
      <c:catAx>
        <c:axId val="46982496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69823328"/>
        <c:crosses val="autoZero"/>
        <c:auto val="1"/>
        <c:lblAlgn val="ctr"/>
        <c:lblOffset val="100"/>
        <c:noMultiLvlLbl val="0"/>
      </c:catAx>
      <c:valAx>
        <c:axId val="469823328"/>
        <c:scaling>
          <c:orientation val="minMax"/>
          <c:max val="5"/>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6982496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7620</xdr:rowOff>
    </xdr:from>
    <xdr:to>
      <xdr:col>14</xdr:col>
      <xdr:colOff>601980</xdr:colOff>
      <xdr:row>11</xdr:row>
      <xdr:rowOff>7620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7938</xdr:colOff>
      <xdr:row>13</xdr:row>
      <xdr:rowOff>174625</xdr:rowOff>
    </xdr:from>
    <xdr:to>
      <xdr:col>15</xdr:col>
      <xdr:colOff>0</xdr:colOff>
      <xdr:row>28</xdr:row>
      <xdr:rowOff>15874</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28"/>
  <sheetViews>
    <sheetView zoomScale="90" zoomScaleNormal="90" workbookViewId="0">
      <selection activeCell="E33" sqref="E33"/>
    </sheetView>
  </sheetViews>
  <sheetFormatPr defaultRowHeight="15" x14ac:dyDescent="0.25"/>
  <cols>
    <col min="1" max="1" width="22.5703125" bestFit="1" customWidth="1"/>
    <col min="2" max="2" width="16" customWidth="1"/>
    <col min="17" max="17" width="14.28515625" customWidth="1"/>
    <col min="18" max="18" width="26.140625" style="14" customWidth="1"/>
  </cols>
  <sheetData>
    <row r="1" spans="1:19" ht="59.65" customHeight="1" x14ac:dyDescent="0.25">
      <c r="A1" s="131"/>
      <c r="B1" s="131"/>
      <c r="C1" s="131"/>
      <c r="D1" s="131"/>
      <c r="E1" s="131"/>
      <c r="F1" s="131"/>
      <c r="G1" s="131"/>
      <c r="H1" s="131"/>
      <c r="I1" s="131"/>
      <c r="J1" s="131"/>
      <c r="K1" s="131"/>
      <c r="L1" s="131"/>
      <c r="M1" s="131"/>
      <c r="N1" s="131"/>
      <c r="O1" s="131"/>
      <c r="Q1" s="127"/>
      <c r="R1" s="128"/>
    </row>
    <row r="2" spans="1:19" x14ac:dyDescent="0.25">
      <c r="Q2" s="127"/>
      <c r="R2" s="129"/>
    </row>
    <row r="3" spans="1:19" x14ac:dyDescent="0.25">
      <c r="A3" s="43" t="s">
        <v>2</v>
      </c>
      <c r="B3" s="43" t="s">
        <v>3</v>
      </c>
      <c r="Q3" s="130" t="s">
        <v>1</v>
      </c>
      <c r="R3" s="129" t="e">
        <f>'CSC #1'!N14</f>
        <v>#DIV/0!</v>
      </c>
      <c r="S3" s="24"/>
    </row>
    <row r="4" spans="1:19" x14ac:dyDescent="0.25">
      <c r="A4" s="126" t="s">
        <v>414</v>
      </c>
      <c r="B4" s="7"/>
      <c r="Q4" s="130" t="s">
        <v>4</v>
      </c>
      <c r="R4" s="129" t="e">
        <f>'CSC #2'!M16</f>
        <v>#DIV/0!</v>
      </c>
      <c r="S4" s="24"/>
    </row>
    <row r="5" spans="1:19" x14ac:dyDescent="0.25">
      <c r="A5" s="126" t="s">
        <v>26</v>
      </c>
      <c r="B5" s="7"/>
      <c r="Q5" s="130" t="s">
        <v>5</v>
      </c>
      <c r="R5" s="129" t="e">
        <f>'CSC #3'!M23</f>
        <v>#DIV/0!</v>
      </c>
      <c r="S5" s="24"/>
    </row>
    <row r="6" spans="1:19" x14ac:dyDescent="0.25">
      <c r="A6" s="126" t="s">
        <v>416</v>
      </c>
      <c r="B6" s="7"/>
      <c r="Q6" s="130" t="s">
        <v>6</v>
      </c>
      <c r="R6" s="129" t="e">
        <f>'CSC #4'!M21</f>
        <v>#DIV/0!</v>
      </c>
      <c r="S6" s="24"/>
    </row>
    <row r="7" spans="1:19" x14ac:dyDescent="0.25">
      <c r="A7" s="126" t="s">
        <v>415</v>
      </c>
      <c r="B7" s="7"/>
      <c r="Q7" s="130" t="s">
        <v>7</v>
      </c>
      <c r="R7" s="129" t="e">
        <f>'CSC #5'!M15</f>
        <v>#DIV/0!</v>
      </c>
      <c r="S7" s="24"/>
    </row>
    <row r="8" spans="1:19" x14ac:dyDescent="0.25">
      <c r="A8" s="126" t="s">
        <v>584</v>
      </c>
      <c r="B8" s="7"/>
      <c r="Q8" s="130" t="s">
        <v>8</v>
      </c>
      <c r="R8" s="129" t="e">
        <f>'CSC #6'!M17</f>
        <v>#DIV/0!</v>
      </c>
      <c r="S8" s="24"/>
    </row>
    <row r="9" spans="1:19" x14ac:dyDescent="0.25">
      <c r="B9" s="2"/>
      <c r="Q9" s="130" t="s">
        <v>9</v>
      </c>
      <c r="R9" s="129" t="e">
        <f>'CSC #7'!M11</f>
        <v>#DIV/0!</v>
      </c>
      <c r="S9" s="24"/>
    </row>
    <row r="10" spans="1:19" ht="18.75" x14ac:dyDescent="0.3">
      <c r="A10" s="44" t="s">
        <v>11</v>
      </c>
      <c r="B10" s="45">
        <f>SUM(B4:B8)</f>
        <v>0</v>
      </c>
      <c r="Q10" s="130" t="s">
        <v>10</v>
      </c>
      <c r="R10" s="129" t="e">
        <f>'CSC #8'!M21</f>
        <v>#DIV/0!</v>
      </c>
      <c r="S10" s="24"/>
    </row>
    <row r="11" spans="1:19" x14ac:dyDescent="0.25">
      <c r="A11" t="s">
        <v>13</v>
      </c>
      <c r="Q11" s="130" t="s">
        <v>12</v>
      </c>
      <c r="R11" s="129" t="e">
        <f>'CSC #9'!N16</f>
        <v>#DIV/0!</v>
      </c>
      <c r="S11" s="24"/>
    </row>
    <row r="12" spans="1:19" x14ac:dyDescent="0.25">
      <c r="Q12" s="130" t="s">
        <v>14</v>
      </c>
      <c r="R12" s="129" t="e">
        <f>'CSC #10'!N16</f>
        <v>#DIV/0!</v>
      </c>
      <c r="S12" s="24"/>
    </row>
    <row r="13" spans="1:19" x14ac:dyDescent="0.25">
      <c r="Q13" s="130" t="s">
        <v>15</v>
      </c>
      <c r="R13" s="129" t="e">
        <f>'CSC #11'!N14</f>
        <v>#DIV/0!</v>
      </c>
      <c r="S13" s="24"/>
    </row>
    <row r="14" spans="1:19" x14ac:dyDescent="0.25">
      <c r="Q14" s="130" t="s">
        <v>16</v>
      </c>
      <c r="R14" s="129" t="e">
        <f>'CSC #12'!N12</f>
        <v>#DIV/0!</v>
      </c>
      <c r="S14" s="24"/>
    </row>
    <row r="15" spans="1:19" x14ac:dyDescent="0.25">
      <c r="Q15" s="130" t="s">
        <v>17</v>
      </c>
      <c r="R15" s="129" t="e">
        <f>'CSC #13'!N20</f>
        <v>#DIV/0!</v>
      </c>
      <c r="S15" s="24"/>
    </row>
    <row r="16" spans="1:19" x14ac:dyDescent="0.25">
      <c r="Q16" s="130" t="s">
        <v>18</v>
      </c>
      <c r="R16" s="129" t="e">
        <f>'CSC #14'!N18</f>
        <v>#DIV/0!</v>
      </c>
      <c r="S16" s="24"/>
    </row>
    <row r="17" spans="17:19" x14ac:dyDescent="0.25">
      <c r="Q17" s="130" t="s">
        <v>19</v>
      </c>
      <c r="R17" s="129" t="e">
        <f>'CSC #15'!N11</f>
        <v>#DIV/0!</v>
      </c>
      <c r="S17" s="24"/>
    </row>
    <row r="18" spans="17:19" x14ac:dyDescent="0.25">
      <c r="Q18" s="130" t="s">
        <v>20</v>
      </c>
      <c r="R18" s="129" t="e">
        <f>'CSC #16'!N23</f>
        <v>#DIV/0!</v>
      </c>
      <c r="S18" s="24"/>
    </row>
    <row r="19" spans="17:19" x14ac:dyDescent="0.25">
      <c r="Q19" s="130" t="s">
        <v>21</v>
      </c>
      <c r="R19" s="129" t="e">
        <f>'CSC #17'!N16</f>
        <v>#DIV/0!</v>
      </c>
      <c r="S19" s="24"/>
    </row>
    <row r="20" spans="17:19" x14ac:dyDescent="0.25">
      <c r="Q20" s="130" t="s">
        <v>22</v>
      </c>
      <c r="R20" s="129" t="e">
        <f>'CSC #18'!N9</f>
        <v>#DIV/0!</v>
      </c>
      <c r="S20" s="24"/>
    </row>
    <row r="21" spans="17:19" x14ac:dyDescent="0.25">
      <c r="Q21" s="130"/>
      <c r="R21" s="129"/>
    </row>
    <row r="22" spans="17:19" x14ac:dyDescent="0.25">
      <c r="Q22" s="130"/>
      <c r="R22" s="128"/>
      <c r="S22" s="24"/>
    </row>
    <row r="23" spans="17:19" x14ac:dyDescent="0.25">
      <c r="R23" s="125"/>
      <c r="S23" s="24"/>
    </row>
    <row r="24" spans="17:19" x14ac:dyDescent="0.25">
      <c r="Q24" s="2"/>
      <c r="R24" s="124"/>
      <c r="S24" s="24"/>
    </row>
    <row r="25" spans="17:19" x14ac:dyDescent="0.25">
      <c r="R25" s="125"/>
      <c r="S25" s="24"/>
    </row>
    <row r="26" spans="17:19" x14ac:dyDescent="0.25">
      <c r="R26" s="125"/>
      <c r="S26" s="24"/>
    </row>
    <row r="27" spans="17:19" x14ac:dyDescent="0.25">
      <c r="R27" s="125"/>
      <c r="S27" s="24"/>
    </row>
    <row r="28" spans="17:19" x14ac:dyDescent="0.25">
      <c r="R28" s="125"/>
      <c r="S28" s="24"/>
    </row>
  </sheetData>
  <mergeCells count="1">
    <mergeCell ref="A1:O1"/>
  </mergeCells>
  <phoneticPr fontId="29" type="noConversion"/>
  <pageMargins left="0.7" right="0.7" top="0.75" bottom="0.75" header="0.3" footer="0.3"/>
  <pageSetup scale="66"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N16"/>
  <sheetViews>
    <sheetView zoomScale="80" zoomScaleNormal="80" workbookViewId="0">
      <selection activeCell="F14" sqref="F14"/>
    </sheetView>
  </sheetViews>
  <sheetFormatPr defaultColWidth="8.7109375" defaultRowHeight="15" x14ac:dyDescent="0.25"/>
  <cols>
    <col min="2" max="2" width="71.28515625" customWidth="1"/>
    <col min="3" max="3" width="26.85546875" customWidth="1"/>
    <col min="4" max="5" width="9" style="3" customWidth="1"/>
    <col min="6" max="6" width="7.42578125" style="3" customWidth="1"/>
    <col min="7" max="7" width="56.5703125" style="3" customWidth="1"/>
    <col min="8" max="8" width="72.42578125" style="4" customWidth="1"/>
    <col min="9" max="9" width="39.5703125" style="3" customWidth="1"/>
    <col min="10" max="10" width="35" bestFit="1" customWidth="1"/>
    <col min="11" max="12" width="20.7109375" bestFit="1" customWidth="1"/>
    <col min="13" max="13" width="26.7109375" bestFit="1" customWidth="1"/>
    <col min="14" max="14" width="26.140625" customWidth="1"/>
  </cols>
  <sheetData>
    <row r="1" spans="1:14" ht="59.65" customHeight="1" x14ac:dyDescent="0.25">
      <c r="A1" s="131" t="s">
        <v>401</v>
      </c>
      <c r="B1" s="131"/>
      <c r="C1" s="131"/>
      <c r="D1" s="131"/>
      <c r="E1" s="131"/>
      <c r="F1" s="131"/>
      <c r="G1" s="131"/>
      <c r="H1" s="131"/>
      <c r="I1" s="131"/>
      <c r="J1" s="131"/>
      <c r="K1" s="131"/>
      <c r="L1" s="131"/>
      <c r="M1" s="131"/>
      <c r="N1" s="131"/>
    </row>
    <row r="2" spans="1:14" s="25" customFormat="1" ht="15.75" x14ac:dyDescent="0.25">
      <c r="A2" s="19" t="s">
        <v>0</v>
      </c>
      <c r="B2" s="19" t="s">
        <v>577</v>
      </c>
      <c r="C2" s="29" t="s">
        <v>417</v>
      </c>
      <c r="D2" s="50" t="s">
        <v>580</v>
      </c>
      <c r="E2" s="51" t="s">
        <v>581</v>
      </c>
      <c r="F2" s="52" t="s">
        <v>582</v>
      </c>
      <c r="G2" s="19" t="s">
        <v>41</v>
      </c>
      <c r="H2" s="20" t="s">
        <v>44</v>
      </c>
      <c r="I2" s="19" t="s">
        <v>139</v>
      </c>
      <c r="J2" s="19" t="s">
        <v>402</v>
      </c>
      <c r="K2" s="19" t="s">
        <v>403</v>
      </c>
      <c r="L2" s="19" t="s">
        <v>404</v>
      </c>
      <c r="M2" s="30" t="s">
        <v>568</v>
      </c>
      <c r="N2" s="30" t="s">
        <v>586</v>
      </c>
    </row>
    <row r="3" spans="1:14" ht="120" x14ac:dyDescent="0.25">
      <c r="A3" s="23">
        <v>9.1</v>
      </c>
      <c r="B3" s="26" t="s">
        <v>228</v>
      </c>
      <c r="C3" s="27" t="s">
        <v>26</v>
      </c>
      <c r="D3" s="64" t="s">
        <v>583</v>
      </c>
      <c r="E3" s="65" t="s">
        <v>583</v>
      </c>
      <c r="F3" s="66" t="s">
        <v>583</v>
      </c>
      <c r="G3" s="26" t="s">
        <v>229</v>
      </c>
      <c r="H3" s="78" t="s">
        <v>426</v>
      </c>
      <c r="I3" s="26" t="s">
        <v>457</v>
      </c>
      <c r="J3" s="27"/>
      <c r="K3" s="26"/>
      <c r="L3" s="26"/>
      <c r="M3" s="48" t="s">
        <v>585</v>
      </c>
      <c r="N3" s="49" t="s">
        <v>585</v>
      </c>
    </row>
    <row r="4" spans="1:14" ht="60" x14ac:dyDescent="0.25">
      <c r="A4" s="23">
        <v>9.1999999999999993</v>
      </c>
      <c r="B4" s="26" t="s">
        <v>230</v>
      </c>
      <c r="C4" s="27" t="s">
        <v>26</v>
      </c>
      <c r="D4" s="64" t="s">
        <v>583</v>
      </c>
      <c r="E4" s="65" t="s">
        <v>583</v>
      </c>
      <c r="F4" s="66" t="s">
        <v>583</v>
      </c>
      <c r="G4" s="26" t="s">
        <v>231</v>
      </c>
      <c r="H4" s="78" t="s">
        <v>424</v>
      </c>
      <c r="I4" s="26" t="s">
        <v>457</v>
      </c>
      <c r="J4" s="27"/>
      <c r="K4" s="26"/>
      <c r="L4" s="26"/>
      <c r="M4" s="48" t="s">
        <v>585</v>
      </c>
      <c r="N4" s="49" t="s">
        <v>585</v>
      </c>
    </row>
    <row r="5" spans="1:14" ht="120" x14ac:dyDescent="0.25">
      <c r="A5" s="23">
        <v>9.3000000000000007</v>
      </c>
      <c r="B5" s="26" t="s">
        <v>232</v>
      </c>
      <c r="C5" s="27" t="s">
        <v>26</v>
      </c>
      <c r="D5" s="69"/>
      <c r="E5" s="65" t="s">
        <v>583</v>
      </c>
      <c r="F5" s="66" t="s">
        <v>583</v>
      </c>
      <c r="G5" s="26" t="s">
        <v>233</v>
      </c>
      <c r="H5" s="78" t="s">
        <v>428</v>
      </c>
      <c r="I5" s="26" t="s">
        <v>457</v>
      </c>
      <c r="J5" s="27"/>
      <c r="K5" s="26"/>
      <c r="L5" s="26"/>
      <c r="M5" s="48" t="s">
        <v>585</v>
      </c>
      <c r="N5" s="49" t="s">
        <v>585</v>
      </c>
    </row>
    <row r="6" spans="1:14" ht="47.25" x14ac:dyDescent="0.25">
      <c r="A6" s="23">
        <v>9.4</v>
      </c>
      <c r="B6" s="26" t="s">
        <v>234</v>
      </c>
      <c r="C6" s="27" t="s">
        <v>26</v>
      </c>
      <c r="D6" s="68"/>
      <c r="E6" s="65" t="s">
        <v>583</v>
      </c>
      <c r="F6" s="66" t="s">
        <v>583</v>
      </c>
      <c r="G6" s="26" t="s">
        <v>235</v>
      </c>
      <c r="H6" s="78" t="s">
        <v>427</v>
      </c>
      <c r="I6" s="26" t="s">
        <v>457</v>
      </c>
      <c r="J6" s="27"/>
      <c r="K6" s="26"/>
      <c r="L6" s="26"/>
      <c r="M6" s="48" t="s">
        <v>585</v>
      </c>
      <c r="N6" s="49" t="s">
        <v>585</v>
      </c>
    </row>
    <row r="7" spans="1:14" ht="78.75" x14ac:dyDescent="0.25">
      <c r="A7" s="23">
        <v>9.5</v>
      </c>
      <c r="B7" s="26" t="s">
        <v>236</v>
      </c>
      <c r="C7" s="27" t="s">
        <v>26</v>
      </c>
      <c r="D7" s="68"/>
      <c r="E7" s="65" t="s">
        <v>583</v>
      </c>
      <c r="F7" s="66" t="s">
        <v>583</v>
      </c>
      <c r="G7" s="26" t="s">
        <v>237</v>
      </c>
      <c r="H7" s="78" t="s">
        <v>422</v>
      </c>
      <c r="I7" s="26" t="s">
        <v>456</v>
      </c>
      <c r="J7" s="27"/>
      <c r="K7" s="26"/>
      <c r="L7" s="26"/>
      <c r="M7" s="48" t="s">
        <v>585</v>
      </c>
      <c r="N7" s="49" t="s">
        <v>585</v>
      </c>
    </row>
    <row r="8" spans="1:14" ht="31.5" x14ac:dyDescent="0.25">
      <c r="A8" s="23">
        <v>9.6</v>
      </c>
      <c r="B8" s="26" t="s">
        <v>238</v>
      </c>
      <c r="C8" s="27" t="s">
        <v>26</v>
      </c>
      <c r="D8" s="68"/>
      <c r="E8" s="65" t="s">
        <v>583</v>
      </c>
      <c r="F8" s="66" t="s">
        <v>583</v>
      </c>
      <c r="G8" s="26" t="s">
        <v>239</v>
      </c>
      <c r="H8" s="78" t="s">
        <v>423</v>
      </c>
      <c r="I8" s="26" t="s">
        <v>457</v>
      </c>
      <c r="J8" s="27"/>
      <c r="K8" s="26"/>
      <c r="L8" s="26"/>
      <c r="M8" s="48" t="s">
        <v>585</v>
      </c>
      <c r="N8" s="49" t="s">
        <v>585</v>
      </c>
    </row>
    <row r="9" spans="1:14" ht="75" hidden="1" x14ac:dyDescent="0.25">
      <c r="A9" s="16"/>
      <c r="B9" s="26" t="s">
        <v>240</v>
      </c>
      <c r="C9" s="27" t="s">
        <v>26</v>
      </c>
      <c r="D9" s="68"/>
      <c r="E9" s="68"/>
      <c r="F9" s="66" t="s">
        <v>583</v>
      </c>
      <c r="G9" s="26" t="s">
        <v>241</v>
      </c>
      <c r="H9" s="78" t="s">
        <v>425</v>
      </c>
      <c r="I9" s="26"/>
      <c r="J9" s="27" t="s">
        <v>26</v>
      </c>
      <c r="K9" s="26" t="s">
        <v>394</v>
      </c>
      <c r="L9" s="26" t="s">
        <v>394</v>
      </c>
      <c r="M9" s="15" t="s">
        <v>23</v>
      </c>
      <c r="N9" s="15" t="s">
        <v>25</v>
      </c>
    </row>
    <row r="10" spans="1:14" hidden="1" x14ac:dyDescent="0.25">
      <c r="A10" s="16"/>
      <c r="B10" s="16"/>
      <c r="C10" s="16"/>
      <c r="D10" s="36"/>
      <c r="E10" s="36"/>
      <c r="F10" s="36"/>
      <c r="G10" s="36"/>
      <c r="H10" s="41"/>
      <c r="I10" s="36"/>
      <c r="J10" s="41" t="s">
        <v>28</v>
      </c>
      <c r="K10" s="41"/>
      <c r="L10" s="41"/>
      <c r="M10" s="94" t="e">
        <f>AVERAGE(#REF!)</f>
        <v>#REF!</v>
      </c>
      <c r="N10" s="15" t="s">
        <v>25</v>
      </c>
    </row>
    <row r="11" spans="1:14" hidden="1" x14ac:dyDescent="0.25">
      <c r="A11" s="16"/>
      <c r="B11" s="16"/>
      <c r="C11" s="16"/>
      <c r="D11" s="36"/>
      <c r="E11" s="36"/>
      <c r="F11" s="36"/>
      <c r="G11" s="36"/>
      <c r="H11" s="41"/>
      <c r="I11" s="36"/>
      <c r="J11" s="41" t="s">
        <v>29</v>
      </c>
      <c r="K11" s="41"/>
      <c r="L11" s="41"/>
      <c r="M11" s="94" t="e">
        <f>AVERAGE(#REF!)</f>
        <v>#REF!</v>
      </c>
      <c r="N11" s="15" t="s">
        <v>25</v>
      </c>
    </row>
    <row r="12" spans="1:14" hidden="1" x14ac:dyDescent="0.25">
      <c r="A12" s="16"/>
      <c r="B12" s="16"/>
      <c r="C12" s="16"/>
      <c r="D12" s="36"/>
      <c r="E12" s="36"/>
      <c r="F12" s="36"/>
      <c r="G12" s="36"/>
      <c r="H12" s="41"/>
      <c r="I12" s="36"/>
      <c r="J12" s="41" t="s">
        <v>30</v>
      </c>
      <c r="K12" s="41"/>
      <c r="L12" s="41"/>
      <c r="M12" s="94" t="e">
        <f>AVERAGE(#REF!)</f>
        <v>#REF!</v>
      </c>
      <c r="N12" s="15" t="s">
        <v>25</v>
      </c>
    </row>
    <row r="13" spans="1:14" hidden="1" x14ac:dyDescent="0.25">
      <c r="A13" s="16"/>
      <c r="B13" s="16"/>
      <c r="C13" s="16"/>
      <c r="D13" s="36"/>
      <c r="E13" s="36"/>
      <c r="F13" s="36"/>
      <c r="G13" s="36"/>
      <c r="H13" s="41"/>
      <c r="I13" s="36"/>
      <c r="J13" s="41" t="s">
        <v>31</v>
      </c>
      <c r="K13" s="41"/>
      <c r="L13" s="41"/>
      <c r="M13" s="94" t="e">
        <f>AVERAGE(M9:M12)</f>
        <v>#REF!</v>
      </c>
      <c r="N13" s="15" t="s">
        <v>25</v>
      </c>
    </row>
    <row r="14" spans="1:14" ht="75" x14ac:dyDescent="0.25">
      <c r="A14" s="23">
        <v>9.6999999999999993</v>
      </c>
      <c r="B14" s="26" t="s">
        <v>240</v>
      </c>
      <c r="C14" s="27" t="s">
        <v>26</v>
      </c>
      <c r="D14" s="36"/>
      <c r="E14" s="36"/>
      <c r="F14" s="66" t="s">
        <v>583</v>
      </c>
      <c r="G14" s="26" t="s">
        <v>241</v>
      </c>
      <c r="H14" s="78" t="s">
        <v>425</v>
      </c>
      <c r="I14" s="26" t="s">
        <v>457</v>
      </c>
      <c r="J14" s="16"/>
      <c r="K14" s="16"/>
      <c r="L14" s="16"/>
      <c r="M14" s="48" t="s">
        <v>585</v>
      </c>
      <c r="N14" s="49" t="s">
        <v>585</v>
      </c>
    </row>
    <row r="16" spans="1:14" x14ac:dyDescent="0.25">
      <c r="N16" s="14" t="e">
        <f>AVERAGE(N3:N14)</f>
        <v>#DIV/0!</v>
      </c>
    </row>
  </sheetData>
  <mergeCells count="1">
    <mergeCell ref="A1:N1"/>
  </mergeCells>
  <conditionalFormatting sqref="C3:C9">
    <cfRule type="containsText" dxfId="291" priority="164" operator="containsText" text="Protect">
      <formula>NOT(ISERROR(SEARCH("Protect",C3)))</formula>
    </cfRule>
    <cfRule type="containsText" dxfId="290" priority="168" operator="containsText" text="Identity">
      <formula>NOT(ISERROR(SEARCH("Identity",C3)))</formula>
    </cfRule>
    <cfRule type="containsText" dxfId="289" priority="167" operator="containsText" text="Identify">
      <formula>NOT(ISERROR(SEARCH("Identify",C3)))</formula>
    </cfRule>
    <cfRule type="containsText" dxfId="288" priority="166" operator="containsText" text="Detect">
      <formula>NOT(ISERROR(SEARCH("Detect",C3)))</formula>
    </cfRule>
    <cfRule type="containsText" dxfId="287" priority="165" operator="containsText" text="Respond">
      <formula>NOT(ISERROR(SEARCH("Respond",C3)))</formula>
    </cfRule>
  </conditionalFormatting>
  <conditionalFormatting sqref="C14">
    <cfRule type="containsText" dxfId="286" priority="100" operator="containsText" text="Identity">
      <formula>NOT(ISERROR(SEARCH("Identity",C14)))</formula>
    </cfRule>
    <cfRule type="containsText" dxfId="285" priority="96" operator="containsText" text="Protect">
      <formula>NOT(ISERROR(SEARCH("Protect",C14)))</formula>
    </cfRule>
    <cfRule type="containsText" dxfId="284" priority="97" operator="containsText" text="Respond">
      <formula>NOT(ISERROR(SEARCH("Respond",C14)))</formula>
    </cfRule>
    <cfRule type="containsText" dxfId="283" priority="98" operator="containsText" text="Detect">
      <formula>NOT(ISERROR(SEARCH("Detect",C14)))</formula>
    </cfRule>
    <cfRule type="containsText" dxfId="282" priority="99" operator="containsText" text="Identify">
      <formula>NOT(ISERROR(SEARCH("Identify",C14)))</formula>
    </cfRule>
  </conditionalFormatting>
  <conditionalFormatting sqref="J3:J9">
    <cfRule type="containsText" dxfId="281" priority="208" operator="containsText" text="Identity">
      <formula>NOT(ISERROR(SEARCH("Identity",J3)))</formula>
    </cfRule>
    <cfRule type="containsText" dxfId="280" priority="207" operator="containsText" text="Identify">
      <formula>NOT(ISERROR(SEARCH("Identify",J3)))</formula>
    </cfRule>
    <cfRule type="containsText" dxfId="279" priority="206" operator="containsText" text="Detect">
      <formula>NOT(ISERROR(SEARCH("Detect",J3)))</formula>
    </cfRule>
    <cfRule type="containsText" dxfId="278" priority="205" operator="containsText" text="Respond">
      <formula>NOT(ISERROR(SEARCH("Respond",J3)))</formula>
    </cfRule>
    <cfRule type="containsText" dxfId="277" priority="204" operator="containsText" text="Protect">
      <formula>NOT(ISERROR(SEARCH("Protect",J3)))</formula>
    </cfRule>
  </conditionalFormatting>
  <pageMargins left="0.7" right="0.7" top="0.75" bottom="0.75" header="0.3" footer="0.3"/>
  <pageSetup scale="46" orientation="landscape" r:id="rId1"/>
  <extLst>
    <ext xmlns:x14="http://schemas.microsoft.com/office/spreadsheetml/2009/9/main" uri="{78C0D931-6437-407d-A8EE-F0AAD7539E65}">
      <x14:conditionalFormattings>
        <x14:conditionalFormatting xmlns:xm="http://schemas.microsoft.com/office/excel/2006/main">
          <x14:cfRule type="cellIs" priority="117" operator="equal" id="{B922DCE2-6199-452B-BF9D-6DB57C55AEB8}">
            <xm:f>Values!$A$5</xm:f>
            <x14:dxf>
              <fill>
                <patternFill>
                  <bgColor theme="4" tint="0.39994506668294322"/>
                </patternFill>
              </fill>
            </x14:dxf>
          </x14:cfRule>
          <x14:cfRule type="cellIs" priority="116" operator="equal" id="{8514E096-E7BF-4289-9492-D67A72D417CC}">
            <xm:f>Values!$A$6</xm:f>
            <x14:dxf>
              <fill>
                <patternFill>
                  <bgColor theme="8" tint="0.79998168889431442"/>
                </patternFill>
              </fill>
            </x14:dxf>
          </x14:cfRule>
          <x14:cfRule type="cellIs" priority="118" operator="equal" id="{A3DDCE2E-30EA-4E1A-9670-9F83977A83C6}">
            <xm:f>Values!$A$4</xm:f>
            <x14:dxf>
              <fill>
                <patternFill>
                  <bgColor rgb="FF00B0F0"/>
                </patternFill>
              </fill>
            </x14:dxf>
          </x14:cfRule>
          <xm:sqref>M3:M8</xm:sqref>
        </x14:conditionalFormatting>
        <x14:conditionalFormatting xmlns:xm="http://schemas.microsoft.com/office/excel/2006/main">
          <x14:cfRule type="cellIs" priority="224" operator="equal" id="{EBB7CF2D-1D22-4C8C-AE06-B282002C1B38}">
            <xm:f>Values!$A$8</xm:f>
            <x14:dxf>
              <fill>
                <patternFill>
                  <bgColor rgb="FF27AE60"/>
                </patternFill>
              </fill>
            </x14:dxf>
          </x14:cfRule>
          <x14:cfRule type="cellIs" priority="225" operator="equal" id="{B2AA6FC8-1DF5-47A4-A57E-04854B20C6FB}">
            <xm:f>Values!$A$7</xm:f>
            <x14:dxf>
              <fill>
                <patternFill>
                  <bgColor rgb="FFF1C40F"/>
                </patternFill>
              </fill>
            </x14:dxf>
          </x14:cfRule>
          <x14:cfRule type="cellIs" priority="226" operator="equal" id="{157C4D56-46FB-4194-AE81-A7085BB9C348}">
            <xm:f>Values!$A$6</xm:f>
            <x14:dxf>
              <fill>
                <patternFill>
                  <bgColor rgb="FFF39C12"/>
                </patternFill>
              </fill>
            </x14:dxf>
          </x14:cfRule>
          <x14:cfRule type="cellIs" priority="227" operator="equal" id="{492CBE64-8380-4CAA-A5B6-8D7471B552DD}">
            <xm:f>Values!$A$5</xm:f>
            <x14:dxf>
              <fill>
                <patternFill>
                  <bgColor rgb="FFE67E22"/>
                </patternFill>
              </fill>
            </x14:dxf>
          </x14:cfRule>
          <x14:cfRule type="cellIs" priority="228" operator="equal" id="{0BE4AC7A-A9BA-4F7F-B318-7D8DFF928A36}">
            <xm:f>Values!$A$4</xm:f>
            <x14:dxf>
              <fill>
                <patternFill>
                  <bgColor rgb="FFE74C3C"/>
                </patternFill>
              </fill>
            </x14:dxf>
          </x14:cfRule>
          <xm:sqref>M9</xm:sqref>
        </x14:conditionalFormatting>
        <x14:conditionalFormatting xmlns:xm="http://schemas.microsoft.com/office/excel/2006/main">
          <x14:cfRule type="cellIs" priority="109" operator="equal" id="{76EE9470-CD0B-4B70-955F-281F72C16CA8}">
            <xm:f>Values!$A$4</xm:f>
            <x14:dxf>
              <fill>
                <patternFill>
                  <bgColor rgb="FF00B0F0"/>
                </patternFill>
              </fill>
            </x14:dxf>
          </x14:cfRule>
          <x14:cfRule type="cellIs" priority="107" operator="equal" id="{9549650D-9696-44AE-91E9-51FA511DB1D1}">
            <xm:f>Values!$A$6</xm:f>
            <x14:dxf>
              <fill>
                <patternFill>
                  <bgColor theme="8" tint="0.79998168889431442"/>
                </patternFill>
              </fill>
            </x14:dxf>
          </x14:cfRule>
          <x14:cfRule type="cellIs" priority="108" operator="equal" id="{72771A20-F684-4C31-88F6-2426705035CA}">
            <xm:f>Values!$A$5</xm:f>
            <x14:dxf>
              <fill>
                <patternFill>
                  <bgColor theme="4" tint="0.39994506668294322"/>
                </patternFill>
              </fill>
            </x14:dxf>
          </x14:cfRule>
          <xm:sqref>M14</xm:sqref>
        </x14:conditionalFormatting>
        <x14:conditionalFormatting xmlns:xm="http://schemas.microsoft.com/office/excel/2006/main">
          <x14:cfRule type="cellIs" priority="11" operator="equal" id="{4A077181-528D-40A9-9376-C81799F28CF1}">
            <xm:f>Values!$A$13</xm:f>
            <x14:dxf>
              <fill>
                <patternFill>
                  <bgColor rgb="FFE67E22"/>
                </patternFill>
              </fill>
            </x14:dxf>
          </x14:cfRule>
          <x14:cfRule type="cellIs" priority="7" operator="equal" id="{35F83A67-6225-4A3D-A2D4-E65DA1952885}">
            <xm:f>Values!$A$11</xm:f>
            <x14:dxf>
              <fill>
                <patternFill>
                  <bgColor theme="0" tint="-4.9989318521683403E-2"/>
                </patternFill>
              </fill>
            </x14:dxf>
          </x14:cfRule>
          <x14:cfRule type="cellIs" priority="12" operator="equal" id="{1DBAA6F0-941E-4274-B0F8-617B1C1DB27C}">
            <xm:f>Values!$A$12</xm:f>
            <x14:dxf>
              <fill>
                <patternFill>
                  <bgColor rgb="FFE74C3C"/>
                </patternFill>
              </fill>
            </x14:dxf>
          </x14:cfRule>
          <x14:cfRule type="cellIs" priority="10" operator="equal" id="{F41C5F24-7CA5-4D8B-9D5B-5502B51EA2E3}">
            <xm:f>Values!$A$14</xm:f>
            <x14:dxf>
              <fill>
                <patternFill>
                  <bgColor rgb="FFF39C12"/>
                </patternFill>
              </fill>
            </x14:dxf>
          </x14:cfRule>
          <x14:cfRule type="cellIs" priority="9" operator="equal" id="{24B6D939-FC3C-44CD-B0CF-A6C9F982423C}">
            <xm:f>Values!$A$15</xm:f>
            <x14:dxf>
              <fill>
                <patternFill>
                  <bgColor rgb="FFF1C40F"/>
                </patternFill>
              </fill>
            </x14:dxf>
          </x14:cfRule>
          <x14:cfRule type="cellIs" priority="8" operator="equal" id="{E6EB4248-A1A8-4A48-8471-8541E3AC915B}">
            <xm:f>Values!$A$16</xm:f>
            <x14:dxf>
              <fill>
                <patternFill>
                  <bgColor rgb="FF27AE60"/>
                </patternFill>
              </fill>
            </x14:dxf>
          </x14:cfRule>
          <xm:sqref>N3:N8</xm:sqref>
        </x14:conditionalFormatting>
        <x14:conditionalFormatting xmlns:xm="http://schemas.microsoft.com/office/excel/2006/main">
          <x14:cfRule type="cellIs" priority="47" operator="equal" id="{9C3EC62B-2CDB-455A-8FA8-B2E7450BC9E8}">
            <xm:f>Values!$A$22</xm:f>
            <x14:dxf>
              <fill>
                <patternFill>
                  <bgColor rgb="FFE74C3C"/>
                </patternFill>
              </fill>
            </x14:dxf>
          </x14:cfRule>
          <x14:cfRule type="cellIs" priority="46" operator="equal" id="{CCE4FEF6-9D67-4397-B734-3457E6B143C8}">
            <xm:f>Values!$A$23</xm:f>
            <x14:dxf>
              <fill>
                <patternFill>
                  <bgColor rgb="FFE67E22"/>
                </patternFill>
              </fill>
            </x14:dxf>
          </x14:cfRule>
          <x14:cfRule type="cellIs" priority="45" operator="equal" id="{509662E1-AB9E-4167-BAB9-83E11F09B4BE}">
            <xm:f>Values!$A$24</xm:f>
            <x14:dxf>
              <fill>
                <patternFill>
                  <bgColor rgb="FFF39C12"/>
                </patternFill>
              </fill>
            </x14:dxf>
          </x14:cfRule>
          <x14:cfRule type="cellIs" priority="44" operator="equal" id="{EA2F481A-D173-4164-891E-8ED22CB45F8F}">
            <xm:f>Values!$A$25</xm:f>
            <x14:dxf>
              <fill>
                <patternFill>
                  <bgColor rgb="FFF1C40F"/>
                </patternFill>
              </fill>
            </x14:dxf>
          </x14:cfRule>
          <x14:cfRule type="cellIs" priority="43" operator="equal" id="{F20BB2C8-5623-4B29-BBED-979287E9566C}">
            <xm:f>Values!$A$26</xm:f>
            <x14:dxf>
              <fill>
                <patternFill>
                  <bgColor rgb="FF27B060"/>
                </patternFill>
              </fill>
            </x14:dxf>
          </x14:cfRule>
          <xm:sqref>N9:N13</xm:sqref>
        </x14:conditionalFormatting>
        <x14:conditionalFormatting xmlns:xm="http://schemas.microsoft.com/office/excel/2006/main">
          <x14:cfRule type="cellIs" priority="2" operator="equal" id="{4E377E92-CE7D-4E2D-8127-3241709F9206}">
            <xm:f>Values!$A$16</xm:f>
            <x14:dxf>
              <fill>
                <patternFill>
                  <bgColor rgb="FF27AE60"/>
                </patternFill>
              </fill>
            </x14:dxf>
          </x14:cfRule>
          <x14:cfRule type="cellIs" priority="3" operator="equal" id="{2B6C7028-4840-460D-9367-9CE7E7356964}">
            <xm:f>Values!$A$15</xm:f>
            <x14:dxf>
              <fill>
                <patternFill>
                  <bgColor rgb="FFF1C40F"/>
                </patternFill>
              </fill>
            </x14:dxf>
          </x14:cfRule>
          <x14:cfRule type="cellIs" priority="4" operator="equal" id="{7EA5D81D-0178-4C25-9624-533F2D227BBC}">
            <xm:f>Values!$A$14</xm:f>
            <x14:dxf>
              <fill>
                <patternFill>
                  <bgColor rgb="FFF39C12"/>
                </patternFill>
              </fill>
            </x14:dxf>
          </x14:cfRule>
          <x14:cfRule type="cellIs" priority="5" operator="equal" id="{4F39E92F-FC7D-41C0-ACFA-C2779A483A59}">
            <xm:f>Values!$A$13</xm:f>
            <x14:dxf>
              <fill>
                <patternFill>
                  <bgColor rgb="FFE67E22"/>
                </patternFill>
              </fill>
            </x14:dxf>
          </x14:cfRule>
          <x14:cfRule type="cellIs" priority="6" operator="equal" id="{734B1DA2-A778-45EB-9789-EE01228A7E84}">
            <xm:f>Values!$A$12</xm:f>
            <x14:dxf>
              <fill>
                <patternFill>
                  <bgColor rgb="FFE74C3C"/>
                </patternFill>
              </fill>
            </x14:dxf>
          </x14:cfRule>
          <x14:cfRule type="cellIs" priority="1" operator="equal" id="{BC290EFE-BF6E-4AAE-99E8-6662F327DBE1}">
            <xm:f>Values!$A$11</xm:f>
            <x14:dxf>
              <fill>
                <patternFill>
                  <bgColor theme="0" tint="-4.9989318521683403E-2"/>
                </patternFill>
              </fill>
            </x14:dxf>
          </x14:cfRule>
          <xm:sqref>N14</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C825CB95-9DD8-4034-87B1-9019B99CFD94}">
          <x14:formula1>
            <xm:f>Values!$A$4:$A$8</xm:f>
          </x14:formula1>
          <xm:sqref>M3:M9 M14</xm:sqref>
        </x14:dataValidation>
        <x14:dataValidation type="list" allowBlank="1" showInputMessage="1" showErrorMessage="1" xr:uid="{A2ED5AD6-8271-4E6A-8887-C735F497662B}">
          <x14:formula1>
            <xm:f>Values!$A$22:$A$26</xm:f>
          </x14:formula1>
          <xm:sqref>N9:N13</xm:sqref>
        </x14:dataValidation>
        <x14:dataValidation type="list" allowBlank="1" showInputMessage="1" showErrorMessage="1" xr:uid="{687D1E3A-0243-4FE9-AEEC-E5BD0D8D22C2}">
          <x14:formula1>
            <xm:f>Values!$A$11:$A$16</xm:f>
          </x14:formula1>
          <xm:sqref>N14 N3:N8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N16"/>
  <sheetViews>
    <sheetView zoomScale="80" zoomScaleNormal="80" workbookViewId="0">
      <selection activeCell="E14" sqref="E14:F14"/>
    </sheetView>
  </sheetViews>
  <sheetFormatPr defaultColWidth="8.7109375" defaultRowHeight="15" x14ac:dyDescent="0.25"/>
  <cols>
    <col min="2" max="2" width="71.28515625" customWidth="1"/>
    <col min="3" max="3" width="26.85546875" customWidth="1"/>
    <col min="4" max="5" width="9" style="3" customWidth="1"/>
    <col min="6" max="6" width="7.42578125" style="3" customWidth="1"/>
    <col min="7" max="9" width="71.7109375" style="4" customWidth="1"/>
    <col min="10" max="10" width="35" bestFit="1" customWidth="1"/>
    <col min="11" max="11" width="20.7109375" bestFit="1" customWidth="1"/>
    <col min="12" max="12" width="20.7109375" customWidth="1"/>
    <col min="13" max="13" width="26.7109375" bestFit="1" customWidth="1"/>
    <col min="14" max="14" width="23.42578125" customWidth="1"/>
  </cols>
  <sheetData>
    <row r="1" spans="1:14" ht="59.65" customHeight="1" x14ac:dyDescent="0.25">
      <c r="A1" s="131" t="s">
        <v>405</v>
      </c>
      <c r="B1" s="131"/>
      <c r="C1" s="131"/>
      <c r="D1" s="131"/>
      <c r="E1" s="131"/>
      <c r="F1" s="131"/>
      <c r="G1" s="131"/>
      <c r="H1" s="131"/>
      <c r="I1" s="131"/>
      <c r="J1" s="131"/>
      <c r="K1" s="131"/>
      <c r="L1" s="131"/>
      <c r="M1" s="131"/>
      <c r="N1" s="131"/>
    </row>
    <row r="2" spans="1:14" s="25" customFormat="1" ht="15.75" x14ac:dyDescent="0.25">
      <c r="A2" s="19" t="s">
        <v>0</v>
      </c>
      <c r="B2" s="19" t="s">
        <v>393</v>
      </c>
      <c r="C2" s="29" t="s">
        <v>417</v>
      </c>
      <c r="D2" s="50" t="s">
        <v>580</v>
      </c>
      <c r="E2" s="51" t="s">
        <v>581</v>
      </c>
      <c r="F2" s="52" t="s">
        <v>582</v>
      </c>
      <c r="G2" s="20" t="s">
        <v>41</v>
      </c>
      <c r="H2" s="20" t="s">
        <v>44</v>
      </c>
      <c r="I2" s="20" t="s">
        <v>139</v>
      </c>
      <c r="J2" s="19" t="s">
        <v>402</v>
      </c>
      <c r="K2" s="19" t="s">
        <v>403</v>
      </c>
      <c r="L2" s="19" t="s">
        <v>404</v>
      </c>
      <c r="M2" s="30" t="s">
        <v>568</v>
      </c>
      <c r="N2" s="30" t="s">
        <v>586</v>
      </c>
    </row>
    <row r="3" spans="1:14" ht="94.5" x14ac:dyDescent="0.25">
      <c r="A3" s="23">
        <v>10.1</v>
      </c>
      <c r="B3" s="26" t="s">
        <v>242</v>
      </c>
      <c r="C3" s="27" t="s">
        <v>26</v>
      </c>
      <c r="D3" s="64" t="s">
        <v>583</v>
      </c>
      <c r="E3" s="65" t="s">
        <v>583</v>
      </c>
      <c r="F3" s="66" t="s">
        <v>583</v>
      </c>
      <c r="G3" s="26" t="s">
        <v>243</v>
      </c>
      <c r="H3" s="26" t="s">
        <v>464</v>
      </c>
      <c r="I3" s="26" t="s">
        <v>468</v>
      </c>
      <c r="J3" s="27"/>
      <c r="K3" s="26"/>
      <c r="L3" s="26"/>
      <c r="M3" s="48" t="s">
        <v>585</v>
      </c>
      <c r="N3" s="49" t="s">
        <v>585</v>
      </c>
    </row>
    <row r="4" spans="1:14" ht="47.25" x14ac:dyDescent="0.25">
      <c r="A4" s="23">
        <v>10.199999999999999</v>
      </c>
      <c r="B4" s="26" t="s">
        <v>244</v>
      </c>
      <c r="C4" s="27" t="s">
        <v>26</v>
      </c>
      <c r="D4" s="64" t="s">
        <v>583</v>
      </c>
      <c r="E4" s="65" t="s">
        <v>583</v>
      </c>
      <c r="F4" s="66" t="s">
        <v>583</v>
      </c>
      <c r="G4" s="26" t="s">
        <v>245</v>
      </c>
      <c r="H4" s="26" t="s">
        <v>463</v>
      </c>
      <c r="I4" s="26" t="s">
        <v>469</v>
      </c>
      <c r="J4" s="27"/>
      <c r="K4" s="26"/>
      <c r="L4" s="26"/>
      <c r="M4" s="48" t="s">
        <v>585</v>
      </c>
      <c r="N4" s="49" t="s">
        <v>585</v>
      </c>
    </row>
    <row r="5" spans="1:14" ht="47.25" x14ac:dyDescent="0.25">
      <c r="A5" s="23">
        <v>10.3</v>
      </c>
      <c r="B5" s="26" t="s">
        <v>246</v>
      </c>
      <c r="C5" s="27" t="s">
        <v>26</v>
      </c>
      <c r="D5" s="64" t="s">
        <v>583</v>
      </c>
      <c r="E5" s="65" t="s">
        <v>583</v>
      </c>
      <c r="F5" s="66" t="s">
        <v>583</v>
      </c>
      <c r="G5" s="26" t="s">
        <v>247</v>
      </c>
      <c r="H5" s="26" t="s">
        <v>461</v>
      </c>
      <c r="I5" s="26" t="s">
        <v>470</v>
      </c>
      <c r="J5" s="27"/>
      <c r="K5" s="26"/>
      <c r="L5" s="26"/>
      <c r="M5" s="48" t="s">
        <v>585</v>
      </c>
      <c r="N5" s="49" t="s">
        <v>585</v>
      </c>
    </row>
    <row r="6" spans="1:14" ht="47.25" x14ac:dyDescent="0.25">
      <c r="A6" s="23">
        <v>10.4</v>
      </c>
      <c r="B6" s="26" t="s">
        <v>248</v>
      </c>
      <c r="C6" s="27" t="s">
        <v>416</v>
      </c>
      <c r="D6" s="69"/>
      <c r="E6" s="65" t="s">
        <v>583</v>
      </c>
      <c r="F6" s="66" t="s">
        <v>583</v>
      </c>
      <c r="G6" s="26" t="s">
        <v>249</v>
      </c>
      <c r="H6" s="26" t="s">
        <v>462</v>
      </c>
      <c r="I6" s="26" t="s">
        <v>470</v>
      </c>
      <c r="J6" s="27"/>
      <c r="K6" s="26"/>
      <c r="L6" s="26"/>
      <c r="M6" s="48" t="s">
        <v>585</v>
      </c>
      <c r="N6" s="49" t="s">
        <v>585</v>
      </c>
    </row>
    <row r="7" spans="1:14" ht="78.75" x14ac:dyDescent="0.25">
      <c r="A7" s="23">
        <v>10.5</v>
      </c>
      <c r="B7" s="26" t="s">
        <v>250</v>
      </c>
      <c r="C7" s="27" t="s">
        <v>26</v>
      </c>
      <c r="D7" s="69"/>
      <c r="E7" s="65" t="s">
        <v>583</v>
      </c>
      <c r="F7" s="66" t="s">
        <v>583</v>
      </c>
      <c r="G7" s="67" t="s">
        <v>251</v>
      </c>
      <c r="H7" s="67" t="s">
        <v>465</v>
      </c>
      <c r="I7" s="67" t="s">
        <v>471</v>
      </c>
      <c r="J7" s="27"/>
      <c r="K7" s="26"/>
      <c r="L7" s="26"/>
      <c r="M7" s="48" t="s">
        <v>585</v>
      </c>
      <c r="N7" s="49" t="s">
        <v>585</v>
      </c>
    </row>
    <row r="8" spans="1:14" ht="47.25" x14ac:dyDescent="0.25">
      <c r="A8" s="23">
        <v>10.6</v>
      </c>
      <c r="B8" s="26" t="s">
        <v>252</v>
      </c>
      <c r="C8" s="27" t="s">
        <v>26</v>
      </c>
      <c r="D8" s="68"/>
      <c r="E8" s="65" t="s">
        <v>583</v>
      </c>
      <c r="F8" s="66" t="s">
        <v>583</v>
      </c>
      <c r="G8" s="26" t="s">
        <v>253</v>
      </c>
      <c r="H8" s="26" t="s">
        <v>466</v>
      </c>
      <c r="I8" s="32">
        <v>10.1</v>
      </c>
      <c r="J8" s="27"/>
      <c r="K8" s="26"/>
      <c r="L8" s="26"/>
      <c r="M8" s="48" t="s">
        <v>585</v>
      </c>
      <c r="N8" s="49" t="s">
        <v>585</v>
      </c>
    </row>
    <row r="9" spans="1:14" ht="15.75" hidden="1" x14ac:dyDescent="0.25">
      <c r="A9" s="16"/>
      <c r="B9" s="26" t="s">
        <v>254</v>
      </c>
      <c r="C9" s="27" t="s">
        <v>416</v>
      </c>
      <c r="D9" s="68"/>
      <c r="E9" s="65" t="s">
        <v>583</v>
      </c>
      <c r="F9" s="66" t="s">
        <v>583</v>
      </c>
      <c r="G9" s="26" t="s">
        <v>255</v>
      </c>
      <c r="H9" s="26"/>
      <c r="I9" s="26"/>
      <c r="J9" s="27" t="s">
        <v>26</v>
      </c>
      <c r="K9" s="26" t="s">
        <v>394</v>
      </c>
      <c r="L9" s="26"/>
      <c r="M9" s="15" t="s">
        <v>23</v>
      </c>
    </row>
    <row r="10" spans="1:14" hidden="1" x14ac:dyDescent="0.25">
      <c r="A10" s="16"/>
      <c r="B10" s="16"/>
      <c r="C10" s="16"/>
      <c r="D10" s="36"/>
      <c r="E10" s="36"/>
      <c r="F10" s="36"/>
      <c r="G10" s="41"/>
      <c r="H10" s="41"/>
      <c r="I10" s="41"/>
      <c r="J10" s="41" t="s">
        <v>28</v>
      </c>
      <c r="K10" s="41"/>
      <c r="L10" s="41"/>
      <c r="M10" s="94" t="e">
        <f>AVERAGE(#REF!)</f>
        <v>#REF!</v>
      </c>
    </row>
    <row r="11" spans="1:14" hidden="1" x14ac:dyDescent="0.25">
      <c r="A11" s="16"/>
      <c r="B11" s="16"/>
      <c r="C11" s="16"/>
      <c r="D11" s="36"/>
      <c r="E11" s="36"/>
      <c r="F11" s="36"/>
      <c r="G11" s="41"/>
      <c r="H11" s="41"/>
      <c r="I11" s="41"/>
      <c r="J11" s="41" t="s">
        <v>29</v>
      </c>
      <c r="K11" s="41"/>
      <c r="L11" s="41"/>
      <c r="M11" s="94" t="e">
        <f>AVERAGE(#REF!)</f>
        <v>#REF!</v>
      </c>
    </row>
    <row r="12" spans="1:14" hidden="1" x14ac:dyDescent="0.25">
      <c r="A12" s="16"/>
      <c r="B12" s="16"/>
      <c r="C12" s="16"/>
      <c r="D12" s="36"/>
      <c r="E12" s="36"/>
      <c r="F12" s="36"/>
      <c r="G12" s="41"/>
      <c r="H12" s="41"/>
      <c r="I12" s="41"/>
      <c r="J12" s="41" t="s">
        <v>30</v>
      </c>
      <c r="K12" s="41"/>
      <c r="L12" s="41"/>
      <c r="M12" s="94" t="e">
        <f>AVERAGE(#REF!)</f>
        <v>#REF!</v>
      </c>
    </row>
    <row r="13" spans="1:14" hidden="1" x14ac:dyDescent="0.25">
      <c r="A13" s="16"/>
      <c r="B13" s="16"/>
      <c r="C13" s="16"/>
      <c r="D13" s="36"/>
      <c r="E13" s="36"/>
      <c r="F13" s="36"/>
      <c r="G13" s="41"/>
      <c r="H13" s="41"/>
      <c r="I13" s="41"/>
      <c r="J13" s="41" t="s">
        <v>31</v>
      </c>
      <c r="K13" s="41"/>
      <c r="L13" s="41"/>
      <c r="M13" s="94" t="e">
        <f>AVERAGE(M9:M12)</f>
        <v>#REF!</v>
      </c>
    </row>
    <row r="14" spans="1:14" ht="15.75" x14ac:dyDescent="0.25">
      <c r="A14" s="23">
        <v>10.7</v>
      </c>
      <c r="B14" s="26" t="s">
        <v>254</v>
      </c>
      <c r="C14" s="27" t="s">
        <v>416</v>
      </c>
      <c r="D14" s="36"/>
      <c r="E14" s="65" t="s">
        <v>583</v>
      </c>
      <c r="F14" s="66" t="s">
        <v>583</v>
      </c>
      <c r="G14" s="26" t="s">
        <v>255</v>
      </c>
      <c r="H14" s="26" t="s">
        <v>467</v>
      </c>
      <c r="I14" s="26" t="s">
        <v>469</v>
      </c>
      <c r="J14" s="16"/>
      <c r="K14" s="16"/>
      <c r="L14" s="16"/>
      <c r="M14" s="48" t="s">
        <v>585</v>
      </c>
      <c r="N14" s="49" t="s">
        <v>585</v>
      </c>
    </row>
    <row r="16" spans="1:14" x14ac:dyDescent="0.25">
      <c r="N16" t="e">
        <f>AVERAGE(N3:N14)</f>
        <v>#DIV/0!</v>
      </c>
    </row>
  </sheetData>
  <mergeCells count="1">
    <mergeCell ref="A1:N1"/>
  </mergeCells>
  <conditionalFormatting sqref="C3:C9">
    <cfRule type="containsText" dxfId="248" priority="115" operator="containsText" text="Identity">
      <formula>NOT(ISERROR(SEARCH("Identity",C3)))</formula>
    </cfRule>
    <cfRule type="containsText" dxfId="247" priority="114" operator="containsText" text="Identify">
      <formula>NOT(ISERROR(SEARCH("Identify",C3)))</formula>
    </cfRule>
    <cfRule type="containsText" dxfId="246" priority="113" operator="containsText" text="Detect">
      <formula>NOT(ISERROR(SEARCH("Detect",C3)))</formula>
    </cfRule>
    <cfRule type="containsText" dxfId="245" priority="112" operator="containsText" text="Respond">
      <formula>NOT(ISERROR(SEARCH("Respond",C3)))</formula>
    </cfRule>
    <cfRule type="containsText" dxfId="244" priority="111" operator="containsText" text="Protect">
      <formula>NOT(ISERROR(SEARCH("Protect",C3)))</formula>
    </cfRule>
  </conditionalFormatting>
  <conditionalFormatting sqref="C14">
    <cfRule type="containsText" dxfId="243" priority="43" operator="containsText" text="Protect">
      <formula>NOT(ISERROR(SEARCH("Protect",C14)))</formula>
    </cfRule>
    <cfRule type="containsText" dxfId="242" priority="44" operator="containsText" text="Respond">
      <formula>NOT(ISERROR(SEARCH("Respond",C14)))</formula>
    </cfRule>
    <cfRule type="containsText" dxfId="241" priority="45" operator="containsText" text="Detect">
      <formula>NOT(ISERROR(SEARCH("Detect",C14)))</formula>
    </cfRule>
    <cfRule type="containsText" dxfId="240" priority="46" operator="containsText" text="Identify">
      <formula>NOT(ISERROR(SEARCH("Identify",C14)))</formula>
    </cfRule>
    <cfRule type="containsText" dxfId="239" priority="47" operator="containsText" text="Identity">
      <formula>NOT(ISERROR(SEARCH("Identity",C14)))</formula>
    </cfRule>
  </conditionalFormatting>
  <conditionalFormatting sqref="J3:J9">
    <cfRule type="containsText" dxfId="238" priority="168" operator="containsText" text="Detect">
      <formula>NOT(ISERROR(SEARCH("Detect",J3)))</formula>
    </cfRule>
    <cfRule type="containsText" dxfId="237" priority="167" operator="containsText" text="Respond">
      <formula>NOT(ISERROR(SEARCH("Respond",J3)))</formula>
    </cfRule>
    <cfRule type="containsText" dxfId="236" priority="166" operator="containsText" text="Protect">
      <formula>NOT(ISERROR(SEARCH("Protect",J3)))</formula>
    </cfRule>
    <cfRule type="containsText" dxfId="235" priority="169" operator="containsText" text="Identify">
      <formula>NOT(ISERROR(SEARCH("Identify",J3)))</formula>
    </cfRule>
    <cfRule type="containsText" dxfId="234" priority="170" operator="containsText" text="Identity">
      <formula>NOT(ISERROR(SEARCH("Identity",J3)))</formula>
    </cfRule>
  </conditionalFormatting>
  <pageMargins left="0.7" right="0.7" top="0.75" bottom="0.75" header="0.3" footer="0.3"/>
  <pageSetup scale="46" orientation="landscape" r:id="rId1"/>
  <extLst>
    <ext xmlns:x14="http://schemas.microsoft.com/office/spreadsheetml/2009/9/main" uri="{78C0D931-6437-407d-A8EE-F0AAD7539E65}">
      <x14:conditionalFormattings>
        <x14:conditionalFormatting xmlns:xm="http://schemas.microsoft.com/office/excel/2006/main">
          <x14:cfRule type="cellIs" priority="65" operator="equal" id="{468CAC8A-A3D0-4092-8B22-8DBFCDB6A469}">
            <xm:f>Values!$A$4</xm:f>
            <x14:dxf>
              <fill>
                <patternFill>
                  <bgColor rgb="FF00B0F0"/>
                </patternFill>
              </fill>
            </x14:dxf>
          </x14:cfRule>
          <x14:cfRule type="cellIs" priority="64" operator="equal" id="{F0E9C327-612D-4A94-9C81-8F79B8CB12CB}">
            <xm:f>Values!$A$5</xm:f>
            <x14:dxf>
              <fill>
                <patternFill>
                  <bgColor theme="4" tint="0.39994506668294322"/>
                </patternFill>
              </fill>
            </x14:dxf>
          </x14:cfRule>
          <x14:cfRule type="cellIs" priority="63" operator="equal" id="{DD9568F8-EEFF-479D-BB8A-AEA2E1695024}">
            <xm:f>Values!$A$6</xm:f>
            <x14:dxf>
              <fill>
                <patternFill>
                  <bgColor theme="8" tint="0.79998168889431442"/>
                </patternFill>
              </fill>
            </x14:dxf>
          </x14:cfRule>
          <xm:sqref>M3:M8</xm:sqref>
        </x14:conditionalFormatting>
        <x14:conditionalFormatting xmlns:xm="http://schemas.microsoft.com/office/excel/2006/main">
          <x14:cfRule type="cellIs" priority="205" operator="equal" id="{5FE688A4-2BEE-41C6-B678-A52D980F3B6B}">
            <xm:f>Values!$A$4</xm:f>
            <x14:dxf>
              <fill>
                <patternFill>
                  <bgColor rgb="FFE74C3C"/>
                </patternFill>
              </fill>
            </x14:dxf>
          </x14:cfRule>
          <x14:cfRule type="cellIs" priority="201" operator="equal" id="{1C4B96D9-60FF-43F1-A05B-EC0FD39CEA8C}">
            <xm:f>Values!$A$8</xm:f>
            <x14:dxf>
              <fill>
                <patternFill>
                  <bgColor rgb="FF27AE60"/>
                </patternFill>
              </fill>
            </x14:dxf>
          </x14:cfRule>
          <x14:cfRule type="cellIs" priority="202" operator="equal" id="{BE35B953-1B84-4A7F-8DF6-0C2F4F833A09}">
            <xm:f>Values!$A$7</xm:f>
            <x14:dxf>
              <fill>
                <patternFill>
                  <bgColor rgb="FFF1C40F"/>
                </patternFill>
              </fill>
            </x14:dxf>
          </x14:cfRule>
          <x14:cfRule type="cellIs" priority="203" operator="equal" id="{13E2EF94-6C51-4997-96D7-1C623861EEE3}">
            <xm:f>Values!$A$6</xm:f>
            <x14:dxf>
              <fill>
                <patternFill>
                  <bgColor rgb="FFF39C12"/>
                </patternFill>
              </fill>
            </x14:dxf>
          </x14:cfRule>
          <x14:cfRule type="cellIs" priority="204" operator="equal" id="{DE328FAC-B8CF-4B80-B504-961DFE171606}">
            <xm:f>Values!$A$5</xm:f>
            <x14:dxf>
              <fill>
                <patternFill>
                  <bgColor rgb="FFE67E22"/>
                </patternFill>
              </fill>
            </x14:dxf>
          </x14:cfRule>
          <xm:sqref>M9</xm:sqref>
        </x14:conditionalFormatting>
        <x14:conditionalFormatting xmlns:xm="http://schemas.microsoft.com/office/excel/2006/main">
          <x14:cfRule type="cellIs" priority="54" operator="equal" id="{67D62537-1F49-4F85-B777-5FC1AD959D04}">
            <xm:f>Values!$A$6</xm:f>
            <x14:dxf>
              <fill>
                <patternFill>
                  <bgColor theme="8" tint="0.79998168889431442"/>
                </patternFill>
              </fill>
            </x14:dxf>
          </x14:cfRule>
          <x14:cfRule type="cellIs" priority="55" operator="equal" id="{C89BBDC1-9C8B-4D63-8067-D6705423376C}">
            <xm:f>Values!$A$5</xm:f>
            <x14:dxf>
              <fill>
                <patternFill>
                  <bgColor theme="4" tint="0.39994506668294322"/>
                </patternFill>
              </fill>
            </x14:dxf>
          </x14:cfRule>
          <x14:cfRule type="cellIs" priority="56" operator="equal" id="{9A9BD578-82E2-4C9F-BE67-532D1E3A3EEA}">
            <xm:f>Values!$A$4</xm:f>
            <x14:dxf>
              <fill>
                <patternFill>
                  <bgColor rgb="FF00B0F0"/>
                </patternFill>
              </fill>
            </x14:dxf>
          </x14:cfRule>
          <xm:sqref>M14</xm:sqref>
        </x14:conditionalFormatting>
        <x14:conditionalFormatting xmlns:xm="http://schemas.microsoft.com/office/excel/2006/main">
          <x14:cfRule type="cellIs" priority="12" operator="equal" id="{21B2ABF3-FCC4-4ECE-A8EE-145643B15A4E}">
            <xm:f>Values!$A$12</xm:f>
            <x14:dxf>
              <fill>
                <patternFill>
                  <bgColor rgb="FFE74C3C"/>
                </patternFill>
              </fill>
            </x14:dxf>
          </x14:cfRule>
          <x14:cfRule type="cellIs" priority="11" operator="equal" id="{486253F6-0F14-438C-A5A0-FAD52D10007A}">
            <xm:f>Values!$A$13</xm:f>
            <x14:dxf>
              <fill>
                <patternFill>
                  <bgColor rgb="FFE67E22"/>
                </patternFill>
              </fill>
            </x14:dxf>
          </x14:cfRule>
          <x14:cfRule type="cellIs" priority="10" operator="equal" id="{3CAE7DD4-1AB2-4E52-A944-F0A2101CE437}">
            <xm:f>Values!$A$14</xm:f>
            <x14:dxf>
              <fill>
                <patternFill>
                  <bgColor rgb="FFF39C12"/>
                </patternFill>
              </fill>
            </x14:dxf>
          </x14:cfRule>
          <x14:cfRule type="cellIs" priority="9" operator="equal" id="{61B7FD18-0449-43C6-9724-3954EE12DECD}">
            <xm:f>Values!$A$15</xm:f>
            <x14:dxf>
              <fill>
                <patternFill>
                  <bgColor rgb="FFF1C40F"/>
                </patternFill>
              </fill>
            </x14:dxf>
          </x14:cfRule>
          <x14:cfRule type="cellIs" priority="8" operator="equal" id="{05D44F5B-568C-4D41-A71F-D722FC3A50B7}">
            <xm:f>Values!$A$16</xm:f>
            <x14:dxf>
              <fill>
                <patternFill>
                  <bgColor rgb="FF27AE60"/>
                </patternFill>
              </fill>
            </x14:dxf>
          </x14:cfRule>
          <x14:cfRule type="cellIs" priority="7" operator="equal" id="{9ECDC596-6CDA-4295-A753-59C06F50D86A}">
            <xm:f>Values!$A$11</xm:f>
            <x14:dxf>
              <fill>
                <patternFill>
                  <bgColor theme="0" tint="-4.9989318521683403E-2"/>
                </patternFill>
              </fill>
            </x14:dxf>
          </x14:cfRule>
          <xm:sqref>N3:N8</xm:sqref>
        </x14:conditionalFormatting>
        <x14:conditionalFormatting xmlns:xm="http://schemas.microsoft.com/office/excel/2006/main">
          <x14:cfRule type="cellIs" priority="6" operator="equal" id="{3D6EEA24-7A3A-4EDD-A3A0-62C270DFA9A9}">
            <xm:f>Values!$A$12</xm:f>
            <x14:dxf>
              <fill>
                <patternFill>
                  <bgColor rgb="FFE74C3C"/>
                </patternFill>
              </fill>
            </x14:dxf>
          </x14:cfRule>
          <x14:cfRule type="cellIs" priority="5" operator="equal" id="{607E8CED-7C52-4B1C-A72C-1BB5862EE98A}">
            <xm:f>Values!$A$13</xm:f>
            <x14:dxf>
              <fill>
                <patternFill>
                  <bgColor rgb="FFE67E22"/>
                </patternFill>
              </fill>
            </x14:dxf>
          </x14:cfRule>
          <x14:cfRule type="cellIs" priority="4" operator="equal" id="{45B31106-5596-4828-9967-5FD5710F8A19}">
            <xm:f>Values!$A$14</xm:f>
            <x14:dxf>
              <fill>
                <patternFill>
                  <bgColor rgb="FFF39C12"/>
                </patternFill>
              </fill>
            </x14:dxf>
          </x14:cfRule>
          <x14:cfRule type="cellIs" priority="3" operator="equal" id="{A99FED0E-A05D-48EC-813E-9A262435B06B}">
            <xm:f>Values!$A$15</xm:f>
            <x14:dxf>
              <fill>
                <patternFill>
                  <bgColor rgb="FFF1C40F"/>
                </patternFill>
              </fill>
            </x14:dxf>
          </x14:cfRule>
          <x14:cfRule type="cellIs" priority="2" operator="equal" id="{9EC5CF4D-F339-4D7B-9CC9-90819D97C524}">
            <xm:f>Values!$A$16</xm:f>
            <x14:dxf>
              <fill>
                <patternFill>
                  <bgColor rgb="FF27AE60"/>
                </patternFill>
              </fill>
            </x14:dxf>
          </x14:cfRule>
          <x14:cfRule type="cellIs" priority="1" operator="equal" id="{A4042974-B9C2-4048-A467-108E13F978E2}">
            <xm:f>Values!$A$11</xm:f>
            <x14:dxf>
              <fill>
                <patternFill>
                  <bgColor theme="0" tint="-4.9989318521683403E-2"/>
                </patternFill>
              </fill>
            </x14:dxf>
          </x14:cfRule>
          <xm:sqref>N14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150C5048-ED3A-426E-B8CF-E22B95A60832}">
          <x14:formula1>
            <xm:f>Values!$A$4:$A$8</xm:f>
          </x14:formula1>
          <xm:sqref>M3:M9 M14</xm:sqref>
        </x14:dataValidation>
        <x14:dataValidation type="list" allowBlank="1" showInputMessage="1" showErrorMessage="1" xr:uid="{C02A8999-AE56-4332-9E54-960A0F25928E}">
          <x14:formula1>
            <xm:f>Values!$A$11:$A$16</xm:f>
          </x14:formula1>
          <xm:sqref>N14 N3:N8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N16"/>
  <sheetViews>
    <sheetView zoomScale="80" zoomScaleNormal="80" workbookViewId="0">
      <selection activeCell="G18" sqref="G18"/>
    </sheetView>
  </sheetViews>
  <sheetFormatPr defaultColWidth="8.7109375" defaultRowHeight="15" x14ac:dyDescent="0.25"/>
  <cols>
    <col min="2" max="2" width="71.28515625" customWidth="1"/>
    <col min="3" max="3" width="26.85546875" customWidth="1"/>
    <col min="4" max="5" width="9" style="3" customWidth="1"/>
    <col min="6" max="6" width="7.42578125" style="3" customWidth="1"/>
    <col min="7" max="7" width="65.42578125" style="3" customWidth="1"/>
    <col min="8" max="8" width="60" customWidth="1"/>
    <col min="9" max="10" width="38" customWidth="1"/>
    <col min="11" max="11" width="20.7109375" bestFit="1" customWidth="1"/>
    <col min="12" max="12" width="20.7109375" customWidth="1"/>
    <col min="13" max="13" width="26.7109375" bestFit="1" customWidth="1"/>
    <col min="14" max="14" width="25" bestFit="1" customWidth="1"/>
  </cols>
  <sheetData>
    <row r="1" spans="1:14" ht="59.65" customHeight="1" x14ac:dyDescent="0.25">
      <c r="A1" s="131" t="s">
        <v>406</v>
      </c>
      <c r="B1" s="131"/>
      <c r="C1" s="131"/>
      <c r="D1" s="131"/>
      <c r="E1" s="131"/>
      <c r="F1" s="131"/>
      <c r="G1" s="131"/>
      <c r="H1" s="131"/>
      <c r="I1" s="131"/>
      <c r="J1" s="131"/>
      <c r="K1" s="131"/>
      <c r="L1" s="131"/>
      <c r="M1" s="131"/>
      <c r="N1" s="131"/>
    </row>
    <row r="2" spans="1:14" s="25" customFormat="1" ht="15.75" x14ac:dyDescent="0.25">
      <c r="A2" s="19" t="s">
        <v>0</v>
      </c>
      <c r="B2" s="19" t="s">
        <v>393</v>
      </c>
      <c r="C2" s="29" t="s">
        <v>417</v>
      </c>
      <c r="D2" s="50" t="s">
        <v>580</v>
      </c>
      <c r="E2" s="51" t="s">
        <v>581</v>
      </c>
      <c r="F2" s="52" t="s">
        <v>582</v>
      </c>
      <c r="G2" s="19" t="s">
        <v>41</v>
      </c>
      <c r="H2" s="19" t="s">
        <v>44</v>
      </c>
      <c r="I2" s="19" t="s">
        <v>139</v>
      </c>
      <c r="J2" s="37" t="s">
        <v>402</v>
      </c>
      <c r="K2" s="19" t="s">
        <v>403</v>
      </c>
      <c r="L2" s="19" t="s">
        <v>404</v>
      </c>
      <c r="M2" s="30" t="s">
        <v>568</v>
      </c>
      <c r="N2" s="30" t="s">
        <v>586</v>
      </c>
    </row>
    <row r="3" spans="1:14" ht="157.5" x14ac:dyDescent="0.25">
      <c r="A3" s="23">
        <v>11.1</v>
      </c>
      <c r="B3" s="26" t="s">
        <v>256</v>
      </c>
      <c r="C3" s="95" t="s">
        <v>584</v>
      </c>
      <c r="D3" s="64" t="s">
        <v>583</v>
      </c>
      <c r="E3" s="65" t="s">
        <v>583</v>
      </c>
      <c r="F3" s="66" t="s">
        <v>583</v>
      </c>
      <c r="G3" s="26" t="s">
        <v>257</v>
      </c>
      <c r="H3" s="32" t="s">
        <v>480</v>
      </c>
      <c r="I3" s="68" t="s">
        <v>477</v>
      </c>
      <c r="J3" s="27"/>
      <c r="K3" s="26"/>
      <c r="L3" s="26"/>
      <c r="M3" s="48" t="s">
        <v>585</v>
      </c>
      <c r="N3" s="49" t="s">
        <v>585</v>
      </c>
    </row>
    <row r="4" spans="1:14" ht="78.75" x14ac:dyDescent="0.25">
      <c r="A4" s="23">
        <v>11.2</v>
      </c>
      <c r="B4" s="26" t="s">
        <v>258</v>
      </c>
      <c r="C4" s="95" t="s">
        <v>584</v>
      </c>
      <c r="D4" s="64" t="s">
        <v>583</v>
      </c>
      <c r="E4" s="65" t="s">
        <v>583</v>
      </c>
      <c r="F4" s="66" t="s">
        <v>583</v>
      </c>
      <c r="G4" s="26" t="s">
        <v>259</v>
      </c>
      <c r="H4" s="32" t="s">
        <v>472</v>
      </c>
      <c r="I4" s="68" t="s">
        <v>476</v>
      </c>
      <c r="J4" s="27"/>
      <c r="K4" s="26"/>
      <c r="L4" s="26"/>
      <c r="M4" s="48" t="s">
        <v>585</v>
      </c>
      <c r="N4" s="49" t="s">
        <v>585</v>
      </c>
    </row>
    <row r="5" spans="1:14" ht="120" x14ac:dyDescent="0.25">
      <c r="A5" s="23">
        <v>11.3</v>
      </c>
      <c r="B5" s="26" t="s">
        <v>260</v>
      </c>
      <c r="C5" s="27" t="s">
        <v>26</v>
      </c>
      <c r="D5" s="64" t="s">
        <v>583</v>
      </c>
      <c r="E5" s="65" t="s">
        <v>583</v>
      </c>
      <c r="F5" s="66" t="s">
        <v>583</v>
      </c>
      <c r="G5" s="26" t="s">
        <v>261</v>
      </c>
      <c r="H5" s="96" t="s">
        <v>479</v>
      </c>
      <c r="I5" s="68" t="s">
        <v>475</v>
      </c>
      <c r="J5" s="27"/>
      <c r="K5" s="26"/>
      <c r="L5" s="26"/>
      <c r="M5" s="48" t="s">
        <v>585</v>
      </c>
      <c r="N5" s="49" t="s">
        <v>585</v>
      </c>
    </row>
    <row r="6" spans="1:14" ht="120" x14ac:dyDescent="0.25">
      <c r="A6" s="23">
        <v>11.4</v>
      </c>
      <c r="B6" s="26" t="s">
        <v>262</v>
      </c>
      <c r="C6" s="95" t="s">
        <v>584</v>
      </c>
      <c r="D6" s="64" t="s">
        <v>583</v>
      </c>
      <c r="E6" s="65" t="s">
        <v>583</v>
      </c>
      <c r="F6" s="66" t="s">
        <v>583</v>
      </c>
      <c r="G6" s="67" t="s">
        <v>263</v>
      </c>
      <c r="H6" s="78" t="s">
        <v>478</v>
      </c>
      <c r="I6" s="68" t="s">
        <v>474</v>
      </c>
      <c r="J6" s="27"/>
      <c r="K6" s="26"/>
      <c r="L6" s="26"/>
      <c r="M6" s="48" t="s">
        <v>585</v>
      </c>
      <c r="N6" s="49" t="s">
        <v>585</v>
      </c>
    </row>
    <row r="7" spans="1:14" ht="78.75" x14ac:dyDescent="0.25">
      <c r="A7" s="23">
        <v>11.5</v>
      </c>
      <c r="B7" s="26" t="s">
        <v>264</v>
      </c>
      <c r="C7" s="95" t="s">
        <v>584</v>
      </c>
      <c r="D7" s="69"/>
      <c r="E7" s="65" t="s">
        <v>583</v>
      </c>
      <c r="F7" s="66" t="s">
        <v>583</v>
      </c>
      <c r="G7" s="26" t="s">
        <v>265</v>
      </c>
      <c r="H7" s="68" t="s">
        <v>481</v>
      </c>
      <c r="I7" s="68" t="s">
        <v>473</v>
      </c>
      <c r="J7" s="27"/>
      <c r="K7" s="26"/>
      <c r="L7" s="26"/>
      <c r="M7" s="48" t="s">
        <v>585</v>
      </c>
      <c r="N7" s="49" t="s">
        <v>585</v>
      </c>
    </row>
    <row r="8" spans="1:14" ht="15.75" x14ac:dyDescent="0.25">
      <c r="H8" s="70"/>
      <c r="I8" s="70"/>
      <c r="J8" s="70"/>
      <c r="K8" s="71"/>
      <c r="L8" s="71"/>
    </row>
    <row r="9" spans="1:14" ht="15.75" hidden="1" customHeight="1" x14ac:dyDescent="0.25">
      <c r="H9" s="70" t="s">
        <v>26</v>
      </c>
      <c r="I9" s="70"/>
      <c r="J9" s="70"/>
      <c r="K9" s="71" t="s">
        <v>394</v>
      </c>
      <c r="L9" s="71"/>
      <c r="M9" s="10" t="e">
        <f>AVERAGE(#REF!)</f>
        <v>#REF!</v>
      </c>
      <c r="N9" s="10" t="e">
        <f>1-M9</f>
        <v>#REF!</v>
      </c>
    </row>
    <row r="10" spans="1:14" ht="15" hidden="1" customHeight="1" x14ac:dyDescent="0.25">
      <c r="H10" s="4" t="s">
        <v>28</v>
      </c>
      <c r="I10" s="4"/>
      <c r="J10" s="4"/>
      <c r="K10" s="4"/>
      <c r="L10" s="4"/>
      <c r="M10" s="10" t="e">
        <f>AVERAGE(#REF!)</f>
        <v>#REF!</v>
      </c>
      <c r="N10" s="10" t="e">
        <f>1-M10</f>
        <v>#REF!</v>
      </c>
    </row>
    <row r="11" spans="1:14" hidden="1" x14ac:dyDescent="0.25">
      <c r="H11" s="4" t="s">
        <v>29</v>
      </c>
      <c r="I11" s="4"/>
      <c r="J11" s="4"/>
      <c r="K11" s="4"/>
      <c r="L11" s="4"/>
      <c r="M11" s="10" t="e">
        <f>AVERAGE(#REF!)</f>
        <v>#REF!</v>
      </c>
      <c r="N11" s="10" t="e">
        <f>1-M11</f>
        <v>#REF!</v>
      </c>
    </row>
    <row r="12" spans="1:14" hidden="1" x14ac:dyDescent="0.25">
      <c r="H12" s="4" t="s">
        <v>30</v>
      </c>
      <c r="I12" s="4"/>
      <c r="J12" s="4"/>
      <c r="K12" s="4"/>
      <c r="L12" s="4"/>
      <c r="M12" s="10" t="e">
        <f>AVERAGE(#REF!)</f>
        <v>#REF!</v>
      </c>
      <c r="N12" s="10" t="e">
        <f>1-M12</f>
        <v>#REF!</v>
      </c>
    </row>
    <row r="13" spans="1:14" hidden="1" x14ac:dyDescent="0.25">
      <c r="H13" s="4" t="s">
        <v>31</v>
      </c>
      <c r="I13" s="4"/>
      <c r="J13" s="4"/>
      <c r="K13" s="4"/>
      <c r="L13" s="4"/>
      <c r="M13" s="10" t="e">
        <f>AVERAGE(M9:M12)</f>
        <v>#REF!</v>
      </c>
      <c r="N13" s="10" t="e">
        <f>1-M13</f>
        <v>#REF!</v>
      </c>
    </row>
    <row r="14" spans="1:14" x14ac:dyDescent="0.25">
      <c r="H14" s="1"/>
      <c r="N14" s="7" t="e">
        <f>AVERAGE(N3:N7)</f>
        <v>#DIV/0!</v>
      </c>
    </row>
    <row r="15" spans="1:14" x14ac:dyDescent="0.25">
      <c r="H15" s="1"/>
    </row>
    <row r="16" spans="1:14" x14ac:dyDescent="0.25">
      <c r="H16" s="1"/>
    </row>
  </sheetData>
  <mergeCells count="1">
    <mergeCell ref="A1:N1"/>
  </mergeCells>
  <conditionalFormatting sqref="C3:C7">
    <cfRule type="containsText" dxfId="210" priority="46" operator="containsText" text="Protect">
      <formula>NOT(ISERROR(SEARCH("Protect",C3)))</formula>
    </cfRule>
    <cfRule type="containsText" dxfId="209" priority="47" operator="containsText" text="Respond">
      <formula>NOT(ISERROR(SEARCH("Respond",C3)))</formula>
    </cfRule>
    <cfRule type="containsText" dxfId="208" priority="48" operator="containsText" text="Detect">
      <formula>NOT(ISERROR(SEARCH("Detect",C3)))</formula>
    </cfRule>
    <cfRule type="containsText" dxfId="207" priority="49" operator="containsText" text="Identify">
      <formula>NOT(ISERROR(SEARCH("Identify",C3)))</formula>
    </cfRule>
    <cfRule type="containsText" dxfId="206" priority="50" operator="containsText" text="Identity">
      <formula>NOT(ISERROR(SEARCH("Identity",C3)))</formula>
    </cfRule>
  </conditionalFormatting>
  <conditionalFormatting sqref="H3:J4 I5:J6 H7:J9">
    <cfRule type="containsText" dxfId="205" priority="76" operator="containsText" text="Protect">
      <formula>NOT(ISERROR(SEARCH("Protect",H3)))</formula>
    </cfRule>
    <cfRule type="containsText" dxfId="204" priority="77" operator="containsText" text="Respond">
      <formula>NOT(ISERROR(SEARCH("Respond",H3)))</formula>
    </cfRule>
    <cfRule type="containsText" dxfId="203" priority="78" operator="containsText" text="Detect">
      <formula>NOT(ISERROR(SEARCH("Detect",H3)))</formula>
    </cfRule>
    <cfRule type="containsText" dxfId="202" priority="79" operator="containsText" text="Identify">
      <formula>NOT(ISERROR(SEARCH("Identify",H3)))</formula>
    </cfRule>
    <cfRule type="containsText" dxfId="201" priority="80" operator="containsText" text="Identity">
      <formula>NOT(ISERROR(SEARCH("Identity",H3)))</formula>
    </cfRule>
  </conditionalFormatting>
  <pageMargins left="0.7" right="0.7" top="0.75" bottom="0.75" header="0.3" footer="0.3"/>
  <pageSetup scale="46" orientation="landscape" r:id="rId1"/>
  <extLst>
    <ext xmlns:x14="http://schemas.microsoft.com/office/spreadsheetml/2009/9/main" uri="{78C0D931-6437-407d-A8EE-F0AAD7539E65}">
      <x14:conditionalFormattings>
        <x14:conditionalFormatting xmlns:xm="http://schemas.microsoft.com/office/excel/2006/main">
          <x14:cfRule type="cellIs" priority="7" operator="equal" id="{1E97D6B4-5910-4A0F-9D87-F0C56F052322}">
            <xm:f>Values!$A$6</xm:f>
            <x14:dxf>
              <fill>
                <patternFill>
                  <bgColor theme="8" tint="0.79998168889431442"/>
                </patternFill>
              </fill>
            </x14:dxf>
          </x14:cfRule>
          <x14:cfRule type="cellIs" priority="8" operator="equal" id="{930409B6-CCC4-4897-B4D8-317496D2326C}">
            <xm:f>Values!$A$5</xm:f>
            <x14:dxf>
              <fill>
                <patternFill>
                  <bgColor theme="4" tint="0.39994506668294322"/>
                </patternFill>
              </fill>
            </x14:dxf>
          </x14:cfRule>
          <x14:cfRule type="cellIs" priority="9" operator="equal" id="{3D535EFB-639C-4655-A273-335DDDD6898E}">
            <xm:f>Values!$A$4</xm:f>
            <x14:dxf>
              <fill>
                <patternFill>
                  <bgColor rgb="FF00B0F0"/>
                </patternFill>
              </fill>
            </x14:dxf>
          </x14:cfRule>
          <xm:sqref>M3:M7</xm:sqref>
        </x14:conditionalFormatting>
        <x14:conditionalFormatting xmlns:xm="http://schemas.microsoft.com/office/excel/2006/main">
          <x14:cfRule type="cellIs" priority="1" operator="equal" id="{56764B9B-0E6B-46D2-8BC6-665677F56AA7}">
            <xm:f>Values!$A$11</xm:f>
            <x14:dxf>
              <fill>
                <patternFill>
                  <bgColor theme="0" tint="-4.9989318521683403E-2"/>
                </patternFill>
              </fill>
            </x14:dxf>
          </x14:cfRule>
          <x14:cfRule type="cellIs" priority="2" operator="equal" id="{90C5AD9D-A5CD-4690-85C3-DF2A62890146}">
            <xm:f>Values!$A$16</xm:f>
            <x14:dxf>
              <fill>
                <patternFill>
                  <bgColor rgb="FF27AE60"/>
                </patternFill>
              </fill>
            </x14:dxf>
          </x14:cfRule>
          <x14:cfRule type="cellIs" priority="3" operator="equal" id="{9EADCAAF-21F6-4DF7-B095-D01633BF4700}">
            <xm:f>Values!$A$15</xm:f>
            <x14:dxf>
              <fill>
                <patternFill>
                  <bgColor rgb="FFF1C40F"/>
                </patternFill>
              </fill>
            </x14:dxf>
          </x14:cfRule>
          <x14:cfRule type="cellIs" priority="4" operator="equal" id="{10BBEE83-943B-4506-9F0F-4F2F2AEB8DED}">
            <xm:f>Values!$A$14</xm:f>
            <x14:dxf>
              <fill>
                <patternFill>
                  <bgColor rgb="FFF39C12"/>
                </patternFill>
              </fill>
            </x14:dxf>
          </x14:cfRule>
          <x14:cfRule type="cellIs" priority="5" operator="equal" id="{481C3A79-F95D-4D80-BA21-5EA017F2717D}">
            <xm:f>Values!$A$13</xm:f>
            <x14:dxf>
              <fill>
                <patternFill>
                  <bgColor rgb="FFE67E22"/>
                </patternFill>
              </fill>
            </x14:dxf>
          </x14:cfRule>
          <x14:cfRule type="cellIs" priority="6" operator="equal" id="{166ED46A-5DEA-4C75-AB97-F70B777DD109}">
            <xm:f>Values!$A$12</xm:f>
            <x14:dxf>
              <fill>
                <patternFill>
                  <bgColor rgb="FFE74C3C"/>
                </patternFill>
              </fill>
            </x14:dxf>
          </x14:cfRule>
          <xm:sqref>N3:N7</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F9AD6AE2-54CA-4FAA-95DE-96DA1F477816}">
          <x14:formula1>
            <xm:f>Values!$A$4:$A$8</xm:f>
          </x14:formula1>
          <xm:sqref>M3:M7</xm:sqref>
        </x14:dataValidation>
        <x14:dataValidation type="list" allowBlank="1" showInputMessage="1" showErrorMessage="1" xr:uid="{CE8CC066-58EB-44E2-B006-7281284FD13E}">
          <x14:formula1>
            <xm:f>Values!$A$11:$A$16</xm:f>
          </x14:formula1>
          <xm:sqref>N3:N7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N16"/>
  <sheetViews>
    <sheetView topLeftCell="A5" zoomScale="80" zoomScaleNormal="80" workbookViewId="0">
      <selection activeCell="N7" sqref="N7:N9"/>
    </sheetView>
  </sheetViews>
  <sheetFormatPr defaultColWidth="8.7109375" defaultRowHeight="15" x14ac:dyDescent="0.25"/>
  <cols>
    <col min="2" max="2" width="71.28515625" customWidth="1"/>
    <col min="3" max="3" width="26.85546875" customWidth="1"/>
    <col min="4" max="5" width="9" style="3" customWidth="1"/>
    <col min="6" max="6" width="7.42578125" style="3" customWidth="1"/>
    <col min="7" max="7" width="60.28515625" style="3" customWidth="1"/>
    <col min="8" max="8" width="67" customWidth="1"/>
    <col min="9" max="10" width="38.42578125" customWidth="1"/>
    <col min="11" max="11" width="20.7109375" bestFit="1" customWidth="1"/>
    <col min="12" max="12" width="20.7109375" customWidth="1"/>
    <col min="13" max="13" width="26.7109375" bestFit="1" customWidth="1"/>
    <col min="14" max="14" width="25" bestFit="1" customWidth="1"/>
  </cols>
  <sheetData>
    <row r="1" spans="1:14" ht="59.65" customHeight="1" x14ac:dyDescent="0.25">
      <c r="A1" s="131" t="s">
        <v>43</v>
      </c>
      <c r="B1" s="131"/>
      <c r="C1" s="131"/>
      <c r="D1" s="131"/>
      <c r="E1" s="131"/>
      <c r="F1" s="131"/>
      <c r="G1" s="131"/>
      <c r="H1" s="131"/>
      <c r="I1" s="131"/>
      <c r="J1" s="131"/>
      <c r="K1" s="131"/>
      <c r="L1" s="131"/>
      <c r="M1" s="131"/>
      <c r="N1" s="131"/>
    </row>
    <row r="2" spans="1:14" s="25" customFormat="1" ht="15.75" x14ac:dyDescent="0.25">
      <c r="A2" s="19" t="s">
        <v>0</v>
      </c>
      <c r="B2" s="19" t="s">
        <v>393</v>
      </c>
      <c r="C2" s="29" t="s">
        <v>417</v>
      </c>
      <c r="D2" s="50" t="s">
        <v>580</v>
      </c>
      <c r="E2" s="51" t="s">
        <v>581</v>
      </c>
      <c r="F2" s="52" t="s">
        <v>582</v>
      </c>
      <c r="G2" s="19" t="s">
        <v>41</v>
      </c>
      <c r="H2" s="19" t="s">
        <v>44</v>
      </c>
      <c r="I2" s="19" t="s">
        <v>139</v>
      </c>
      <c r="J2" s="19" t="s">
        <v>402</v>
      </c>
      <c r="K2" s="19" t="s">
        <v>403</v>
      </c>
      <c r="L2" s="19" t="s">
        <v>404</v>
      </c>
      <c r="M2" s="30" t="s">
        <v>568</v>
      </c>
      <c r="N2" s="30" t="s">
        <v>586</v>
      </c>
    </row>
    <row r="3" spans="1:14" ht="78.75" x14ac:dyDescent="0.25">
      <c r="A3" s="23">
        <v>12.1</v>
      </c>
      <c r="B3" s="26" t="s">
        <v>266</v>
      </c>
      <c r="C3" s="27" t="s">
        <v>26</v>
      </c>
      <c r="D3" s="64" t="s">
        <v>583</v>
      </c>
      <c r="E3" s="65" t="s">
        <v>583</v>
      </c>
      <c r="F3" s="66" t="s">
        <v>583</v>
      </c>
      <c r="G3" s="26" t="s">
        <v>267</v>
      </c>
      <c r="H3" s="68" t="s">
        <v>495</v>
      </c>
      <c r="I3" s="68" t="s">
        <v>496</v>
      </c>
      <c r="J3" s="27"/>
      <c r="K3" s="26"/>
      <c r="L3" s="26"/>
      <c r="M3" s="48" t="s">
        <v>585</v>
      </c>
      <c r="N3" s="49" t="s">
        <v>585</v>
      </c>
    </row>
    <row r="4" spans="1:14" ht="300" x14ac:dyDescent="0.25">
      <c r="A4" s="23">
        <v>12.2</v>
      </c>
      <c r="B4" s="26" t="s">
        <v>268</v>
      </c>
      <c r="C4" s="27" t="s">
        <v>26</v>
      </c>
      <c r="D4" s="69"/>
      <c r="E4" s="65" t="s">
        <v>583</v>
      </c>
      <c r="F4" s="66" t="s">
        <v>583</v>
      </c>
      <c r="G4" s="26" t="s">
        <v>269</v>
      </c>
      <c r="H4" s="1" t="s">
        <v>485</v>
      </c>
      <c r="I4" s="68" t="s">
        <v>487</v>
      </c>
      <c r="J4" s="27"/>
      <c r="K4" s="26"/>
      <c r="L4" s="26"/>
      <c r="M4" s="48" t="s">
        <v>585</v>
      </c>
      <c r="N4" s="49" t="s">
        <v>585</v>
      </c>
    </row>
    <row r="5" spans="1:14" ht="63" x14ac:dyDescent="0.25">
      <c r="A5" s="23">
        <v>12.3</v>
      </c>
      <c r="B5" s="26" t="s">
        <v>270</v>
      </c>
      <c r="C5" s="27" t="s">
        <v>26</v>
      </c>
      <c r="D5" s="69"/>
      <c r="E5" s="65" t="s">
        <v>583</v>
      </c>
      <c r="F5" s="66" t="s">
        <v>583</v>
      </c>
      <c r="G5" s="26" t="s">
        <v>271</v>
      </c>
      <c r="H5" s="68" t="s">
        <v>482</v>
      </c>
      <c r="I5" s="68" t="s">
        <v>489</v>
      </c>
      <c r="J5" s="27"/>
      <c r="K5" s="26"/>
      <c r="L5" s="26"/>
      <c r="M5" s="48" t="s">
        <v>585</v>
      </c>
      <c r="N5" s="49" t="s">
        <v>585</v>
      </c>
    </row>
    <row r="6" spans="1:14" ht="78.75" x14ac:dyDescent="0.25">
      <c r="A6" s="23">
        <v>12.4</v>
      </c>
      <c r="B6" s="26" t="s">
        <v>272</v>
      </c>
      <c r="C6" s="27" t="s">
        <v>414</v>
      </c>
      <c r="D6" s="69"/>
      <c r="E6" s="65" t="s">
        <v>583</v>
      </c>
      <c r="F6" s="66" t="s">
        <v>583</v>
      </c>
      <c r="G6" s="26" t="s">
        <v>273</v>
      </c>
      <c r="H6" s="68" t="s">
        <v>486</v>
      </c>
      <c r="I6" s="68" t="s">
        <v>488</v>
      </c>
      <c r="J6" s="27"/>
      <c r="K6" s="26"/>
      <c r="L6" s="26"/>
      <c r="M6" s="48" t="s">
        <v>585</v>
      </c>
      <c r="N6" s="49" t="s">
        <v>585</v>
      </c>
    </row>
    <row r="7" spans="1:14" ht="57.75" customHeight="1" x14ac:dyDescent="0.25">
      <c r="A7" s="23">
        <v>12.5</v>
      </c>
      <c r="B7" s="26" t="s">
        <v>274</v>
      </c>
      <c r="C7" s="27" t="s">
        <v>26</v>
      </c>
      <c r="D7" s="69"/>
      <c r="E7" s="65" t="s">
        <v>583</v>
      </c>
      <c r="F7" s="66" t="s">
        <v>583</v>
      </c>
      <c r="G7" s="26" t="s">
        <v>275</v>
      </c>
      <c r="H7" s="68" t="s">
        <v>493</v>
      </c>
      <c r="I7" s="68" t="s">
        <v>494</v>
      </c>
      <c r="J7" s="27"/>
      <c r="K7" s="26"/>
      <c r="L7" s="26"/>
      <c r="M7" s="48" t="s">
        <v>585</v>
      </c>
      <c r="N7" s="49" t="s">
        <v>585</v>
      </c>
    </row>
    <row r="8" spans="1:14" ht="75" x14ac:dyDescent="0.25">
      <c r="A8" s="23">
        <v>12.6</v>
      </c>
      <c r="B8" s="26" t="s">
        <v>276</v>
      </c>
      <c r="C8" s="27" t="s">
        <v>26</v>
      </c>
      <c r="D8" s="69"/>
      <c r="E8" s="65" t="s">
        <v>583</v>
      </c>
      <c r="F8" s="66" t="s">
        <v>583</v>
      </c>
      <c r="G8" s="67" t="s">
        <v>277</v>
      </c>
      <c r="H8" s="1" t="s">
        <v>484</v>
      </c>
      <c r="I8" s="68" t="s">
        <v>492</v>
      </c>
      <c r="J8" s="27"/>
      <c r="K8" s="26"/>
      <c r="L8" s="26"/>
      <c r="M8" s="48" t="s">
        <v>585</v>
      </c>
      <c r="N8" s="49" t="s">
        <v>585</v>
      </c>
    </row>
    <row r="9" spans="1:14" ht="126" x14ac:dyDescent="0.25">
      <c r="A9" s="23">
        <v>12.7</v>
      </c>
      <c r="B9" s="67" t="s">
        <v>278</v>
      </c>
      <c r="C9" s="27" t="s">
        <v>26</v>
      </c>
      <c r="D9" s="69"/>
      <c r="E9" s="65" t="s">
        <v>583</v>
      </c>
      <c r="F9" s="66" t="s">
        <v>583</v>
      </c>
      <c r="G9" s="67" t="s">
        <v>279</v>
      </c>
      <c r="H9" s="68" t="s">
        <v>483</v>
      </c>
      <c r="I9" s="68" t="s">
        <v>491</v>
      </c>
      <c r="J9" s="27"/>
      <c r="K9" s="26"/>
      <c r="L9" s="26"/>
      <c r="M9" s="48" t="s">
        <v>585</v>
      </c>
      <c r="N9" s="49" t="s">
        <v>585</v>
      </c>
    </row>
    <row r="10" spans="1:14" ht="78.75" x14ac:dyDescent="0.25">
      <c r="A10" s="23">
        <v>12.8</v>
      </c>
      <c r="B10" s="67" t="s">
        <v>280</v>
      </c>
      <c r="C10" s="27" t="s">
        <v>26</v>
      </c>
      <c r="D10" s="68"/>
      <c r="E10" s="68"/>
      <c r="F10" s="66" t="s">
        <v>583</v>
      </c>
      <c r="G10" s="26" t="s">
        <v>281</v>
      </c>
      <c r="H10" s="41" t="s">
        <v>490</v>
      </c>
      <c r="I10" s="68" t="s">
        <v>494</v>
      </c>
      <c r="J10" s="41"/>
      <c r="K10" s="41"/>
      <c r="L10" s="41"/>
      <c r="M10" s="48" t="s">
        <v>585</v>
      </c>
      <c r="N10" s="49" t="s">
        <v>585</v>
      </c>
    </row>
    <row r="11" spans="1:14" x14ac:dyDescent="0.25">
      <c r="H11" s="4"/>
      <c r="I11" s="4"/>
      <c r="J11" s="4"/>
      <c r="K11" s="4"/>
      <c r="L11" s="4"/>
    </row>
    <row r="12" spans="1:14" x14ac:dyDescent="0.25">
      <c r="H12" s="4"/>
      <c r="I12" s="4"/>
      <c r="J12" s="4"/>
      <c r="K12" s="4"/>
      <c r="L12" s="4"/>
      <c r="N12" t="e">
        <f>AVERAGE(N3:N10)</f>
        <v>#DIV/0!</v>
      </c>
    </row>
    <row r="13" spans="1:14" x14ac:dyDescent="0.25">
      <c r="H13" s="4"/>
      <c r="I13" s="4"/>
      <c r="J13" s="4"/>
      <c r="K13" s="4"/>
      <c r="L13" s="4"/>
    </row>
    <row r="14" spans="1:14" x14ac:dyDescent="0.25">
      <c r="H14" s="1"/>
    </row>
    <row r="16" spans="1:14" x14ac:dyDescent="0.25">
      <c r="H16" s="1"/>
    </row>
  </sheetData>
  <mergeCells count="1">
    <mergeCell ref="A1:N1"/>
  </mergeCells>
  <conditionalFormatting sqref="C3:C10">
    <cfRule type="containsText" dxfId="191" priority="73" operator="containsText" text="Protect">
      <formula>NOT(ISERROR(SEARCH("Protect",C3)))</formula>
    </cfRule>
    <cfRule type="containsText" dxfId="190" priority="74" operator="containsText" text="Respond">
      <formula>NOT(ISERROR(SEARCH("Respond",C3)))</formula>
    </cfRule>
    <cfRule type="containsText" dxfId="189" priority="75" operator="containsText" text="Detect">
      <formula>NOT(ISERROR(SEARCH("Detect",C3)))</formula>
    </cfRule>
    <cfRule type="containsText" dxfId="188" priority="76" operator="containsText" text="Identify">
      <formula>NOT(ISERROR(SEARCH("Identify",C3)))</formula>
    </cfRule>
    <cfRule type="containsText" dxfId="187" priority="77" operator="containsText" text="Identity">
      <formula>NOT(ISERROR(SEARCH("Identity",C3)))</formula>
    </cfRule>
  </conditionalFormatting>
  <conditionalFormatting sqref="H3:J3 I4:J4 H5:J7 I8:J8 H9:J9">
    <cfRule type="containsText" dxfId="186" priority="118" operator="containsText" text="Protect">
      <formula>NOT(ISERROR(SEARCH("Protect",H3)))</formula>
    </cfRule>
    <cfRule type="containsText" dxfId="185" priority="119" operator="containsText" text="Respond">
      <formula>NOT(ISERROR(SEARCH("Respond",H3)))</formula>
    </cfRule>
    <cfRule type="containsText" dxfId="184" priority="120" operator="containsText" text="Detect">
      <formula>NOT(ISERROR(SEARCH("Detect",H3)))</formula>
    </cfRule>
    <cfRule type="containsText" dxfId="183" priority="121" operator="containsText" text="Identify">
      <formula>NOT(ISERROR(SEARCH("Identify",H3)))</formula>
    </cfRule>
    <cfRule type="containsText" dxfId="182" priority="122" operator="containsText" text="Identity">
      <formula>NOT(ISERROR(SEARCH("Identity",H3)))</formula>
    </cfRule>
  </conditionalFormatting>
  <conditionalFormatting sqref="I10">
    <cfRule type="containsText" dxfId="181" priority="83" operator="containsText" text="Protect">
      <formula>NOT(ISERROR(SEARCH("Protect",I10)))</formula>
    </cfRule>
    <cfRule type="containsText" dxfId="180" priority="84" operator="containsText" text="Respond">
      <formula>NOT(ISERROR(SEARCH("Respond",I10)))</formula>
    </cfRule>
    <cfRule type="containsText" dxfId="179" priority="85" operator="containsText" text="Detect">
      <formula>NOT(ISERROR(SEARCH("Detect",I10)))</formula>
    </cfRule>
    <cfRule type="containsText" dxfId="178" priority="86" operator="containsText" text="Identify">
      <formula>NOT(ISERROR(SEARCH("Identify",I10)))</formula>
    </cfRule>
    <cfRule type="containsText" dxfId="177" priority="87" operator="containsText" text="Identity">
      <formula>NOT(ISERROR(SEARCH("Identity",I10)))</formula>
    </cfRule>
  </conditionalFormatting>
  <pageMargins left="0.7" right="0.7" top="0.75" bottom="0.75" header="0.3" footer="0.3"/>
  <pageSetup scale="44" orientation="landscape" r:id="rId1"/>
  <extLst>
    <ext xmlns:x14="http://schemas.microsoft.com/office/spreadsheetml/2009/9/main" uri="{78C0D931-6437-407d-A8EE-F0AAD7539E65}">
      <x14:conditionalFormattings>
        <x14:conditionalFormatting xmlns:xm="http://schemas.microsoft.com/office/excel/2006/main">
          <x14:cfRule type="cellIs" priority="7" operator="equal" id="{8CEF617D-70DD-43EA-A143-86032799A3E4}">
            <xm:f>Values!$A$6</xm:f>
            <x14:dxf>
              <fill>
                <patternFill>
                  <bgColor theme="8" tint="0.79998168889431442"/>
                </patternFill>
              </fill>
            </x14:dxf>
          </x14:cfRule>
          <x14:cfRule type="cellIs" priority="8" operator="equal" id="{DD9980F1-F149-43E9-B11E-A8F26607F662}">
            <xm:f>Values!$A$5</xm:f>
            <x14:dxf>
              <fill>
                <patternFill>
                  <bgColor theme="4" tint="0.39994506668294322"/>
                </patternFill>
              </fill>
            </x14:dxf>
          </x14:cfRule>
          <x14:cfRule type="cellIs" priority="9" operator="equal" id="{45503055-F8DF-48D3-89F3-874491060959}">
            <xm:f>Values!$A$4</xm:f>
            <x14:dxf>
              <fill>
                <patternFill>
                  <bgColor rgb="FF00B0F0"/>
                </patternFill>
              </fill>
            </x14:dxf>
          </x14:cfRule>
          <xm:sqref>M3:M10</xm:sqref>
        </x14:conditionalFormatting>
        <x14:conditionalFormatting xmlns:xm="http://schemas.microsoft.com/office/excel/2006/main">
          <x14:cfRule type="cellIs" priority="1" operator="equal" id="{4EA6234D-5FAC-4A40-840A-C51BFFA704C1}">
            <xm:f>Values!$A$11</xm:f>
            <x14:dxf>
              <fill>
                <patternFill>
                  <bgColor theme="0" tint="-4.9989318521683403E-2"/>
                </patternFill>
              </fill>
            </x14:dxf>
          </x14:cfRule>
          <x14:cfRule type="cellIs" priority="2" operator="equal" id="{B3D68393-C83E-4ED6-BF26-22A89F724DD2}">
            <xm:f>Values!$A$16</xm:f>
            <x14:dxf>
              <fill>
                <patternFill>
                  <bgColor rgb="FF27AE60"/>
                </patternFill>
              </fill>
            </x14:dxf>
          </x14:cfRule>
          <x14:cfRule type="cellIs" priority="3" operator="equal" id="{1F055EF7-E465-4A20-9343-458FD599DE16}">
            <xm:f>Values!$A$15</xm:f>
            <x14:dxf>
              <fill>
                <patternFill>
                  <bgColor rgb="FFF1C40F"/>
                </patternFill>
              </fill>
            </x14:dxf>
          </x14:cfRule>
          <x14:cfRule type="cellIs" priority="4" operator="equal" id="{C6920799-CFA1-4AF3-B3F7-6C3B0E6191E8}">
            <xm:f>Values!$A$14</xm:f>
            <x14:dxf>
              <fill>
                <patternFill>
                  <bgColor rgb="FFF39C12"/>
                </patternFill>
              </fill>
            </x14:dxf>
          </x14:cfRule>
          <x14:cfRule type="cellIs" priority="5" operator="equal" id="{5ADE81AD-E937-4A7F-9831-17636DCAFA19}">
            <xm:f>Values!$A$13</xm:f>
            <x14:dxf>
              <fill>
                <patternFill>
                  <bgColor rgb="FFE67E22"/>
                </patternFill>
              </fill>
            </x14:dxf>
          </x14:cfRule>
          <x14:cfRule type="cellIs" priority="6" operator="equal" id="{6DF37B8C-0891-460D-B0A9-28250292F13F}">
            <xm:f>Values!$A$12</xm:f>
            <x14:dxf>
              <fill>
                <patternFill>
                  <bgColor rgb="FFE74C3C"/>
                </patternFill>
              </fill>
            </x14:dxf>
          </x14:cfRule>
          <xm:sqref>N3:N10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3000000}">
          <x14:formula1>
            <xm:f>Values!$A$4:$A$8</xm:f>
          </x14:formula1>
          <xm:sqref>M3:M10</xm:sqref>
        </x14:dataValidation>
        <x14:dataValidation type="list" allowBlank="1" showInputMessage="1" showErrorMessage="1" xr:uid="{7CB184D5-94FF-44EA-BCE8-DD976E168328}">
          <x14:formula1>
            <xm:f>Values!$A$11:$A$16</xm:f>
          </x14:formula1>
          <xm:sqref>N3:N10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N20"/>
  <sheetViews>
    <sheetView topLeftCell="A4" zoomScale="80" zoomScaleNormal="80" workbookViewId="0">
      <selection activeCell="F18" sqref="F18"/>
    </sheetView>
  </sheetViews>
  <sheetFormatPr defaultColWidth="8.7109375" defaultRowHeight="15" x14ac:dyDescent="0.25"/>
  <cols>
    <col min="2" max="2" width="71.28515625" customWidth="1"/>
    <col min="3" max="3" width="26.85546875" customWidth="1"/>
    <col min="4" max="5" width="9" style="3" customWidth="1"/>
    <col min="6" max="6" width="7.42578125" style="3" customWidth="1"/>
    <col min="7" max="7" width="71.5703125" style="3" customWidth="1"/>
    <col min="8" max="8" width="37.7109375" bestFit="1" customWidth="1"/>
    <col min="9" max="9" width="64" customWidth="1"/>
    <col min="10" max="10" width="37.7109375" customWidth="1"/>
    <col min="11" max="11" width="20.7109375" bestFit="1" customWidth="1"/>
    <col min="12" max="12" width="20.7109375" customWidth="1"/>
    <col min="13" max="13" width="26.7109375" bestFit="1" customWidth="1"/>
    <col min="14" max="14" width="27.42578125" customWidth="1"/>
  </cols>
  <sheetData>
    <row r="1" spans="1:14" ht="59.65" customHeight="1" x14ac:dyDescent="0.25">
      <c r="A1" s="131" t="s">
        <v>407</v>
      </c>
      <c r="B1" s="131"/>
      <c r="C1" s="131"/>
      <c r="D1" s="131"/>
      <c r="E1" s="131"/>
      <c r="F1" s="131"/>
      <c r="G1" s="131"/>
      <c r="H1" s="131"/>
      <c r="I1" s="131"/>
      <c r="J1" s="131"/>
      <c r="K1" s="131"/>
      <c r="L1" s="131"/>
      <c r="M1" s="131"/>
      <c r="N1" s="131"/>
    </row>
    <row r="2" spans="1:14" s="25" customFormat="1" ht="15.75" x14ac:dyDescent="0.25">
      <c r="A2" s="19" t="s">
        <v>0</v>
      </c>
      <c r="B2" s="19" t="s">
        <v>393</v>
      </c>
      <c r="C2" s="29" t="s">
        <v>417</v>
      </c>
      <c r="D2" s="50" t="s">
        <v>580</v>
      </c>
      <c r="E2" s="51" t="s">
        <v>581</v>
      </c>
      <c r="F2" s="52" t="s">
        <v>582</v>
      </c>
      <c r="G2" s="19" t="s">
        <v>41</v>
      </c>
      <c r="H2" s="19" t="s">
        <v>402</v>
      </c>
      <c r="I2" s="19" t="s">
        <v>44</v>
      </c>
      <c r="J2" s="19" t="s">
        <v>139</v>
      </c>
      <c r="K2" s="19" t="s">
        <v>403</v>
      </c>
      <c r="L2" s="19" t="s">
        <v>404</v>
      </c>
      <c r="M2" s="30" t="s">
        <v>568</v>
      </c>
      <c r="N2" s="30" t="s">
        <v>586</v>
      </c>
    </row>
    <row r="3" spans="1:14" ht="78.75" x14ac:dyDescent="0.25">
      <c r="A3" s="23">
        <v>13.1</v>
      </c>
      <c r="B3" s="26" t="s">
        <v>282</v>
      </c>
      <c r="C3" s="27" t="s">
        <v>416</v>
      </c>
      <c r="D3" s="68"/>
      <c r="E3" s="65" t="s">
        <v>583</v>
      </c>
      <c r="F3" s="66" t="s">
        <v>583</v>
      </c>
      <c r="G3" s="67" t="s">
        <v>283</v>
      </c>
      <c r="H3" s="27"/>
      <c r="I3" s="32" t="s">
        <v>505</v>
      </c>
      <c r="J3" s="68" t="s">
        <v>494</v>
      </c>
      <c r="K3" s="26"/>
      <c r="L3" s="26"/>
      <c r="M3" s="48" t="s">
        <v>585</v>
      </c>
      <c r="N3" s="49" t="s">
        <v>585</v>
      </c>
    </row>
    <row r="4" spans="1:14" ht="47.25" x14ac:dyDescent="0.25">
      <c r="A4" s="23">
        <v>13.2</v>
      </c>
      <c r="B4" s="26" t="s">
        <v>284</v>
      </c>
      <c r="C4" s="27" t="s">
        <v>416</v>
      </c>
      <c r="D4" s="68"/>
      <c r="E4" s="65" t="s">
        <v>583</v>
      </c>
      <c r="F4" s="66" t="s">
        <v>583</v>
      </c>
      <c r="G4" s="26" t="s">
        <v>285</v>
      </c>
      <c r="H4" s="27"/>
      <c r="I4" s="32" t="s">
        <v>501</v>
      </c>
      <c r="J4" s="68" t="s">
        <v>494</v>
      </c>
      <c r="K4" s="26"/>
      <c r="L4" s="26"/>
      <c r="M4" s="48" t="s">
        <v>585</v>
      </c>
      <c r="N4" s="49" t="s">
        <v>585</v>
      </c>
    </row>
    <row r="5" spans="1:14" ht="63" x14ac:dyDescent="0.25">
      <c r="A5" s="23">
        <v>13.3</v>
      </c>
      <c r="B5" s="26" t="s">
        <v>286</v>
      </c>
      <c r="C5" s="27" t="s">
        <v>416</v>
      </c>
      <c r="D5" s="68"/>
      <c r="E5" s="65" t="s">
        <v>583</v>
      </c>
      <c r="F5" s="66" t="s">
        <v>583</v>
      </c>
      <c r="G5" s="67" t="s">
        <v>287</v>
      </c>
      <c r="H5" s="27"/>
      <c r="I5" s="28" t="s">
        <v>498</v>
      </c>
      <c r="J5" s="68" t="s">
        <v>494</v>
      </c>
      <c r="K5" s="26"/>
      <c r="L5" s="26"/>
      <c r="M5" s="48" t="s">
        <v>585</v>
      </c>
      <c r="N5" s="49" t="s">
        <v>585</v>
      </c>
    </row>
    <row r="6" spans="1:14" ht="47.25" x14ac:dyDescent="0.25">
      <c r="A6" s="23">
        <v>13.4</v>
      </c>
      <c r="B6" s="26" t="s">
        <v>288</v>
      </c>
      <c r="C6" s="27" t="s">
        <v>26</v>
      </c>
      <c r="D6" s="68"/>
      <c r="E6" s="65" t="s">
        <v>583</v>
      </c>
      <c r="F6" s="66" t="s">
        <v>583</v>
      </c>
      <c r="G6" s="26" t="s">
        <v>289</v>
      </c>
      <c r="H6" s="27"/>
      <c r="I6" s="32" t="s">
        <v>504</v>
      </c>
      <c r="J6" s="68" t="s">
        <v>494</v>
      </c>
      <c r="K6" s="26"/>
      <c r="L6" s="26"/>
      <c r="M6" s="48" t="s">
        <v>585</v>
      </c>
      <c r="N6" s="49" t="s">
        <v>585</v>
      </c>
    </row>
    <row r="7" spans="1:14" ht="78.75" x14ac:dyDescent="0.25">
      <c r="A7" s="23">
        <v>13.5</v>
      </c>
      <c r="B7" s="26" t="s">
        <v>290</v>
      </c>
      <c r="C7" s="27" t="s">
        <v>26</v>
      </c>
      <c r="D7" s="68"/>
      <c r="E7" s="65" t="s">
        <v>583</v>
      </c>
      <c r="F7" s="66" t="s">
        <v>583</v>
      </c>
      <c r="G7" s="67" t="s">
        <v>291</v>
      </c>
      <c r="H7" s="27"/>
      <c r="I7" s="32" t="s">
        <v>503</v>
      </c>
      <c r="J7" s="68" t="s">
        <v>494</v>
      </c>
      <c r="K7" s="26"/>
      <c r="L7" s="26"/>
      <c r="M7" s="48" t="s">
        <v>585</v>
      </c>
      <c r="N7" s="49" t="s">
        <v>585</v>
      </c>
    </row>
    <row r="8" spans="1:14" ht="90" x14ac:dyDescent="0.25">
      <c r="A8" s="23">
        <v>13.6</v>
      </c>
      <c r="B8" s="26" t="s">
        <v>292</v>
      </c>
      <c r="C8" s="27" t="s">
        <v>416</v>
      </c>
      <c r="D8" s="68"/>
      <c r="E8" s="65" t="s">
        <v>583</v>
      </c>
      <c r="F8" s="66" t="s">
        <v>583</v>
      </c>
      <c r="G8" s="26" t="s">
        <v>293</v>
      </c>
      <c r="H8" s="27"/>
      <c r="I8" s="97" t="s">
        <v>506</v>
      </c>
      <c r="J8" s="68" t="s">
        <v>494</v>
      </c>
      <c r="K8" s="26"/>
      <c r="L8" s="26"/>
      <c r="M8" s="48" t="s">
        <v>585</v>
      </c>
      <c r="N8" s="49" t="s">
        <v>585</v>
      </c>
    </row>
    <row r="9" spans="1:14" ht="63" x14ac:dyDescent="0.25">
      <c r="A9" s="23">
        <v>13.7</v>
      </c>
      <c r="B9" s="26" t="s">
        <v>294</v>
      </c>
      <c r="C9" s="27" t="s">
        <v>26</v>
      </c>
      <c r="D9" s="68"/>
      <c r="E9" s="68"/>
      <c r="F9" s="66" t="s">
        <v>583</v>
      </c>
      <c r="G9" s="67" t="s">
        <v>295</v>
      </c>
      <c r="H9" s="16"/>
      <c r="I9" s="32" t="s">
        <v>497</v>
      </c>
      <c r="J9" s="68" t="s">
        <v>494</v>
      </c>
      <c r="K9" s="26"/>
      <c r="L9" s="26"/>
      <c r="M9" s="48" t="s">
        <v>585</v>
      </c>
      <c r="N9" s="49" t="s">
        <v>585</v>
      </c>
    </row>
    <row r="10" spans="1:14" ht="47.25" x14ac:dyDescent="0.25">
      <c r="A10" s="23">
        <v>13.8</v>
      </c>
      <c r="B10" s="26" t="s">
        <v>296</v>
      </c>
      <c r="C10" s="27" t="s">
        <v>26</v>
      </c>
      <c r="D10" s="68"/>
      <c r="E10" s="68"/>
      <c r="F10" s="66" t="s">
        <v>583</v>
      </c>
      <c r="G10" s="26" t="s">
        <v>297</v>
      </c>
      <c r="H10" s="41"/>
      <c r="I10" s="28" t="s">
        <v>498</v>
      </c>
      <c r="J10" s="68" t="s">
        <v>494</v>
      </c>
      <c r="K10" s="41"/>
      <c r="L10" s="41"/>
      <c r="M10" s="48" t="s">
        <v>585</v>
      </c>
      <c r="N10" s="49" t="s">
        <v>585</v>
      </c>
    </row>
    <row r="11" spans="1:14" ht="78.75" x14ac:dyDescent="0.25">
      <c r="A11" s="39">
        <v>13.9</v>
      </c>
      <c r="B11" s="26" t="s">
        <v>298</v>
      </c>
      <c r="C11" s="27" t="s">
        <v>26</v>
      </c>
      <c r="D11" s="68"/>
      <c r="E11" s="68"/>
      <c r="F11" s="66" t="s">
        <v>583</v>
      </c>
      <c r="G11" s="26" t="s">
        <v>299</v>
      </c>
      <c r="H11" s="85"/>
      <c r="I11" s="98" t="s">
        <v>502</v>
      </c>
      <c r="J11" s="68" t="s">
        <v>494</v>
      </c>
      <c r="K11" s="41"/>
      <c r="L11" s="41"/>
      <c r="M11" s="48" t="s">
        <v>585</v>
      </c>
      <c r="N11" s="49" t="s">
        <v>585</v>
      </c>
    </row>
    <row r="12" spans="1:14" ht="47.25" x14ac:dyDescent="0.25">
      <c r="A12" s="40">
        <v>13.1</v>
      </c>
      <c r="B12" s="26" t="s">
        <v>300</v>
      </c>
      <c r="C12" s="27" t="s">
        <v>26</v>
      </c>
      <c r="D12" s="68"/>
      <c r="E12" s="68"/>
      <c r="F12" s="66" t="s">
        <v>583</v>
      </c>
      <c r="G12" s="26" t="s">
        <v>301</v>
      </c>
      <c r="H12" s="27"/>
      <c r="I12" s="32" t="s">
        <v>499</v>
      </c>
      <c r="J12" s="68" t="s">
        <v>494</v>
      </c>
      <c r="K12" s="16"/>
      <c r="L12" s="16"/>
      <c r="M12" s="48" t="s">
        <v>585</v>
      </c>
      <c r="N12" s="49" t="s">
        <v>585</v>
      </c>
    </row>
    <row r="13" spans="1:14" ht="15.75" hidden="1" x14ac:dyDescent="0.25">
      <c r="A13" s="16"/>
      <c r="B13" s="26" t="s">
        <v>302</v>
      </c>
      <c r="C13" s="27" t="s">
        <v>416</v>
      </c>
      <c r="D13" s="68"/>
      <c r="E13" s="68"/>
      <c r="F13" s="66" t="s">
        <v>583</v>
      </c>
      <c r="G13" s="26" t="s">
        <v>303</v>
      </c>
      <c r="H13" s="27"/>
      <c r="I13" s="32"/>
      <c r="J13" s="27"/>
      <c r="K13" s="16"/>
      <c r="L13" s="16"/>
      <c r="M13" s="94" t="e">
        <f>AVERAGE(#REF!)</f>
        <v>#REF!</v>
      </c>
    </row>
    <row r="14" spans="1:14" hidden="1" x14ac:dyDescent="0.25">
      <c r="A14" s="16"/>
      <c r="B14" s="16"/>
      <c r="C14" s="16"/>
      <c r="D14" s="36"/>
      <c r="E14" s="36"/>
      <c r="F14" s="36"/>
      <c r="G14" s="36"/>
      <c r="H14" s="41"/>
      <c r="I14" s="28"/>
      <c r="J14" s="41"/>
      <c r="K14" s="41"/>
      <c r="L14" s="41"/>
      <c r="M14" s="94" t="e">
        <f>AVERAGE(#REF!)</f>
        <v>#REF!</v>
      </c>
    </row>
    <row r="15" spans="1:14" hidden="1" x14ac:dyDescent="0.25">
      <c r="A15" s="16"/>
      <c r="B15" s="16"/>
      <c r="C15" s="16"/>
      <c r="D15" s="36"/>
      <c r="E15" s="36"/>
      <c r="F15" s="36"/>
      <c r="G15" s="36"/>
      <c r="H15" s="41"/>
      <c r="I15" s="28"/>
      <c r="J15" s="41"/>
      <c r="K15" s="41"/>
      <c r="L15" s="41"/>
      <c r="M15" s="94" t="e">
        <f>AVERAGE(#REF!)</f>
        <v>#REF!</v>
      </c>
    </row>
    <row r="16" spans="1:14" hidden="1" x14ac:dyDescent="0.25">
      <c r="A16" s="16"/>
      <c r="B16" s="16"/>
      <c r="C16" s="16"/>
      <c r="D16" s="36"/>
      <c r="E16" s="36"/>
      <c r="F16" s="36"/>
      <c r="G16" s="36"/>
      <c r="H16" s="41"/>
      <c r="I16" s="28"/>
      <c r="J16" s="41"/>
      <c r="K16" s="41"/>
      <c r="L16" s="41"/>
      <c r="M16" s="94" t="e">
        <f>AVERAGE(#REF!)</f>
        <v>#REF!</v>
      </c>
    </row>
    <row r="17" spans="1:14" hidden="1" x14ac:dyDescent="0.25">
      <c r="A17" s="16"/>
      <c r="B17" s="16"/>
      <c r="C17" s="16"/>
      <c r="D17" s="36"/>
      <c r="E17" s="36"/>
      <c r="F17" s="36"/>
      <c r="G17" s="36"/>
      <c r="H17" s="41"/>
      <c r="I17" s="28"/>
      <c r="J17" s="41"/>
      <c r="K17" s="41"/>
      <c r="L17" s="41"/>
      <c r="M17" s="94" t="e">
        <f>AVERAGE(M13:M16)</f>
        <v>#REF!</v>
      </c>
    </row>
    <row r="18" spans="1:14" ht="31.5" x14ac:dyDescent="0.25">
      <c r="A18" s="23">
        <v>13.11</v>
      </c>
      <c r="B18" s="26" t="s">
        <v>302</v>
      </c>
      <c r="C18" s="16"/>
      <c r="D18" s="36"/>
      <c r="E18" s="36"/>
      <c r="F18" s="66" t="s">
        <v>583</v>
      </c>
      <c r="G18" s="26" t="s">
        <v>303</v>
      </c>
      <c r="H18" s="27"/>
      <c r="I18" s="32" t="s">
        <v>500</v>
      </c>
      <c r="J18" s="68" t="s">
        <v>494</v>
      </c>
      <c r="K18" s="16"/>
      <c r="L18" s="16"/>
      <c r="M18" s="48" t="s">
        <v>585</v>
      </c>
      <c r="N18" s="49" t="s">
        <v>585</v>
      </c>
    </row>
    <row r="20" spans="1:14" x14ac:dyDescent="0.25">
      <c r="I20" s="1"/>
      <c r="N20" t="e">
        <f>AVERAGE(N3:N18)</f>
        <v>#DIV/0!</v>
      </c>
    </row>
  </sheetData>
  <mergeCells count="1">
    <mergeCell ref="A1:N1"/>
  </mergeCells>
  <conditionalFormatting sqref="C3:C13">
    <cfRule type="containsText" dxfId="167" priority="181" operator="containsText" text="Identify">
      <formula>NOT(ISERROR(SEARCH("Identify",C3)))</formula>
    </cfRule>
    <cfRule type="containsText" dxfId="166" priority="182" operator="containsText" text="Identity">
      <formula>NOT(ISERROR(SEARCH("Identity",C3)))</formula>
    </cfRule>
    <cfRule type="containsText" dxfId="165" priority="178" operator="containsText" text="Protect">
      <formula>NOT(ISERROR(SEARCH("Protect",C3)))</formula>
    </cfRule>
    <cfRule type="containsText" dxfId="164" priority="179" operator="containsText" text="Respond">
      <formula>NOT(ISERROR(SEARCH("Respond",C3)))</formula>
    </cfRule>
    <cfRule type="containsText" dxfId="163" priority="180" operator="containsText" text="Detect">
      <formula>NOT(ISERROR(SEARCH("Detect",C3)))</formula>
    </cfRule>
  </conditionalFormatting>
  <conditionalFormatting sqref="H11:I12 H13:J13">
    <cfRule type="containsText" dxfId="162" priority="287" operator="containsText" text="Identity">
      <formula>NOT(ISERROR(SEARCH("Identity",H11)))</formula>
    </cfRule>
    <cfRule type="containsText" dxfId="161" priority="286" operator="containsText" text="Identify">
      <formula>NOT(ISERROR(SEARCH("Identify",H11)))</formula>
    </cfRule>
    <cfRule type="containsText" dxfId="160" priority="285" operator="containsText" text="Detect">
      <formula>NOT(ISERROR(SEARCH("Detect",H11)))</formula>
    </cfRule>
    <cfRule type="containsText" dxfId="159" priority="284" operator="containsText" text="Respond">
      <formula>NOT(ISERROR(SEARCH("Respond",H11)))</formula>
    </cfRule>
    <cfRule type="containsText" dxfId="158" priority="283" operator="containsText" text="Protect">
      <formula>NOT(ISERROR(SEARCH("Protect",H11)))</formula>
    </cfRule>
  </conditionalFormatting>
  <conditionalFormatting sqref="H3:J3 J3:J8 I4 H4:H5 H6:J7 H8 I9:J9">
    <cfRule type="containsText" dxfId="157" priority="277" operator="containsText" text="Identity">
      <formula>NOT(ISERROR(SEARCH("Identity",H3)))</formula>
    </cfRule>
    <cfRule type="containsText" dxfId="156" priority="276" operator="containsText" text="Identify">
      <formula>NOT(ISERROR(SEARCH("Identify",H3)))</formula>
    </cfRule>
    <cfRule type="containsText" dxfId="155" priority="275" operator="containsText" text="Detect">
      <formula>NOT(ISERROR(SEARCH("Detect",H3)))</formula>
    </cfRule>
    <cfRule type="containsText" dxfId="154" priority="274" operator="containsText" text="Respond">
      <formula>NOT(ISERROR(SEARCH("Respond",H3)))</formula>
    </cfRule>
    <cfRule type="containsText" dxfId="153" priority="273" operator="containsText" text="Protect">
      <formula>NOT(ISERROR(SEARCH("Protect",H3)))</formula>
    </cfRule>
  </conditionalFormatting>
  <conditionalFormatting sqref="H18:J18">
    <cfRule type="containsText" dxfId="152" priority="192" operator="containsText" text="Identity">
      <formula>NOT(ISERROR(SEARCH("Identity",H18)))</formula>
    </cfRule>
    <cfRule type="containsText" dxfId="151" priority="191" operator="containsText" text="Identify">
      <formula>NOT(ISERROR(SEARCH("Identify",H18)))</formula>
    </cfRule>
    <cfRule type="containsText" dxfId="150" priority="188" operator="containsText" text="Protect">
      <formula>NOT(ISERROR(SEARCH("Protect",H18)))</formula>
    </cfRule>
    <cfRule type="containsText" dxfId="149" priority="189" operator="containsText" text="Respond">
      <formula>NOT(ISERROR(SEARCH("Respond",H18)))</formula>
    </cfRule>
    <cfRule type="containsText" dxfId="148" priority="190" operator="containsText" text="Detect">
      <formula>NOT(ISERROR(SEARCH("Detect",H18)))</formula>
    </cfRule>
  </conditionalFormatting>
  <conditionalFormatting sqref="J10:J12">
    <cfRule type="containsText" dxfId="147" priority="193" operator="containsText" text="Protect">
      <formula>NOT(ISERROR(SEARCH("Protect",J10)))</formula>
    </cfRule>
    <cfRule type="containsText" dxfId="146" priority="194" operator="containsText" text="Respond">
      <formula>NOT(ISERROR(SEARCH("Respond",J10)))</formula>
    </cfRule>
    <cfRule type="containsText" dxfId="145" priority="195" operator="containsText" text="Detect">
      <formula>NOT(ISERROR(SEARCH("Detect",J10)))</formula>
    </cfRule>
    <cfRule type="containsText" dxfId="144" priority="196" operator="containsText" text="Identify">
      <formula>NOT(ISERROR(SEARCH("Identify",J10)))</formula>
    </cfRule>
    <cfRule type="containsText" dxfId="143" priority="197" operator="containsText" text="Identity">
      <formula>NOT(ISERROR(SEARCH("Identity",J10)))</formula>
    </cfRule>
  </conditionalFormatting>
  <pageMargins left="0.7" right="0.7" top="0.75" bottom="0.75" header="0.3" footer="0.3"/>
  <pageSetup scale="46" orientation="landscape" r:id="rId1"/>
  <extLst>
    <ext xmlns:x14="http://schemas.microsoft.com/office/spreadsheetml/2009/9/main" uri="{78C0D931-6437-407d-A8EE-F0AAD7539E65}">
      <x14:conditionalFormattings>
        <x14:conditionalFormatting xmlns:xm="http://schemas.microsoft.com/office/excel/2006/main">
          <x14:cfRule type="cellIs" priority="95" operator="equal" id="{35ECF8E6-75E6-4B64-82DB-E3D0F6E2C4F7}">
            <xm:f>Values!$A$5</xm:f>
            <x14:dxf>
              <fill>
                <patternFill>
                  <bgColor theme="4" tint="0.39994506668294322"/>
                </patternFill>
              </fill>
            </x14:dxf>
          </x14:cfRule>
          <x14:cfRule type="cellIs" priority="96" operator="equal" id="{C4D50345-5FED-4D33-AAD4-5D344DC9AE8F}">
            <xm:f>Values!$A$4</xm:f>
            <x14:dxf>
              <fill>
                <patternFill>
                  <bgColor rgb="FF00B0F0"/>
                </patternFill>
              </fill>
            </x14:dxf>
          </x14:cfRule>
          <x14:cfRule type="cellIs" priority="94" operator="equal" id="{B775B494-392E-4A54-B7A1-408E165CA98B}">
            <xm:f>Values!$A$6</xm:f>
            <x14:dxf>
              <fill>
                <patternFill>
                  <bgColor theme="8" tint="0.79998168889431442"/>
                </patternFill>
              </fill>
            </x14:dxf>
          </x14:cfRule>
          <xm:sqref>M3:M12</xm:sqref>
        </x14:conditionalFormatting>
        <x14:conditionalFormatting xmlns:xm="http://schemas.microsoft.com/office/excel/2006/main">
          <x14:cfRule type="cellIs" priority="87" operator="equal" id="{5A02F29F-60EB-4258-BA81-7E926017C142}">
            <xm:f>Values!$A$4</xm:f>
            <x14:dxf>
              <fill>
                <patternFill>
                  <bgColor rgb="FF00B0F0"/>
                </patternFill>
              </fill>
            </x14:dxf>
          </x14:cfRule>
          <x14:cfRule type="cellIs" priority="86" operator="equal" id="{0A7C80F5-41D4-46C0-89A7-4E463723288D}">
            <xm:f>Values!$A$5</xm:f>
            <x14:dxf>
              <fill>
                <patternFill>
                  <bgColor theme="4" tint="0.39994506668294322"/>
                </patternFill>
              </fill>
            </x14:dxf>
          </x14:cfRule>
          <x14:cfRule type="cellIs" priority="85" operator="equal" id="{48C633F3-25D7-4BAF-A60C-269504FBB6F5}">
            <xm:f>Values!$A$6</xm:f>
            <x14:dxf>
              <fill>
                <patternFill>
                  <bgColor theme="8" tint="0.79998168889431442"/>
                </patternFill>
              </fill>
            </x14:dxf>
          </x14:cfRule>
          <xm:sqref>M18</xm:sqref>
        </x14:conditionalFormatting>
        <x14:conditionalFormatting xmlns:xm="http://schemas.microsoft.com/office/excel/2006/main">
          <x14:cfRule type="cellIs" priority="11" operator="equal" id="{3F31F3CD-A1A2-42AD-9C65-C8B8CFBFB7C6}">
            <xm:f>Values!$A$13</xm:f>
            <x14:dxf>
              <fill>
                <patternFill>
                  <bgColor rgb="FFE67E22"/>
                </patternFill>
              </fill>
            </x14:dxf>
          </x14:cfRule>
          <x14:cfRule type="cellIs" priority="7" operator="equal" id="{5B1EA98F-F9F2-452F-AEE9-DC41B33499D6}">
            <xm:f>Values!$A$11</xm:f>
            <x14:dxf>
              <fill>
                <patternFill>
                  <bgColor theme="0" tint="-4.9989318521683403E-2"/>
                </patternFill>
              </fill>
            </x14:dxf>
          </x14:cfRule>
          <x14:cfRule type="cellIs" priority="12" operator="equal" id="{8114BFD7-B623-44E8-88D5-BCBA318EBDE8}">
            <xm:f>Values!$A$12</xm:f>
            <x14:dxf>
              <fill>
                <patternFill>
                  <bgColor rgb="FFE74C3C"/>
                </patternFill>
              </fill>
            </x14:dxf>
          </x14:cfRule>
          <x14:cfRule type="cellIs" priority="10" operator="equal" id="{A891E58F-4EFC-4A3B-987A-52C7D0536ADE}">
            <xm:f>Values!$A$14</xm:f>
            <x14:dxf>
              <fill>
                <patternFill>
                  <bgColor rgb="FFF39C12"/>
                </patternFill>
              </fill>
            </x14:dxf>
          </x14:cfRule>
          <x14:cfRule type="cellIs" priority="9" operator="equal" id="{D5CF9D3C-B1B8-4C8F-A6DE-386FBA89453B}">
            <xm:f>Values!$A$15</xm:f>
            <x14:dxf>
              <fill>
                <patternFill>
                  <bgColor rgb="FFF1C40F"/>
                </patternFill>
              </fill>
            </x14:dxf>
          </x14:cfRule>
          <x14:cfRule type="cellIs" priority="8" operator="equal" id="{181594A1-5811-4733-B6B1-2EE3F9D5818B}">
            <xm:f>Values!$A$16</xm:f>
            <x14:dxf>
              <fill>
                <patternFill>
                  <bgColor rgb="FF27AE60"/>
                </patternFill>
              </fill>
            </x14:dxf>
          </x14:cfRule>
          <xm:sqref>N3:N12</xm:sqref>
        </x14:conditionalFormatting>
        <x14:conditionalFormatting xmlns:xm="http://schemas.microsoft.com/office/excel/2006/main">
          <x14:cfRule type="cellIs" priority="2" operator="equal" id="{0B2FD657-2E80-4E78-91C3-4E02067995CC}">
            <xm:f>Values!$A$16</xm:f>
            <x14:dxf>
              <fill>
                <patternFill>
                  <bgColor rgb="FF27AE60"/>
                </patternFill>
              </fill>
            </x14:dxf>
          </x14:cfRule>
          <x14:cfRule type="cellIs" priority="3" operator="equal" id="{AB8A6825-9430-4485-B5F0-411AE172746A}">
            <xm:f>Values!$A$15</xm:f>
            <x14:dxf>
              <fill>
                <patternFill>
                  <bgColor rgb="FFF1C40F"/>
                </patternFill>
              </fill>
            </x14:dxf>
          </x14:cfRule>
          <x14:cfRule type="cellIs" priority="4" operator="equal" id="{BCCBC716-85E0-48D4-82C7-1B992FEE770B}">
            <xm:f>Values!$A$14</xm:f>
            <x14:dxf>
              <fill>
                <patternFill>
                  <bgColor rgb="FFF39C12"/>
                </patternFill>
              </fill>
            </x14:dxf>
          </x14:cfRule>
          <x14:cfRule type="cellIs" priority="5" operator="equal" id="{3FB36EAA-9B15-4EDF-A98A-7897EA22F802}">
            <xm:f>Values!$A$13</xm:f>
            <x14:dxf>
              <fill>
                <patternFill>
                  <bgColor rgb="FFE67E22"/>
                </patternFill>
              </fill>
            </x14:dxf>
          </x14:cfRule>
          <x14:cfRule type="cellIs" priority="1" operator="equal" id="{80D8FE5A-FA55-4AF1-B492-48A0C68B269B}">
            <xm:f>Values!$A$11</xm:f>
            <x14:dxf>
              <fill>
                <patternFill>
                  <bgColor theme="0" tint="-4.9989318521683403E-2"/>
                </patternFill>
              </fill>
            </x14:dxf>
          </x14:cfRule>
          <x14:cfRule type="cellIs" priority="6" operator="equal" id="{81149355-9459-4C96-BCF1-039D501176A0}">
            <xm:f>Values!$A$12</xm:f>
            <x14:dxf>
              <fill>
                <patternFill>
                  <bgColor rgb="FFE74C3C"/>
                </patternFill>
              </fill>
            </x14:dxf>
          </x14:cfRule>
          <xm:sqref>N18</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E00-000003000000}">
          <x14:formula1>
            <xm:f>Values!$A$4:$A$8</xm:f>
          </x14:formula1>
          <xm:sqref>M18 M3:M12</xm:sqref>
        </x14:dataValidation>
        <x14:dataValidation type="list" allowBlank="1" showInputMessage="1" showErrorMessage="1" xr:uid="{4279F758-AF9E-4004-9ED4-FBEE2EA71FCB}">
          <x14:formula1>
            <xm:f>Values!$A$11:$A$16</xm:f>
          </x14:formula1>
          <xm:sqref>N18 N3:N12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N19"/>
  <sheetViews>
    <sheetView topLeftCell="A4" zoomScale="80" zoomScaleNormal="80" workbookViewId="0">
      <selection activeCell="N19" sqref="N19"/>
    </sheetView>
  </sheetViews>
  <sheetFormatPr defaultColWidth="8.7109375" defaultRowHeight="15" x14ac:dyDescent="0.25"/>
  <cols>
    <col min="2" max="2" width="71.28515625" customWidth="1"/>
    <col min="3" max="3" width="26.85546875" customWidth="1"/>
    <col min="4" max="5" width="9" style="3" customWidth="1"/>
    <col min="6" max="6" width="7.42578125" style="3" customWidth="1"/>
    <col min="7" max="7" width="84.140625" style="4" customWidth="1"/>
    <col min="8" max="8" width="38" bestFit="1" customWidth="1"/>
    <col min="9" max="9" width="61.85546875" customWidth="1"/>
    <col min="10" max="10" width="38" customWidth="1"/>
    <col min="11" max="11" width="20.7109375" bestFit="1" customWidth="1"/>
    <col min="12" max="12" width="20.7109375" customWidth="1"/>
    <col min="13" max="13" width="26.7109375" bestFit="1" customWidth="1"/>
    <col min="14" max="14" width="25" bestFit="1" customWidth="1"/>
  </cols>
  <sheetData>
    <row r="1" spans="1:14" ht="59.65" customHeight="1" x14ac:dyDescent="0.25">
      <c r="A1" s="131" t="s">
        <v>408</v>
      </c>
      <c r="B1" s="131"/>
      <c r="C1" s="131"/>
      <c r="D1" s="131"/>
      <c r="E1" s="131"/>
      <c r="F1" s="131"/>
      <c r="G1" s="131"/>
      <c r="H1" s="131"/>
      <c r="I1" s="131"/>
      <c r="J1" s="131"/>
      <c r="K1" s="131"/>
      <c r="L1" s="131"/>
      <c r="M1" s="131"/>
      <c r="N1" s="131"/>
    </row>
    <row r="2" spans="1:14" s="25" customFormat="1" ht="15.75" x14ac:dyDescent="0.25">
      <c r="A2" s="19" t="s">
        <v>0</v>
      </c>
      <c r="B2" s="19" t="s">
        <v>393</v>
      </c>
      <c r="C2" s="29" t="s">
        <v>417</v>
      </c>
      <c r="D2" s="50" t="s">
        <v>580</v>
      </c>
      <c r="E2" s="51" t="s">
        <v>581</v>
      </c>
      <c r="F2" s="52" t="s">
        <v>582</v>
      </c>
      <c r="G2" s="20" t="s">
        <v>41</v>
      </c>
      <c r="H2" s="19" t="s">
        <v>402</v>
      </c>
      <c r="I2" s="19" t="s">
        <v>44</v>
      </c>
      <c r="J2" s="19" t="s">
        <v>139</v>
      </c>
      <c r="K2" s="19" t="s">
        <v>403</v>
      </c>
      <c r="L2" s="19" t="s">
        <v>404</v>
      </c>
      <c r="M2" s="30" t="s">
        <v>568</v>
      </c>
      <c r="N2" s="30" t="s">
        <v>586</v>
      </c>
    </row>
    <row r="3" spans="1:14" ht="315" x14ac:dyDescent="0.25">
      <c r="A3" s="23">
        <v>14.1</v>
      </c>
      <c r="B3" s="99" t="s">
        <v>304</v>
      </c>
      <c r="C3" s="27" t="s">
        <v>26</v>
      </c>
      <c r="D3" s="64" t="s">
        <v>583</v>
      </c>
      <c r="E3" s="65" t="s">
        <v>583</v>
      </c>
      <c r="F3" s="66" t="s">
        <v>583</v>
      </c>
      <c r="G3" s="26" t="s">
        <v>305</v>
      </c>
      <c r="H3" s="27"/>
      <c r="I3" s="32" t="s">
        <v>508</v>
      </c>
      <c r="J3" s="68" t="s">
        <v>517</v>
      </c>
      <c r="K3" s="26"/>
      <c r="L3" s="26"/>
      <c r="M3" s="48" t="s">
        <v>585</v>
      </c>
      <c r="N3" s="49" t="s">
        <v>585</v>
      </c>
    </row>
    <row r="4" spans="1:14" ht="31.5" x14ac:dyDescent="0.25">
      <c r="A4" s="23">
        <v>14.2</v>
      </c>
      <c r="B4" s="99" t="s">
        <v>306</v>
      </c>
      <c r="C4" s="27" t="s">
        <v>26</v>
      </c>
      <c r="D4" s="64" t="s">
        <v>583</v>
      </c>
      <c r="E4" s="65" t="s">
        <v>583</v>
      </c>
      <c r="F4" s="66" t="s">
        <v>583</v>
      </c>
      <c r="G4" s="26" t="s">
        <v>307</v>
      </c>
      <c r="H4" s="27"/>
      <c r="I4" s="68">
        <v>14.1</v>
      </c>
      <c r="J4" s="68" t="s">
        <v>518</v>
      </c>
      <c r="K4" s="26"/>
      <c r="L4" s="26"/>
      <c r="M4" s="48" t="s">
        <v>585</v>
      </c>
      <c r="N4" s="49" t="s">
        <v>585</v>
      </c>
    </row>
    <row r="5" spans="1:14" ht="31.5" x14ac:dyDescent="0.25">
      <c r="A5" s="23">
        <v>14.3</v>
      </c>
      <c r="B5" s="99" t="s">
        <v>308</v>
      </c>
      <c r="C5" s="27" t="s">
        <v>26</v>
      </c>
      <c r="D5" s="64" t="s">
        <v>583</v>
      </c>
      <c r="E5" s="65" t="s">
        <v>583</v>
      </c>
      <c r="F5" s="66" t="s">
        <v>583</v>
      </c>
      <c r="G5" s="26" t="s">
        <v>309</v>
      </c>
      <c r="H5" s="27"/>
      <c r="I5" s="68">
        <v>14.1</v>
      </c>
      <c r="J5" s="68" t="s">
        <v>518</v>
      </c>
      <c r="K5" s="26"/>
      <c r="L5" s="26"/>
      <c r="M5" s="48" t="s">
        <v>585</v>
      </c>
      <c r="N5" s="49" t="s">
        <v>585</v>
      </c>
    </row>
    <row r="6" spans="1:14" ht="78.75" x14ac:dyDescent="0.25">
      <c r="A6" s="23">
        <v>14.4</v>
      </c>
      <c r="B6" s="99" t="s">
        <v>310</v>
      </c>
      <c r="C6" s="27" t="s">
        <v>26</v>
      </c>
      <c r="D6" s="64" t="s">
        <v>583</v>
      </c>
      <c r="E6" s="65" t="s">
        <v>583</v>
      </c>
      <c r="F6" s="66" t="s">
        <v>583</v>
      </c>
      <c r="G6" s="26" t="s">
        <v>311</v>
      </c>
      <c r="H6" s="27"/>
      <c r="I6" s="68">
        <v>14.1</v>
      </c>
      <c r="J6" s="68" t="s">
        <v>518</v>
      </c>
      <c r="K6" s="26"/>
      <c r="L6" s="26"/>
      <c r="M6" s="48" t="s">
        <v>585</v>
      </c>
      <c r="N6" s="49" t="s">
        <v>585</v>
      </c>
    </row>
    <row r="7" spans="1:14" ht="47.25" x14ac:dyDescent="0.25">
      <c r="A7" s="23">
        <v>14.5</v>
      </c>
      <c r="B7" s="99" t="s">
        <v>312</v>
      </c>
      <c r="C7" s="27" t="s">
        <v>26</v>
      </c>
      <c r="D7" s="64" t="s">
        <v>583</v>
      </c>
      <c r="E7" s="65" t="s">
        <v>583</v>
      </c>
      <c r="F7" s="66" t="s">
        <v>583</v>
      </c>
      <c r="G7" s="67" t="s">
        <v>313</v>
      </c>
      <c r="H7" s="27"/>
      <c r="I7" s="68">
        <v>14.1</v>
      </c>
      <c r="J7" s="68" t="s">
        <v>518</v>
      </c>
      <c r="K7" s="26"/>
      <c r="L7" s="26"/>
      <c r="M7" s="48" t="s">
        <v>585</v>
      </c>
      <c r="N7" s="49" t="s">
        <v>585</v>
      </c>
    </row>
    <row r="8" spans="1:14" ht="71.45" customHeight="1" x14ac:dyDescent="0.25">
      <c r="A8" s="23">
        <v>14.6</v>
      </c>
      <c r="B8" s="99" t="s">
        <v>314</v>
      </c>
      <c r="C8" s="27" t="s">
        <v>26</v>
      </c>
      <c r="D8" s="64" t="s">
        <v>583</v>
      </c>
      <c r="E8" s="65" t="s">
        <v>583</v>
      </c>
      <c r="F8" s="66" t="s">
        <v>583</v>
      </c>
      <c r="G8" s="26" t="s">
        <v>315</v>
      </c>
      <c r="H8" s="27"/>
      <c r="I8" s="68">
        <v>14.1</v>
      </c>
      <c r="J8" s="68" t="s">
        <v>518</v>
      </c>
      <c r="K8" s="26"/>
      <c r="L8" s="26"/>
      <c r="M8" s="48" t="s">
        <v>585</v>
      </c>
      <c r="N8" s="49" t="s">
        <v>585</v>
      </c>
    </row>
    <row r="9" spans="1:14" ht="47.25" x14ac:dyDescent="0.25">
      <c r="A9" s="23">
        <v>14.7</v>
      </c>
      <c r="B9" s="100" t="s">
        <v>316</v>
      </c>
      <c r="C9" s="27" t="s">
        <v>26</v>
      </c>
      <c r="D9" s="64" t="s">
        <v>583</v>
      </c>
      <c r="E9" s="65" t="s">
        <v>583</v>
      </c>
      <c r="F9" s="66" t="s">
        <v>583</v>
      </c>
      <c r="G9" s="26" t="s">
        <v>317</v>
      </c>
      <c r="H9" s="27"/>
      <c r="I9" s="68">
        <v>14.1</v>
      </c>
      <c r="J9" s="68" t="s">
        <v>518</v>
      </c>
      <c r="K9" s="26"/>
      <c r="L9" s="26"/>
      <c r="M9" s="48" t="s">
        <v>585</v>
      </c>
      <c r="N9" s="49" t="s">
        <v>585</v>
      </c>
    </row>
    <row r="10" spans="1:14" ht="63" x14ac:dyDescent="0.25">
      <c r="A10" s="23">
        <v>14.8</v>
      </c>
      <c r="B10" s="99" t="s">
        <v>318</v>
      </c>
      <c r="C10" s="27" t="s">
        <v>26</v>
      </c>
      <c r="D10" s="64" t="s">
        <v>583</v>
      </c>
      <c r="E10" s="65" t="s">
        <v>583</v>
      </c>
      <c r="F10" s="66" t="s">
        <v>583</v>
      </c>
      <c r="G10" s="26" t="s">
        <v>319</v>
      </c>
      <c r="H10" s="41"/>
      <c r="I10" s="68">
        <v>14.1</v>
      </c>
      <c r="J10" s="68" t="s">
        <v>518</v>
      </c>
      <c r="K10" s="41"/>
      <c r="L10" s="41"/>
      <c r="M10" s="48" t="s">
        <v>585</v>
      </c>
      <c r="N10" s="49" t="s">
        <v>585</v>
      </c>
    </row>
    <row r="11" spans="1:14" ht="110.25" x14ac:dyDescent="0.25">
      <c r="A11" s="23">
        <v>14.9</v>
      </c>
      <c r="B11" s="99" t="s">
        <v>320</v>
      </c>
      <c r="C11" s="27" t="s">
        <v>26</v>
      </c>
      <c r="D11" s="69"/>
      <c r="E11" s="65" t="s">
        <v>583</v>
      </c>
      <c r="F11" s="66" t="s">
        <v>583</v>
      </c>
      <c r="G11" s="67" t="s">
        <v>321</v>
      </c>
      <c r="H11" s="27"/>
      <c r="I11" s="68" t="s">
        <v>507</v>
      </c>
      <c r="J11" s="68" t="s">
        <v>518</v>
      </c>
      <c r="K11" s="41"/>
      <c r="L11" s="41"/>
      <c r="M11" s="48" t="s">
        <v>585</v>
      </c>
      <c r="N11" s="49" t="s">
        <v>585</v>
      </c>
    </row>
    <row r="12" spans="1:14" ht="15.75" x14ac:dyDescent="0.25">
      <c r="H12" s="70"/>
      <c r="I12" s="70"/>
      <c r="J12" s="70"/>
    </row>
    <row r="13" spans="1:14" ht="15.75" hidden="1" x14ac:dyDescent="0.25">
      <c r="H13" s="70"/>
      <c r="I13" s="70"/>
      <c r="J13" s="70"/>
      <c r="M13" s="10" t="e">
        <f>AVERAGE(#REF!)</f>
        <v>#REF!</v>
      </c>
      <c r="N13" s="10" t="e">
        <f>1-M13</f>
        <v>#REF!</v>
      </c>
    </row>
    <row r="14" spans="1:14" hidden="1" x14ac:dyDescent="0.25">
      <c r="H14" s="4"/>
      <c r="I14" s="4"/>
      <c r="J14" s="4"/>
      <c r="K14" s="4"/>
      <c r="L14" s="4"/>
      <c r="M14" s="10" t="e">
        <f>AVERAGE(#REF!)</f>
        <v>#REF!</v>
      </c>
      <c r="N14" s="10" t="e">
        <f>1-M14</f>
        <v>#REF!</v>
      </c>
    </row>
    <row r="15" spans="1:14" hidden="1" x14ac:dyDescent="0.25">
      <c r="H15" s="4"/>
      <c r="I15" s="4"/>
      <c r="J15" s="4"/>
      <c r="K15" s="4"/>
      <c r="L15" s="4"/>
      <c r="M15" s="10" t="e">
        <f>AVERAGE(#REF!)</f>
        <v>#REF!</v>
      </c>
      <c r="N15" s="10" t="e">
        <f>1-M15</f>
        <v>#REF!</v>
      </c>
    </row>
    <row r="16" spans="1:14" hidden="1" x14ac:dyDescent="0.25">
      <c r="H16" s="4"/>
      <c r="I16" s="4"/>
      <c r="J16" s="4"/>
      <c r="K16" s="4"/>
      <c r="L16" s="4"/>
      <c r="M16" s="10" t="e">
        <f>AVERAGE(#REF!)</f>
        <v>#REF!</v>
      </c>
      <c r="N16" s="10" t="e">
        <f>1-M16</f>
        <v>#REF!</v>
      </c>
    </row>
    <row r="17" spans="8:14" hidden="1" x14ac:dyDescent="0.25">
      <c r="H17" s="4"/>
      <c r="I17" s="4"/>
      <c r="J17" s="4"/>
      <c r="K17" s="4"/>
      <c r="L17" s="4"/>
      <c r="M17" s="10" t="e">
        <f>AVERAGE(M13:M16)</f>
        <v>#REF!</v>
      </c>
      <c r="N17" s="10" t="e">
        <f>1-M17</f>
        <v>#REF!</v>
      </c>
    </row>
    <row r="18" spans="8:14" ht="15.75" x14ac:dyDescent="0.25">
      <c r="H18" s="70"/>
      <c r="I18" s="70"/>
      <c r="J18" s="70"/>
      <c r="N18" s="10" t="e">
        <f>AVERAGE(N3:N11)</f>
        <v>#DIV/0!</v>
      </c>
    </row>
    <row r="19" spans="8:14" ht="15.75" x14ac:dyDescent="0.25">
      <c r="H19" s="70"/>
      <c r="I19" s="70"/>
      <c r="J19" s="70"/>
    </row>
  </sheetData>
  <mergeCells count="1">
    <mergeCell ref="A1:N1"/>
  </mergeCells>
  <conditionalFormatting sqref="C3:C11">
    <cfRule type="containsText" dxfId="124" priority="82" operator="containsText" text="Protect">
      <formula>NOT(ISERROR(SEARCH("Protect",C3)))</formula>
    </cfRule>
    <cfRule type="containsText" dxfId="123" priority="83" operator="containsText" text="Respond">
      <formula>NOT(ISERROR(SEARCH("Respond",C3)))</formula>
    </cfRule>
    <cfRule type="containsText" dxfId="122" priority="84" operator="containsText" text="Detect">
      <formula>NOT(ISERROR(SEARCH("Detect",C3)))</formula>
    </cfRule>
    <cfRule type="containsText" dxfId="121" priority="85" operator="containsText" text="Identify">
      <formula>NOT(ISERROR(SEARCH("Identify",C3)))</formula>
    </cfRule>
    <cfRule type="containsText" dxfId="120" priority="86" operator="containsText" text="Identity">
      <formula>NOT(ISERROR(SEARCH("Identity",C3)))</formula>
    </cfRule>
  </conditionalFormatting>
  <conditionalFormatting sqref="H3:J9">
    <cfRule type="containsText" dxfId="119" priority="149" operator="containsText" text="Detect">
      <formula>NOT(ISERROR(SEARCH("Detect",H3)))</formula>
    </cfRule>
    <cfRule type="containsText" dxfId="118" priority="148" operator="containsText" text="Respond">
      <formula>NOT(ISERROR(SEARCH("Respond",H3)))</formula>
    </cfRule>
    <cfRule type="containsText" dxfId="117" priority="147" operator="containsText" text="Protect">
      <formula>NOT(ISERROR(SEARCH("Protect",H3)))</formula>
    </cfRule>
    <cfRule type="containsText" dxfId="116" priority="150" operator="containsText" text="Identify">
      <formula>NOT(ISERROR(SEARCH("Identify",H3)))</formula>
    </cfRule>
    <cfRule type="containsText" dxfId="115" priority="151" operator="containsText" text="Identity">
      <formula>NOT(ISERROR(SEARCH("Identity",H3)))</formula>
    </cfRule>
  </conditionalFormatting>
  <conditionalFormatting sqref="H11:J13">
    <cfRule type="containsText" dxfId="114" priority="101" operator="containsText" text="Identity">
      <formula>NOT(ISERROR(SEARCH("Identity",H11)))</formula>
    </cfRule>
    <cfRule type="containsText" dxfId="113" priority="100" operator="containsText" text="Identify">
      <formula>NOT(ISERROR(SEARCH("Identify",H11)))</formula>
    </cfRule>
    <cfRule type="containsText" dxfId="112" priority="99" operator="containsText" text="Detect">
      <formula>NOT(ISERROR(SEARCH("Detect",H11)))</formula>
    </cfRule>
    <cfRule type="containsText" dxfId="111" priority="98" operator="containsText" text="Respond">
      <formula>NOT(ISERROR(SEARCH("Respond",H11)))</formula>
    </cfRule>
    <cfRule type="containsText" dxfId="110" priority="97" operator="containsText" text="Protect">
      <formula>NOT(ISERROR(SEARCH("Protect",H11)))</formula>
    </cfRule>
  </conditionalFormatting>
  <conditionalFormatting sqref="H18:J19">
    <cfRule type="containsText" dxfId="109" priority="156" operator="containsText" text="Identity">
      <formula>NOT(ISERROR(SEARCH("Identity",H18)))</formula>
    </cfRule>
    <cfRule type="containsText" dxfId="108" priority="152" operator="containsText" text="Protect">
      <formula>NOT(ISERROR(SEARCH("Protect",H18)))</formula>
    </cfRule>
    <cfRule type="containsText" dxfId="107" priority="153" operator="containsText" text="Respond">
      <formula>NOT(ISERROR(SEARCH("Respond",H18)))</formula>
    </cfRule>
    <cfRule type="containsText" dxfId="106" priority="154" operator="containsText" text="Detect">
      <formula>NOT(ISERROR(SEARCH("Detect",H18)))</formula>
    </cfRule>
    <cfRule type="containsText" dxfId="105" priority="155" operator="containsText" text="Identify">
      <formula>NOT(ISERROR(SEARCH("Identify",H18)))</formula>
    </cfRule>
  </conditionalFormatting>
  <conditionalFormatting sqref="I10:J10">
    <cfRule type="containsText" dxfId="104" priority="93" operator="containsText" text="Respond">
      <formula>NOT(ISERROR(SEARCH("Respond",I10)))</formula>
    </cfRule>
    <cfRule type="containsText" dxfId="103" priority="94" operator="containsText" text="Detect">
      <formula>NOT(ISERROR(SEARCH("Detect",I10)))</formula>
    </cfRule>
    <cfRule type="containsText" dxfId="102" priority="95" operator="containsText" text="Identify">
      <formula>NOT(ISERROR(SEARCH("Identify",I10)))</formula>
    </cfRule>
    <cfRule type="containsText" dxfId="101" priority="96" operator="containsText" text="Identity">
      <formula>NOT(ISERROR(SEARCH("Identity",I10)))</formula>
    </cfRule>
    <cfRule type="containsText" dxfId="100" priority="92" operator="containsText" text="Protect">
      <formula>NOT(ISERROR(SEARCH("Protect",I10)))</formula>
    </cfRule>
  </conditionalFormatting>
  <pageMargins left="0.7" right="0.7" top="0.75" bottom="0.75" header="0.3" footer="0.3"/>
  <pageSetup scale="46" orientation="landscape" r:id="rId1"/>
  <extLst>
    <ext xmlns:x14="http://schemas.microsoft.com/office/spreadsheetml/2009/9/main" uri="{78C0D931-6437-407d-A8EE-F0AAD7539E65}">
      <x14:conditionalFormattings>
        <x14:conditionalFormatting xmlns:xm="http://schemas.microsoft.com/office/excel/2006/main">
          <x14:cfRule type="cellIs" priority="9" operator="equal" id="{7991A757-3F79-42B0-8D4C-EC75E88E42A3}">
            <xm:f>Values!$A$4</xm:f>
            <x14:dxf>
              <fill>
                <patternFill>
                  <bgColor rgb="FF00B0F0"/>
                </patternFill>
              </fill>
            </x14:dxf>
          </x14:cfRule>
          <x14:cfRule type="cellIs" priority="8" operator="equal" id="{423430BE-6225-40A1-968B-9906637166BC}">
            <xm:f>Values!$A$5</xm:f>
            <x14:dxf>
              <fill>
                <patternFill>
                  <bgColor theme="4" tint="0.39994506668294322"/>
                </patternFill>
              </fill>
            </x14:dxf>
          </x14:cfRule>
          <x14:cfRule type="cellIs" priority="7" operator="equal" id="{2CF32208-1D46-448A-9677-81CA3975FF01}">
            <xm:f>Values!$A$6</xm:f>
            <x14:dxf>
              <fill>
                <patternFill>
                  <bgColor theme="8" tint="0.79998168889431442"/>
                </patternFill>
              </fill>
            </x14:dxf>
          </x14:cfRule>
          <xm:sqref>M3:M11</xm:sqref>
        </x14:conditionalFormatting>
        <x14:conditionalFormatting xmlns:xm="http://schemas.microsoft.com/office/excel/2006/main">
          <x14:cfRule type="cellIs" priority="3" operator="equal" id="{C664DD0A-491F-46B8-B5C5-9D15208DBDA5}">
            <xm:f>Values!$A$15</xm:f>
            <x14:dxf>
              <fill>
                <patternFill>
                  <bgColor rgb="FFF1C40F"/>
                </patternFill>
              </fill>
            </x14:dxf>
          </x14:cfRule>
          <x14:cfRule type="cellIs" priority="2" operator="equal" id="{9CA89477-AC16-4AB7-A613-BBB2628A43AE}">
            <xm:f>Values!$A$16</xm:f>
            <x14:dxf>
              <fill>
                <patternFill>
                  <bgColor rgb="FF27AE60"/>
                </patternFill>
              </fill>
            </x14:dxf>
          </x14:cfRule>
          <x14:cfRule type="cellIs" priority="6" operator="equal" id="{5B4E7B5B-34E5-45C6-97B8-09E7A7F4465F}">
            <xm:f>Values!$A$12</xm:f>
            <x14:dxf>
              <fill>
                <patternFill>
                  <bgColor rgb="FFE74C3C"/>
                </patternFill>
              </fill>
            </x14:dxf>
          </x14:cfRule>
          <x14:cfRule type="cellIs" priority="5" operator="equal" id="{85D23020-7285-4CFC-AF45-AF5B17CF7835}">
            <xm:f>Values!$A$13</xm:f>
            <x14:dxf>
              <fill>
                <patternFill>
                  <bgColor rgb="FFE67E22"/>
                </patternFill>
              </fill>
            </x14:dxf>
          </x14:cfRule>
          <x14:cfRule type="cellIs" priority="4" operator="equal" id="{415ABA47-11C3-44C3-AAD1-0159E5850D8D}">
            <xm:f>Values!$A$14</xm:f>
            <x14:dxf>
              <fill>
                <patternFill>
                  <bgColor rgb="FFF39C12"/>
                </patternFill>
              </fill>
            </x14:dxf>
          </x14:cfRule>
          <x14:cfRule type="cellIs" priority="1" operator="equal" id="{44510152-CE9C-498A-8BE2-DA53F0BDC1B4}">
            <xm:f>Values!$A$11</xm:f>
            <x14:dxf>
              <fill>
                <patternFill>
                  <bgColor theme="0" tint="-4.9989318521683403E-2"/>
                </patternFill>
              </fill>
            </x14:dxf>
          </x14:cfRule>
          <xm:sqref>N3:N11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F00-000003000000}">
          <x14:formula1>
            <xm:f>Values!$A$4:$A$8</xm:f>
          </x14:formula1>
          <xm:sqref>M3:M11</xm:sqref>
        </x14:dataValidation>
        <x14:dataValidation type="list" allowBlank="1" showInputMessage="1" showErrorMessage="1" xr:uid="{364DAC7A-EAE6-4F51-A89E-0D395FD5AD22}">
          <x14:formula1>
            <xm:f>Values!$A$11:$A$16</xm:f>
          </x14:formula1>
          <xm:sqref>N3:N11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N15"/>
  <sheetViews>
    <sheetView topLeftCell="A5" zoomScale="80" zoomScaleNormal="80" workbookViewId="0">
      <selection activeCell="N12" sqref="N12"/>
    </sheetView>
  </sheetViews>
  <sheetFormatPr defaultColWidth="8.7109375" defaultRowHeight="15" x14ac:dyDescent="0.25"/>
  <cols>
    <col min="2" max="2" width="71.28515625" customWidth="1"/>
    <col min="3" max="3" width="26.85546875" customWidth="1"/>
    <col min="4" max="5" width="9" style="3" customWidth="1"/>
    <col min="6" max="6" width="7.42578125" style="3" customWidth="1"/>
    <col min="7" max="7" width="84.7109375" style="4" customWidth="1"/>
    <col min="8" max="8" width="38" bestFit="1" customWidth="1"/>
    <col min="9" max="9" width="50.140625" style="42" customWidth="1"/>
    <col min="10" max="10" width="38" customWidth="1"/>
    <col min="11" max="11" width="20.7109375" bestFit="1" customWidth="1"/>
    <col min="12" max="12" width="20.7109375" customWidth="1"/>
    <col min="13" max="13" width="26.7109375" bestFit="1" customWidth="1"/>
    <col min="14" max="14" width="25" bestFit="1" customWidth="1"/>
  </cols>
  <sheetData>
    <row r="1" spans="1:14" ht="61.5" customHeight="1" x14ac:dyDescent="0.25">
      <c r="A1" s="131" t="s">
        <v>409</v>
      </c>
      <c r="B1" s="131"/>
      <c r="C1" s="131"/>
      <c r="D1" s="131"/>
      <c r="E1" s="131"/>
      <c r="F1" s="131"/>
      <c r="G1" s="131"/>
      <c r="H1" s="131"/>
      <c r="I1" s="131"/>
      <c r="J1" s="131"/>
      <c r="K1" s="131"/>
      <c r="L1" s="131"/>
      <c r="M1" s="131"/>
      <c r="N1" s="131"/>
    </row>
    <row r="2" spans="1:14" s="25" customFormat="1" ht="15.75" x14ac:dyDescent="0.25">
      <c r="A2" s="19" t="s">
        <v>0</v>
      </c>
      <c r="B2" s="19" t="s">
        <v>393</v>
      </c>
      <c r="C2" s="29" t="s">
        <v>417</v>
      </c>
      <c r="D2" s="50" t="s">
        <v>580</v>
      </c>
      <c r="E2" s="51" t="s">
        <v>581</v>
      </c>
      <c r="F2" s="52" t="s">
        <v>582</v>
      </c>
      <c r="G2" s="20" t="s">
        <v>41</v>
      </c>
      <c r="H2" s="19" t="s">
        <v>402</v>
      </c>
      <c r="I2" s="46" t="s">
        <v>44</v>
      </c>
      <c r="J2" s="19" t="s">
        <v>139</v>
      </c>
      <c r="K2" s="19" t="s">
        <v>403</v>
      </c>
      <c r="L2" s="19" t="s">
        <v>404</v>
      </c>
      <c r="M2" s="30" t="s">
        <v>568</v>
      </c>
      <c r="N2" s="30" t="s">
        <v>586</v>
      </c>
    </row>
    <row r="3" spans="1:14" ht="63" x14ac:dyDescent="0.25">
      <c r="A3" s="23">
        <v>15.1</v>
      </c>
      <c r="B3" s="26" t="s">
        <v>322</v>
      </c>
      <c r="C3" s="74" t="s">
        <v>414</v>
      </c>
      <c r="D3" s="75" t="s">
        <v>583</v>
      </c>
      <c r="E3" s="76" t="s">
        <v>583</v>
      </c>
      <c r="F3" s="77" t="s">
        <v>583</v>
      </c>
      <c r="G3" s="67" t="s">
        <v>323</v>
      </c>
      <c r="H3" s="27"/>
      <c r="I3" s="32" t="s">
        <v>521</v>
      </c>
      <c r="J3" s="68" t="s">
        <v>526</v>
      </c>
      <c r="K3" s="26"/>
      <c r="L3" s="26"/>
      <c r="M3" s="48" t="s">
        <v>585</v>
      </c>
      <c r="N3" s="49" t="s">
        <v>585</v>
      </c>
    </row>
    <row r="4" spans="1:14" ht="63" x14ac:dyDescent="0.25">
      <c r="A4" s="23">
        <v>15.2</v>
      </c>
      <c r="B4" s="26" t="s">
        <v>324</v>
      </c>
      <c r="C4" s="74" t="s">
        <v>414</v>
      </c>
      <c r="D4" s="69"/>
      <c r="E4" s="76" t="s">
        <v>583</v>
      </c>
      <c r="F4" s="77" t="s">
        <v>583</v>
      </c>
      <c r="G4" s="26" t="s">
        <v>325</v>
      </c>
      <c r="H4" s="27"/>
      <c r="I4" s="32" t="s">
        <v>520</v>
      </c>
      <c r="J4" s="68" t="s">
        <v>527</v>
      </c>
      <c r="K4" s="26"/>
      <c r="L4" s="26"/>
      <c r="M4" s="48" t="s">
        <v>585</v>
      </c>
      <c r="N4" s="49" t="s">
        <v>585</v>
      </c>
    </row>
    <row r="5" spans="1:14" ht="78.75" x14ac:dyDescent="0.25">
      <c r="A5" s="61">
        <v>15.3</v>
      </c>
      <c r="B5" s="81" t="s">
        <v>326</v>
      </c>
      <c r="C5" s="101" t="s">
        <v>414</v>
      </c>
      <c r="D5" s="83"/>
      <c r="E5" s="102" t="s">
        <v>583</v>
      </c>
      <c r="F5" s="84" t="s">
        <v>583</v>
      </c>
      <c r="G5" s="81" t="s">
        <v>327</v>
      </c>
      <c r="H5" s="85"/>
      <c r="I5" s="32" t="s">
        <v>525</v>
      </c>
      <c r="J5" s="68" t="s">
        <v>528</v>
      </c>
      <c r="K5" s="26"/>
      <c r="L5" s="26"/>
      <c r="M5" s="48" t="s">
        <v>585</v>
      </c>
      <c r="N5" s="49" t="s">
        <v>585</v>
      </c>
    </row>
    <row r="6" spans="1:14" ht="204.75" x14ac:dyDescent="0.25">
      <c r="A6" s="23">
        <v>15.4</v>
      </c>
      <c r="B6" s="26" t="s">
        <v>328</v>
      </c>
      <c r="C6" s="27" t="s">
        <v>26</v>
      </c>
      <c r="D6" s="69"/>
      <c r="E6" s="65" t="s">
        <v>583</v>
      </c>
      <c r="F6" s="66" t="s">
        <v>583</v>
      </c>
      <c r="G6" s="67" t="s">
        <v>329</v>
      </c>
      <c r="H6" s="27"/>
      <c r="I6" s="32" t="s">
        <v>519</v>
      </c>
      <c r="J6" s="68" t="s">
        <v>529</v>
      </c>
      <c r="K6" s="26"/>
      <c r="L6" s="26"/>
      <c r="M6" s="48" t="s">
        <v>585</v>
      </c>
      <c r="N6" s="49" t="s">
        <v>585</v>
      </c>
    </row>
    <row r="7" spans="1:14" ht="94.5" x14ac:dyDescent="0.25">
      <c r="A7" s="23">
        <v>15.5</v>
      </c>
      <c r="B7" s="26" t="s">
        <v>330</v>
      </c>
      <c r="C7" s="27" t="s">
        <v>414</v>
      </c>
      <c r="D7" s="69"/>
      <c r="E7" s="69"/>
      <c r="F7" s="66" t="s">
        <v>583</v>
      </c>
      <c r="G7" s="67" t="s">
        <v>331</v>
      </c>
      <c r="H7" s="27"/>
      <c r="I7" s="103" t="s">
        <v>522</v>
      </c>
      <c r="J7" s="68" t="s">
        <v>530</v>
      </c>
      <c r="K7" s="26"/>
      <c r="L7" s="26"/>
      <c r="M7" s="48" t="s">
        <v>585</v>
      </c>
      <c r="N7" s="49" t="s">
        <v>585</v>
      </c>
    </row>
    <row r="8" spans="1:14" ht="173.25" x14ac:dyDescent="0.25">
      <c r="A8" s="23">
        <v>15.6</v>
      </c>
      <c r="B8" s="26" t="s">
        <v>332</v>
      </c>
      <c r="C8" s="27" t="s">
        <v>416</v>
      </c>
      <c r="D8" s="69"/>
      <c r="E8" s="69"/>
      <c r="F8" s="66" t="s">
        <v>583</v>
      </c>
      <c r="G8" s="67" t="s">
        <v>333</v>
      </c>
      <c r="H8" s="27"/>
      <c r="I8" s="32" t="s">
        <v>523</v>
      </c>
      <c r="J8" s="68" t="s">
        <v>530</v>
      </c>
      <c r="K8" s="26"/>
      <c r="L8" s="26"/>
      <c r="M8" s="48" t="s">
        <v>585</v>
      </c>
      <c r="N8" s="49" t="s">
        <v>585</v>
      </c>
    </row>
    <row r="9" spans="1:14" ht="60" x14ac:dyDescent="0.25">
      <c r="A9" s="23">
        <v>15.7</v>
      </c>
      <c r="B9" s="26" t="s">
        <v>334</v>
      </c>
      <c r="C9" s="27" t="s">
        <v>26</v>
      </c>
      <c r="D9" s="69"/>
      <c r="E9" s="69"/>
      <c r="F9" s="66" t="s">
        <v>583</v>
      </c>
      <c r="G9" s="67" t="s">
        <v>335</v>
      </c>
      <c r="H9" s="27"/>
      <c r="I9" s="78" t="s">
        <v>524</v>
      </c>
      <c r="J9" s="68" t="s">
        <v>530</v>
      </c>
      <c r="K9" s="26"/>
      <c r="L9" s="26"/>
      <c r="M9" s="48" t="s">
        <v>585</v>
      </c>
      <c r="N9" s="49" t="s">
        <v>585</v>
      </c>
    </row>
    <row r="11" spans="1:14" x14ac:dyDescent="0.25">
      <c r="N11" t="e">
        <f>AVERAGE(N3:N9)</f>
        <v>#DIV/0!</v>
      </c>
    </row>
    <row r="15" spans="1:14" x14ac:dyDescent="0.25">
      <c r="H15" s="1"/>
      <c r="I15" s="97"/>
    </row>
  </sheetData>
  <mergeCells count="1">
    <mergeCell ref="A1:N1"/>
  </mergeCells>
  <conditionalFormatting sqref="C3:C9">
    <cfRule type="containsText" dxfId="90" priority="64" operator="containsText" text="Protect">
      <formula>NOT(ISERROR(SEARCH("Protect",C3)))</formula>
    </cfRule>
    <cfRule type="containsText" dxfId="89" priority="65" operator="containsText" text="Respond">
      <formula>NOT(ISERROR(SEARCH("Respond",C3)))</formula>
    </cfRule>
    <cfRule type="containsText" dxfId="88" priority="66" operator="containsText" text="Detect">
      <formula>NOT(ISERROR(SEARCH("Detect",C3)))</formula>
    </cfRule>
    <cfRule type="containsText" dxfId="87" priority="67" operator="containsText" text="Identify">
      <formula>NOT(ISERROR(SEARCH("Identify",C3)))</formula>
    </cfRule>
    <cfRule type="containsText" dxfId="86" priority="68" operator="containsText" text="Identity">
      <formula>NOT(ISERROR(SEARCH("Identity",C3)))</formula>
    </cfRule>
  </conditionalFormatting>
  <conditionalFormatting sqref="H3:J6 H7 J7:J9 H8:J8 H9">
    <cfRule type="containsText" dxfId="85" priority="89" operator="containsText" text="Protect">
      <formula>NOT(ISERROR(SEARCH("Protect",H3)))</formula>
    </cfRule>
    <cfRule type="containsText" dxfId="84" priority="90" operator="containsText" text="Respond">
      <formula>NOT(ISERROR(SEARCH("Respond",H3)))</formula>
    </cfRule>
    <cfRule type="containsText" dxfId="83" priority="91" operator="containsText" text="Detect">
      <formula>NOT(ISERROR(SEARCH("Detect",H3)))</formula>
    </cfRule>
    <cfRule type="containsText" dxfId="82" priority="92" operator="containsText" text="Identify">
      <formula>NOT(ISERROR(SEARCH("Identify",H3)))</formula>
    </cfRule>
    <cfRule type="containsText" dxfId="81" priority="93" operator="containsText" text="Identity">
      <formula>NOT(ISERROR(SEARCH("Identity",H3)))</formula>
    </cfRule>
  </conditionalFormatting>
  <pageMargins left="0.7" right="0.7" top="0.75" bottom="0.75" header="0.3" footer="0.3"/>
  <pageSetup scale="46" orientation="landscape" r:id="rId1"/>
  <extLst>
    <ext xmlns:x14="http://schemas.microsoft.com/office/spreadsheetml/2009/9/main" uri="{78C0D931-6437-407d-A8EE-F0AAD7539E65}">
      <x14:conditionalFormattings>
        <x14:conditionalFormatting xmlns:xm="http://schemas.microsoft.com/office/excel/2006/main">
          <x14:cfRule type="cellIs" priority="7" operator="equal" id="{C02B70F9-FCF2-4B9E-8D90-E17752991E32}">
            <xm:f>Values!$A$6</xm:f>
            <x14:dxf>
              <fill>
                <patternFill>
                  <bgColor theme="8" tint="0.79998168889431442"/>
                </patternFill>
              </fill>
            </x14:dxf>
          </x14:cfRule>
          <x14:cfRule type="cellIs" priority="8" operator="equal" id="{8EB7F06C-9145-42A2-9B00-4294ABDE02A0}">
            <xm:f>Values!$A$5</xm:f>
            <x14:dxf>
              <fill>
                <patternFill>
                  <bgColor theme="4" tint="0.39994506668294322"/>
                </patternFill>
              </fill>
            </x14:dxf>
          </x14:cfRule>
          <x14:cfRule type="cellIs" priority="9" operator="equal" id="{DF15BD09-D988-4528-9665-6B0ADEAA474E}">
            <xm:f>Values!$A$4</xm:f>
            <x14:dxf>
              <fill>
                <patternFill>
                  <bgColor rgb="FF00B0F0"/>
                </patternFill>
              </fill>
            </x14:dxf>
          </x14:cfRule>
          <xm:sqref>M3:M9</xm:sqref>
        </x14:conditionalFormatting>
        <x14:conditionalFormatting xmlns:xm="http://schemas.microsoft.com/office/excel/2006/main">
          <x14:cfRule type="cellIs" priority="1" operator="equal" id="{A25387F5-7B5D-4373-825D-B0EA4A08E910}">
            <xm:f>Values!$A$11</xm:f>
            <x14:dxf>
              <fill>
                <patternFill>
                  <bgColor theme="0" tint="-4.9989318521683403E-2"/>
                </patternFill>
              </fill>
            </x14:dxf>
          </x14:cfRule>
          <x14:cfRule type="cellIs" priority="2" operator="equal" id="{165FCB0D-641E-4399-92EE-B957A4826B14}">
            <xm:f>Values!$A$16</xm:f>
            <x14:dxf>
              <fill>
                <patternFill>
                  <bgColor rgb="FF27AE60"/>
                </patternFill>
              </fill>
            </x14:dxf>
          </x14:cfRule>
          <x14:cfRule type="cellIs" priority="3" operator="equal" id="{D0F7B6AE-1E49-45F5-9F5F-B92E666C4AE1}">
            <xm:f>Values!$A$15</xm:f>
            <x14:dxf>
              <fill>
                <patternFill>
                  <bgColor rgb="FFF1C40F"/>
                </patternFill>
              </fill>
            </x14:dxf>
          </x14:cfRule>
          <x14:cfRule type="cellIs" priority="4" operator="equal" id="{B08B6B14-2C06-49D4-940E-902F7F50235F}">
            <xm:f>Values!$A$14</xm:f>
            <x14:dxf>
              <fill>
                <patternFill>
                  <bgColor rgb="FFF39C12"/>
                </patternFill>
              </fill>
            </x14:dxf>
          </x14:cfRule>
          <x14:cfRule type="cellIs" priority="5" operator="equal" id="{D8C45B73-0C5D-4177-8E31-531F1BF61C14}">
            <xm:f>Values!$A$13</xm:f>
            <x14:dxf>
              <fill>
                <patternFill>
                  <bgColor rgb="FFE67E22"/>
                </patternFill>
              </fill>
            </x14:dxf>
          </x14:cfRule>
          <x14:cfRule type="cellIs" priority="6" operator="equal" id="{568F731C-A3E7-4002-858D-35FBE3A36A20}">
            <xm:f>Values!$A$12</xm:f>
            <x14:dxf>
              <fill>
                <patternFill>
                  <bgColor rgb="FFE74C3C"/>
                </patternFill>
              </fill>
            </x14:dxf>
          </x14:cfRule>
          <xm:sqref>N3:N9</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1000-000003000000}">
          <x14:formula1>
            <xm:f>Values!$A$4:$A$8</xm:f>
          </x14:formula1>
          <xm:sqref>M3:M9</xm:sqref>
        </x14:dataValidation>
        <x14:dataValidation type="list" allowBlank="1" showInputMessage="1" showErrorMessage="1" xr:uid="{F80CEA3C-4014-4685-98D2-EA6C70C0AF96}">
          <x14:formula1>
            <xm:f>Values!$A$11:$A$16</xm:f>
          </x14:formula1>
          <xm:sqref>N3:N9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N23"/>
  <sheetViews>
    <sheetView topLeftCell="A10" zoomScale="80" zoomScaleNormal="80" workbookViewId="0">
      <selection activeCell="N24" sqref="N24"/>
    </sheetView>
  </sheetViews>
  <sheetFormatPr defaultColWidth="8.7109375" defaultRowHeight="15" x14ac:dyDescent="0.25"/>
  <cols>
    <col min="2" max="2" width="71.28515625" customWidth="1"/>
    <col min="3" max="3" width="26.85546875" customWidth="1"/>
    <col min="4" max="5" width="9" style="3" customWidth="1"/>
    <col min="6" max="6" width="7.42578125" style="3" customWidth="1"/>
    <col min="7" max="7" width="78" style="4" customWidth="1"/>
    <col min="8" max="8" width="39.42578125" bestFit="1" customWidth="1"/>
    <col min="9" max="9" width="61" style="42" customWidth="1"/>
    <col min="10" max="10" width="39.42578125" style="42" customWidth="1"/>
    <col min="11" max="11" width="20.7109375" bestFit="1" customWidth="1"/>
    <col min="12" max="12" width="20.7109375" customWidth="1"/>
    <col min="13" max="13" width="26.7109375" bestFit="1" customWidth="1"/>
    <col min="14" max="14" width="25" bestFit="1" customWidth="1"/>
  </cols>
  <sheetData>
    <row r="1" spans="1:14" ht="59.65" customHeight="1" x14ac:dyDescent="0.25">
      <c r="A1" s="131" t="s">
        <v>410</v>
      </c>
      <c r="B1" s="131"/>
      <c r="C1" s="131"/>
      <c r="D1" s="131"/>
      <c r="E1" s="131"/>
      <c r="F1" s="131"/>
      <c r="G1" s="131"/>
      <c r="H1" s="131"/>
      <c r="I1" s="131"/>
      <c r="J1" s="131"/>
      <c r="K1" s="131"/>
      <c r="L1" s="131"/>
      <c r="M1" s="131"/>
      <c r="N1" s="131"/>
    </row>
    <row r="2" spans="1:14" s="25" customFormat="1" ht="15.75" x14ac:dyDescent="0.25">
      <c r="A2" s="19" t="s">
        <v>0</v>
      </c>
      <c r="B2" s="19" t="s">
        <v>393</v>
      </c>
      <c r="C2" s="29" t="s">
        <v>417</v>
      </c>
      <c r="D2" s="50" t="s">
        <v>580</v>
      </c>
      <c r="E2" s="51" t="s">
        <v>581</v>
      </c>
      <c r="F2" s="52" t="s">
        <v>582</v>
      </c>
      <c r="G2" s="20" t="s">
        <v>41</v>
      </c>
      <c r="H2" s="58" t="s">
        <v>402</v>
      </c>
      <c r="I2" s="58" t="s">
        <v>44</v>
      </c>
      <c r="J2" s="34" t="s">
        <v>139</v>
      </c>
      <c r="K2" s="34" t="s">
        <v>403</v>
      </c>
      <c r="L2" s="34" t="s">
        <v>404</v>
      </c>
      <c r="M2" s="30" t="s">
        <v>568</v>
      </c>
      <c r="N2" s="30" t="s">
        <v>586</v>
      </c>
    </row>
    <row r="3" spans="1:14" ht="110.25" x14ac:dyDescent="0.25">
      <c r="A3" s="23">
        <v>16.100000000000001</v>
      </c>
      <c r="B3" s="26" t="s">
        <v>336</v>
      </c>
      <c r="C3" s="27" t="s">
        <v>26</v>
      </c>
      <c r="D3" s="69"/>
      <c r="E3" s="65" t="s">
        <v>583</v>
      </c>
      <c r="F3" s="66" t="s">
        <v>583</v>
      </c>
      <c r="G3" s="80" t="s">
        <v>337</v>
      </c>
      <c r="H3" s="27"/>
      <c r="I3" s="32" t="s">
        <v>533</v>
      </c>
      <c r="J3" s="32" t="s">
        <v>545</v>
      </c>
      <c r="K3" s="26"/>
      <c r="L3" s="26"/>
      <c r="M3" s="48" t="s">
        <v>585</v>
      </c>
      <c r="N3" s="49" t="s">
        <v>585</v>
      </c>
    </row>
    <row r="4" spans="1:14" ht="189" x14ac:dyDescent="0.25">
      <c r="A4" s="23">
        <v>16.2</v>
      </c>
      <c r="B4" s="26" t="s">
        <v>338</v>
      </c>
      <c r="C4" s="27" t="s">
        <v>26</v>
      </c>
      <c r="D4" s="69"/>
      <c r="E4" s="65" t="s">
        <v>583</v>
      </c>
      <c r="F4" s="66" t="s">
        <v>583</v>
      </c>
      <c r="G4" s="67" t="s">
        <v>339</v>
      </c>
      <c r="H4" s="27"/>
      <c r="I4" s="96" t="s">
        <v>544</v>
      </c>
      <c r="J4" s="32" t="s">
        <v>546</v>
      </c>
      <c r="K4" s="26"/>
      <c r="L4" s="26"/>
      <c r="M4" s="48" t="s">
        <v>585</v>
      </c>
      <c r="N4" s="49" t="s">
        <v>585</v>
      </c>
    </row>
    <row r="5" spans="1:14" ht="63" x14ac:dyDescent="0.25">
      <c r="A5" s="23">
        <v>16.3</v>
      </c>
      <c r="B5" s="26" t="s">
        <v>340</v>
      </c>
      <c r="C5" s="27" t="s">
        <v>26</v>
      </c>
      <c r="D5" s="69"/>
      <c r="E5" s="65" t="s">
        <v>583</v>
      </c>
      <c r="F5" s="66" t="s">
        <v>583</v>
      </c>
      <c r="G5" s="67" t="s">
        <v>341</v>
      </c>
      <c r="H5" s="27"/>
      <c r="I5" s="32" t="s">
        <v>536</v>
      </c>
      <c r="J5" s="32" t="s">
        <v>547</v>
      </c>
      <c r="K5" s="26"/>
      <c r="L5" s="26"/>
      <c r="M5" s="48" t="s">
        <v>585</v>
      </c>
      <c r="N5" s="49" t="s">
        <v>585</v>
      </c>
    </row>
    <row r="6" spans="1:14" ht="94.5" x14ac:dyDescent="0.25">
      <c r="A6" s="23">
        <v>16.399999999999999</v>
      </c>
      <c r="B6" s="26" t="s">
        <v>598</v>
      </c>
      <c r="C6" s="27" t="s">
        <v>26</v>
      </c>
      <c r="D6" s="69"/>
      <c r="E6" s="65" t="s">
        <v>583</v>
      </c>
      <c r="F6" s="66" t="s">
        <v>583</v>
      </c>
      <c r="G6" s="80" t="s">
        <v>342</v>
      </c>
      <c r="H6" s="27"/>
      <c r="I6" s="32" t="s">
        <v>535</v>
      </c>
      <c r="J6" s="32" t="s">
        <v>548</v>
      </c>
      <c r="K6" s="26"/>
      <c r="L6" s="26"/>
      <c r="M6" s="48" t="s">
        <v>585</v>
      </c>
      <c r="N6" s="49" t="s">
        <v>585</v>
      </c>
    </row>
    <row r="7" spans="1:14" ht="126" x14ac:dyDescent="0.25">
      <c r="A7" s="23">
        <v>16.5</v>
      </c>
      <c r="B7" s="26" t="s">
        <v>343</v>
      </c>
      <c r="C7" s="27" t="s">
        <v>26</v>
      </c>
      <c r="D7" s="69"/>
      <c r="E7" s="65" t="s">
        <v>583</v>
      </c>
      <c r="F7" s="66" t="s">
        <v>583</v>
      </c>
      <c r="G7" s="26" t="s">
        <v>344</v>
      </c>
      <c r="H7" s="27"/>
      <c r="I7" s="32" t="s">
        <v>534</v>
      </c>
      <c r="J7" s="32" t="s">
        <v>549</v>
      </c>
      <c r="K7" s="26"/>
      <c r="L7" s="26"/>
      <c r="M7" s="48" t="s">
        <v>585</v>
      </c>
      <c r="N7" s="49" t="s">
        <v>585</v>
      </c>
    </row>
    <row r="8" spans="1:14" ht="30" customHeight="1" x14ac:dyDescent="0.25">
      <c r="A8" s="23">
        <v>16.600000000000001</v>
      </c>
      <c r="B8" s="26" t="s">
        <v>345</v>
      </c>
      <c r="C8" s="27" t="s">
        <v>26</v>
      </c>
      <c r="D8" s="69"/>
      <c r="E8" s="65" t="s">
        <v>583</v>
      </c>
      <c r="F8" s="66" t="s">
        <v>583</v>
      </c>
      <c r="G8" s="26" t="s">
        <v>346</v>
      </c>
      <c r="H8" s="27"/>
      <c r="I8" s="32" t="s">
        <v>537</v>
      </c>
      <c r="J8" s="32"/>
      <c r="K8" s="26"/>
      <c r="L8" s="26"/>
      <c r="M8" s="48" t="s">
        <v>585</v>
      </c>
      <c r="N8" s="49" t="s">
        <v>585</v>
      </c>
    </row>
    <row r="9" spans="1:14" ht="78.75" x14ac:dyDescent="0.25">
      <c r="A9" s="23">
        <v>16.7</v>
      </c>
      <c r="B9" s="26" t="s">
        <v>347</v>
      </c>
      <c r="C9" s="27" t="s">
        <v>26</v>
      </c>
      <c r="D9" s="69"/>
      <c r="E9" s="65" t="s">
        <v>583</v>
      </c>
      <c r="F9" s="66" t="s">
        <v>583</v>
      </c>
      <c r="G9" s="26" t="s">
        <v>348</v>
      </c>
      <c r="H9" s="27"/>
      <c r="I9" s="32" t="s">
        <v>543</v>
      </c>
      <c r="J9" s="32" t="s">
        <v>550</v>
      </c>
      <c r="K9" s="26"/>
      <c r="L9" s="26"/>
      <c r="M9" s="48" t="s">
        <v>585</v>
      </c>
      <c r="N9" s="49" t="s">
        <v>585</v>
      </c>
    </row>
    <row r="10" spans="1:14" ht="45" x14ac:dyDescent="0.25">
      <c r="A10" s="23">
        <v>16.8</v>
      </c>
      <c r="B10" s="26" t="s">
        <v>349</v>
      </c>
      <c r="C10" s="27" t="s">
        <v>26</v>
      </c>
      <c r="D10" s="69"/>
      <c r="E10" s="65" t="s">
        <v>583</v>
      </c>
      <c r="F10" s="66" t="s">
        <v>583</v>
      </c>
      <c r="G10" s="26" t="s">
        <v>350</v>
      </c>
      <c r="H10" s="41"/>
      <c r="I10" s="28" t="s">
        <v>538</v>
      </c>
      <c r="J10" s="28" t="s">
        <v>551</v>
      </c>
      <c r="K10" s="41"/>
      <c r="L10" s="41"/>
      <c r="M10" s="48" t="s">
        <v>585</v>
      </c>
      <c r="N10" s="49" t="s">
        <v>585</v>
      </c>
    </row>
    <row r="11" spans="1:14" ht="94.5" x14ac:dyDescent="0.25">
      <c r="A11" s="23">
        <v>16.899999999999999</v>
      </c>
      <c r="B11" s="26" t="s">
        <v>351</v>
      </c>
      <c r="C11" s="27" t="s">
        <v>26</v>
      </c>
      <c r="D11" s="69"/>
      <c r="E11" s="65" t="s">
        <v>583</v>
      </c>
      <c r="F11" s="66" t="s">
        <v>583</v>
      </c>
      <c r="G11" s="26" t="s">
        <v>352</v>
      </c>
      <c r="H11" s="27"/>
      <c r="I11" s="32" t="s">
        <v>531</v>
      </c>
      <c r="J11" s="104"/>
      <c r="K11" s="41"/>
      <c r="L11" s="41"/>
      <c r="M11" s="48" t="s">
        <v>585</v>
      </c>
      <c r="N11" s="49" t="s">
        <v>585</v>
      </c>
    </row>
    <row r="12" spans="1:14" ht="150" x14ac:dyDescent="0.25">
      <c r="A12" s="23" t="s">
        <v>32</v>
      </c>
      <c r="B12" s="26" t="s">
        <v>353</v>
      </c>
      <c r="C12" s="27" t="s">
        <v>26</v>
      </c>
      <c r="D12" s="69"/>
      <c r="E12" s="65" t="s">
        <v>583</v>
      </c>
      <c r="F12" s="66" t="s">
        <v>583</v>
      </c>
      <c r="G12" s="26" t="s">
        <v>354</v>
      </c>
      <c r="H12" s="41"/>
      <c r="I12" s="28" t="s">
        <v>539</v>
      </c>
      <c r="J12" s="28" t="s">
        <v>552</v>
      </c>
      <c r="K12" s="16"/>
      <c r="L12" s="16"/>
      <c r="M12" s="48" t="s">
        <v>585</v>
      </c>
      <c r="N12" s="49" t="s">
        <v>585</v>
      </c>
    </row>
    <row r="13" spans="1:14" ht="141.75" x14ac:dyDescent="0.25">
      <c r="A13" s="23" t="s">
        <v>33</v>
      </c>
      <c r="B13" s="26" t="s">
        <v>355</v>
      </c>
      <c r="C13" s="27" t="s">
        <v>26</v>
      </c>
      <c r="D13" s="69"/>
      <c r="E13" s="65" t="s">
        <v>583</v>
      </c>
      <c r="F13" s="66" t="s">
        <v>583</v>
      </c>
      <c r="G13" s="26" t="s">
        <v>356</v>
      </c>
      <c r="H13" s="41"/>
      <c r="I13" s="28" t="s">
        <v>542</v>
      </c>
      <c r="J13" s="28" t="s">
        <v>542</v>
      </c>
      <c r="K13" s="16"/>
      <c r="L13" s="16"/>
      <c r="M13" s="48" t="s">
        <v>585</v>
      </c>
      <c r="N13" s="49" t="s">
        <v>585</v>
      </c>
    </row>
    <row r="14" spans="1:14" ht="31.5" x14ac:dyDescent="0.25">
      <c r="A14" s="23">
        <v>16.12</v>
      </c>
      <c r="B14" s="26" t="s">
        <v>357</v>
      </c>
      <c r="C14" s="27" t="s">
        <v>26</v>
      </c>
      <c r="D14" s="69"/>
      <c r="E14" s="69"/>
      <c r="F14" s="66" t="s">
        <v>583</v>
      </c>
      <c r="G14" s="67" t="s">
        <v>358</v>
      </c>
      <c r="H14" s="41"/>
      <c r="I14" s="28" t="s">
        <v>541</v>
      </c>
      <c r="J14" s="28" t="s">
        <v>553</v>
      </c>
      <c r="K14" s="16"/>
      <c r="L14" s="16"/>
      <c r="M14" s="48" t="s">
        <v>585</v>
      </c>
      <c r="N14" s="49" t="s">
        <v>585</v>
      </c>
    </row>
    <row r="15" spans="1:14" ht="78.75" x14ac:dyDescent="0.25">
      <c r="A15" s="39" t="s">
        <v>34</v>
      </c>
      <c r="B15" s="26" t="s">
        <v>359</v>
      </c>
      <c r="C15" s="27" t="s">
        <v>26</v>
      </c>
      <c r="D15" s="69"/>
      <c r="E15" s="69"/>
      <c r="F15" s="66" t="s">
        <v>583</v>
      </c>
      <c r="G15" s="26" t="s">
        <v>360</v>
      </c>
      <c r="H15" s="41"/>
      <c r="I15" s="28" t="s">
        <v>532</v>
      </c>
      <c r="J15" s="28"/>
      <c r="K15" s="16"/>
      <c r="L15" s="16"/>
      <c r="M15" s="48" t="s">
        <v>585</v>
      </c>
      <c r="N15" s="49" t="s">
        <v>585</v>
      </c>
    </row>
    <row r="16" spans="1:14" ht="94.5" x14ac:dyDescent="0.25">
      <c r="A16" s="39" t="s">
        <v>411</v>
      </c>
      <c r="B16" s="26" t="s">
        <v>361</v>
      </c>
      <c r="C16" s="27" t="s">
        <v>26</v>
      </c>
      <c r="D16" s="69"/>
      <c r="E16" s="69"/>
      <c r="F16" s="66" t="s">
        <v>583</v>
      </c>
      <c r="G16" s="26" t="s">
        <v>362</v>
      </c>
      <c r="H16" s="16"/>
      <c r="I16" s="96" t="s">
        <v>540</v>
      </c>
      <c r="J16" s="105" t="s">
        <v>554</v>
      </c>
      <c r="K16" s="16"/>
      <c r="L16" s="16"/>
      <c r="M16" s="48" t="s">
        <v>585</v>
      </c>
      <c r="N16" s="49" t="s">
        <v>585</v>
      </c>
    </row>
    <row r="17" spans="8:14" hidden="1" x14ac:dyDescent="0.25">
      <c r="H17" s="2" t="s">
        <v>27</v>
      </c>
      <c r="M17" s="10" t="e">
        <f>AVERAGE(#REF!)</f>
        <v>#REF!</v>
      </c>
      <c r="N17" s="10" t="e">
        <f>1-M17</f>
        <v>#REF!</v>
      </c>
    </row>
    <row r="18" spans="8:14" hidden="1" x14ac:dyDescent="0.25">
      <c r="H18" s="4" t="s">
        <v>28</v>
      </c>
      <c r="I18" s="47"/>
      <c r="J18" s="47"/>
      <c r="K18" s="4"/>
      <c r="L18" s="4"/>
      <c r="M18" s="10" t="e">
        <f>AVERAGE(#REF!)</f>
        <v>#REF!</v>
      </c>
      <c r="N18" s="10" t="e">
        <f>1-M18</f>
        <v>#REF!</v>
      </c>
    </row>
    <row r="19" spans="8:14" hidden="1" x14ac:dyDescent="0.25">
      <c r="H19" s="4" t="s">
        <v>29</v>
      </c>
      <c r="I19" s="47"/>
      <c r="J19" s="47"/>
      <c r="K19" s="4"/>
      <c r="L19" s="4"/>
      <c r="M19" s="10" t="e">
        <f>AVERAGE(#REF!)</f>
        <v>#REF!</v>
      </c>
      <c r="N19" s="10" t="e">
        <f>1-M19</f>
        <v>#REF!</v>
      </c>
    </row>
    <row r="20" spans="8:14" hidden="1" x14ac:dyDescent="0.25">
      <c r="H20" s="4" t="s">
        <v>30</v>
      </c>
      <c r="I20" s="47"/>
      <c r="J20" s="47"/>
      <c r="K20" s="4"/>
      <c r="L20" s="4"/>
      <c r="M20" s="10" t="e">
        <f>AVERAGE(#REF!)</f>
        <v>#REF!</v>
      </c>
      <c r="N20" s="10" t="e">
        <f>1-M20</f>
        <v>#REF!</v>
      </c>
    </row>
    <row r="21" spans="8:14" hidden="1" x14ac:dyDescent="0.25">
      <c r="H21" s="4" t="s">
        <v>31</v>
      </c>
      <c r="I21" s="47"/>
      <c r="J21" s="47"/>
      <c r="K21" s="4"/>
      <c r="L21" s="4"/>
      <c r="M21" s="10" t="e">
        <f>AVERAGE(M17:M20)</f>
        <v>#REF!</v>
      </c>
      <c r="N21" s="10" t="e">
        <f>1-M21</f>
        <v>#REF!</v>
      </c>
    </row>
    <row r="23" spans="8:14" x14ac:dyDescent="0.25">
      <c r="N23" s="10" t="e">
        <f>AVERAGE(N3:N16)</f>
        <v>#DIV/0!</v>
      </c>
    </row>
  </sheetData>
  <mergeCells count="1">
    <mergeCell ref="A1:N1"/>
  </mergeCells>
  <conditionalFormatting sqref="C3:C16">
    <cfRule type="containsText" dxfId="71" priority="127" operator="containsText" text="Protect">
      <formula>NOT(ISERROR(SEARCH("Protect",C3)))</formula>
    </cfRule>
    <cfRule type="containsText" dxfId="70" priority="128" operator="containsText" text="Respond">
      <formula>NOT(ISERROR(SEARCH("Respond",C3)))</formula>
    </cfRule>
    <cfRule type="containsText" dxfId="69" priority="129" operator="containsText" text="Detect">
      <formula>NOT(ISERROR(SEARCH("Detect",C3)))</formula>
    </cfRule>
    <cfRule type="containsText" dxfId="68" priority="130" operator="containsText" text="Identify">
      <formula>NOT(ISERROR(SEARCH("Identify",C3)))</formula>
    </cfRule>
    <cfRule type="containsText" dxfId="67" priority="131" operator="containsText" text="Identity">
      <formula>NOT(ISERROR(SEARCH("Identity",C3)))</formula>
    </cfRule>
  </conditionalFormatting>
  <conditionalFormatting sqref="H3:J3 H4 J4:J5 H5:J9">
    <cfRule type="containsText" dxfId="66" priority="202" operator="containsText" text="Protect">
      <formula>NOT(ISERROR(SEARCH("Protect",H3)))</formula>
    </cfRule>
    <cfRule type="containsText" dxfId="65" priority="203" operator="containsText" text="Respond">
      <formula>NOT(ISERROR(SEARCH("Respond",H3)))</formula>
    </cfRule>
    <cfRule type="containsText" dxfId="64" priority="204" operator="containsText" text="Detect">
      <formula>NOT(ISERROR(SEARCH("Detect",H3)))</formula>
    </cfRule>
    <cfRule type="containsText" dxfId="63" priority="205" operator="containsText" text="Identify">
      <formula>NOT(ISERROR(SEARCH("Identify",H3)))</formula>
    </cfRule>
    <cfRule type="containsText" dxfId="62" priority="206" operator="containsText" text="Identity">
      <formula>NOT(ISERROR(SEARCH("Identity",H3)))</formula>
    </cfRule>
  </conditionalFormatting>
  <conditionalFormatting sqref="H11:J11">
    <cfRule type="containsText" dxfId="61" priority="207" operator="containsText" text="Protect">
      <formula>NOT(ISERROR(SEARCH("Protect",H11)))</formula>
    </cfRule>
    <cfRule type="containsText" dxfId="60" priority="208" operator="containsText" text="Respond">
      <formula>NOT(ISERROR(SEARCH("Respond",H11)))</formula>
    </cfRule>
    <cfRule type="containsText" dxfId="59" priority="209" operator="containsText" text="Detect">
      <formula>NOT(ISERROR(SEARCH("Detect",H11)))</formula>
    </cfRule>
    <cfRule type="containsText" dxfId="58" priority="210" operator="containsText" text="Identify">
      <formula>NOT(ISERROR(SEARCH("Identify",H11)))</formula>
    </cfRule>
    <cfRule type="containsText" dxfId="57" priority="211" operator="containsText" text="Identity">
      <formula>NOT(ISERROR(SEARCH("Identity",H11)))</formula>
    </cfRule>
  </conditionalFormatting>
  <pageMargins left="0.7" right="0.7" top="0.75" bottom="0.75" header="0.3" footer="0.3"/>
  <pageSetup scale="46" orientation="landscape" r:id="rId1"/>
  <extLst>
    <ext xmlns:x14="http://schemas.microsoft.com/office/spreadsheetml/2009/9/main" uri="{78C0D931-6437-407d-A8EE-F0AAD7539E65}">
      <x14:conditionalFormattings>
        <x14:conditionalFormatting xmlns:xm="http://schemas.microsoft.com/office/excel/2006/main">
          <x14:cfRule type="cellIs" priority="7" operator="equal" id="{49F5E818-AD9F-4F48-9A85-C95D5B4CDEE5}">
            <xm:f>Values!$A$6</xm:f>
            <x14:dxf>
              <fill>
                <patternFill>
                  <bgColor theme="8" tint="0.79998168889431442"/>
                </patternFill>
              </fill>
            </x14:dxf>
          </x14:cfRule>
          <x14:cfRule type="cellIs" priority="8" operator="equal" id="{AD637CE0-F3A9-44D1-A3E1-FC940B53A553}">
            <xm:f>Values!$A$5</xm:f>
            <x14:dxf>
              <fill>
                <patternFill>
                  <bgColor theme="4" tint="0.39994506668294322"/>
                </patternFill>
              </fill>
            </x14:dxf>
          </x14:cfRule>
          <x14:cfRule type="cellIs" priority="9" operator="equal" id="{4D09937B-ABE4-47B2-AD97-B6A87EF96F3A}">
            <xm:f>Values!$A$4</xm:f>
            <x14:dxf>
              <fill>
                <patternFill>
                  <bgColor rgb="FF00B0F0"/>
                </patternFill>
              </fill>
            </x14:dxf>
          </x14:cfRule>
          <xm:sqref>M3:M16</xm:sqref>
        </x14:conditionalFormatting>
        <x14:conditionalFormatting xmlns:xm="http://schemas.microsoft.com/office/excel/2006/main">
          <x14:cfRule type="cellIs" priority="1" operator="equal" id="{C64E00D8-6300-49A2-9015-4D01EA432689}">
            <xm:f>Values!$A$11</xm:f>
            <x14:dxf>
              <fill>
                <patternFill>
                  <bgColor theme="0" tint="-4.9989318521683403E-2"/>
                </patternFill>
              </fill>
            </x14:dxf>
          </x14:cfRule>
          <x14:cfRule type="cellIs" priority="2" operator="equal" id="{E4FF5320-7B9F-4E2C-BFEB-8BA50261971B}">
            <xm:f>Values!$A$16</xm:f>
            <x14:dxf>
              <fill>
                <patternFill>
                  <bgColor rgb="FF27AE60"/>
                </patternFill>
              </fill>
            </x14:dxf>
          </x14:cfRule>
          <x14:cfRule type="cellIs" priority="3" operator="equal" id="{154D3192-2E0F-4E7D-B5D0-E74C74C184DC}">
            <xm:f>Values!$A$15</xm:f>
            <x14:dxf>
              <fill>
                <patternFill>
                  <bgColor rgb="FFF1C40F"/>
                </patternFill>
              </fill>
            </x14:dxf>
          </x14:cfRule>
          <x14:cfRule type="cellIs" priority="4" operator="equal" id="{79ACE54C-2D88-460F-A0B6-C5F707D9EA75}">
            <xm:f>Values!$A$14</xm:f>
            <x14:dxf>
              <fill>
                <patternFill>
                  <bgColor rgb="FFF39C12"/>
                </patternFill>
              </fill>
            </x14:dxf>
          </x14:cfRule>
          <x14:cfRule type="cellIs" priority="5" operator="equal" id="{5F875276-A2D3-4120-BC57-BAA35EFE6B02}">
            <xm:f>Values!$A$13</xm:f>
            <x14:dxf>
              <fill>
                <patternFill>
                  <bgColor rgb="FFE67E22"/>
                </patternFill>
              </fill>
            </x14:dxf>
          </x14:cfRule>
          <x14:cfRule type="cellIs" priority="6" operator="equal" id="{E8FBDE78-82E0-442C-B9A5-50FFECC2DA50}">
            <xm:f>Values!$A$12</xm:f>
            <x14:dxf>
              <fill>
                <patternFill>
                  <bgColor rgb="FFE74C3C"/>
                </patternFill>
              </fill>
            </x14:dxf>
          </x14:cfRule>
          <xm:sqref>N3:N16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1100-000003000000}">
          <x14:formula1>
            <xm:f>Values!$A$4:$A$8</xm:f>
          </x14:formula1>
          <xm:sqref>M3:M16</xm:sqref>
        </x14:dataValidation>
        <x14:dataValidation type="list" allowBlank="1" showInputMessage="1" showErrorMessage="1" xr:uid="{E68E1CCF-C0A6-4CFA-8183-57F0F9677670}">
          <x14:formula1>
            <xm:f>Values!$A$11:$A$16</xm:f>
          </x14:formula1>
          <xm:sqref>N3:N16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N17"/>
  <sheetViews>
    <sheetView topLeftCell="A3" zoomScale="50" zoomScaleNormal="50" workbookViewId="0">
      <selection activeCell="N17" sqref="N17"/>
    </sheetView>
  </sheetViews>
  <sheetFormatPr defaultColWidth="8.7109375" defaultRowHeight="15" x14ac:dyDescent="0.25"/>
  <cols>
    <col min="2" max="2" width="71.28515625" customWidth="1"/>
    <col min="3" max="3" width="26.85546875" customWidth="1"/>
    <col min="4" max="5" width="9" style="3" customWidth="1"/>
    <col min="6" max="6" width="7.42578125" style="3" customWidth="1"/>
    <col min="7" max="7" width="75.42578125" style="4" customWidth="1"/>
    <col min="8" max="8" width="35" bestFit="1" customWidth="1"/>
    <col min="9" max="9" width="48.7109375" customWidth="1"/>
    <col min="10" max="10" width="35" customWidth="1"/>
    <col min="11" max="11" width="20.7109375" bestFit="1" customWidth="1"/>
    <col min="12" max="12" width="20.7109375" customWidth="1"/>
    <col min="13" max="13" width="26.7109375" bestFit="1" customWidth="1"/>
    <col min="14" max="14" width="25" bestFit="1" customWidth="1"/>
  </cols>
  <sheetData>
    <row r="1" spans="1:14" ht="59.65" customHeight="1" x14ac:dyDescent="0.25">
      <c r="A1" s="131" t="s">
        <v>412</v>
      </c>
      <c r="B1" s="131"/>
      <c r="C1" s="131"/>
      <c r="D1" s="131"/>
      <c r="E1" s="131"/>
      <c r="F1" s="131"/>
      <c r="G1" s="131"/>
      <c r="H1" s="131"/>
      <c r="I1" s="131"/>
      <c r="J1" s="131"/>
      <c r="K1" s="131"/>
      <c r="L1" s="131"/>
      <c r="M1" s="131"/>
      <c r="N1" s="131"/>
    </row>
    <row r="2" spans="1:14" s="25" customFormat="1" ht="15.75" x14ac:dyDescent="0.25">
      <c r="A2" s="34" t="s">
        <v>0</v>
      </c>
      <c r="B2" s="34" t="s">
        <v>393</v>
      </c>
      <c r="C2" s="53" t="s">
        <v>417</v>
      </c>
      <c r="D2" s="54" t="s">
        <v>580</v>
      </c>
      <c r="E2" s="55" t="s">
        <v>581</v>
      </c>
      <c r="F2" s="56" t="s">
        <v>582</v>
      </c>
      <c r="G2" s="35" t="s">
        <v>41</v>
      </c>
      <c r="H2" s="34" t="s">
        <v>402</v>
      </c>
      <c r="I2" s="34" t="s">
        <v>44</v>
      </c>
      <c r="J2" s="34" t="s">
        <v>139</v>
      </c>
      <c r="K2" s="34" t="s">
        <v>403</v>
      </c>
      <c r="L2" s="34" t="s">
        <v>404</v>
      </c>
      <c r="M2" s="30" t="s">
        <v>568</v>
      </c>
      <c r="N2" s="30" t="s">
        <v>586</v>
      </c>
    </row>
    <row r="3" spans="1:14" ht="126" x14ac:dyDescent="0.25">
      <c r="A3" s="23">
        <v>17.100000000000001</v>
      </c>
      <c r="B3" s="26" t="s">
        <v>363</v>
      </c>
      <c r="C3" s="27" t="s">
        <v>415</v>
      </c>
      <c r="D3" s="64" t="s">
        <v>583</v>
      </c>
      <c r="E3" s="65" t="s">
        <v>583</v>
      </c>
      <c r="F3" s="66" t="s">
        <v>583</v>
      </c>
      <c r="G3" s="26" t="s">
        <v>364</v>
      </c>
      <c r="H3" s="27"/>
      <c r="I3" s="106" t="s">
        <v>556</v>
      </c>
      <c r="J3" s="68" t="s">
        <v>565</v>
      </c>
      <c r="K3" s="26"/>
      <c r="L3" s="26"/>
      <c r="M3" s="48" t="s">
        <v>585</v>
      </c>
      <c r="N3" s="49" t="s">
        <v>585</v>
      </c>
    </row>
    <row r="4" spans="1:14" ht="180" x14ac:dyDescent="0.25">
      <c r="A4" s="23">
        <v>17.2</v>
      </c>
      <c r="B4" s="26" t="s">
        <v>365</v>
      </c>
      <c r="C4" s="27" t="s">
        <v>415</v>
      </c>
      <c r="D4" s="64" t="s">
        <v>583</v>
      </c>
      <c r="E4" s="65" t="s">
        <v>583</v>
      </c>
      <c r="F4" s="66" t="s">
        <v>583</v>
      </c>
      <c r="G4" s="26" t="s">
        <v>366</v>
      </c>
      <c r="H4" s="27"/>
      <c r="I4" s="78" t="s">
        <v>557</v>
      </c>
      <c r="J4" s="68" t="s">
        <v>564</v>
      </c>
      <c r="K4" s="26"/>
      <c r="L4" s="26"/>
      <c r="M4" s="48" t="s">
        <v>585</v>
      </c>
      <c r="N4" s="49" t="s">
        <v>585</v>
      </c>
    </row>
    <row r="5" spans="1:14" ht="94.5" x14ac:dyDescent="0.25">
      <c r="A5" s="23">
        <v>17.3</v>
      </c>
      <c r="B5" s="26" t="s">
        <v>367</v>
      </c>
      <c r="C5" s="27" t="s">
        <v>415</v>
      </c>
      <c r="D5" s="64" t="s">
        <v>583</v>
      </c>
      <c r="E5" s="65" t="s">
        <v>583</v>
      </c>
      <c r="F5" s="66" t="s">
        <v>583</v>
      </c>
      <c r="G5" s="26" t="s">
        <v>368</v>
      </c>
      <c r="H5" s="27"/>
      <c r="I5" s="106" t="s">
        <v>558</v>
      </c>
      <c r="J5" s="68" t="s">
        <v>565</v>
      </c>
      <c r="K5" s="26"/>
      <c r="L5" s="26"/>
      <c r="M5" s="48" t="s">
        <v>585</v>
      </c>
      <c r="N5" s="49" t="s">
        <v>585</v>
      </c>
    </row>
    <row r="6" spans="1:14" ht="267.75" x14ac:dyDescent="0.25">
      <c r="A6" s="23">
        <v>17.399999999999999</v>
      </c>
      <c r="B6" s="26" t="s">
        <v>369</v>
      </c>
      <c r="C6" s="27" t="s">
        <v>415</v>
      </c>
      <c r="D6" s="69"/>
      <c r="E6" s="65" t="s">
        <v>583</v>
      </c>
      <c r="F6" s="66" t="s">
        <v>583</v>
      </c>
      <c r="G6" s="26" t="s">
        <v>370</v>
      </c>
      <c r="H6" s="27"/>
      <c r="I6" s="32" t="s">
        <v>560</v>
      </c>
      <c r="J6" s="68" t="s">
        <v>565</v>
      </c>
      <c r="K6" s="26"/>
      <c r="L6" s="26"/>
      <c r="M6" s="48" t="s">
        <v>585</v>
      </c>
      <c r="N6" s="49" t="s">
        <v>585</v>
      </c>
    </row>
    <row r="7" spans="1:14" ht="110.25" x14ac:dyDescent="0.25">
      <c r="A7" s="23">
        <v>17.5</v>
      </c>
      <c r="B7" s="26" t="s">
        <v>371</v>
      </c>
      <c r="C7" s="27" t="s">
        <v>415</v>
      </c>
      <c r="D7" s="69"/>
      <c r="E7" s="65" t="s">
        <v>583</v>
      </c>
      <c r="F7" s="66" t="s">
        <v>583</v>
      </c>
      <c r="G7" s="67" t="s">
        <v>372</v>
      </c>
      <c r="H7" s="27"/>
      <c r="I7" s="32" t="s">
        <v>555</v>
      </c>
      <c r="J7" s="68" t="s">
        <v>565</v>
      </c>
      <c r="K7" s="26"/>
      <c r="L7" s="26"/>
      <c r="M7" s="48" t="s">
        <v>585</v>
      </c>
      <c r="N7" s="49" t="s">
        <v>585</v>
      </c>
    </row>
    <row r="8" spans="1:14" ht="78.75" x14ac:dyDescent="0.25">
      <c r="A8" s="23">
        <v>17.600000000000001</v>
      </c>
      <c r="B8" s="26" t="s">
        <v>373</v>
      </c>
      <c r="C8" s="27" t="s">
        <v>415</v>
      </c>
      <c r="D8" s="69"/>
      <c r="E8" s="65" t="s">
        <v>583</v>
      </c>
      <c r="F8" s="66" t="s">
        <v>583</v>
      </c>
      <c r="G8" s="26" t="s">
        <v>374</v>
      </c>
      <c r="H8" s="27"/>
      <c r="I8" s="68" t="s">
        <v>559</v>
      </c>
      <c r="J8" s="68" t="s">
        <v>565</v>
      </c>
      <c r="K8" s="26"/>
      <c r="L8" s="26"/>
      <c r="M8" s="48" t="s">
        <v>585</v>
      </c>
      <c r="N8" s="49" t="s">
        <v>585</v>
      </c>
    </row>
    <row r="9" spans="1:14" ht="78.75" x14ac:dyDescent="0.25">
      <c r="A9" s="23">
        <v>17.7</v>
      </c>
      <c r="B9" s="26" t="s">
        <v>375</v>
      </c>
      <c r="C9" s="95" t="s">
        <v>584</v>
      </c>
      <c r="D9" s="69"/>
      <c r="E9" s="65" t="s">
        <v>583</v>
      </c>
      <c r="F9" s="66" t="s">
        <v>583</v>
      </c>
      <c r="G9" s="26" t="s">
        <v>376</v>
      </c>
      <c r="H9" s="27"/>
      <c r="I9" s="68" t="s">
        <v>563</v>
      </c>
      <c r="J9" s="68" t="s">
        <v>567</v>
      </c>
      <c r="K9" s="26"/>
      <c r="L9" s="26"/>
      <c r="M9" s="48" t="s">
        <v>585</v>
      </c>
      <c r="N9" s="49" t="s">
        <v>585</v>
      </c>
    </row>
    <row r="10" spans="1:14" ht="75" x14ac:dyDescent="0.25">
      <c r="A10" s="23">
        <v>17.8</v>
      </c>
      <c r="B10" s="26" t="s">
        <v>377</v>
      </c>
      <c r="C10" s="95" t="s">
        <v>584</v>
      </c>
      <c r="D10" s="69"/>
      <c r="E10" s="65" t="s">
        <v>583</v>
      </c>
      <c r="F10" s="66" t="s">
        <v>583</v>
      </c>
      <c r="G10" s="26" t="s">
        <v>378</v>
      </c>
      <c r="H10" s="41"/>
      <c r="I10" s="41" t="s">
        <v>562</v>
      </c>
      <c r="J10" s="68" t="s">
        <v>566</v>
      </c>
      <c r="K10" s="41"/>
      <c r="L10" s="41"/>
      <c r="M10" s="48" t="s">
        <v>585</v>
      </c>
      <c r="N10" s="49" t="s">
        <v>585</v>
      </c>
    </row>
    <row r="11" spans="1:14" ht="78.75" x14ac:dyDescent="0.25">
      <c r="A11" s="23">
        <v>17.899999999999999</v>
      </c>
      <c r="B11" s="26" t="s">
        <v>379</v>
      </c>
      <c r="C11" s="95" t="s">
        <v>584</v>
      </c>
      <c r="D11" s="69"/>
      <c r="E11" s="69"/>
      <c r="F11" s="66" t="s">
        <v>583</v>
      </c>
      <c r="G11" s="67" t="s">
        <v>380</v>
      </c>
      <c r="H11" s="27"/>
      <c r="I11" s="68" t="s">
        <v>561</v>
      </c>
      <c r="J11" s="68" t="s">
        <v>565</v>
      </c>
      <c r="K11" s="41"/>
      <c r="L11" s="41"/>
      <c r="M11" s="48" t="s">
        <v>585</v>
      </c>
      <c r="N11" s="49" t="s">
        <v>585</v>
      </c>
    </row>
    <row r="13" spans="1:14" hidden="1" x14ac:dyDescent="0.25">
      <c r="H13" s="2" t="s">
        <v>27</v>
      </c>
      <c r="I13" s="2"/>
      <c r="J13" s="2"/>
      <c r="M13" s="10" t="e">
        <f>AVERAGE(#REF!)</f>
        <v>#REF!</v>
      </c>
      <c r="N13" s="10" t="e">
        <f>1-M13</f>
        <v>#REF!</v>
      </c>
    </row>
    <row r="14" spans="1:14" hidden="1" x14ac:dyDescent="0.25">
      <c r="H14" s="4" t="s">
        <v>28</v>
      </c>
      <c r="I14" s="4"/>
      <c r="J14" s="4"/>
      <c r="K14" s="4"/>
      <c r="L14" s="4"/>
      <c r="M14" s="10" t="e">
        <f>AVERAGE(#REF!)</f>
        <v>#REF!</v>
      </c>
      <c r="N14" s="10" t="e">
        <f>1-M14</f>
        <v>#REF!</v>
      </c>
    </row>
    <row r="15" spans="1:14" hidden="1" x14ac:dyDescent="0.25">
      <c r="H15" s="4" t="s">
        <v>31</v>
      </c>
      <c r="I15" s="4"/>
      <c r="J15" s="4"/>
      <c r="K15" s="4"/>
      <c r="L15" s="4"/>
      <c r="M15" s="10" t="e">
        <f>AVERAGE(M11:M14)</f>
        <v>#REF!</v>
      </c>
      <c r="N15" s="10" t="e">
        <f>1-M15</f>
        <v>#REF!</v>
      </c>
    </row>
    <row r="16" spans="1:14" x14ac:dyDescent="0.25">
      <c r="N16" t="e">
        <f>AVERAGE(N3:N11)</f>
        <v>#DIV/0!</v>
      </c>
    </row>
    <row r="17" spans="9:9" x14ac:dyDescent="0.25">
      <c r="I17" s="1"/>
    </row>
  </sheetData>
  <mergeCells count="1">
    <mergeCell ref="A1:N1"/>
  </mergeCells>
  <conditionalFormatting sqref="C3:C11">
    <cfRule type="containsText" dxfId="47" priority="82" operator="containsText" text="Protect">
      <formula>NOT(ISERROR(SEARCH("Protect",C3)))</formula>
    </cfRule>
    <cfRule type="containsText" dxfId="46" priority="83" operator="containsText" text="Respond">
      <formula>NOT(ISERROR(SEARCH("Respond",C3)))</formula>
    </cfRule>
    <cfRule type="containsText" dxfId="45" priority="84" operator="containsText" text="Detect">
      <formula>NOT(ISERROR(SEARCH("Detect",C3)))</formula>
    </cfRule>
    <cfRule type="containsText" dxfId="44" priority="85" operator="containsText" text="Identify">
      <formula>NOT(ISERROR(SEARCH("Identify",C3)))</formula>
    </cfRule>
    <cfRule type="containsText" dxfId="43" priority="86" operator="containsText" text="Identity">
      <formula>NOT(ISERROR(SEARCH("Identity",C3)))</formula>
    </cfRule>
  </conditionalFormatting>
  <conditionalFormatting sqref="H3:H5 J3:J8 H6:J9">
    <cfRule type="containsText" dxfId="42" priority="167" operator="containsText" text="Protect">
      <formula>NOT(ISERROR(SEARCH("Protect",H3)))</formula>
    </cfRule>
    <cfRule type="containsText" dxfId="41" priority="168" operator="containsText" text="Respond">
      <formula>NOT(ISERROR(SEARCH("Respond",H3)))</formula>
    </cfRule>
    <cfRule type="containsText" dxfId="40" priority="169" operator="containsText" text="Detect">
      <formula>NOT(ISERROR(SEARCH("Detect",H3)))</formula>
    </cfRule>
    <cfRule type="containsText" dxfId="39" priority="170" operator="containsText" text="Identify">
      <formula>NOT(ISERROR(SEARCH("Identify",H3)))</formula>
    </cfRule>
    <cfRule type="containsText" dxfId="38" priority="171" operator="containsText" text="Identity">
      <formula>NOT(ISERROR(SEARCH("Identity",H3)))</formula>
    </cfRule>
  </conditionalFormatting>
  <conditionalFormatting sqref="H11:I11">
    <cfRule type="containsText" dxfId="37" priority="172" operator="containsText" text="Protect">
      <formula>NOT(ISERROR(SEARCH("Protect",H11)))</formula>
    </cfRule>
    <cfRule type="containsText" dxfId="36" priority="173" operator="containsText" text="Respond">
      <formula>NOT(ISERROR(SEARCH("Respond",H11)))</formula>
    </cfRule>
    <cfRule type="containsText" dxfId="35" priority="174" operator="containsText" text="Detect">
      <formula>NOT(ISERROR(SEARCH("Detect",H11)))</formula>
    </cfRule>
    <cfRule type="containsText" dxfId="34" priority="175" operator="containsText" text="Identify">
      <formula>NOT(ISERROR(SEARCH("Identify",H11)))</formula>
    </cfRule>
    <cfRule type="containsText" dxfId="33" priority="176" operator="containsText" text="Identity">
      <formula>NOT(ISERROR(SEARCH("Identity",H11)))</formula>
    </cfRule>
  </conditionalFormatting>
  <conditionalFormatting sqref="J10:J11">
    <cfRule type="containsText" dxfId="32" priority="92" operator="containsText" text="Protect">
      <formula>NOT(ISERROR(SEARCH("Protect",J10)))</formula>
    </cfRule>
    <cfRule type="containsText" dxfId="31" priority="93" operator="containsText" text="Respond">
      <formula>NOT(ISERROR(SEARCH("Respond",J10)))</formula>
    </cfRule>
    <cfRule type="containsText" dxfId="30" priority="94" operator="containsText" text="Detect">
      <formula>NOT(ISERROR(SEARCH("Detect",J10)))</formula>
    </cfRule>
    <cfRule type="containsText" dxfId="29" priority="95" operator="containsText" text="Identify">
      <formula>NOT(ISERROR(SEARCH("Identify",J10)))</formula>
    </cfRule>
    <cfRule type="containsText" dxfId="28" priority="96" operator="containsText" text="Identity">
      <formula>NOT(ISERROR(SEARCH("Identity",J10)))</formula>
    </cfRule>
  </conditionalFormatting>
  <pageMargins left="0.7" right="0.7" top="0.75" bottom="0.75" header="0.3" footer="0.3"/>
  <pageSetup scale="46" orientation="landscape" r:id="rId1"/>
  <extLst>
    <ext xmlns:x14="http://schemas.microsoft.com/office/spreadsheetml/2009/9/main" uri="{78C0D931-6437-407d-A8EE-F0AAD7539E65}">
      <x14:conditionalFormattings>
        <x14:conditionalFormatting xmlns:xm="http://schemas.microsoft.com/office/excel/2006/main">
          <x14:cfRule type="cellIs" priority="7" operator="equal" id="{1986F2E9-D92B-4AC3-BE30-3E6FABCBDAC9}">
            <xm:f>Values!$A$6</xm:f>
            <x14:dxf>
              <fill>
                <patternFill>
                  <bgColor theme="8" tint="0.79998168889431442"/>
                </patternFill>
              </fill>
            </x14:dxf>
          </x14:cfRule>
          <x14:cfRule type="cellIs" priority="8" operator="equal" id="{09C6E742-DF8C-4B0A-9D5A-7BF6730EBB48}">
            <xm:f>Values!$A$5</xm:f>
            <x14:dxf>
              <fill>
                <patternFill>
                  <bgColor theme="4" tint="0.39994506668294322"/>
                </patternFill>
              </fill>
            </x14:dxf>
          </x14:cfRule>
          <x14:cfRule type="cellIs" priority="9" operator="equal" id="{F7360C55-2BE0-44EE-955A-DCE6B5E64527}">
            <xm:f>Values!$A$4</xm:f>
            <x14:dxf>
              <fill>
                <patternFill>
                  <bgColor rgb="FF00B0F0"/>
                </patternFill>
              </fill>
            </x14:dxf>
          </x14:cfRule>
          <xm:sqref>M3:M11</xm:sqref>
        </x14:conditionalFormatting>
        <x14:conditionalFormatting xmlns:xm="http://schemas.microsoft.com/office/excel/2006/main">
          <x14:cfRule type="cellIs" priority="1" operator="equal" id="{31E0EBBA-0F96-4B8D-B08F-5B62464F843D}">
            <xm:f>Values!$A$11</xm:f>
            <x14:dxf>
              <fill>
                <patternFill>
                  <bgColor theme="0" tint="-4.9989318521683403E-2"/>
                </patternFill>
              </fill>
            </x14:dxf>
          </x14:cfRule>
          <x14:cfRule type="cellIs" priority="2" operator="equal" id="{5EE80956-B64B-4B67-BFC6-864A0794F7CF}">
            <xm:f>Values!$A$16</xm:f>
            <x14:dxf>
              <fill>
                <patternFill>
                  <bgColor rgb="FF27AE60"/>
                </patternFill>
              </fill>
            </x14:dxf>
          </x14:cfRule>
          <x14:cfRule type="cellIs" priority="3" operator="equal" id="{3F97BF5C-89CF-4560-A486-CC6439CF9FEA}">
            <xm:f>Values!$A$15</xm:f>
            <x14:dxf>
              <fill>
                <patternFill>
                  <bgColor rgb="FFF1C40F"/>
                </patternFill>
              </fill>
            </x14:dxf>
          </x14:cfRule>
          <x14:cfRule type="cellIs" priority="4" operator="equal" id="{9E2E6E77-6F44-4CB4-B328-6015025A0627}">
            <xm:f>Values!$A$14</xm:f>
            <x14:dxf>
              <fill>
                <patternFill>
                  <bgColor rgb="FFF39C12"/>
                </patternFill>
              </fill>
            </x14:dxf>
          </x14:cfRule>
          <x14:cfRule type="cellIs" priority="5" operator="equal" id="{4A95A735-9286-48CE-9A4A-6F145272C104}">
            <xm:f>Values!$A$13</xm:f>
            <x14:dxf>
              <fill>
                <patternFill>
                  <bgColor rgb="FFE67E22"/>
                </patternFill>
              </fill>
            </x14:dxf>
          </x14:cfRule>
          <x14:cfRule type="cellIs" priority="6" operator="equal" id="{88EBB881-BACB-40BE-9715-2EF2CB9E2B19}">
            <xm:f>Values!$A$12</xm:f>
            <x14:dxf>
              <fill>
                <patternFill>
                  <bgColor rgb="FFE74C3C"/>
                </patternFill>
              </fill>
            </x14:dxf>
          </x14:cfRule>
          <xm:sqref>N3:N11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1000000}">
          <x14:formula1>
            <xm:f>Values!$A$4:$A$8</xm:f>
          </x14:formula1>
          <xm:sqref>M3:M11</xm:sqref>
        </x14:dataValidation>
        <x14:dataValidation type="list" allowBlank="1" showInputMessage="1" showErrorMessage="1" xr:uid="{DBEA992B-06F6-417C-8A11-887321DCE82F}">
          <x14:formula1>
            <xm:f>Values!$A$11:$A$16</xm:f>
          </x14:formula1>
          <xm:sqref>N3:N11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R10"/>
  <sheetViews>
    <sheetView tabSelected="1" zoomScale="80" zoomScaleNormal="80" workbookViewId="0">
      <selection activeCell="N10" sqref="N10"/>
    </sheetView>
  </sheetViews>
  <sheetFormatPr defaultColWidth="8.7109375" defaultRowHeight="15" x14ac:dyDescent="0.25"/>
  <cols>
    <col min="2" max="2" width="71.28515625" customWidth="1"/>
    <col min="3" max="3" width="26.85546875" customWidth="1"/>
    <col min="4" max="5" width="9" style="3" customWidth="1"/>
    <col min="6" max="6" width="7.42578125" style="3" customWidth="1"/>
    <col min="7" max="7" width="92.5703125" style="4" customWidth="1"/>
    <col min="8" max="8" width="35" bestFit="1" customWidth="1"/>
    <col min="9" max="9" width="52.5703125" customWidth="1"/>
    <col min="10" max="10" width="35" customWidth="1"/>
    <col min="11" max="11" width="20.7109375" bestFit="1" customWidth="1"/>
    <col min="12" max="12" width="20.7109375" customWidth="1"/>
    <col min="13" max="13" width="26.7109375" bestFit="1" customWidth="1"/>
    <col min="14" max="14" width="25" bestFit="1" customWidth="1"/>
    <col min="15" max="18" width="8.7109375" hidden="1" customWidth="1"/>
  </cols>
  <sheetData>
    <row r="1" spans="1:18" ht="59.65" customHeight="1" x14ac:dyDescent="0.25">
      <c r="A1" s="131" t="s">
        <v>413</v>
      </c>
      <c r="B1" s="131"/>
      <c r="C1" s="131"/>
      <c r="D1" s="131"/>
      <c r="E1" s="131"/>
      <c r="F1" s="131"/>
      <c r="G1" s="131"/>
      <c r="H1" s="131"/>
      <c r="I1" s="131"/>
      <c r="J1" s="131"/>
      <c r="K1" s="131"/>
      <c r="L1" s="131"/>
      <c r="M1" s="131"/>
      <c r="N1" s="131"/>
    </row>
    <row r="2" spans="1:18" s="25" customFormat="1" ht="15.75" x14ac:dyDescent="0.25">
      <c r="A2" s="19" t="s">
        <v>0</v>
      </c>
      <c r="B2" s="19" t="s">
        <v>393</v>
      </c>
      <c r="C2" s="29" t="s">
        <v>417</v>
      </c>
      <c r="D2" s="50" t="s">
        <v>580</v>
      </c>
      <c r="E2" s="51" t="s">
        <v>581</v>
      </c>
      <c r="F2" s="52" t="s">
        <v>582</v>
      </c>
      <c r="G2" s="20" t="s">
        <v>41</v>
      </c>
      <c r="H2" s="19" t="s">
        <v>402</v>
      </c>
      <c r="I2" s="19" t="s">
        <v>44</v>
      </c>
      <c r="J2" s="19" t="s">
        <v>139</v>
      </c>
      <c r="K2" s="19" t="s">
        <v>403</v>
      </c>
      <c r="L2" s="19" t="s">
        <v>404</v>
      </c>
      <c r="M2" s="30" t="s">
        <v>568</v>
      </c>
      <c r="N2" s="30" t="s">
        <v>586</v>
      </c>
      <c r="O2" s="107"/>
      <c r="P2" s="107"/>
    </row>
    <row r="3" spans="1:18" ht="94.5" x14ac:dyDescent="0.25">
      <c r="A3" s="23">
        <v>18.100000000000001</v>
      </c>
      <c r="B3" s="26" t="s">
        <v>381</v>
      </c>
      <c r="C3" s="27" t="s">
        <v>414</v>
      </c>
      <c r="D3" s="68"/>
      <c r="E3" s="65" t="s">
        <v>583</v>
      </c>
      <c r="F3" s="66" t="s">
        <v>583</v>
      </c>
      <c r="G3" s="26" t="s">
        <v>382</v>
      </c>
      <c r="H3" s="27"/>
      <c r="I3" s="68" t="s">
        <v>512</v>
      </c>
      <c r="J3" s="68" t="s">
        <v>515</v>
      </c>
      <c r="K3" s="26"/>
      <c r="L3" s="26"/>
      <c r="M3" s="48" t="s">
        <v>585</v>
      </c>
      <c r="N3" s="49" t="s">
        <v>585</v>
      </c>
      <c r="O3" s="38" t="str">
        <f>IF(K3="No Policy",0,IF(K3="Informal Policy",0.25,IF(K3="Partial Written Policy",0.5,IF(K3="Written Policy",0.75,IF(K3="Approved Written Policy",1,"INVALID")))))</f>
        <v>INVALID</v>
      </c>
      <c r="P3" s="38" t="str">
        <f>IF(M3="Not Implemented",0,IF(M3="Parts of Policy Implemented",0.25,IF(M3="Implemented on Some Systems",0.5,IF(M3="Implemented on Most Systems",0.75,IF(M3="Implemented on All Systems",1,"INVALID")))))</f>
        <v>INVALID</v>
      </c>
      <c r="Q3" s="9"/>
      <c r="R3" s="9"/>
    </row>
    <row r="4" spans="1:18" ht="78.75" x14ac:dyDescent="0.25">
      <c r="A4" s="23">
        <v>18.2</v>
      </c>
      <c r="B4" s="26" t="s">
        <v>383</v>
      </c>
      <c r="C4" s="27" t="s">
        <v>414</v>
      </c>
      <c r="D4" s="68"/>
      <c r="E4" s="65" t="s">
        <v>583</v>
      </c>
      <c r="F4" s="66" t="s">
        <v>583</v>
      </c>
      <c r="G4" s="26" t="s">
        <v>384</v>
      </c>
      <c r="H4" s="27"/>
      <c r="I4" s="68" t="s">
        <v>509</v>
      </c>
      <c r="J4" s="68" t="s">
        <v>513</v>
      </c>
      <c r="K4" s="26"/>
      <c r="L4" s="26"/>
      <c r="M4" s="48" t="s">
        <v>585</v>
      </c>
      <c r="N4" s="49" t="s">
        <v>585</v>
      </c>
      <c r="O4" s="38" t="str">
        <f>IF(K4="No Policy",0,IF(K4="Informal Policy",0.25,IF(K4="Partial Written Policy",0.5,IF(K4="Written Policy",0.75,IF(K4="Approved Written Policy",1,"INVALID")))))</f>
        <v>INVALID</v>
      </c>
      <c r="P4" s="38" t="str">
        <f t="shared" ref="P4:P5" si="0">IF(M4="Not Implemented",0,IF(M4="Parts of Policy Implemented",0.25,IF(M4="Implemented on Some Systems",0.5,IF(M4="Implemented on Most Systems",0.75,IF(M4="Implemented on All Systems",1,"INVALID")))))</f>
        <v>INVALID</v>
      </c>
      <c r="Q4" s="9"/>
      <c r="R4" s="9"/>
    </row>
    <row r="5" spans="1:18" ht="31.5" x14ac:dyDescent="0.25">
      <c r="A5" s="23">
        <v>18.3</v>
      </c>
      <c r="B5" s="26" t="s">
        <v>385</v>
      </c>
      <c r="C5" s="27" t="s">
        <v>26</v>
      </c>
      <c r="D5" s="68"/>
      <c r="E5" s="65" t="s">
        <v>583</v>
      </c>
      <c r="F5" s="66" t="s">
        <v>583</v>
      </c>
      <c r="G5" s="26" t="s">
        <v>386</v>
      </c>
      <c r="H5" s="27"/>
      <c r="I5" s="68" t="s">
        <v>510</v>
      </c>
      <c r="J5" s="68" t="s">
        <v>514</v>
      </c>
      <c r="K5" s="26"/>
      <c r="L5" s="26"/>
      <c r="M5" s="48" t="s">
        <v>585</v>
      </c>
      <c r="N5" s="49" t="s">
        <v>585</v>
      </c>
      <c r="O5" s="38" t="str">
        <f>IF(K5="No Policy",0,IF(K5="Informal Policy",0.25,IF(K5="Partial Written Policy",0.5,IF(K5="Written Policy",0.75,IF(K5="Approved Written Policy",1,"INVALID")))))</f>
        <v>INVALID</v>
      </c>
      <c r="P5" s="38" t="str">
        <f t="shared" si="0"/>
        <v>INVALID</v>
      </c>
      <c r="Q5" s="9"/>
      <c r="R5" s="9"/>
    </row>
    <row r="6" spans="1:18" ht="60" x14ac:dyDescent="0.25">
      <c r="A6" s="23">
        <v>18.399999999999999</v>
      </c>
      <c r="B6" s="26" t="s">
        <v>387</v>
      </c>
      <c r="C6" s="27" t="s">
        <v>26</v>
      </c>
      <c r="D6" s="69"/>
      <c r="E6" s="69"/>
      <c r="F6" s="66" t="s">
        <v>583</v>
      </c>
      <c r="G6" s="26" t="s">
        <v>388</v>
      </c>
      <c r="H6" s="27"/>
      <c r="I6" s="1" t="s">
        <v>511</v>
      </c>
      <c r="J6" s="68" t="s">
        <v>516</v>
      </c>
      <c r="K6" s="26"/>
      <c r="L6" s="26"/>
      <c r="M6" s="48" t="s">
        <v>585</v>
      </c>
      <c r="N6" s="49" t="s">
        <v>585</v>
      </c>
      <c r="O6" s="38" t="str">
        <f t="shared" ref="O6:O7" si="1">IF(K6="No Policy",0,IF(K6="Informal Policy",0.25,IF(K6="Partial Written Policy",0.5,IF(K6="Written Policy",0.75,IF(K6="Approved Written Policy",1,"INVALID")))))</f>
        <v>INVALID</v>
      </c>
      <c r="P6" s="38" t="str">
        <f t="shared" ref="P6:P7" si="2">IF(M6="Not Implemented",0,IF(M6="Parts of Policy Implemented",0.25,IF(M6="Implemented on Some Systems",0.5,IF(M6="Implemented on Most Systems",0.75,IF(M6="Implemented on All Systems",1,"INVALID")))))</f>
        <v>INVALID</v>
      </c>
      <c r="Q6" s="9"/>
      <c r="R6" s="9"/>
    </row>
    <row r="7" spans="1:18" ht="31.5" x14ac:dyDescent="0.25">
      <c r="A7" s="23">
        <v>18.5</v>
      </c>
      <c r="B7" s="26" t="s">
        <v>389</v>
      </c>
      <c r="C7" s="27" t="s">
        <v>414</v>
      </c>
      <c r="D7" s="68"/>
      <c r="E7" s="68"/>
      <c r="F7" s="66" t="s">
        <v>583</v>
      </c>
      <c r="G7" s="26" t="s">
        <v>390</v>
      </c>
      <c r="H7" s="27"/>
      <c r="I7" s="68" t="s">
        <v>509</v>
      </c>
      <c r="J7" s="68" t="s">
        <v>513</v>
      </c>
      <c r="K7" s="26"/>
      <c r="L7" s="26"/>
      <c r="M7" s="48" t="s">
        <v>585</v>
      </c>
      <c r="N7" s="49" t="s">
        <v>585</v>
      </c>
      <c r="O7" s="38" t="str">
        <f t="shared" si="1"/>
        <v>INVALID</v>
      </c>
      <c r="P7" s="38" t="str">
        <f t="shared" si="2"/>
        <v>INVALID</v>
      </c>
      <c r="Q7" s="9"/>
      <c r="R7" s="9"/>
    </row>
    <row r="9" spans="1:18" x14ac:dyDescent="0.25">
      <c r="N9" t="e">
        <f>AVERAGE(N3:N7)</f>
        <v>#DIV/0!</v>
      </c>
    </row>
    <row r="10" spans="1:18" x14ac:dyDescent="0.25">
      <c r="I10" s="1"/>
    </row>
  </sheetData>
  <mergeCells count="1">
    <mergeCell ref="A1:N1"/>
  </mergeCells>
  <conditionalFormatting sqref="C3:C7">
    <cfRule type="containsText" dxfId="18" priority="46" operator="containsText" text="Protect">
      <formula>NOT(ISERROR(SEARCH("Protect",C3)))</formula>
    </cfRule>
    <cfRule type="containsText" dxfId="17" priority="47" operator="containsText" text="Respond">
      <formula>NOT(ISERROR(SEARCH("Respond",C3)))</formula>
    </cfRule>
    <cfRule type="containsText" dxfId="16" priority="48" operator="containsText" text="Detect">
      <formula>NOT(ISERROR(SEARCH("Detect",C3)))</formula>
    </cfRule>
    <cfRule type="containsText" dxfId="15" priority="49" operator="containsText" text="Identify">
      <formula>NOT(ISERROR(SEARCH("Identify",C3)))</formula>
    </cfRule>
    <cfRule type="containsText" dxfId="14" priority="50" operator="containsText" text="Identity">
      <formula>NOT(ISERROR(SEARCH("Identity",C3)))</formula>
    </cfRule>
  </conditionalFormatting>
  <conditionalFormatting sqref="H3:J5 H6 J6:J7 H7:J7">
    <cfRule type="containsText" dxfId="13" priority="76" operator="containsText" text="Protect">
      <formula>NOT(ISERROR(SEARCH("Protect",H3)))</formula>
    </cfRule>
    <cfRule type="containsText" dxfId="12" priority="77" operator="containsText" text="Respond">
      <formula>NOT(ISERROR(SEARCH("Respond",H3)))</formula>
    </cfRule>
    <cfRule type="containsText" dxfId="11" priority="78" operator="containsText" text="Detect">
      <formula>NOT(ISERROR(SEARCH("Detect",H3)))</formula>
    </cfRule>
    <cfRule type="containsText" dxfId="10" priority="79" operator="containsText" text="Identify">
      <formula>NOT(ISERROR(SEARCH("Identify",H3)))</formula>
    </cfRule>
    <cfRule type="containsText" dxfId="9" priority="80" operator="containsText" text="Identity">
      <formula>NOT(ISERROR(SEARCH("Identity",H3)))</formula>
    </cfRule>
  </conditionalFormatting>
  <pageMargins left="0.7" right="0.7" top="0.75" bottom="0.75" header="0.3" footer="0.3"/>
  <pageSetup scale="46" orientation="landscape" r:id="rId1"/>
  <extLst>
    <ext xmlns:x14="http://schemas.microsoft.com/office/spreadsheetml/2009/9/main" uri="{78C0D931-6437-407d-A8EE-F0AAD7539E65}">
      <x14:conditionalFormattings>
        <x14:conditionalFormatting xmlns:xm="http://schemas.microsoft.com/office/excel/2006/main">
          <x14:cfRule type="cellIs" priority="7" operator="equal" id="{338BEF66-B2EC-40E7-B5A2-4A475BC5AAD0}">
            <xm:f>Values!$A$6</xm:f>
            <x14:dxf>
              <fill>
                <patternFill>
                  <bgColor theme="8" tint="0.79998168889431442"/>
                </patternFill>
              </fill>
            </x14:dxf>
          </x14:cfRule>
          <x14:cfRule type="cellIs" priority="8" operator="equal" id="{02FFC718-537C-4A6E-B02E-321564C2644B}">
            <xm:f>Values!$A$5</xm:f>
            <x14:dxf>
              <fill>
                <patternFill>
                  <bgColor theme="4" tint="0.39994506668294322"/>
                </patternFill>
              </fill>
            </x14:dxf>
          </x14:cfRule>
          <x14:cfRule type="cellIs" priority="9" operator="equal" id="{827B3394-1A89-4795-9048-BAC49183A8C1}">
            <xm:f>Values!$A$4</xm:f>
            <x14:dxf>
              <fill>
                <patternFill>
                  <bgColor rgb="FF00B0F0"/>
                </patternFill>
              </fill>
            </x14:dxf>
          </x14:cfRule>
          <xm:sqref>M3:M7</xm:sqref>
        </x14:conditionalFormatting>
        <x14:conditionalFormatting xmlns:xm="http://schemas.microsoft.com/office/excel/2006/main">
          <x14:cfRule type="cellIs" priority="1" operator="equal" id="{095CC40A-1E47-4681-AC0B-EF10C2DAB6D8}">
            <xm:f>Values!$A$11</xm:f>
            <x14:dxf>
              <fill>
                <patternFill>
                  <bgColor theme="0" tint="-4.9989318521683403E-2"/>
                </patternFill>
              </fill>
            </x14:dxf>
          </x14:cfRule>
          <x14:cfRule type="cellIs" priority="2" operator="equal" id="{78F95F6E-5AF4-4DE0-9B18-4632A9534B6B}">
            <xm:f>Values!$A$16</xm:f>
            <x14:dxf>
              <fill>
                <patternFill>
                  <bgColor rgb="FF27AE60"/>
                </patternFill>
              </fill>
            </x14:dxf>
          </x14:cfRule>
          <x14:cfRule type="cellIs" priority="3" operator="equal" id="{00AC4DA7-2E99-4823-B0B4-41FBC528186F}">
            <xm:f>Values!$A$15</xm:f>
            <x14:dxf>
              <fill>
                <patternFill>
                  <bgColor rgb="FFF1C40F"/>
                </patternFill>
              </fill>
            </x14:dxf>
          </x14:cfRule>
          <x14:cfRule type="cellIs" priority="4" operator="equal" id="{DD646718-2D78-47B3-80C2-5D2829585136}">
            <xm:f>Values!$A$14</xm:f>
            <x14:dxf>
              <fill>
                <patternFill>
                  <bgColor rgb="FFF39C12"/>
                </patternFill>
              </fill>
            </x14:dxf>
          </x14:cfRule>
          <x14:cfRule type="cellIs" priority="5" operator="equal" id="{151A240A-B4AE-4EE5-B8F1-9A25DEE3D269}">
            <xm:f>Values!$A$13</xm:f>
            <x14:dxf>
              <fill>
                <patternFill>
                  <bgColor rgb="FFE67E22"/>
                </patternFill>
              </fill>
            </x14:dxf>
          </x14:cfRule>
          <x14:cfRule type="cellIs" priority="6" operator="equal" id="{06E68402-95B9-46F5-BD09-0E68223C3B9B}">
            <xm:f>Values!$A$12</xm:f>
            <x14:dxf>
              <fill>
                <patternFill>
                  <bgColor rgb="FFE74C3C"/>
                </patternFill>
              </fill>
            </x14:dxf>
          </x14:cfRule>
          <xm:sqref>N3:N7</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1300-000003000000}">
          <x14:formula1>
            <xm:f>Values!$A$4:$A$8</xm:f>
          </x14:formula1>
          <xm:sqref>M3:M7</xm:sqref>
        </x14:dataValidation>
        <x14:dataValidation type="list" allowBlank="1" showInputMessage="1" showErrorMessage="1" xr:uid="{373D4B6D-2BBE-487D-B8B0-2D2BBF877DF6}">
          <x14:formula1>
            <xm:f>Values!$A$11:$A$16</xm:f>
          </x14:formula1>
          <xm:sqref>N3:N7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14"/>
  <sheetViews>
    <sheetView topLeftCell="H1" zoomScale="70" zoomScaleNormal="70" workbookViewId="0">
      <selection activeCell="S6" sqref="S6"/>
    </sheetView>
  </sheetViews>
  <sheetFormatPr defaultRowHeight="15" x14ac:dyDescent="0.25"/>
  <cols>
    <col min="2" max="2" width="86.5703125" style="1" customWidth="1"/>
    <col min="3" max="3" width="16.5703125" bestFit="1" customWidth="1"/>
    <col min="4" max="5" width="9" style="3" customWidth="1"/>
    <col min="6" max="6" width="7.42578125" style="3" customWidth="1"/>
    <col min="7" max="7" width="71.28515625" customWidth="1"/>
    <col min="8" max="8" width="112.5703125" bestFit="1" customWidth="1"/>
    <col min="9" max="9" width="59.7109375" bestFit="1" customWidth="1"/>
    <col min="10" max="10" width="39.28515625" customWidth="1"/>
    <col min="11" max="11" width="36.28515625" bestFit="1" customWidth="1"/>
    <col min="12" max="12" width="22.42578125" bestFit="1" customWidth="1"/>
    <col min="13" max="13" width="14.28515625" style="1" bestFit="1" customWidth="1"/>
    <col min="14" max="14" width="34.7109375" style="1" customWidth="1"/>
  </cols>
  <sheetData>
    <row r="1" spans="1:14" ht="59.65" customHeight="1" x14ac:dyDescent="0.25">
      <c r="A1" s="131" t="s">
        <v>392</v>
      </c>
      <c r="B1" s="131"/>
      <c r="C1" s="131"/>
      <c r="D1" s="131"/>
      <c r="E1" s="131"/>
      <c r="F1" s="131"/>
      <c r="G1" s="131"/>
      <c r="H1" s="131"/>
      <c r="I1" s="131"/>
      <c r="J1" s="131"/>
      <c r="K1" s="131"/>
      <c r="L1" s="131"/>
      <c r="M1" s="131"/>
      <c r="N1" s="131"/>
    </row>
    <row r="2" spans="1:14" s="25" customFormat="1" ht="15.75" x14ac:dyDescent="0.25">
      <c r="A2" s="29" t="s">
        <v>0</v>
      </c>
      <c r="B2" s="30" t="s">
        <v>578</v>
      </c>
      <c r="C2" s="29" t="s">
        <v>417</v>
      </c>
      <c r="D2" s="50" t="s">
        <v>580</v>
      </c>
      <c r="E2" s="51" t="s">
        <v>581</v>
      </c>
      <c r="F2" s="52" t="s">
        <v>582</v>
      </c>
      <c r="G2" s="29" t="s">
        <v>41</v>
      </c>
      <c r="H2" s="29" t="s">
        <v>44</v>
      </c>
      <c r="I2" s="29" t="s">
        <v>139</v>
      </c>
      <c r="J2" s="29" t="s">
        <v>402</v>
      </c>
      <c r="K2" s="29" t="s">
        <v>403</v>
      </c>
      <c r="L2" s="29" t="s">
        <v>404</v>
      </c>
      <c r="M2" s="30" t="s">
        <v>568</v>
      </c>
      <c r="N2" s="30" t="s">
        <v>586</v>
      </c>
    </row>
    <row r="3" spans="1:14" ht="362.25" x14ac:dyDescent="0.25">
      <c r="A3" s="31">
        <v>1.1000000000000001</v>
      </c>
      <c r="B3" s="26" t="s">
        <v>45</v>
      </c>
      <c r="C3" s="27" t="s">
        <v>414</v>
      </c>
      <c r="D3" s="64" t="s">
        <v>583</v>
      </c>
      <c r="E3" s="65" t="s">
        <v>583</v>
      </c>
      <c r="F3" s="66" t="s">
        <v>583</v>
      </c>
      <c r="G3" s="109" t="s">
        <v>46</v>
      </c>
      <c r="H3" s="26" t="s">
        <v>421</v>
      </c>
      <c r="I3" s="32" t="s">
        <v>47</v>
      </c>
      <c r="J3" s="27"/>
      <c r="K3" s="26"/>
      <c r="L3" s="33"/>
      <c r="M3" s="48" t="s">
        <v>585</v>
      </c>
      <c r="N3" s="49" t="s">
        <v>585</v>
      </c>
    </row>
    <row r="4" spans="1:14" ht="63" x14ac:dyDescent="0.25">
      <c r="A4" s="31">
        <v>1.2</v>
      </c>
      <c r="B4" s="26" t="s">
        <v>48</v>
      </c>
      <c r="C4" s="27" t="s">
        <v>415</v>
      </c>
      <c r="D4" s="64" t="s">
        <v>583</v>
      </c>
      <c r="E4" s="65" t="s">
        <v>583</v>
      </c>
      <c r="F4" s="66" t="s">
        <v>583</v>
      </c>
      <c r="G4" s="26" t="s">
        <v>49</v>
      </c>
      <c r="H4" s="26" t="s">
        <v>429</v>
      </c>
      <c r="I4" s="32" t="s">
        <v>50</v>
      </c>
      <c r="J4" s="27"/>
      <c r="K4" s="26"/>
      <c r="L4" s="33"/>
      <c r="M4" s="48" t="s">
        <v>585</v>
      </c>
      <c r="N4" s="49" t="s">
        <v>585</v>
      </c>
    </row>
    <row r="5" spans="1:14" ht="47.25" x14ac:dyDescent="0.25">
      <c r="A5" s="31">
        <v>1.3</v>
      </c>
      <c r="B5" s="26" t="s">
        <v>51</v>
      </c>
      <c r="C5" s="27" t="s">
        <v>416</v>
      </c>
      <c r="D5" s="68"/>
      <c r="E5" s="65" t="s">
        <v>583</v>
      </c>
      <c r="F5" s="66" t="s">
        <v>583</v>
      </c>
      <c r="G5" s="26" t="s">
        <v>52</v>
      </c>
      <c r="H5" s="26" t="s">
        <v>418</v>
      </c>
      <c r="I5" s="32" t="s">
        <v>53</v>
      </c>
      <c r="J5" s="27"/>
      <c r="K5" s="26"/>
      <c r="L5" s="33"/>
      <c r="M5" s="48" t="s">
        <v>585</v>
      </c>
      <c r="N5" s="49" t="s">
        <v>585</v>
      </c>
    </row>
    <row r="6" spans="1:14" ht="62.25" customHeight="1" x14ac:dyDescent="0.25">
      <c r="A6" s="31">
        <v>1.4</v>
      </c>
      <c r="B6" s="26" t="s">
        <v>54</v>
      </c>
      <c r="C6" s="27" t="s">
        <v>414</v>
      </c>
      <c r="D6" s="68"/>
      <c r="E6" s="65" t="s">
        <v>583</v>
      </c>
      <c r="F6" s="66" t="s">
        <v>583</v>
      </c>
      <c r="G6" s="26" t="s">
        <v>55</v>
      </c>
      <c r="H6" s="26" t="s">
        <v>419</v>
      </c>
      <c r="I6" s="32" t="s">
        <v>56</v>
      </c>
      <c r="J6" s="27"/>
      <c r="K6" s="26"/>
      <c r="L6" s="33"/>
      <c r="M6" s="48" t="s">
        <v>585</v>
      </c>
      <c r="N6" s="49" t="s">
        <v>585</v>
      </c>
    </row>
    <row r="7" spans="1:14" ht="47.25" x14ac:dyDescent="0.25">
      <c r="A7" s="31">
        <v>1.5</v>
      </c>
      <c r="B7" s="26" t="s">
        <v>57</v>
      </c>
      <c r="C7" s="27" t="s">
        <v>416</v>
      </c>
      <c r="D7" s="68"/>
      <c r="E7" s="68"/>
      <c r="F7" s="66" t="s">
        <v>583</v>
      </c>
      <c r="G7" s="26" t="s">
        <v>58</v>
      </c>
      <c r="H7" s="26" t="s">
        <v>420</v>
      </c>
      <c r="I7" s="32" t="s">
        <v>59</v>
      </c>
      <c r="J7" s="27"/>
      <c r="K7" s="26"/>
      <c r="L7" s="33"/>
      <c r="M7" s="48" t="s">
        <v>585</v>
      </c>
      <c r="N7" s="49" t="s">
        <v>585</v>
      </c>
    </row>
    <row r="8" spans="1:14" ht="15.75" x14ac:dyDescent="0.25">
      <c r="J8" s="70"/>
      <c r="K8" s="71"/>
    </row>
    <row r="9" spans="1:14" ht="15" hidden="1" customHeight="1" x14ac:dyDescent="0.25">
      <c r="K9" s="4" t="s">
        <v>27</v>
      </c>
      <c r="M9" s="72" t="e">
        <f>AVERAGE(#REF!)</f>
        <v>#REF!</v>
      </c>
      <c r="N9" s="73" t="e">
        <f>1-M9</f>
        <v>#REF!</v>
      </c>
    </row>
    <row r="10" spans="1:14" ht="15" hidden="1" customHeight="1" x14ac:dyDescent="0.25">
      <c r="K10" s="4" t="s">
        <v>28</v>
      </c>
      <c r="L10" s="4"/>
      <c r="M10" s="72" t="e">
        <f>AVERAGE(#REF!)</f>
        <v>#REF!</v>
      </c>
      <c r="N10" s="73" t="e">
        <f>1-M10</f>
        <v>#REF!</v>
      </c>
    </row>
    <row r="11" spans="1:14" ht="15" hidden="1" customHeight="1" x14ac:dyDescent="0.25">
      <c r="K11" s="4" t="s">
        <v>29</v>
      </c>
      <c r="L11" s="4"/>
      <c r="M11" s="72" t="e">
        <f>AVERAGE(#REF!)</f>
        <v>#REF!</v>
      </c>
      <c r="N11" s="73" t="e">
        <f>1-M11</f>
        <v>#REF!</v>
      </c>
    </row>
    <row r="12" spans="1:14" ht="15" hidden="1" customHeight="1" x14ac:dyDescent="0.25">
      <c r="K12" s="4" t="s">
        <v>30</v>
      </c>
      <c r="L12" s="4"/>
      <c r="M12" s="72" t="e">
        <f>AVERAGE(#REF!)</f>
        <v>#REF!</v>
      </c>
      <c r="N12" s="73" t="e">
        <f>1-M12</f>
        <v>#REF!</v>
      </c>
    </row>
    <row r="13" spans="1:14" ht="15" hidden="1" customHeight="1" x14ac:dyDescent="0.25">
      <c r="K13" s="4" t="s">
        <v>31</v>
      </c>
      <c r="L13" s="4"/>
      <c r="M13" s="72" t="e">
        <f>AVERAGE(M9:M12)</f>
        <v>#REF!</v>
      </c>
      <c r="N13" s="73" t="e">
        <f>1-M13</f>
        <v>#REF!</v>
      </c>
    </row>
    <row r="14" spans="1:14" x14ac:dyDescent="0.25">
      <c r="M14" s="1" t="s">
        <v>586</v>
      </c>
      <c r="N14" s="123" t="e">
        <f>AVERAGE(N3:N7)</f>
        <v>#DIV/0!</v>
      </c>
    </row>
  </sheetData>
  <dataConsolidate/>
  <mergeCells count="1">
    <mergeCell ref="A1:N1"/>
  </mergeCells>
  <conditionalFormatting sqref="C3:C7">
    <cfRule type="containsText" dxfId="530" priority="2" operator="containsText" text="Protect">
      <formula>NOT(ISERROR(SEARCH("Protect",C3)))</formula>
    </cfRule>
    <cfRule type="containsText" dxfId="529" priority="3" operator="containsText" text="Respond">
      <formula>NOT(ISERROR(SEARCH("Respond",C3)))</formula>
    </cfRule>
    <cfRule type="containsText" dxfId="528" priority="4" operator="containsText" text="Detect">
      <formula>NOT(ISERROR(SEARCH("Detect",C3)))</formula>
    </cfRule>
    <cfRule type="containsText" dxfId="527" priority="5" operator="containsText" text="Identify">
      <formula>NOT(ISERROR(SEARCH("Identify",C3)))</formula>
    </cfRule>
    <cfRule type="containsText" dxfId="526" priority="6" operator="containsText" text="Identity">
      <formula>NOT(ISERROR(SEARCH("Identity",C3)))</formula>
    </cfRule>
  </conditionalFormatting>
  <conditionalFormatting sqref="J3:J8">
    <cfRule type="containsText" dxfId="525" priority="7" operator="containsText" text="Protect">
      <formula>NOT(ISERROR(SEARCH("Protect",J3)))</formula>
    </cfRule>
    <cfRule type="containsText" dxfId="524" priority="8" operator="containsText" text="Respond">
      <formula>NOT(ISERROR(SEARCH("Respond",J3)))</formula>
    </cfRule>
    <cfRule type="containsText" dxfId="523" priority="9" operator="containsText" text="Detect">
      <formula>NOT(ISERROR(SEARCH("Detect",J3)))</formula>
    </cfRule>
    <cfRule type="containsText" dxfId="522" priority="10" operator="containsText" text="Identify">
      <formula>NOT(ISERROR(SEARCH("Identify",J3)))</formula>
    </cfRule>
    <cfRule type="containsText" dxfId="521" priority="11" operator="containsText" text="Identity">
      <formula>NOT(ISERROR(SEARCH("Identity",J3)))</formula>
    </cfRule>
  </conditionalFormatting>
  <pageMargins left="0.7" right="0.7" top="0.75" bottom="0.75" header="0.3" footer="0.3"/>
  <pageSetup scale="45" orientation="landscape" r:id="rId1"/>
  <extLst>
    <ext xmlns:x14="http://schemas.microsoft.com/office/spreadsheetml/2009/9/main" uri="{78C0D931-6437-407d-A8EE-F0AAD7539E65}">
      <x14:conditionalFormattings>
        <x14:conditionalFormatting xmlns:xm="http://schemas.microsoft.com/office/excel/2006/main">
          <x14:cfRule type="cellIs" priority="34" operator="equal" id="{F9084AAC-077B-4518-AB60-CCBA23DF6623}">
            <xm:f>Values!$A$6</xm:f>
            <x14:dxf>
              <fill>
                <patternFill>
                  <bgColor theme="8" tint="0.79998168889431442"/>
                </patternFill>
              </fill>
            </x14:dxf>
          </x14:cfRule>
          <x14:cfRule type="cellIs" priority="35" operator="equal" id="{E3E68B62-94FE-4847-979E-91B18271768E}">
            <xm:f>Values!$A$5</xm:f>
            <x14:dxf>
              <fill>
                <patternFill>
                  <bgColor theme="4" tint="0.39994506668294322"/>
                </patternFill>
              </fill>
            </x14:dxf>
          </x14:cfRule>
          <x14:cfRule type="cellIs" priority="36" operator="equal" id="{5F51AEF1-6511-4D78-8642-4AE58CE58FC0}">
            <xm:f>Values!$A$4</xm:f>
            <x14:dxf>
              <fill>
                <patternFill>
                  <bgColor rgb="FF00B0F0"/>
                </patternFill>
              </fill>
            </x14:dxf>
          </x14:cfRule>
          <xm:sqref>M3:M7</xm:sqref>
        </x14:conditionalFormatting>
        <x14:conditionalFormatting xmlns:xm="http://schemas.microsoft.com/office/excel/2006/main">
          <x14:cfRule type="cellIs" priority="1" operator="equal" id="{A8BB2C24-0F52-42E0-A1E6-51F032EB23AA}">
            <xm:f>Values!$A$11</xm:f>
            <x14:dxf>
              <fill>
                <patternFill>
                  <bgColor theme="0" tint="-4.9989318521683403E-2"/>
                </patternFill>
              </fill>
            </x14:dxf>
          </x14:cfRule>
          <x14:cfRule type="cellIs" priority="17" operator="equal" id="{53DE0837-B214-4A0D-851A-A81FD361DBC1}">
            <xm:f>Values!$A$16</xm:f>
            <x14:dxf>
              <fill>
                <patternFill>
                  <bgColor rgb="FF27AE60"/>
                </patternFill>
              </fill>
            </x14:dxf>
          </x14:cfRule>
          <x14:cfRule type="cellIs" priority="28" operator="equal" id="{7C1CFE3C-291E-4FE2-9D15-4DF01DD442A1}">
            <xm:f>Values!$A$15</xm:f>
            <x14:dxf>
              <fill>
                <patternFill>
                  <bgColor rgb="FFF1C40F"/>
                </patternFill>
              </fill>
            </x14:dxf>
          </x14:cfRule>
          <x14:cfRule type="cellIs" priority="29" operator="equal" id="{293C6D47-8B36-48B7-B465-894110678180}">
            <xm:f>Values!$A$14</xm:f>
            <x14:dxf>
              <fill>
                <patternFill>
                  <bgColor rgb="FFF39C12"/>
                </patternFill>
              </fill>
            </x14:dxf>
          </x14:cfRule>
          <x14:cfRule type="cellIs" priority="30" operator="equal" id="{FF3D23C3-FF4B-479D-BDB8-0527DAAD99A3}">
            <xm:f>Values!$A$13</xm:f>
            <x14:dxf>
              <fill>
                <patternFill>
                  <bgColor rgb="FFE67E22"/>
                </patternFill>
              </fill>
            </x14:dxf>
          </x14:cfRule>
          <x14:cfRule type="cellIs" priority="31" operator="equal" id="{4EF3F5BF-6D83-47CE-9EFF-7F221055F82B}">
            <xm:f>Values!$A$12</xm:f>
            <x14:dxf>
              <fill>
                <patternFill>
                  <bgColor rgb="FFE74C3C"/>
                </patternFill>
              </fill>
            </x14:dxf>
          </x14:cfRule>
          <xm:sqref>N3:N7</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Values!$A$4:$A$8</xm:f>
          </x14:formula1>
          <xm:sqref>M4:M7</xm:sqref>
        </x14:dataValidation>
        <x14:dataValidation type="list" allowBlank="1" showInputMessage="1" showErrorMessage="1" xr:uid="{0E0570D7-17B5-450D-B00F-7F71F31A07FA}">
          <x14:formula1>
            <xm:f>Values!$A$11:$A$16</xm:f>
          </x14:formula1>
          <xm:sqref>N3:N7</xm:sqref>
        </x14:dataValidation>
        <x14:dataValidation type="list" allowBlank="1" showInputMessage="1" showErrorMessage="1" xr:uid="{F5C27843-3B1F-4267-8FAD-F17313A4860C}">
          <x14:formula1>
            <xm:f>Values!$A$4:$A$7</xm:f>
          </x14:formula1>
          <xm:sqref>M3</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40"/>
  <sheetViews>
    <sheetView topLeftCell="A7" workbookViewId="0">
      <selection activeCell="D22" sqref="D22:D24"/>
    </sheetView>
  </sheetViews>
  <sheetFormatPr defaultRowHeight="15" x14ac:dyDescent="0.25"/>
  <cols>
    <col min="1" max="1" width="61" customWidth="1"/>
    <col min="2" max="2" width="34.5703125" customWidth="1"/>
    <col min="3" max="3" width="28.42578125" customWidth="1"/>
    <col min="4" max="4" width="44" customWidth="1"/>
  </cols>
  <sheetData>
    <row r="1" spans="1:1" x14ac:dyDescent="0.25">
      <c r="A1" s="8" t="s">
        <v>35</v>
      </c>
    </row>
    <row r="3" spans="1:1" x14ac:dyDescent="0.25">
      <c r="A3" s="11" t="s">
        <v>572</v>
      </c>
    </row>
    <row r="4" spans="1:1" x14ac:dyDescent="0.25">
      <c r="A4" s="2" t="s">
        <v>569</v>
      </c>
    </row>
    <row r="5" spans="1:1" x14ac:dyDescent="0.25">
      <c r="A5" s="2" t="s">
        <v>570</v>
      </c>
    </row>
    <row r="6" spans="1:1" x14ac:dyDescent="0.25">
      <c r="A6" s="2" t="s">
        <v>571</v>
      </c>
    </row>
    <row r="7" spans="1:1" x14ac:dyDescent="0.25">
      <c r="A7" s="2" t="s">
        <v>585</v>
      </c>
    </row>
    <row r="8" spans="1:1" x14ac:dyDescent="0.25">
      <c r="A8" s="2"/>
    </row>
    <row r="10" spans="1:1" x14ac:dyDescent="0.25">
      <c r="A10" s="11" t="s">
        <v>586</v>
      </c>
    </row>
    <row r="11" spans="1:1" x14ac:dyDescent="0.25">
      <c r="A11" s="62" t="s">
        <v>585</v>
      </c>
    </row>
    <row r="12" spans="1:1" x14ac:dyDescent="0.25">
      <c r="A12" s="2">
        <v>1</v>
      </c>
    </row>
    <row r="13" spans="1:1" x14ac:dyDescent="0.25">
      <c r="A13" s="2">
        <v>2</v>
      </c>
    </row>
    <row r="14" spans="1:1" x14ac:dyDescent="0.25">
      <c r="A14" s="2">
        <v>3</v>
      </c>
    </row>
    <row r="15" spans="1:1" x14ac:dyDescent="0.25">
      <c r="A15" s="2">
        <v>4</v>
      </c>
    </row>
    <row r="16" spans="1:1" x14ac:dyDescent="0.25">
      <c r="A16" s="2">
        <v>5</v>
      </c>
    </row>
    <row r="20" spans="1:1" ht="21" x14ac:dyDescent="0.35">
      <c r="A20" s="63" t="s">
        <v>587</v>
      </c>
    </row>
    <row r="21" spans="1:1" x14ac:dyDescent="0.25">
      <c r="A21" s="11" t="s">
        <v>36</v>
      </c>
    </row>
    <row r="22" spans="1:1" x14ac:dyDescent="0.25">
      <c r="A22" s="2" t="s">
        <v>25</v>
      </c>
    </row>
    <row r="23" spans="1:1" x14ac:dyDescent="0.25">
      <c r="A23" s="2" t="s">
        <v>37</v>
      </c>
    </row>
    <row r="24" spans="1:1" x14ac:dyDescent="0.25">
      <c r="A24" s="2" t="s">
        <v>38</v>
      </c>
    </row>
    <row r="25" spans="1:1" x14ac:dyDescent="0.25">
      <c r="A25" s="2" t="s">
        <v>39</v>
      </c>
    </row>
    <row r="26" spans="1:1" x14ac:dyDescent="0.25">
      <c r="A26" s="2" t="s">
        <v>40</v>
      </c>
    </row>
    <row r="28" spans="1:1" x14ac:dyDescent="0.25">
      <c r="A28" s="11" t="s">
        <v>573</v>
      </c>
    </row>
    <row r="29" spans="1:1" x14ac:dyDescent="0.25">
      <c r="A29" s="2" t="s">
        <v>574</v>
      </c>
    </row>
    <row r="30" spans="1:1" x14ac:dyDescent="0.25">
      <c r="A30" s="2" t="s">
        <v>575</v>
      </c>
    </row>
    <row r="31" spans="1:1" x14ac:dyDescent="0.25">
      <c r="A31" s="2" t="s">
        <v>576</v>
      </c>
    </row>
    <row r="32" spans="1:1" x14ac:dyDescent="0.25">
      <c r="A32" s="2" t="s">
        <v>579</v>
      </c>
    </row>
    <row r="33" spans="1:1" x14ac:dyDescent="0.25">
      <c r="A33" s="2"/>
    </row>
    <row r="35" spans="1:1" x14ac:dyDescent="0.25">
      <c r="A35" s="11" t="s">
        <v>569</v>
      </c>
    </row>
    <row r="36" spans="1:1" ht="15.75" thickBot="1" x14ac:dyDescent="0.3">
      <c r="A36" s="62" t="s">
        <v>23</v>
      </c>
    </row>
    <row r="37" spans="1:1" ht="30.75" thickBot="1" x14ac:dyDescent="0.3">
      <c r="A37" s="108" t="s">
        <v>588</v>
      </c>
    </row>
    <row r="38" spans="1:1" ht="15.75" thickBot="1" x14ac:dyDescent="0.3">
      <c r="A38" s="108" t="s">
        <v>589</v>
      </c>
    </row>
    <row r="39" spans="1:1" ht="15.75" thickBot="1" x14ac:dyDescent="0.3">
      <c r="A39" s="108" t="s">
        <v>590</v>
      </c>
    </row>
    <row r="40" spans="1:1" ht="30.75" thickBot="1" x14ac:dyDescent="0.3">
      <c r="A40" s="108" t="s">
        <v>591</v>
      </c>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18"/>
  <sheetViews>
    <sheetView topLeftCell="B3" zoomScale="60" zoomScaleNormal="60" workbookViewId="0">
      <selection activeCell="M16" sqref="M16"/>
    </sheetView>
  </sheetViews>
  <sheetFormatPr defaultColWidth="8.7109375" defaultRowHeight="15" x14ac:dyDescent="0.25"/>
  <cols>
    <col min="2" max="2" width="71.28515625" customWidth="1"/>
    <col min="3" max="3" width="26.85546875" customWidth="1"/>
    <col min="4" max="5" width="9" style="3" customWidth="1"/>
    <col min="6" max="6" width="7.42578125" style="3" customWidth="1"/>
    <col min="7" max="7" width="71.28515625" customWidth="1"/>
    <col min="8" max="8" width="101" customWidth="1"/>
    <col min="9" max="9" width="71.28515625" customWidth="1"/>
    <col min="10" max="10" width="19.7109375" bestFit="1" customWidth="1"/>
    <col min="11" max="11" width="35" bestFit="1" customWidth="1"/>
    <col min="12" max="12" width="20.7109375" bestFit="1" customWidth="1"/>
    <col min="13" max="13" width="26.7109375" bestFit="1" customWidth="1"/>
    <col min="15" max="18" width="8.7109375" hidden="1" customWidth="1"/>
  </cols>
  <sheetData>
    <row r="1" spans="1:18" ht="59.65" customHeight="1" x14ac:dyDescent="0.25">
      <c r="A1" s="131" t="s">
        <v>42</v>
      </c>
      <c r="B1" s="131"/>
      <c r="C1" s="131"/>
      <c r="D1" s="131"/>
      <c r="E1" s="131"/>
      <c r="F1" s="131"/>
      <c r="G1" s="131"/>
      <c r="H1" s="131"/>
      <c r="I1" s="131"/>
      <c r="J1" s="131"/>
      <c r="K1" s="131"/>
      <c r="L1" s="131"/>
      <c r="M1" s="131"/>
    </row>
    <row r="2" spans="1:18" s="25" customFormat="1" ht="15.75" x14ac:dyDescent="0.25">
      <c r="A2" s="34" t="s">
        <v>0</v>
      </c>
      <c r="B2" s="34" t="s">
        <v>393</v>
      </c>
      <c r="C2" s="53" t="s">
        <v>417</v>
      </c>
      <c r="D2" s="54" t="s">
        <v>580</v>
      </c>
      <c r="E2" s="55" t="s">
        <v>581</v>
      </c>
      <c r="F2" s="56" t="s">
        <v>582</v>
      </c>
      <c r="G2" s="34" t="s">
        <v>41</v>
      </c>
      <c r="H2" s="34" t="s">
        <v>44</v>
      </c>
      <c r="I2" s="34" t="s">
        <v>139</v>
      </c>
      <c r="J2" s="34" t="s">
        <v>402</v>
      </c>
      <c r="K2" s="34" t="s">
        <v>403</v>
      </c>
      <c r="L2" s="30" t="s">
        <v>568</v>
      </c>
      <c r="M2" s="30" t="s">
        <v>586</v>
      </c>
    </row>
    <row r="3" spans="1:18" ht="261.75" customHeight="1" x14ac:dyDescent="0.25">
      <c r="A3" s="23">
        <v>2.1</v>
      </c>
      <c r="B3" s="26" t="s">
        <v>60</v>
      </c>
      <c r="C3" s="27" t="s">
        <v>414</v>
      </c>
      <c r="D3" s="64" t="s">
        <v>583</v>
      </c>
      <c r="E3" s="65" t="s">
        <v>583</v>
      </c>
      <c r="F3" s="66" t="s">
        <v>583</v>
      </c>
      <c r="G3" s="109" t="s">
        <v>61</v>
      </c>
      <c r="H3" s="109" t="s">
        <v>436</v>
      </c>
      <c r="I3" s="26"/>
      <c r="J3" s="27"/>
      <c r="K3" s="26"/>
      <c r="L3" s="48" t="s">
        <v>585</v>
      </c>
      <c r="M3" s="49" t="s">
        <v>585</v>
      </c>
      <c r="O3" s="9" t="str">
        <f t="shared" ref="O3:O9" si="0">IF(L3="No Policy",0,IF(L3="Informal Policy",0.25,IF(L3="Partial Written Policy",0.5,IF(L3="Written Policy",0.75,IF(L3="Approved Written Policy",1,"INVALID")))))</f>
        <v>INVALID</v>
      </c>
      <c r="P3" s="9" t="str">
        <f t="shared" ref="P3:P9" si="1">IF(M3="Not Implemented",0,IF(M3="Parts of Policy Implemented",0.25,IF(M3="Implemented on Some Systems",0.5,IF(M3="Implemented on Most Systems",0.75,IF(M3="Implemented on All Systems",1,"INVALID")))))</f>
        <v>INVALID</v>
      </c>
      <c r="Q3" s="9"/>
      <c r="R3" s="9"/>
    </row>
    <row r="4" spans="1:18" ht="291" customHeight="1" x14ac:dyDescent="0.25">
      <c r="A4" s="23">
        <v>2.2000000000000002</v>
      </c>
      <c r="B4" s="26" t="s">
        <v>62</v>
      </c>
      <c r="C4" s="27" t="s">
        <v>414</v>
      </c>
      <c r="D4" s="64" t="s">
        <v>583</v>
      </c>
      <c r="E4" s="65" t="s">
        <v>583</v>
      </c>
      <c r="F4" s="66" t="s">
        <v>583</v>
      </c>
      <c r="G4" s="120" t="s">
        <v>63</v>
      </c>
      <c r="H4" s="120" t="s">
        <v>435</v>
      </c>
      <c r="I4" s="67"/>
      <c r="J4" s="27"/>
      <c r="K4" s="26"/>
      <c r="L4" s="48" t="s">
        <v>585</v>
      </c>
      <c r="M4" s="49" t="s">
        <v>585</v>
      </c>
      <c r="O4" s="9" t="str">
        <f t="shared" si="0"/>
        <v>INVALID</v>
      </c>
      <c r="P4" s="9" t="str">
        <f t="shared" si="1"/>
        <v>INVALID</v>
      </c>
      <c r="Q4" s="9"/>
      <c r="R4" s="9"/>
    </row>
    <row r="5" spans="1:18" ht="123" customHeight="1" x14ac:dyDescent="0.25">
      <c r="A5" s="23">
        <v>2.2999999999999998</v>
      </c>
      <c r="B5" s="26" t="s">
        <v>64</v>
      </c>
      <c r="C5" s="27" t="s">
        <v>415</v>
      </c>
      <c r="D5" s="64" t="s">
        <v>583</v>
      </c>
      <c r="E5" s="65" t="s">
        <v>583</v>
      </c>
      <c r="F5" s="66" t="s">
        <v>583</v>
      </c>
      <c r="G5" s="109" t="s">
        <v>65</v>
      </c>
      <c r="H5" s="109" t="s">
        <v>430</v>
      </c>
      <c r="I5" s="26"/>
      <c r="J5" s="27"/>
      <c r="K5" s="26"/>
      <c r="L5" s="48" t="s">
        <v>585</v>
      </c>
      <c r="M5" s="49" t="s">
        <v>585</v>
      </c>
      <c r="O5" s="9" t="str">
        <f t="shared" si="0"/>
        <v>INVALID</v>
      </c>
      <c r="P5" s="9" t="str">
        <f t="shared" si="1"/>
        <v>INVALID</v>
      </c>
      <c r="Q5" s="9" t="e">
        <f>IF(#REF!="Not Automated",0,IF(#REF!="Parts of Policy Automated",0.25,IF(#REF!="Automated on Some Systems",0.5,IF(#REF!="Automated on Most Systems",0.75,IF(#REF!="Automated on All Systems",1,"INVALID")))))</f>
        <v>#REF!</v>
      </c>
      <c r="R5" s="9" t="e">
        <f>IF(#REF!="Not Reported",0,IF(#REF!="Parts of Policy Reported",0.25,IF(#REF!="Reported on Some Systems",0.5,IF(#REF!="Reported on Most Systems",0.75,IF(#REF!="Reported on All Systems",1,"INVALID")))))</f>
        <v>#REF!</v>
      </c>
    </row>
    <row r="6" spans="1:18" ht="47.25" x14ac:dyDescent="0.25">
      <c r="A6" s="23">
        <v>2.4</v>
      </c>
      <c r="B6" s="26" t="s">
        <v>66</v>
      </c>
      <c r="C6" s="27" t="s">
        <v>416</v>
      </c>
      <c r="D6" s="68"/>
      <c r="E6" s="65" t="s">
        <v>583</v>
      </c>
      <c r="F6" s="66" t="s">
        <v>583</v>
      </c>
      <c r="G6" s="109" t="s">
        <v>67</v>
      </c>
      <c r="H6" s="109" t="s">
        <v>431</v>
      </c>
      <c r="I6" s="26"/>
      <c r="J6" s="27"/>
      <c r="K6" s="26"/>
      <c r="L6" s="48" t="s">
        <v>585</v>
      </c>
      <c r="M6" s="49" t="s">
        <v>585</v>
      </c>
      <c r="O6" s="9" t="str">
        <f t="shared" si="0"/>
        <v>INVALID</v>
      </c>
      <c r="P6" s="9" t="str">
        <f t="shared" si="1"/>
        <v>INVALID</v>
      </c>
      <c r="Q6" s="9" t="e">
        <f>IF(#REF!="Not Automated",0,IF(#REF!="Parts of Policy Automated",0.25,IF(#REF!="Automated on Some Systems",0.5,IF(#REF!="Automated on Most Systems",0.75,IF(#REF!="Automated on All Systems",1,"INVALID")))))</f>
        <v>#REF!</v>
      </c>
      <c r="R6" s="9" t="e">
        <f>IF(#REF!="Not Reported",0,IF(#REF!="Parts of Policy Reported",0.25,IF(#REF!="Reported on Some Systems",0.5,IF(#REF!="Reported on Most Systems",0.75,IF(#REF!="Reported on All Systems",1,"INVALID")))))</f>
        <v>#REF!</v>
      </c>
    </row>
    <row r="7" spans="1:18" ht="47.25" x14ac:dyDescent="0.25">
      <c r="A7" s="23">
        <v>2.5</v>
      </c>
      <c r="B7" s="26" t="s">
        <v>68</v>
      </c>
      <c r="C7" s="27" t="s">
        <v>26</v>
      </c>
      <c r="D7" s="68"/>
      <c r="E7" s="65" t="s">
        <v>583</v>
      </c>
      <c r="F7" s="66" t="s">
        <v>583</v>
      </c>
      <c r="G7" s="109" t="s">
        <v>69</v>
      </c>
      <c r="H7" s="109" t="s">
        <v>432</v>
      </c>
      <c r="I7" s="26"/>
      <c r="J7" s="27"/>
      <c r="K7" s="26"/>
      <c r="L7" s="48" t="s">
        <v>585</v>
      </c>
      <c r="M7" s="49" t="s">
        <v>585</v>
      </c>
      <c r="O7" s="9" t="str">
        <f t="shared" si="0"/>
        <v>INVALID</v>
      </c>
      <c r="P7" s="9" t="str">
        <f t="shared" si="1"/>
        <v>INVALID</v>
      </c>
      <c r="Q7" s="9" t="e">
        <f>IF(#REF!="Not Automated",0,IF(#REF!="Parts of Policy Automated",0.25,IF(#REF!="Automated on Some Systems",0.5,IF(#REF!="Automated on Most Systems",0.75,IF(#REF!="Automated on All Systems",1,"INVALID")))))</f>
        <v>#REF!</v>
      </c>
      <c r="R7" s="9" t="e">
        <f>IF(#REF!="Not Reported",0,IF(#REF!="Parts of Policy Reported",0.25,IF(#REF!="Reported on Some Systems",0.5,IF(#REF!="Reported on Most Systems",0.75,IF(#REF!="Reported on All Systems",1,"INVALID")))))</f>
        <v>#REF!</v>
      </c>
    </row>
    <row r="8" spans="1:18" ht="63" x14ac:dyDescent="0.25">
      <c r="A8" s="23">
        <v>2.6</v>
      </c>
      <c r="B8" s="26" t="s">
        <v>70</v>
      </c>
      <c r="C8" s="27" t="s">
        <v>26</v>
      </c>
      <c r="D8" s="68"/>
      <c r="E8" s="65" t="s">
        <v>583</v>
      </c>
      <c r="F8" s="66" t="s">
        <v>583</v>
      </c>
      <c r="G8" s="120" t="s">
        <v>71</v>
      </c>
      <c r="H8" s="120" t="s">
        <v>433</v>
      </c>
      <c r="I8" s="67"/>
      <c r="J8" s="27"/>
      <c r="K8" s="26"/>
      <c r="L8" s="48" t="s">
        <v>585</v>
      </c>
      <c r="M8" s="49" t="s">
        <v>585</v>
      </c>
      <c r="O8" s="9" t="str">
        <f t="shared" si="0"/>
        <v>INVALID</v>
      </c>
      <c r="P8" s="9" t="str">
        <f t="shared" si="1"/>
        <v>INVALID</v>
      </c>
      <c r="Q8" s="9"/>
      <c r="R8" s="9"/>
    </row>
    <row r="9" spans="1:18" ht="63" x14ac:dyDescent="0.25">
      <c r="A9" s="23">
        <v>2.7</v>
      </c>
      <c r="B9" s="26" t="s">
        <v>72</v>
      </c>
      <c r="C9" s="27" t="s">
        <v>26</v>
      </c>
      <c r="D9" s="68"/>
      <c r="E9" s="69"/>
      <c r="F9" s="66" t="s">
        <v>583</v>
      </c>
      <c r="G9" s="120" t="s">
        <v>73</v>
      </c>
      <c r="H9" s="120" t="s">
        <v>434</v>
      </c>
      <c r="I9" s="67"/>
      <c r="J9" s="27"/>
      <c r="K9" s="26"/>
      <c r="L9" s="48" t="s">
        <v>585</v>
      </c>
      <c r="M9" s="49" t="s">
        <v>585</v>
      </c>
      <c r="O9" s="9" t="str">
        <f t="shared" si="0"/>
        <v>INVALID</v>
      </c>
      <c r="P9" s="9" t="str">
        <f t="shared" si="1"/>
        <v>INVALID</v>
      </c>
      <c r="Q9" s="9" t="e">
        <f>IF(#REF!="Not Automated",0,IF(#REF!="Parts of Policy Automated",0.25,IF(#REF!="Automated on Some Systems",0.5,IF(#REF!="Automated on Most Systems",0.75,IF(#REF!="Automated on All Systems",1,"INVALID")))))</f>
        <v>#REF!</v>
      </c>
      <c r="R9" s="9" t="e">
        <f>IF(#REF!="Not Reported",0,IF(#REF!="Parts of Policy Reported",0.25,IF(#REF!="Reported on Some Systems",0.5,IF(#REF!="Reported on Most Systems",0.75,IF(#REF!="Reported on All Systems",1,"INVALID")))))</f>
        <v>#REF!</v>
      </c>
    </row>
    <row r="11" spans="1:18" hidden="1" x14ac:dyDescent="0.25">
      <c r="K11" s="2" t="s">
        <v>27</v>
      </c>
      <c r="M11" s="10" t="e">
        <f>AVERAGE(O3:O9)</f>
        <v>#DIV/0!</v>
      </c>
    </row>
    <row r="12" spans="1:18" hidden="1" x14ac:dyDescent="0.25">
      <c r="K12" s="4" t="s">
        <v>28</v>
      </c>
      <c r="L12" s="4"/>
      <c r="M12" s="10" t="e">
        <f>AVERAGE(P3:P9)</f>
        <v>#DIV/0!</v>
      </c>
    </row>
    <row r="13" spans="1:18" hidden="1" x14ac:dyDescent="0.25">
      <c r="K13" s="4" t="s">
        <v>29</v>
      </c>
      <c r="L13" s="4"/>
      <c r="M13" s="10" t="e">
        <f>AVERAGE(Q3:Q9)</f>
        <v>#REF!</v>
      </c>
    </row>
    <row r="14" spans="1:18" hidden="1" x14ac:dyDescent="0.25">
      <c r="K14" s="4" t="s">
        <v>30</v>
      </c>
      <c r="L14" s="4"/>
      <c r="M14" s="10" t="e">
        <f>AVERAGE(R3:R9)</f>
        <v>#REF!</v>
      </c>
    </row>
    <row r="15" spans="1:18" hidden="1" x14ac:dyDescent="0.25">
      <c r="K15" s="4" t="s">
        <v>31</v>
      </c>
      <c r="L15" s="4"/>
      <c r="M15" s="10" t="e">
        <f>AVERAGE(M11:M14)</f>
        <v>#DIV/0!</v>
      </c>
    </row>
    <row r="16" spans="1:18" x14ac:dyDescent="0.25">
      <c r="L16" t="s">
        <v>586</v>
      </c>
      <c r="M16" s="14" t="e">
        <f>AVERAGE(M3:M9)</f>
        <v>#DIV/0!</v>
      </c>
    </row>
    <row r="18" spans="2:10" x14ac:dyDescent="0.25">
      <c r="B18" s="22"/>
      <c r="J18" s="21"/>
    </row>
  </sheetData>
  <mergeCells count="1">
    <mergeCell ref="A1:M1"/>
  </mergeCells>
  <conditionalFormatting sqref="C3:C9">
    <cfRule type="containsText" dxfId="511" priority="20" operator="containsText" text="Protect">
      <formula>NOT(ISERROR(SEARCH("Protect",C3)))</formula>
    </cfRule>
    <cfRule type="containsText" dxfId="510" priority="21" operator="containsText" text="Respond">
      <formula>NOT(ISERROR(SEARCH("Respond",C3)))</formula>
    </cfRule>
    <cfRule type="containsText" dxfId="509" priority="22" operator="containsText" text="Detect">
      <formula>NOT(ISERROR(SEARCH("Detect",C3)))</formula>
    </cfRule>
    <cfRule type="containsText" dxfId="508" priority="23" operator="containsText" text="Identify">
      <formula>NOT(ISERROR(SEARCH("Identify",C3)))</formula>
    </cfRule>
    <cfRule type="containsText" dxfId="507" priority="24" operator="containsText" text="Identity">
      <formula>NOT(ISERROR(SEARCH("Identity",C3)))</formula>
    </cfRule>
  </conditionalFormatting>
  <conditionalFormatting sqref="J3:J9">
    <cfRule type="containsText" dxfId="506" priority="60" operator="containsText" text="Protect">
      <formula>NOT(ISERROR(SEARCH("Protect",J3)))</formula>
    </cfRule>
    <cfRule type="containsText" dxfId="505" priority="61" operator="containsText" text="Respond">
      <formula>NOT(ISERROR(SEARCH("Respond",J3)))</formula>
    </cfRule>
    <cfRule type="containsText" dxfId="504" priority="62" operator="containsText" text="Detect">
      <formula>NOT(ISERROR(SEARCH("Detect",J3)))</formula>
    </cfRule>
    <cfRule type="containsText" dxfId="503" priority="63" operator="containsText" text="Identify">
      <formula>NOT(ISERROR(SEARCH("Identify",J3)))</formula>
    </cfRule>
    <cfRule type="containsText" dxfId="502" priority="64" operator="containsText" text="Identity">
      <formula>NOT(ISERROR(SEARCH("Identity",J3)))</formula>
    </cfRule>
  </conditionalFormatting>
  <pageMargins left="0.7" right="0.7" top="0.75" bottom="0.75" header="0.3" footer="0.3"/>
  <pageSetup scale="25" orientation="landscape" r:id="rId1"/>
  <extLst>
    <ext xmlns:x14="http://schemas.microsoft.com/office/spreadsheetml/2009/9/main" uri="{78C0D931-6437-407d-A8EE-F0AAD7539E65}">
      <x14:conditionalFormattings>
        <x14:conditionalFormatting xmlns:xm="http://schemas.microsoft.com/office/excel/2006/main">
          <x14:cfRule type="cellIs" priority="7" operator="equal" id="{A56D473E-458B-4032-B0B3-6885B2C9AD77}">
            <xm:f>Values!$A$6</xm:f>
            <x14:dxf>
              <fill>
                <patternFill>
                  <bgColor theme="8" tint="0.79998168889431442"/>
                </patternFill>
              </fill>
            </x14:dxf>
          </x14:cfRule>
          <x14:cfRule type="cellIs" priority="8" operator="equal" id="{845B1322-72F7-4DC9-95CC-31209FC40976}">
            <xm:f>Values!$A$5</xm:f>
            <x14:dxf>
              <fill>
                <patternFill>
                  <bgColor theme="4" tint="0.39994506668294322"/>
                </patternFill>
              </fill>
            </x14:dxf>
          </x14:cfRule>
          <x14:cfRule type="cellIs" priority="9" operator="equal" id="{AC028CF7-86B3-4202-92A9-51F87D78ADF0}">
            <xm:f>Values!$A$4</xm:f>
            <x14:dxf>
              <fill>
                <patternFill>
                  <bgColor rgb="FF00B0F0"/>
                </patternFill>
              </fill>
            </x14:dxf>
          </x14:cfRule>
          <xm:sqref>L3:L9</xm:sqref>
        </x14:conditionalFormatting>
        <x14:conditionalFormatting xmlns:xm="http://schemas.microsoft.com/office/excel/2006/main">
          <x14:cfRule type="cellIs" priority="1" operator="equal" id="{E57C93DD-9DF2-40C5-BDBA-15DAAB2BAF82}">
            <xm:f>Values!$A$11</xm:f>
            <x14:dxf>
              <fill>
                <patternFill>
                  <bgColor theme="0" tint="-4.9989318521683403E-2"/>
                </patternFill>
              </fill>
            </x14:dxf>
          </x14:cfRule>
          <x14:cfRule type="cellIs" priority="2" operator="equal" id="{DB48B0A2-F03A-410B-AA6D-359AF22617FA}">
            <xm:f>Values!$A$16</xm:f>
            <x14:dxf>
              <fill>
                <patternFill>
                  <bgColor rgb="FF27AE60"/>
                </patternFill>
              </fill>
            </x14:dxf>
          </x14:cfRule>
          <x14:cfRule type="cellIs" priority="3" operator="equal" id="{BB7A3F10-A7BE-46A9-9438-32E2DE177267}">
            <xm:f>Values!$A$15</xm:f>
            <x14:dxf>
              <fill>
                <patternFill>
                  <bgColor rgb="FFF1C40F"/>
                </patternFill>
              </fill>
            </x14:dxf>
          </x14:cfRule>
          <x14:cfRule type="cellIs" priority="4" operator="equal" id="{22FA967D-8CD8-4FA0-B51B-203051C2C73E}">
            <xm:f>Values!$A$14</xm:f>
            <x14:dxf>
              <fill>
                <patternFill>
                  <bgColor rgb="FFF39C12"/>
                </patternFill>
              </fill>
            </x14:dxf>
          </x14:cfRule>
          <x14:cfRule type="cellIs" priority="5" operator="equal" id="{3CE8C79E-3976-487D-AF05-4384DB10A7A6}">
            <xm:f>Values!$A$13</xm:f>
            <x14:dxf>
              <fill>
                <patternFill>
                  <bgColor rgb="FFE67E22"/>
                </patternFill>
              </fill>
            </x14:dxf>
          </x14:cfRule>
          <x14:cfRule type="cellIs" priority="6" operator="equal" id="{324B388C-E1A4-4B87-9A20-409B06C9F9AA}">
            <xm:f>Values!$A$12</xm:f>
            <x14:dxf>
              <fill>
                <patternFill>
                  <bgColor rgb="FFE74C3C"/>
                </patternFill>
              </fill>
            </x14:dxf>
          </x14:cfRule>
          <xm:sqref>M3:M9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3000000}">
          <x14:formula1>
            <xm:f>Values!$A$4:$A$8</xm:f>
          </x14:formula1>
          <xm:sqref>L4:L9</xm:sqref>
        </x14:dataValidation>
        <x14:dataValidation type="list" allowBlank="1" showInputMessage="1" showErrorMessage="1" xr:uid="{BC1AC3B7-4397-4FD5-8AAF-803C1C24F6D6}">
          <x14:formula1>
            <xm:f>Values!$A$4:$A$7</xm:f>
          </x14:formula1>
          <xm:sqref>L3</xm:sqref>
        </x14:dataValidation>
        <x14:dataValidation type="list" allowBlank="1" showInputMessage="1" showErrorMessage="1" xr:uid="{E794060C-827C-4C60-9894-0B1F4FBB56BF}">
          <x14:formula1>
            <xm:f>Values!$A$11:$A$16</xm:f>
          </x14:formula1>
          <xm:sqref>M3:M9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23"/>
  <sheetViews>
    <sheetView topLeftCell="C1" zoomScale="60" zoomScaleNormal="60" workbookViewId="0">
      <selection activeCell="M16" sqref="M16"/>
    </sheetView>
  </sheetViews>
  <sheetFormatPr defaultColWidth="8.7109375" defaultRowHeight="15" x14ac:dyDescent="0.25"/>
  <cols>
    <col min="2" max="2" width="55.5703125" bestFit="1" customWidth="1"/>
    <col min="3" max="3" width="26.85546875" customWidth="1"/>
    <col min="4" max="5" width="9" style="3" customWidth="1"/>
    <col min="6" max="6" width="7.42578125" style="3" customWidth="1"/>
    <col min="7" max="7" width="79.5703125" style="4" customWidth="1"/>
    <col min="8" max="8" width="79.5703125" style="116" customWidth="1"/>
    <col min="9" max="9" width="53" style="4" bestFit="1" customWidth="1"/>
    <col min="10" max="10" width="35.28515625" bestFit="1" customWidth="1"/>
    <col min="11" max="11" width="20.7109375" bestFit="1" customWidth="1"/>
    <col min="12" max="12" width="26.7109375" bestFit="1" customWidth="1"/>
    <col min="13" max="13" width="25" bestFit="1" customWidth="1"/>
  </cols>
  <sheetData>
    <row r="1" spans="1:13" ht="59.65" customHeight="1" x14ac:dyDescent="0.25">
      <c r="A1" s="131" t="s">
        <v>395</v>
      </c>
      <c r="B1" s="131"/>
      <c r="C1" s="131"/>
      <c r="D1" s="131"/>
      <c r="E1" s="131"/>
      <c r="F1" s="131"/>
      <c r="G1" s="131"/>
      <c r="H1" s="131"/>
      <c r="I1" s="131"/>
      <c r="J1" s="131"/>
      <c r="K1" s="131"/>
      <c r="L1" s="131"/>
      <c r="M1" s="131"/>
    </row>
    <row r="2" spans="1:13" s="25" customFormat="1" ht="15.75" x14ac:dyDescent="0.25">
      <c r="A2" s="19" t="s">
        <v>0</v>
      </c>
      <c r="B2" s="19" t="s">
        <v>393</v>
      </c>
      <c r="C2" s="29" t="s">
        <v>417</v>
      </c>
      <c r="D2" s="50" t="s">
        <v>580</v>
      </c>
      <c r="E2" s="51" t="s">
        <v>581</v>
      </c>
      <c r="F2" s="52" t="s">
        <v>582</v>
      </c>
      <c r="G2" s="20" t="s">
        <v>41</v>
      </c>
      <c r="H2" s="110" t="s">
        <v>44</v>
      </c>
      <c r="I2" s="20" t="s">
        <v>139</v>
      </c>
      <c r="J2" s="19" t="s">
        <v>402</v>
      </c>
      <c r="K2" s="19" t="s">
        <v>403</v>
      </c>
      <c r="L2" s="30" t="s">
        <v>568</v>
      </c>
      <c r="M2" s="30" t="s">
        <v>586</v>
      </c>
    </row>
    <row r="3" spans="1:13" ht="78.75" x14ac:dyDescent="0.25">
      <c r="A3" s="6">
        <v>3.1</v>
      </c>
      <c r="B3" s="26" t="s">
        <v>74</v>
      </c>
      <c r="C3" s="74" t="s">
        <v>414</v>
      </c>
      <c r="D3" s="75" t="s">
        <v>583</v>
      </c>
      <c r="E3" s="76" t="s">
        <v>583</v>
      </c>
      <c r="F3" s="77" t="s">
        <v>583</v>
      </c>
      <c r="G3" s="26" t="s">
        <v>75</v>
      </c>
      <c r="H3" s="111" t="s">
        <v>599</v>
      </c>
      <c r="I3" s="78" t="s">
        <v>76</v>
      </c>
      <c r="J3" s="27"/>
      <c r="K3" s="26"/>
      <c r="L3" s="48" t="s">
        <v>585</v>
      </c>
      <c r="M3" s="49" t="s">
        <v>585</v>
      </c>
    </row>
    <row r="4" spans="1:13" ht="47.25" x14ac:dyDescent="0.25">
      <c r="A4" s="6">
        <v>3.2</v>
      </c>
      <c r="B4" s="26" t="s">
        <v>77</v>
      </c>
      <c r="C4" s="74" t="s">
        <v>414</v>
      </c>
      <c r="D4" s="75" t="s">
        <v>583</v>
      </c>
      <c r="E4" s="76" t="s">
        <v>583</v>
      </c>
      <c r="F4" s="77" t="s">
        <v>583</v>
      </c>
      <c r="G4" s="26" t="s">
        <v>78</v>
      </c>
      <c r="H4" s="112" t="s">
        <v>600</v>
      </c>
      <c r="I4" s="78" t="s">
        <v>79</v>
      </c>
      <c r="J4" s="27"/>
      <c r="K4" s="26"/>
      <c r="L4" s="48" t="s">
        <v>585</v>
      </c>
      <c r="M4" s="49" t="s">
        <v>585</v>
      </c>
    </row>
    <row r="5" spans="1:13" ht="47.25" x14ac:dyDescent="0.25">
      <c r="A5" s="6">
        <v>3.3</v>
      </c>
      <c r="B5" s="26" t="s">
        <v>80</v>
      </c>
      <c r="C5" s="79" t="s">
        <v>26</v>
      </c>
      <c r="D5" s="75" t="s">
        <v>583</v>
      </c>
      <c r="E5" s="76" t="s">
        <v>583</v>
      </c>
      <c r="F5" s="77" t="s">
        <v>583</v>
      </c>
      <c r="G5" s="26" t="s">
        <v>81</v>
      </c>
      <c r="H5" s="113" t="s">
        <v>601</v>
      </c>
      <c r="I5" s="78" t="s">
        <v>82</v>
      </c>
      <c r="J5" s="27"/>
      <c r="K5" s="26"/>
      <c r="L5" s="48" t="s">
        <v>585</v>
      </c>
      <c r="M5" s="49" t="s">
        <v>585</v>
      </c>
    </row>
    <row r="6" spans="1:13" ht="45" x14ac:dyDescent="0.25">
      <c r="A6" s="6">
        <v>3.4</v>
      </c>
      <c r="B6" s="26" t="s">
        <v>83</v>
      </c>
      <c r="C6" s="79" t="s">
        <v>26</v>
      </c>
      <c r="D6" s="75" t="s">
        <v>583</v>
      </c>
      <c r="E6" s="76" t="s">
        <v>583</v>
      </c>
      <c r="F6" s="77" t="s">
        <v>583</v>
      </c>
      <c r="G6" s="26" t="s">
        <v>84</v>
      </c>
      <c r="H6" s="113" t="s">
        <v>602</v>
      </c>
      <c r="I6" s="78" t="s">
        <v>85</v>
      </c>
      <c r="J6" s="27"/>
      <c r="K6" s="26"/>
      <c r="L6" s="48" t="s">
        <v>585</v>
      </c>
      <c r="M6" s="49" t="s">
        <v>585</v>
      </c>
    </row>
    <row r="7" spans="1:13" ht="47.25" x14ac:dyDescent="0.25">
      <c r="A7" s="6">
        <v>3.5</v>
      </c>
      <c r="B7" s="26" t="s">
        <v>86</v>
      </c>
      <c r="C7" s="79" t="s">
        <v>26</v>
      </c>
      <c r="D7" s="75" t="s">
        <v>583</v>
      </c>
      <c r="E7" s="76" t="s">
        <v>583</v>
      </c>
      <c r="F7" s="77" t="s">
        <v>583</v>
      </c>
      <c r="G7" s="26" t="s">
        <v>87</v>
      </c>
      <c r="H7" s="113" t="s">
        <v>603</v>
      </c>
      <c r="I7" s="78" t="s">
        <v>85</v>
      </c>
      <c r="J7" s="27"/>
      <c r="K7" s="26"/>
      <c r="L7" s="48" t="s">
        <v>585</v>
      </c>
      <c r="M7" s="49" t="s">
        <v>585</v>
      </c>
    </row>
    <row r="8" spans="1:13" ht="49.5" x14ac:dyDescent="0.25">
      <c r="A8" s="6">
        <v>3.6</v>
      </c>
      <c r="B8" s="26" t="s">
        <v>88</v>
      </c>
      <c r="C8" s="79" t="s">
        <v>26</v>
      </c>
      <c r="D8" s="75" t="s">
        <v>583</v>
      </c>
      <c r="E8" s="76" t="s">
        <v>583</v>
      </c>
      <c r="F8" s="77" t="s">
        <v>583</v>
      </c>
      <c r="G8" s="80" t="s">
        <v>592</v>
      </c>
      <c r="H8" s="112" t="s">
        <v>604</v>
      </c>
      <c r="I8" s="78" t="s">
        <v>89</v>
      </c>
      <c r="J8" s="27"/>
      <c r="K8" s="26"/>
      <c r="L8" s="48" t="s">
        <v>585</v>
      </c>
      <c r="M8" s="49" t="s">
        <v>585</v>
      </c>
    </row>
    <row r="9" spans="1:13" ht="78.75" x14ac:dyDescent="0.25">
      <c r="A9" s="6">
        <v>3.7</v>
      </c>
      <c r="B9" s="26" t="s">
        <v>90</v>
      </c>
      <c r="C9" s="74" t="s">
        <v>414</v>
      </c>
      <c r="D9" s="69"/>
      <c r="E9" s="76" t="s">
        <v>583</v>
      </c>
      <c r="F9" s="77" t="s">
        <v>583</v>
      </c>
      <c r="G9" s="67" t="s">
        <v>91</v>
      </c>
      <c r="H9" s="113" t="s">
        <v>605</v>
      </c>
      <c r="I9" s="78" t="s">
        <v>92</v>
      </c>
      <c r="J9" s="27"/>
      <c r="K9" s="26"/>
      <c r="L9" s="48" t="s">
        <v>585</v>
      </c>
      <c r="M9" s="49" t="s">
        <v>585</v>
      </c>
    </row>
    <row r="10" spans="1:13" ht="63" x14ac:dyDescent="0.25">
      <c r="A10" s="6">
        <v>3.8</v>
      </c>
      <c r="B10" s="26" t="s">
        <v>93</v>
      </c>
      <c r="C10" s="74" t="s">
        <v>414</v>
      </c>
      <c r="D10" s="68"/>
      <c r="E10" s="76" t="s">
        <v>583</v>
      </c>
      <c r="F10" s="77" t="s">
        <v>583</v>
      </c>
      <c r="G10" s="26" t="s">
        <v>94</v>
      </c>
      <c r="H10" s="112" t="s">
        <v>606</v>
      </c>
      <c r="I10" s="78" t="s">
        <v>95</v>
      </c>
      <c r="J10" s="27"/>
      <c r="K10" s="26"/>
      <c r="L10" s="48" t="s">
        <v>585</v>
      </c>
      <c r="M10" s="49" t="s">
        <v>585</v>
      </c>
    </row>
    <row r="11" spans="1:13" ht="30" hidden="1" x14ac:dyDescent="0.25">
      <c r="A11" s="6">
        <v>3.9</v>
      </c>
      <c r="B11" s="26" t="s">
        <v>96</v>
      </c>
      <c r="C11" s="79" t="s">
        <v>26</v>
      </c>
      <c r="D11" s="69"/>
      <c r="E11" s="76" t="s">
        <v>583</v>
      </c>
      <c r="F11" s="77" t="s">
        <v>583</v>
      </c>
      <c r="G11" s="26" t="s">
        <v>97</v>
      </c>
      <c r="H11" s="113" t="s">
        <v>98</v>
      </c>
      <c r="I11" s="78" t="s">
        <v>92</v>
      </c>
      <c r="J11" s="27"/>
      <c r="K11" s="26"/>
      <c r="L11" s="15" t="s">
        <v>23</v>
      </c>
      <c r="M11" s="15" t="s">
        <v>24</v>
      </c>
    </row>
    <row r="12" spans="1:13" ht="31.5" hidden="1" x14ac:dyDescent="0.25">
      <c r="A12" s="6">
        <v>4</v>
      </c>
      <c r="B12" s="26" t="s">
        <v>99</v>
      </c>
      <c r="C12" s="79" t="s">
        <v>26</v>
      </c>
      <c r="D12" s="68"/>
      <c r="E12" s="76" t="s">
        <v>583</v>
      </c>
      <c r="F12" s="77" t="s">
        <v>583</v>
      </c>
      <c r="G12" s="67" t="s">
        <v>100</v>
      </c>
      <c r="H12" s="113" t="s">
        <v>98</v>
      </c>
      <c r="I12" s="78" t="s">
        <v>92</v>
      </c>
      <c r="J12" s="27"/>
      <c r="K12" s="26"/>
      <c r="L12" s="15" t="s">
        <v>23</v>
      </c>
      <c r="M12" s="15" t="s">
        <v>24</v>
      </c>
    </row>
    <row r="13" spans="1:13" ht="94.5" hidden="1" x14ac:dyDescent="0.25">
      <c r="A13" s="6">
        <v>4.0999999999999996</v>
      </c>
      <c r="B13" s="67" t="s">
        <v>101</v>
      </c>
      <c r="C13" s="79" t="s">
        <v>26</v>
      </c>
      <c r="D13" s="69"/>
      <c r="E13" s="76" t="s">
        <v>583</v>
      </c>
      <c r="F13" s="77" t="s">
        <v>583</v>
      </c>
      <c r="G13" s="80" t="s">
        <v>102</v>
      </c>
      <c r="H13" s="113" t="s">
        <v>103</v>
      </c>
      <c r="I13" s="78" t="s">
        <v>92</v>
      </c>
      <c r="J13" s="27"/>
      <c r="K13" s="26"/>
      <c r="L13" s="15" t="s">
        <v>23</v>
      </c>
      <c r="M13" s="15" t="s">
        <v>24</v>
      </c>
    </row>
    <row r="14" spans="1:13" ht="31.5" hidden="1" x14ac:dyDescent="0.25">
      <c r="A14" s="6">
        <v>4.2</v>
      </c>
      <c r="B14" s="26" t="s">
        <v>104</v>
      </c>
      <c r="C14" s="79" t="s">
        <v>26</v>
      </c>
      <c r="D14" s="68"/>
      <c r="E14" s="76" t="s">
        <v>583</v>
      </c>
      <c r="F14" s="77" t="s">
        <v>583</v>
      </c>
      <c r="G14" s="67" t="s">
        <v>105</v>
      </c>
      <c r="H14" s="112" t="s">
        <v>106</v>
      </c>
      <c r="I14" s="78" t="s">
        <v>92</v>
      </c>
      <c r="J14" s="27"/>
      <c r="K14" s="26"/>
      <c r="L14" s="15" t="s">
        <v>23</v>
      </c>
      <c r="M14" s="15" t="s">
        <v>24</v>
      </c>
    </row>
    <row r="15" spans="1:13" ht="63" hidden="1" x14ac:dyDescent="0.25">
      <c r="A15" s="6">
        <v>4.3</v>
      </c>
      <c r="B15" s="81" t="s">
        <v>107</v>
      </c>
      <c r="C15" s="82" t="s">
        <v>26</v>
      </c>
      <c r="D15" s="83"/>
      <c r="E15" s="83"/>
      <c r="F15" s="84" t="s">
        <v>583</v>
      </c>
      <c r="G15" s="81" t="s">
        <v>108</v>
      </c>
      <c r="H15" s="112" t="s">
        <v>110</v>
      </c>
      <c r="I15" s="78" t="s">
        <v>109</v>
      </c>
      <c r="J15" s="27"/>
      <c r="K15" s="26"/>
      <c r="L15" s="15" t="s">
        <v>23</v>
      </c>
      <c r="M15" s="15" t="s">
        <v>24</v>
      </c>
    </row>
    <row r="16" spans="1:13" ht="45" x14ac:dyDescent="0.25">
      <c r="A16" s="6">
        <v>3.9</v>
      </c>
      <c r="B16" s="26" t="s">
        <v>111</v>
      </c>
      <c r="C16" s="79" t="s">
        <v>26</v>
      </c>
      <c r="D16" s="68"/>
      <c r="E16" s="68"/>
      <c r="F16" s="66" t="s">
        <v>583</v>
      </c>
      <c r="G16" s="26" t="s">
        <v>593</v>
      </c>
      <c r="H16" s="113" t="s">
        <v>607</v>
      </c>
      <c r="I16" s="78" t="s">
        <v>92</v>
      </c>
      <c r="J16" s="85"/>
      <c r="K16" s="81"/>
      <c r="L16" s="48" t="s">
        <v>585</v>
      </c>
      <c r="M16" s="49" t="s">
        <v>585</v>
      </c>
    </row>
    <row r="17" spans="1:13" ht="45" x14ac:dyDescent="0.25">
      <c r="A17" s="17">
        <v>3.1</v>
      </c>
      <c r="B17" s="26" t="s">
        <v>99</v>
      </c>
      <c r="C17" s="79" t="s">
        <v>26</v>
      </c>
      <c r="D17" s="36"/>
      <c r="E17" s="36"/>
      <c r="F17" s="36"/>
      <c r="G17" s="67" t="s">
        <v>100</v>
      </c>
      <c r="H17" s="113" t="s">
        <v>608</v>
      </c>
      <c r="I17" s="78" t="s">
        <v>92</v>
      </c>
      <c r="J17" s="16"/>
      <c r="K17" s="16"/>
      <c r="L17" s="48" t="s">
        <v>585</v>
      </c>
      <c r="M17" s="49" t="s">
        <v>585</v>
      </c>
    </row>
    <row r="18" spans="1:13" ht="94.5" x14ac:dyDescent="0.25">
      <c r="A18" s="18">
        <v>3.11</v>
      </c>
      <c r="B18" s="67" t="s">
        <v>101</v>
      </c>
      <c r="C18" s="79" t="s">
        <v>26</v>
      </c>
      <c r="D18" s="36"/>
      <c r="E18" s="36"/>
      <c r="F18" s="36"/>
      <c r="G18" s="80" t="s">
        <v>102</v>
      </c>
      <c r="H18" s="113" t="s">
        <v>609</v>
      </c>
      <c r="I18" s="78" t="s">
        <v>92</v>
      </c>
      <c r="J18" s="16"/>
      <c r="K18" s="16"/>
      <c r="L18" s="48" t="s">
        <v>585</v>
      </c>
      <c r="M18" s="49" t="s">
        <v>585</v>
      </c>
    </row>
    <row r="19" spans="1:13" ht="47.25" x14ac:dyDescent="0.25">
      <c r="A19" s="18">
        <v>3.12</v>
      </c>
      <c r="B19" s="26" t="s">
        <v>104</v>
      </c>
      <c r="C19" s="79" t="s">
        <v>26</v>
      </c>
      <c r="D19" s="36"/>
      <c r="E19" s="36"/>
      <c r="F19" s="36"/>
      <c r="G19" s="67" t="s">
        <v>105</v>
      </c>
      <c r="H19" s="112" t="s">
        <v>610</v>
      </c>
      <c r="I19" s="78" t="s">
        <v>92</v>
      </c>
      <c r="J19" s="16"/>
      <c r="K19" s="16"/>
      <c r="L19" s="48" t="s">
        <v>585</v>
      </c>
      <c r="M19" s="49" t="s">
        <v>585</v>
      </c>
    </row>
    <row r="20" spans="1:13" ht="60" x14ac:dyDescent="0.25">
      <c r="A20" s="18">
        <v>3.13</v>
      </c>
      <c r="B20" s="12" t="s">
        <v>107</v>
      </c>
      <c r="C20" s="79" t="s">
        <v>26</v>
      </c>
      <c r="D20" s="36"/>
      <c r="E20" s="36"/>
      <c r="F20" s="36"/>
      <c r="G20" s="12" t="s">
        <v>108</v>
      </c>
      <c r="H20" s="114" t="s">
        <v>611</v>
      </c>
      <c r="I20" s="13" t="s">
        <v>109</v>
      </c>
      <c r="J20" s="16"/>
      <c r="K20" s="16"/>
      <c r="L20" s="48" t="s">
        <v>585</v>
      </c>
      <c r="M20" s="49" t="s">
        <v>585</v>
      </c>
    </row>
    <row r="21" spans="1:13" ht="42.75" x14ac:dyDescent="0.25">
      <c r="A21" s="18">
        <v>3.14</v>
      </c>
      <c r="B21" s="12" t="s">
        <v>111</v>
      </c>
      <c r="C21" s="27" t="s">
        <v>416</v>
      </c>
      <c r="D21" s="36"/>
      <c r="E21" s="36"/>
      <c r="F21" s="36"/>
      <c r="G21" s="12" t="s">
        <v>112</v>
      </c>
      <c r="H21" s="115" t="s">
        <v>612</v>
      </c>
      <c r="I21" s="13" t="s">
        <v>113</v>
      </c>
      <c r="J21" s="16"/>
      <c r="K21" s="16"/>
      <c r="L21" s="48" t="s">
        <v>585</v>
      </c>
      <c r="M21" s="49" t="s">
        <v>585</v>
      </c>
    </row>
    <row r="23" spans="1:13" x14ac:dyDescent="0.25">
      <c r="L23" s="122" t="s">
        <v>586</v>
      </c>
      <c r="M23" s="14" t="e">
        <f>AVERAGE(M3:M21)</f>
        <v>#DIV/0!</v>
      </c>
    </row>
  </sheetData>
  <mergeCells count="1">
    <mergeCell ref="A1:M1"/>
  </mergeCells>
  <conditionalFormatting sqref="C3:C21">
    <cfRule type="containsText" dxfId="492" priority="89" operator="containsText" text="Respond">
      <formula>NOT(ISERROR(SEARCH("Respond",C3)))</formula>
    </cfRule>
    <cfRule type="containsText" dxfId="491" priority="88" operator="containsText" text="Protect">
      <formula>NOT(ISERROR(SEARCH("Protect",C3)))</formula>
    </cfRule>
    <cfRule type="containsText" dxfId="490" priority="92" operator="containsText" text="Identity">
      <formula>NOT(ISERROR(SEARCH("Identity",C3)))</formula>
    </cfRule>
    <cfRule type="containsText" dxfId="489" priority="91" operator="containsText" text="Identify">
      <formula>NOT(ISERROR(SEARCH("Identify",C3)))</formula>
    </cfRule>
    <cfRule type="containsText" dxfId="488" priority="90" operator="containsText" text="Detect">
      <formula>NOT(ISERROR(SEARCH("Detect",C3)))</formula>
    </cfRule>
  </conditionalFormatting>
  <conditionalFormatting sqref="J3:J16">
    <cfRule type="containsText" dxfId="487" priority="226" operator="containsText" text="Identity">
      <formula>NOT(ISERROR(SEARCH("Identity",J3)))</formula>
    </cfRule>
    <cfRule type="containsText" dxfId="486" priority="225" operator="containsText" text="Identify">
      <formula>NOT(ISERROR(SEARCH("Identify",J3)))</formula>
    </cfRule>
    <cfRule type="containsText" dxfId="485" priority="224" operator="containsText" text="Detect">
      <formula>NOT(ISERROR(SEARCH("Detect",J3)))</formula>
    </cfRule>
    <cfRule type="containsText" dxfId="484" priority="223" operator="containsText" text="Respond">
      <formula>NOT(ISERROR(SEARCH("Respond",J3)))</formula>
    </cfRule>
    <cfRule type="containsText" dxfId="483" priority="222" operator="containsText" text="Protect">
      <formula>NOT(ISERROR(SEARCH("Protect",J3)))</formula>
    </cfRule>
  </conditionalFormatting>
  <pageMargins left="0.7" right="0.7" top="0.75" bottom="0.75" header="0.3" footer="0.3"/>
  <pageSetup scale="46" orientation="landscape" r:id="rId1"/>
  <extLst>
    <ext xmlns:x14="http://schemas.microsoft.com/office/spreadsheetml/2009/9/main" uri="{78C0D931-6437-407d-A8EE-F0AAD7539E65}">
      <x14:conditionalFormattings>
        <x14:conditionalFormatting xmlns:xm="http://schemas.microsoft.com/office/excel/2006/main">
          <x14:cfRule type="cellIs" priority="19" operator="equal" id="{54CA7248-188A-4251-A158-77EF5B631EB4}">
            <xm:f>Values!$A$6</xm:f>
            <x14:dxf>
              <fill>
                <patternFill>
                  <bgColor theme="8" tint="0.79998168889431442"/>
                </patternFill>
              </fill>
            </x14:dxf>
          </x14:cfRule>
          <x14:cfRule type="cellIs" priority="20" operator="equal" id="{13A15F5B-2E4E-4532-9E63-95E02B4592F7}">
            <xm:f>Values!$A$5</xm:f>
            <x14:dxf>
              <fill>
                <patternFill>
                  <bgColor theme="4" tint="0.39994506668294322"/>
                </patternFill>
              </fill>
            </x14:dxf>
          </x14:cfRule>
          <x14:cfRule type="cellIs" priority="21" operator="equal" id="{F7639C81-B2D9-4879-B8C4-5CAE9D68E25C}">
            <xm:f>Values!$A$4</xm:f>
            <x14:dxf>
              <fill>
                <patternFill>
                  <bgColor rgb="FF00B0F0"/>
                </patternFill>
              </fill>
            </x14:dxf>
          </x14:cfRule>
          <xm:sqref>L3:L10</xm:sqref>
        </x14:conditionalFormatting>
        <x14:conditionalFormatting xmlns:xm="http://schemas.microsoft.com/office/excel/2006/main">
          <x14:cfRule type="cellIs" priority="261" operator="equal" id="{062C2CA5-A5C4-42FB-917B-3B760F32C9DC}">
            <xm:f>Values!$A$4</xm:f>
            <x14:dxf>
              <fill>
                <patternFill>
                  <bgColor rgb="FFE74C3C"/>
                </patternFill>
              </fill>
            </x14:dxf>
          </x14:cfRule>
          <x14:cfRule type="cellIs" priority="257" operator="equal" id="{34D509BC-B93E-41F4-A819-9D3DCC5050A7}">
            <xm:f>Values!$A$8</xm:f>
            <x14:dxf>
              <fill>
                <patternFill>
                  <bgColor rgb="FF27AE60"/>
                </patternFill>
              </fill>
            </x14:dxf>
          </x14:cfRule>
          <x14:cfRule type="cellIs" priority="258" operator="equal" id="{9D5ED1C8-0430-4D16-8E38-DE228B654FA5}">
            <xm:f>Values!$A$7</xm:f>
            <x14:dxf>
              <fill>
                <patternFill>
                  <bgColor rgb="FFF1C40F"/>
                </patternFill>
              </fill>
            </x14:dxf>
          </x14:cfRule>
          <x14:cfRule type="cellIs" priority="259" operator="equal" id="{8E0E3BFF-5510-45FD-80FC-426D214E9E60}">
            <xm:f>Values!$A$6</xm:f>
            <x14:dxf>
              <fill>
                <patternFill>
                  <bgColor rgb="FFF39C12"/>
                </patternFill>
              </fill>
            </x14:dxf>
          </x14:cfRule>
          <x14:cfRule type="cellIs" priority="260" operator="equal" id="{A77C8723-D2DE-42B1-89A7-5E023C8F5A51}">
            <xm:f>Values!$A$5</xm:f>
            <x14:dxf>
              <fill>
                <patternFill>
                  <bgColor rgb="FFE67E22"/>
                </patternFill>
              </fill>
            </x14:dxf>
          </x14:cfRule>
          <xm:sqref>L11:L15 L23</xm:sqref>
        </x14:conditionalFormatting>
        <x14:conditionalFormatting xmlns:xm="http://schemas.microsoft.com/office/excel/2006/main">
          <x14:cfRule type="cellIs" priority="3" operator="equal" id="{384F12DB-C944-4836-9327-9D4C9871362D}">
            <xm:f>Values!$A$4</xm:f>
            <x14:dxf>
              <fill>
                <patternFill>
                  <bgColor rgb="FF00B0F0"/>
                </patternFill>
              </fill>
            </x14:dxf>
          </x14:cfRule>
          <x14:cfRule type="cellIs" priority="1" operator="equal" id="{8453F77A-3FFE-460D-BA44-7B9B6DA4FA68}">
            <xm:f>Values!$A$6</xm:f>
            <x14:dxf>
              <fill>
                <patternFill>
                  <bgColor theme="8" tint="0.79998168889431442"/>
                </patternFill>
              </fill>
            </x14:dxf>
          </x14:cfRule>
          <x14:cfRule type="cellIs" priority="2" operator="equal" id="{4578DA50-E758-4DAC-AAF7-27CF449501C9}">
            <xm:f>Values!$A$5</xm:f>
            <x14:dxf>
              <fill>
                <patternFill>
                  <bgColor theme="4" tint="0.39994506668294322"/>
                </patternFill>
              </fill>
            </x14:dxf>
          </x14:cfRule>
          <xm:sqref>L16:L21</xm:sqref>
        </x14:conditionalFormatting>
        <x14:conditionalFormatting xmlns:xm="http://schemas.microsoft.com/office/excel/2006/main">
          <x14:cfRule type="cellIs" priority="82" operator="equal" id="{4420DAFF-262D-4D3F-8C76-35D48CAE854F}">
            <xm:f>Values!$A$11</xm:f>
            <x14:dxf>
              <fill>
                <patternFill>
                  <bgColor theme="0" tint="-4.9989318521683403E-2"/>
                </patternFill>
              </fill>
            </x14:dxf>
          </x14:cfRule>
          <xm:sqref>M3:M10</xm:sqref>
        </x14:conditionalFormatting>
        <x14:conditionalFormatting xmlns:xm="http://schemas.microsoft.com/office/excel/2006/main">
          <x14:cfRule type="cellIs" priority="87" operator="equal" id="{B0D7B72C-527E-4465-A6D9-1FB61E5B492B}">
            <xm:f>Values!$A$12</xm:f>
            <x14:dxf>
              <fill>
                <patternFill>
                  <bgColor rgb="FFE74C3C"/>
                </patternFill>
              </fill>
            </x14:dxf>
          </x14:cfRule>
          <x14:cfRule type="cellIs" priority="85" operator="equal" id="{0980C589-5E59-4DD9-BD7D-E882D16459B3}">
            <xm:f>Values!$A$14</xm:f>
            <x14:dxf>
              <fill>
                <patternFill>
                  <bgColor rgb="FFF39C12"/>
                </patternFill>
              </fill>
            </x14:dxf>
          </x14:cfRule>
          <x14:cfRule type="cellIs" priority="84" operator="equal" id="{675D30F3-C31A-423D-A6E6-C94802B0ABF9}">
            <xm:f>Values!$A$15</xm:f>
            <x14:dxf>
              <fill>
                <patternFill>
                  <bgColor rgb="FFF1C40F"/>
                </patternFill>
              </fill>
            </x14:dxf>
          </x14:cfRule>
          <x14:cfRule type="cellIs" priority="83" operator="equal" id="{D34A6B99-2E02-4907-937B-0819CAB27AC8}">
            <xm:f>Values!$A$16</xm:f>
            <x14:dxf>
              <fill>
                <patternFill>
                  <bgColor rgb="FF27AE60"/>
                </patternFill>
              </fill>
            </x14:dxf>
          </x14:cfRule>
          <x14:cfRule type="cellIs" priority="86" operator="equal" id="{EF72C46F-3ACB-4738-B6CF-45E61DD77908}">
            <xm:f>Values!$A$13</xm:f>
            <x14:dxf>
              <fill>
                <patternFill>
                  <bgColor rgb="FFE67E22"/>
                </patternFill>
              </fill>
            </x14:dxf>
          </x14:cfRule>
          <xm:sqref>M3:M15</xm:sqref>
        </x14:conditionalFormatting>
        <x14:conditionalFormatting xmlns:xm="http://schemas.microsoft.com/office/excel/2006/main">
          <x14:cfRule type="cellIs" priority="51" operator="equal" id="{E58A698B-867C-48AE-8F37-4BCFE5120D8C}">
            <xm:f>Values!$A$12</xm:f>
            <x14:dxf>
              <fill>
                <patternFill>
                  <bgColor rgb="FFE74C3C"/>
                </patternFill>
              </fill>
            </x14:dxf>
          </x14:cfRule>
          <x14:cfRule type="cellIs" priority="50" operator="equal" id="{D86E6B80-3530-4443-B419-4BAC6AD0686F}">
            <xm:f>Values!$A$13</xm:f>
            <x14:dxf>
              <fill>
                <patternFill>
                  <bgColor rgb="FFE67E22"/>
                </patternFill>
              </fill>
            </x14:dxf>
          </x14:cfRule>
          <x14:cfRule type="cellIs" priority="49" operator="equal" id="{D2D08926-BC1E-453B-B8A6-55C712BB6EC6}">
            <xm:f>Values!$A$14</xm:f>
            <x14:dxf>
              <fill>
                <patternFill>
                  <bgColor rgb="FFF39C12"/>
                </patternFill>
              </fill>
            </x14:dxf>
          </x14:cfRule>
          <x14:cfRule type="cellIs" priority="48" operator="equal" id="{39142E64-8861-421C-A2FC-D642D4CF2F5F}">
            <xm:f>Values!$A$15</xm:f>
            <x14:dxf>
              <fill>
                <patternFill>
                  <bgColor rgb="FFF1C40F"/>
                </patternFill>
              </fill>
            </x14:dxf>
          </x14:cfRule>
          <x14:cfRule type="cellIs" priority="47" operator="equal" id="{CF7B3C05-2AE1-4245-BBE9-BD4C92B25505}">
            <xm:f>Values!$A$16</xm:f>
            <x14:dxf>
              <fill>
                <patternFill>
                  <bgColor rgb="FF27AE60"/>
                </patternFill>
              </fill>
            </x14:dxf>
          </x14:cfRule>
          <x14:cfRule type="cellIs" priority="46" operator="equal" id="{455C7CDF-86F7-4667-8AB7-FD0BB9B85DBA}">
            <xm:f>Values!$A$11</xm:f>
            <x14:dxf>
              <fill>
                <patternFill>
                  <bgColor theme="0" tint="-4.9989318521683403E-2"/>
                </patternFill>
              </fill>
            </x14:dxf>
          </x14:cfRule>
          <xm:sqref>M16:M21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4E937ED0-5019-4C36-B65C-CAEF3E62E662}">
          <x14:formula1>
            <xm:f>Values!$A$12:$A$16</xm:f>
          </x14:formula1>
          <xm:sqref>M11:M15</xm:sqref>
        </x14:dataValidation>
        <x14:dataValidation type="list" allowBlank="1" showInputMessage="1" showErrorMessage="1" xr:uid="{71D9C990-4D02-4B3E-827F-0E0A2A639415}">
          <x14:formula1>
            <xm:f>Values!$A$4:$A$8</xm:f>
          </x14:formula1>
          <xm:sqref>L3:L21</xm:sqref>
        </x14:dataValidation>
        <x14:dataValidation type="list" allowBlank="1" showInputMessage="1" showErrorMessage="1" xr:uid="{685715A6-3A2E-4B22-995A-ADE47A2E41A9}">
          <x14:formula1>
            <xm:f>Values!$A$11:$A$16</xm:f>
          </x14:formula1>
          <xm:sqref>M3:M10 M16:M21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M21"/>
  <sheetViews>
    <sheetView topLeftCell="I2" zoomScale="60" zoomScaleNormal="60" workbookViewId="0">
      <selection activeCell="M8" sqref="M8"/>
    </sheetView>
  </sheetViews>
  <sheetFormatPr defaultColWidth="8.7109375" defaultRowHeight="15" x14ac:dyDescent="0.25"/>
  <cols>
    <col min="2" max="2" width="71.28515625" customWidth="1"/>
    <col min="3" max="3" width="26.85546875" customWidth="1"/>
    <col min="4" max="5" width="9" style="3" customWidth="1"/>
    <col min="6" max="6" width="7.42578125" style="3" customWidth="1"/>
    <col min="7" max="9" width="108.28515625" style="4" customWidth="1"/>
    <col min="10" max="10" width="35" bestFit="1" customWidth="1"/>
    <col min="11" max="11" width="20.7109375" bestFit="1" customWidth="1"/>
    <col min="12" max="12" width="26.7109375" bestFit="1" customWidth="1"/>
    <col min="13" max="13" width="25" bestFit="1" customWidth="1"/>
  </cols>
  <sheetData>
    <row r="1" spans="1:13" ht="59.65" customHeight="1" x14ac:dyDescent="0.25">
      <c r="A1" s="131" t="s">
        <v>396</v>
      </c>
      <c r="B1" s="131"/>
      <c r="C1" s="131"/>
      <c r="D1" s="131"/>
      <c r="E1" s="131"/>
      <c r="F1" s="131"/>
      <c r="G1" s="131"/>
      <c r="H1" s="131"/>
      <c r="I1" s="131"/>
      <c r="J1" s="131"/>
      <c r="K1" s="131"/>
      <c r="L1" s="131"/>
      <c r="M1" s="131"/>
    </row>
    <row r="2" spans="1:13" s="25" customFormat="1" ht="15.75" x14ac:dyDescent="0.25">
      <c r="A2" s="34" t="s">
        <v>0</v>
      </c>
      <c r="B2" s="34" t="s">
        <v>393</v>
      </c>
      <c r="C2" s="53" t="s">
        <v>417</v>
      </c>
      <c r="D2" s="54" t="s">
        <v>580</v>
      </c>
      <c r="E2" s="55" t="s">
        <v>581</v>
      </c>
      <c r="F2" s="56" t="s">
        <v>582</v>
      </c>
      <c r="G2" s="35" t="s">
        <v>41</v>
      </c>
      <c r="H2" s="35" t="s">
        <v>44</v>
      </c>
      <c r="I2" s="35" t="s">
        <v>139</v>
      </c>
      <c r="J2" s="19" t="s">
        <v>402</v>
      </c>
      <c r="K2" s="19" t="s">
        <v>403</v>
      </c>
      <c r="L2" s="30" t="s">
        <v>568</v>
      </c>
      <c r="M2" s="30" t="s">
        <v>586</v>
      </c>
    </row>
    <row r="3" spans="1:13" ht="195" x14ac:dyDescent="0.25">
      <c r="A3" s="23">
        <v>4.0999999999999996</v>
      </c>
      <c r="B3" s="26" t="s">
        <v>114</v>
      </c>
      <c r="C3" s="27" t="s">
        <v>26</v>
      </c>
      <c r="D3" s="64" t="s">
        <v>583</v>
      </c>
      <c r="E3" s="65" t="s">
        <v>583</v>
      </c>
      <c r="F3" s="66" t="s">
        <v>583</v>
      </c>
      <c r="G3" s="120" t="s">
        <v>115</v>
      </c>
      <c r="H3" s="86" t="s">
        <v>613</v>
      </c>
      <c r="I3" s="86" t="s">
        <v>116</v>
      </c>
      <c r="J3" s="87"/>
      <c r="K3" s="26"/>
      <c r="L3" s="48" t="s">
        <v>585</v>
      </c>
      <c r="M3" s="49" t="s">
        <v>585</v>
      </c>
    </row>
    <row r="4" spans="1:13" ht="75" x14ac:dyDescent="0.25">
      <c r="A4" s="23">
        <v>4.2</v>
      </c>
      <c r="B4" s="26" t="s">
        <v>117</v>
      </c>
      <c r="C4" s="27" t="s">
        <v>26</v>
      </c>
      <c r="D4" s="64" t="s">
        <v>583</v>
      </c>
      <c r="E4" s="65" t="s">
        <v>583</v>
      </c>
      <c r="F4" s="66" t="s">
        <v>583</v>
      </c>
      <c r="G4" s="109" t="s">
        <v>118</v>
      </c>
      <c r="H4" s="86" t="s">
        <v>614</v>
      </c>
      <c r="I4" s="86" t="s">
        <v>116</v>
      </c>
      <c r="J4" s="87"/>
      <c r="K4" s="26"/>
      <c r="L4" s="48" t="s">
        <v>585</v>
      </c>
      <c r="M4" s="49" t="s">
        <v>585</v>
      </c>
    </row>
    <row r="5" spans="1:13" ht="47.25" x14ac:dyDescent="0.25">
      <c r="A5" s="23">
        <v>4.3</v>
      </c>
      <c r="B5" s="26" t="s">
        <v>119</v>
      </c>
      <c r="C5" s="27" t="s">
        <v>26</v>
      </c>
      <c r="D5" s="64" t="s">
        <v>583</v>
      </c>
      <c r="E5" s="65" t="s">
        <v>583</v>
      </c>
      <c r="F5" s="66" t="s">
        <v>583</v>
      </c>
      <c r="G5" s="109" t="s">
        <v>120</v>
      </c>
      <c r="H5" s="112" t="s">
        <v>615</v>
      </c>
      <c r="I5" s="78" t="s">
        <v>121</v>
      </c>
      <c r="J5" s="87"/>
      <c r="K5" s="26"/>
      <c r="L5" s="48" t="s">
        <v>585</v>
      </c>
      <c r="M5" s="49" t="s">
        <v>585</v>
      </c>
    </row>
    <row r="6" spans="1:13" ht="31.5" x14ac:dyDescent="0.25">
      <c r="A6" s="23">
        <v>4.4000000000000004</v>
      </c>
      <c r="B6" s="26" t="s">
        <v>594</v>
      </c>
      <c r="C6" s="27" t="s">
        <v>26</v>
      </c>
      <c r="D6" s="64" t="s">
        <v>583</v>
      </c>
      <c r="E6" s="65" t="s">
        <v>583</v>
      </c>
      <c r="F6" s="66" t="s">
        <v>583</v>
      </c>
      <c r="G6" s="109" t="s">
        <v>122</v>
      </c>
      <c r="H6" s="112" t="s">
        <v>123</v>
      </c>
      <c r="I6" s="78" t="s">
        <v>121</v>
      </c>
      <c r="J6" s="87"/>
      <c r="K6" s="26"/>
      <c r="L6" s="48" t="s">
        <v>585</v>
      </c>
      <c r="M6" s="49" t="s">
        <v>585</v>
      </c>
    </row>
    <row r="7" spans="1:13" ht="31.5" x14ac:dyDescent="0.25">
      <c r="A7" s="23">
        <v>4.5</v>
      </c>
      <c r="B7" s="26" t="s">
        <v>124</v>
      </c>
      <c r="C7" s="27" t="s">
        <v>26</v>
      </c>
      <c r="D7" s="64" t="s">
        <v>583</v>
      </c>
      <c r="E7" s="65" t="s">
        <v>583</v>
      </c>
      <c r="F7" s="66" t="s">
        <v>583</v>
      </c>
      <c r="G7" s="109" t="s">
        <v>125</v>
      </c>
      <c r="H7" s="112" t="s">
        <v>123</v>
      </c>
      <c r="I7" s="78" t="s">
        <v>121</v>
      </c>
      <c r="J7" s="87"/>
      <c r="K7" s="26"/>
      <c r="L7" s="48" t="s">
        <v>585</v>
      </c>
      <c r="M7" s="49" t="s">
        <v>585</v>
      </c>
    </row>
    <row r="8" spans="1:13" ht="63" x14ac:dyDescent="0.25">
      <c r="A8" s="23">
        <v>4.5999999999999996</v>
      </c>
      <c r="B8" s="26" t="s">
        <v>126</v>
      </c>
      <c r="C8" s="27" t="s">
        <v>26</v>
      </c>
      <c r="D8" s="64" t="s">
        <v>583</v>
      </c>
      <c r="E8" s="65" t="s">
        <v>583</v>
      </c>
      <c r="F8" s="66" t="s">
        <v>583</v>
      </c>
      <c r="G8" s="120" t="s">
        <v>127</v>
      </c>
      <c r="H8" s="113" t="s">
        <v>616</v>
      </c>
      <c r="I8" s="78" t="s">
        <v>121</v>
      </c>
      <c r="J8" s="87"/>
      <c r="K8" s="26"/>
      <c r="L8" s="48" t="s">
        <v>585</v>
      </c>
      <c r="M8" s="49" t="s">
        <v>585</v>
      </c>
    </row>
    <row r="9" spans="1:13" ht="47.25" x14ac:dyDescent="0.25">
      <c r="A9" s="23">
        <v>4.7</v>
      </c>
      <c r="B9" s="26" t="s">
        <v>128</v>
      </c>
      <c r="C9" s="27" t="s">
        <v>26</v>
      </c>
      <c r="D9" s="64" t="s">
        <v>583</v>
      </c>
      <c r="E9" s="65" t="s">
        <v>583</v>
      </c>
      <c r="F9" s="66" t="s">
        <v>583</v>
      </c>
      <c r="G9" s="120" t="s">
        <v>129</v>
      </c>
      <c r="H9" s="112" t="s">
        <v>617</v>
      </c>
      <c r="I9" s="78" t="s">
        <v>121</v>
      </c>
      <c r="J9" s="87"/>
      <c r="K9" s="26"/>
      <c r="L9" s="48" t="s">
        <v>585</v>
      </c>
      <c r="M9" s="49" t="s">
        <v>585</v>
      </c>
    </row>
    <row r="10" spans="1:13" ht="31.5" x14ac:dyDescent="0.25">
      <c r="A10" s="23">
        <v>4.8</v>
      </c>
      <c r="B10" s="67" t="s">
        <v>130</v>
      </c>
      <c r="C10" s="27" t="s">
        <v>26</v>
      </c>
      <c r="D10" s="68"/>
      <c r="E10" s="65" t="s">
        <v>583</v>
      </c>
      <c r="F10" s="66" t="s">
        <v>583</v>
      </c>
      <c r="G10" s="120" t="s">
        <v>131</v>
      </c>
      <c r="H10" s="113" t="s">
        <v>618</v>
      </c>
      <c r="I10" s="78" t="s">
        <v>121</v>
      </c>
      <c r="J10" s="87"/>
      <c r="K10" s="26"/>
      <c r="L10" s="48" t="s">
        <v>585</v>
      </c>
      <c r="M10" s="49" t="s">
        <v>585</v>
      </c>
    </row>
    <row r="11" spans="1:13" ht="31.5" x14ac:dyDescent="0.25">
      <c r="A11" s="23">
        <v>4.9000000000000004</v>
      </c>
      <c r="B11" s="26" t="s">
        <v>132</v>
      </c>
      <c r="C11" s="27" t="s">
        <v>26</v>
      </c>
      <c r="D11" s="69"/>
      <c r="E11" s="65" t="s">
        <v>583</v>
      </c>
      <c r="F11" s="66" t="s">
        <v>583</v>
      </c>
      <c r="G11" s="120" t="s">
        <v>133</v>
      </c>
      <c r="H11" s="112" t="s">
        <v>619</v>
      </c>
      <c r="I11" s="78" t="s">
        <v>620</v>
      </c>
      <c r="J11" s="87"/>
      <c r="K11" s="26"/>
      <c r="L11" s="48" t="s">
        <v>585</v>
      </c>
      <c r="M11" s="49" t="s">
        <v>585</v>
      </c>
    </row>
    <row r="12" spans="1:13" ht="63" x14ac:dyDescent="0.25">
      <c r="A12" s="40">
        <v>4.0999999999999996</v>
      </c>
      <c r="B12" s="26" t="s">
        <v>134</v>
      </c>
      <c r="C12" s="27" t="s">
        <v>415</v>
      </c>
      <c r="D12" s="68"/>
      <c r="E12" s="65" t="s">
        <v>583</v>
      </c>
      <c r="F12" s="66" t="s">
        <v>583</v>
      </c>
      <c r="G12" s="120" t="s">
        <v>135</v>
      </c>
      <c r="H12" s="112" t="s">
        <v>621</v>
      </c>
      <c r="I12" s="78" t="s">
        <v>136</v>
      </c>
      <c r="J12" s="87"/>
      <c r="K12" s="26"/>
      <c r="L12" s="48" t="s">
        <v>585</v>
      </c>
      <c r="M12" s="49" t="s">
        <v>585</v>
      </c>
    </row>
    <row r="13" spans="1:13" ht="45" hidden="1" x14ac:dyDescent="0.25">
      <c r="A13" s="23">
        <v>4.38</v>
      </c>
      <c r="B13" s="26" t="s">
        <v>137</v>
      </c>
      <c r="C13" s="27" t="s">
        <v>26</v>
      </c>
      <c r="D13" s="69"/>
      <c r="E13" s="65" t="s">
        <v>583</v>
      </c>
      <c r="F13" s="66" t="s">
        <v>583</v>
      </c>
      <c r="G13" s="120" t="s">
        <v>138</v>
      </c>
      <c r="H13" s="113" t="s">
        <v>140</v>
      </c>
      <c r="I13" s="78" t="s">
        <v>139</v>
      </c>
      <c r="J13" s="87"/>
      <c r="K13" s="26"/>
      <c r="L13" s="5" t="s">
        <v>23</v>
      </c>
      <c r="M13" s="5" t="s">
        <v>24</v>
      </c>
    </row>
    <row r="14" spans="1:13" ht="47.25" hidden="1" x14ac:dyDescent="0.25">
      <c r="A14" s="23">
        <v>4.3</v>
      </c>
      <c r="B14" s="26" t="s">
        <v>141</v>
      </c>
      <c r="C14" s="27" t="s">
        <v>26</v>
      </c>
      <c r="D14" s="68"/>
      <c r="E14" s="68"/>
      <c r="F14" s="66" t="s">
        <v>583</v>
      </c>
      <c r="G14" s="120" t="s">
        <v>142</v>
      </c>
      <c r="H14" s="112" t="s">
        <v>143</v>
      </c>
      <c r="I14" s="78" t="s">
        <v>139</v>
      </c>
      <c r="J14" s="87"/>
      <c r="K14" s="26"/>
      <c r="L14" s="5" t="s">
        <v>23</v>
      </c>
      <c r="M14" s="5" t="s">
        <v>24</v>
      </c>
    </row>
    <row r="15" spans="1:13" ht="15.75" hidden="1" x14ac:dyDescent="0.25">
      <c r="A15" s="23">
        <v>4.22</v>
      </c>
      <c r="B15" s="16"/>
      <c r="C15" s="16"/>
      <c r="D15" s="36"/>
      <c r="E15" s="36"/>
      <c r="F15" s="36"/>
      <c r="G15" s="121"/>
      <c r="H15" s="121"/>
      <c r="I15" s="41"/>
      <c r="J15" s="87"/>
      <c r="K15" s="26"/>
      <c r="L15" s="5" t="s">
        <v>23</v>
      </c>
      <c r="M15" s="5" t="s">
        <v>24</v>
      </c>
    </row>
    <row r="16" spans="1:13" ht="15.75" hidden="1" x14ac:dyDescent="0.25">
      <c r="A16" s="23">
        <v>4.1399999999999997</v>
      </c>
      <c r="B16" s="16"/>
      <c r="C16" s="16"/>
      <c r="D16" s="36"/>
      <c r="E16" s="36"/>
      <c r="F16" s="36"/>
      <c r="G16" s="121"/>
      <c r="H16" s="121"/>
      <c r="I16" s="41"/>
      <c r="J16" s="87"/>
      <c r="K16" s="26"/>
      <c r="L16" s="5" t="s">
        <v>23</v>
      </c>
      <c r="M16" s="5" t="s">
        <v>24</v>
      </c>
    </row>
    <row r="17" spans="1:13" ht="15.75" hidden="1" x14ac:dyDescent="0.25">
      <c r="A17" s="23">
        <v>4.0599999999999996</v>
      </c>
      <c r="B17" s="16"/>
      <c r="C17" s="16"/>
      <c r="D17" s="36"/>
      <c r="E17" s="36"/>
      <c r="F17" s="36"/>
      <c r="G17" s="121"/>
      <c r="H17" s="121"/>
      <c r="I17" s="41"/>
      <c r="J17" s="88" t="s">
        <v>31</v>
      </c>
      <c r="K17" s="26" t="s">
        <v>391</v>
      </c>
      <c r="L17" s="5" t="s">
        <v>23</v>
      </c>
      <c r="M17" s="5" t="s">
        <v>24</v>
      </c>
    </row>
    <row r="18" spans="1:13" ht="45" x14ac:dyDescent="0.25">
      <c r="A18" s="23">
        <v>4.1100000000000003</v>
      </c>
      <c r="B18" s="26" t="s">
        <v>137</v>
      </c>
      <c r="C18" s="27" t="s">
        <v>26</v>
      </c>
      <c r="D18" s="36"/>
      <c r="E18" s="36"/>
      <c r="F18" s="36"/>
      <c r="G18" s="120" t="s">
        <v>138</v>
      </c>
      <c r="H18" s="113" t="s">
        <v>622</v>
      </c>
      <c r="I18" s="78" t="s">
        <v>139</v>
      </c>
      <c r="J18" s="87"/>
      <c r="K18" s="26"/>
      <c r="L18" s="48" t="s">
        <v>585</v>
      </c>
      <c r="M18" s="49" t="s">
        <v>585</v>
      </c>
    </row>
    <row r="19" spans="1:13" ht="47.25" x14ac:dyDescent="0.25">
      <c r="A19" s="23">
        <v>4.12</v>
      </c>
      <c r="B19" s="26" t="s">
        <v>141</v>
      </c>
      <c r="C19" s="27" t="s">
        <v>26</v>
      </c>
      <c r="D19" s="36"/>
      <c r="E19" s="36"/>
      <c r="F19" s="36"/>
      <c r="G19" s="120" t="s">
        <v>142</v>
      </c>
      <c r="H19" s="112" t="s">
        <v>623</v>
      </c>
      <c r="I19" s="78" t="s">
        <v>139</v>
      </c>
      <c r="J19" s="87"/>
      <c r="K19" s="26"/>
      <c r="L19" s="48" t="s">
        <v>585</v>
      </c>
      <c r="M19" s="49" t="s">
        <v>585</v>
      </c>
    </row>
    <row r="21" spans="1:13" x14ac:dyDescent="0.25">
      <c r="L21" t="s">
        <v>586</v>
      </c>
      <c r="M21" s="14" t="e">
        <f>AVERAGE(M3:M19)</f>
        <v>#DIV/0!</v>
      </c>
    </row>
  </sheetData>
  <mergeCells count="1">
    <mergeCell ref="A1:M1"/>
  </mergeCells>
  <conditionalFormatting sqref="C3:C14">
    <cfRule type="containsText" dxfId="459" priority="37" operator="containsText" text="Identity">
      <formula>NOT(ISERROR(SEARCH("Identity",C3)))</formula>
    </cfRule>
    <cfRule type="containsText" dxfId="458" priority="36" operator="containsText" text="Identify">
      <formula>NOT(ISERROR(SEARCH("Identify",C3)))</formula>
    </cfRule>
    <cfRule type="containsText" dxfId="457" priority="35" operator="containsText" text="Detect">
      <formula>NOT(ISERROR(SEARCH("Detect",C3)))</formula>
    </cfRule>
    <cfRule type="containsText" dxfId="456" priority="34" operator="containsText" text="Respond">
      <formula>NOT(ISERROR(SEARCH("Respond",C3)))</formula>
    </cfRule>
    <cfRule type="containsText" dxfId="455" priority="33" operator="containsText" text="Protect">
      <formula>NOT(ISERROR(SEARCH("Protect",C3)))</formula>
    </cfRule>
  </conditionalFormatting>
  <conditionalFormatting sqref="C18:C19">
    <cfRule type="containsText" dxfId="454" priority="1" operator="containsText" text="Protect">
      <formula>NOT(ISERROR(SEARCH("Protect",C18)))</formula>
    </cfRule>
    <cfRule type="containsText" dxfId="453" priority="2" operator="containsText" text="Respond">
      <formula>NOT(ISERROR(SEARCH("Respond",C18)))</formula>
    </cfRule>
    <cfRule type="containsText" dxfId="452" priority="3" operator="containsText" text="Detect">
      <formula>NOT(ISERROR(SEARCH("Detect",C18)))</formula>
    </cfRule>
    <cfRule type="containsText" dxfId="451" priority="4" operator="containsText" text="Identify">
      <formula>NOT(ISERROR(SEARCH("Identify",C18)))</formula>
    </cfRule>
    <cfRule type="containsText" dxfId="450" priority="5" operator="containsText" text="Identity">
      <formula>NOT(ISERROR(SEARCH("Identity",C18)))</formula>
    </cfRule>
  </conditionalFormatting>
  <conditionalFormatting sqref="J3:J16">
    <cfRule type="containsText" dxfId="449" priority="122" operator="containsText" text="Identity">
      <formula>NOT(ISERROR(SEARCH("Identity",J3)))</formula>
    </cfRule>
    <cfRule type="containsText" dxfId="448" priority="121" operator="containsText" text="Identify">
      <formula>NOT(ISERROR(SEARCH("Identify",J3)))</formula>
    </cfRule>
    <cfRule type="containsText" dxfId="447" priority="120" operator="containsText" text="Detect">
      <formula>NOT(ISERROR(SEARCH("Detect",J3)))</formula>
    </cfRule>
    <cfRule type="containsText" dxfId="446" priority="119" operator="containsText" text="Respond">
      <formula>NOT(ISERROR(SEARCH("Respond",J3)))</formula>
    </cfRule>
    <cfRule type="containsText" dxfId="445" priority="118" operator="containsText" text="Protect">
      <formula>NOT(ISERROR(SEARCH("Protect",J3)))</formula>
    </cfRule>
  </conditionalFormatting>
  <conditionalFormatting sqref="J18:J19">
    <cfRule type="containsText" dxfId="444" priority="137" operator="containsText" text="Identity">
      <formula>NOT(ISERROR(SEARCH("Identity",J18)))</formula>
    </cfRule>
    <cfRule type="containsText" dxfId="443" priority="136" operator="containsText" text="Identify">
      <formula>NOT(ISERROR(SEARCH("Identify",J18)))</formula>
    </cfRule>
    <cfRule type="containsText" dxfId="442" priority="135" operator="containsText" text="Detect">
      <formula>NOT(ISERROR(SEARCH("Detect",J18)))</formula>
    </cfRule>
    <cfRule type="containsText" dxfId="441" priority="134" operator="containsText" text="Respond">
      <formula>NOT(ISERROR(SEARCH("Respond",J18)))</formula>
    </cfRule>
    <cfRule type="containsText" dxfId="440" priority="133" operator="containsText" text="Protect">
      <formula>NOT(ISERROR(SEARCH("Protect",J18)))</formula>
    </cfRule>
  </conditionalFormatting>
  <pageMargins left="0.7" right="0.7" top="0.75" bottom="0.75" header="0.3" footer="0.3"/>
  <pageSetup scale="46" orientation="landscape" r:id="rId1"/>
  <extLst>
    <ext xmlns:x14="http://schemas.microsoft.com/office/spreadsheetml/2009/9/main" uri="{78C0D931-6437-407d-A8EE-F0AAD7539E65}">
      <x14:conditionalFormattings>
        <x14:conditionalFormatting xmlns:xm="http://schemas.microsoft.com/office/excel/2006/main">
          <x14:cfRule type="cellIs" priority="30" operator="equal" id="{FC750621-653E-4D64-B66C-D81AAAB55BA6}">
            <xm:f>Values!$A$6</xm:f>
            <x14:dxf>
              <fill>
                <patternFill>
                  <bgColor theme="8" tint="0.79998168889431442"/>
                </patternFill>
              </fill>
            </x14:dxf>
          </x14:cfRule>
          <x14:cfRule type="cellIs" priority="31" operator="equal" id="{778E68CD-D380-485A-80B0-BC2E8E0242C7}">
            <xm:f>Values!$A$5</xm:f>
            <x14:dxf>
              <fill>
                <patternFill>
                  <bgColor theme="4" tint="0.39994506668294322"/>
                </patternFill>
              </fill>
            </x14:dxf>
          </x14:cfRule>
          <x14:cfRule type="cellIs" priority="32" operator="equal" id="{D30734DF-30AF-4598-A125-CC782CF88B3C}">
            <xm:f>Values!$A$4</xm:f>
            <x14:dxf>
              <fill>
                <patternFill>
                  <bgColor rgb="FF00B0F0"/>
                </patternFill>
              </fill>
            </x14:dxf>
          </x14:cfRule>
          <xm:sqref>L3:L12</xm:sqref>
        </x14:conditionalFormatting>
        <x14:conditionalFormatting xmlns:xm="http://schemas.microsoft.com/office/excel/2006/main">
          <x14:cfRule type="cellIs" priority="158" operator="equal" id="{2728EB64-095D-45AF-AEDC-E21849527705}">
            <xm:f>Values!$A$8</xm:f>
            <x14:dxf>
              <fill>
                <patternFill>
                  <bgColor rgb="FF27AE60"/>
                </patternFill>
              </fill>
            </x14:dxf>
          </x14:cfRule>
          <x14:cfRule type="cellIs" priority="159" operator="equal" id="{CFAE9762-8320-4135-9E06-967028C70538}">
            <xm:f>Values!$A$7</xm:f>
            <x14:dxf>
              <fill>
                <patternFill>
                  <bgColor rgb="FFF1C40F"/>
                </patternFill>
              </fill>
            </x14:dxf>
          </x14:cfRule>
          <x14:cfRule type="cellIs" priority="160" operator="equal" id="{9F07B370-9960-4606-BA17-ED9988CF0CD8}">
            <xm:f>Values!$A$6</xm:f>
            <x14:dxf>
              <fill>
                <patternFill>
                  <bgColor rgb="FFF39C12"/>
                </patternFill>
              </fill>
            </x14:dxf>
          </x14:cfRule>
          <x14:cfRule type="cellIs" priority="161" operator="equal" id="{189EDEBF-2E3B-4ED4-B7DC-82B9FBB80592}">
            <xm:f>Values!$A$5</xm:f>
            <x14:dxf>
              <fill>
                <patternFill>
                  <bgColor rgb="FFE67E22"/>
                </patternFill>
              </fill>
            </x14:dxf>
          </x14:cfRule>
          <x14:cfRule type="cellIs" priority="162" operator="equal" id="{BDB9E00A-57C4-4C79-B1C7-BAE030713504}">
            <xm:f>Values!$A$4</xm:f>
            <x14:dxf>
              <fill>
                <patternFill>
                  <bgColor rgb="FFE74C3C"/>
                </patternFill>
              </fill>
            </x14:dxf>
          </x14:cfRule>
          <xm:sqref>L13:L17</xm:sqref>
        </x14:conditionalFormatting>
        <x14:conditionalFormatting xmlns:xm="http://schemas.microsoft.com/office/excel/2006/main">
          <x14:cfRule type="cellIs" priority="14" operator="equal" id="{4F90B67A-B611-46F8-8A11-03F10DF7F73F}">
            <xm:f>Values!$A$4</xm:f>
            <x14:dxf>
              <fill>
                <patternFill>
                  <bgColor rgb="FF00B0F0"/>
                </patternFill>
              </fill>
            </x14:dxf>
          </x14:cfRule>
          <x14:cfRule type="cellIs" priority="13" operator="equal" id="{524B8197-B110-45AC-9D6D-9042054A2B72}">
            <xm:f>Values!$A$5</xm:f>
            <x14:dxf>
              <fill>
                <patternFill>
                  <bgColor theme="4" tint="0.39994506668294322"/>
                </patternFill>
              </fill>
            </x14:dxf>
          </x14:cfRule>
          <x14:cfRule type="cellIs" priority="12" operator="equal" id="{5803F0A6-B3C7-4BFB-B15E-AB08F66EFD29}">
            <xm:f>Values!$A$6</xm:f>
            <x14:dxf>
              <fill>
                <patternFill>
                  <bgColor theme="8" tint="0.79998168889431442"/>
                </patternFill>
              </fill>
            </x14:dxf>
          </x14:cfRule>
          <xm:sqref>L18:L19</xm:sqref>
        </x14:conditionalFormatting>
        <x14:conditionalFormatting xmlns:xm="http://schemas.microsoft.com/office/excel/2006/main">
          <x14:cfRule type="cellIs" priority="24" operator="equal" id="{1E1F7ED0-D70B-4A88-8025-2CDD5820B8ED}">
            <xm:f>Values!$A$11</xm:f>
            <x14:dxf>
              <fill>
                <patternFill>
                  <bgColor theme="0" tint="-4.9989318521683403E-2"/>
                </patternFill>
              </fill>
            </x14:dxf>
          </x14:cfRule>
          <xm:sqref>M3:M12</xm:sqref>
        </x14:conditionalFormatting>
        <x14:conditionalFormatting xmlns:xm="http://schemas.microsoft.com/office/excel/2006/main">
          <x14:cfRule type="cellIs" priority="29" operator="equal" id="{1AD2D309-C7EC-40BE-8280-B40741F9B505}">
            <xm:f>Values!$A$12</xm:f>
            <x14:dxf>
              <fill>
                <patternFill>
                  <bgColor rgb="FFE74C3C"/>
                </patternFill>
              </fill>
            </x14:dxf>
          </x14:cfRule>
          <x14:cfRule type="cellIs" priority="28" operator="equal" id="{3ABFA7E8-774D-4CC0-B29F-B425AEA2BC56}">
            <xm:f>Values!$A$13</xm:f>
            <x14:dxf>
              <fill>
                <patternFill>
                  <bgColor rgb="FFE67E22"/>
                </patternFill>
              </fill>
            </x14:dxf>
          </x14:cfRule>
          <x14:cfRule type="cellIs" priority="27" operator="equal" id="{A6CCC6A0-0FCF-4BC8-80FD-2A08FE3E8DAB}">
            <xm:f>Values!$A$14</xm:f>
            <x14:dxf>
              <fill>
                <patternFill>
                  <bgColor rgb="FFF39C12"/>
                </patternFill>
              </fill>
            </x14:dxf>
          </x14:cfRule>
          <x14:cfRule type="cellIs" priority="26" operator="equal" id="{D7E36B08-DE2C-427E-97B8-DE0DBE7ABEB9}">
            <xm:f>Values!$A$15</xm:f>
            <x14:dxf>
              <fill>
                <patternFill>
                  <bgColor rgb="FFF1C40F"/>
                </patternFill>
              </fill>
            </x14:dxf>
          </x14:cfRule>
          <x14:cfRule type="cellIs" priority="25" operator="equal" id="{FCC6F9A4-2437-436E-8526-61BE09D5F287}">
            <xm:f>Values!$A$16</xm:f>
            <x14:dxf>
              <fill>
                <patternFill>
                  <bgColor rgb="FF27AE60"/>
                </patternFill>
              </fill>
            </x14:dxf>
          </x14:cfRule>
          <xm:sqref>M3:M17</xm:sqref>
        </x14:conditionalFormatting>
        <x14:conditionalFormatting xmlns:xm="http://schemas.microsoft.com/office/excel/2006/main">
          <x14:cfRule type="cellIs" priority="11" operator="equal" id="{5341D949-CB32-48B0-96B7-0875304FFA00}">
            <xm:f>Values!$A$12</xm:f>
            <x14:dxf>
              <fill>
                <patternFill>
                  <bgColor rgb="FFE74C3C"/>
                </patternFill>
              </fill>
            </x14:dxf>
          </x14:cfRule>
          <x14:cfRule type="cellIs" priority="10" operator="equal" id="{86E10E83-1AB4-4623-A973-FD0C7C383F60}">
            <xm:f>Values!$A$13</xm:f>
            <x14:dxf>
              <fill>
                <patternFill>
                  <bgColor rgb="FFE67E22"/>
                </patternFill>
              </fill>
            </x14:dxf>
          </x14:cfRule>
          <x14:cfRule type="cellIs" priority="9" operator="equal" id="{276A27F9-52C9-4220-8225-55A811E29210}">
            <xm:f>Values!$A$14</xm:f>
            <x14:dxf>
              <fill>
                <patternFill>
                  <bgColor rgb="FFF39C12"/>
                </patternFill>
              </fill>
            </x14:dxf>
          </x14:cfRule>
          <x14:cfRule type="cellIs" priority="8" operator="equal" id="{EC23D847-1D66-4858-8455-6EC23EF5509C}">
            <xm:f>Values!$A$15</xm:f>
            <x14:dxf>
              <fill>
                <patternFill>
                  <bgColor rgb="FFF1C40F"/>
                </patternFill>
              </fill>
            </x14:dxf>
          </x14:cfRule>
          <x14:cfRule type="cellIs" priority="7" operator="equal" id="{BB9DB9D5-6A67-4C01-BC7B-0C8106F63DB8}">
            <xm:f>Values!$A$16</xm:f>
            <x14:dxf>
              <fill>
                <patternFill>
                  <bgColor rgb="FF27AE60"/>
                </patternFill>
              </fill>
            </x14:dxf>
          </x14:cfRule>
          <x14:cfRule type="cellIs" priority="6" operator="equal" id="{395A4482-CB76-4D82-8810-EFCC40A8792C}">
            <xm:f>Values!$A$11</xm:f>
            <x14:dxf>
              <fill>
                <patternFill>
                  <bgColor theme="0" tint="-4.9989318521683403E-2"/>
                </patternFill>
              </fill>
            </x14:dxf>
          </x14:cfRule>
          <xm:sqref>M18:M19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2000000}">
          <x14:formula1>
            <xm:f>Values!$A$12:$A$16</xm:f>
          </x14:formula1>
          <xm:sqref>M13:M17</xm:sqref>
        </x14:dataValidation>
        <x14:dataValidation type="list" allowBlank="1" showInputMessage="1" showErrorMessage="1" xr:uid="{00000000-0002-0000-0500-000003000000}">
          <x14:formula1>
            <xm:f>Values!$A$4:$A$8</xm:f>
          </x14:formula1>
          <xm:sqref>L3:L19</xm:sqref>
        </x14:dataValidation>
        <x14:dataValidation type="list" allowBlank="1" showInputMessage="1" showErrorMessage="1" xr:uid="{00AFC998-95D5-4868-AAE0-BB01D2FB86BC}">
          <x14:formula1>
            <xm:f>Values!$A$11:$A$16</xm:f>
          </x14:formula1>
          <xm:sqref>M3:M12 M18:M19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19"/>
  <sheetViews>
    <sheetView topLeftCell="D1" zoomScale="80" zoomScaleNormal="80" workbookViewId="0">
      <selection activeCell="M7" sqref="M7"/>
    </sheetView>
  </sheetViews>
  <sheetFormatPr defaultColWidth="8.7109375" defaultRowHeight="15" x14ac:dyDescent="0.25"/>
  <cols>
    <col min="2" max="2" width="71.28515625" customWidth="1"/>
    <col min="3" max="3" width="26.85546875" customWidth="1"/>
    <col min="4" max="5" width="9" style="3" customWidth="1"/>
    <col min="6" max="6" width="7.42578125" style="3" customWidth="1"/>
    <col min="7" max="7" width="83" style="4" customWidth="1"/>
    <col min="8" max="8" width="57.42578125" style="1" customWidth="1"/>
    <col min="9" max="10" width="42" customWidth="1"/>
    <col min="11" max="11" width="20.7109375" bestFit="1" customWidth="1"/>
    <col min="12" max="12" width="26.7109375" bestFit="1" customWidth="1"/>
    <col min="13" max="13" width="25" bestFit="1" customWidth="1"/>
    <col min="14" max="15" width="8.85546875" bestFit="1" customWidth="1"/>
  </cols>
  <sheetData>
    <row r="1" spans="1:15" ht="59.65" customHeight="1" x14ac:dyDescent="0.25">
      <c r="A1" s="131" t="s">
        <v>397</v>
      </c>
      <c r="B1" s="131"/>
      <c r="C1" s="131"/>
      <c r="D1" s="131"/>
      <c r="E1" s="131"/>
      <c r="F1" s="131"/>
      <c r="G1" s="131"/>
      <c r="H1" s="131"/>
      <c r="I1" s="131"/>
      <c r="J1" s="131"/>
      <c r="K1" s="131"/>
      <c r="L1" s="131"/>
      <c r="M1" s="131"/>
    </row>
    <row r="2" spans="1:15" s="25" customFormat="1" ht="15.75" x14ac:dyDescent="0.25">
      <c r="A2" s="34" t="s">
        <v>0</v>
      </c>
      <c r="B2" s="34" t="s">
        <v>393</v>
      </c>
      <c r="C2" s="29" t="s">
        <v>417</v>
      </c>
      <c r="D2" s="50" t="s">
        <v>580</v>
      </c>
      <c r="E2" s="51" t="s">
        <v>581</v>
      </c>
      <c r="F2" s="52" t="s">
        <v>582</v>
      </c>
      <c r="G2" s="57" t="s">
        <v>41</v>
      </c>
      <c r="H2" s="57" t="s">
        <v>44</v>
      </c>
      <c r="I2" s="58" t="s">
        <v>139</v>
      </c>
      <c r="J2" s="58" t="s">
        <v>402</v>
      </c>
      <c r="K2" s="58" t="s">
        <v>403</v>
      </c>
      <c r="L2" s="30" t="s">
        <v>568</v>
      </c>
      <c r="M2" s="30" t="s">
        <v>586</v>
      </c>
    </row>
    <row r="3" spans="1:15" ht="108" customHeight="1" x14ac:dyDescent="0.25">
      <c r="A3" s="23">
        <v>5.0999999999999996</v>
      </c>
      <c r="B3" s="26" t="s">
        <v>144</v>
      </c>
      <c r="C3" s="27" t="s">
        <v>414</v>
      </c>
      <c r="D3" s="64" t="s">
        <v>583</v>
      </c>
      <c r="E3" s="65" t="s">
        <v>583</v>
      </c>
      <c r="F3" s="66" t="s">
        <v>583</v>
      </c>
      <c r="G3" s="26" t="s">
        <v>145</v>
      </c>
      <c r="H3" s="78" t="s">
        <v>624</v>
      </c>
      <c r="I3" s="78" t="s">
        <v>146</v>
      </c>
      <c r="J3" s="27"/>
      <c r="K3" s="26"/>
      <c r="L3" s="48" t="s">
        <v>585</v>
      </c>
      <c r="M3" s="49" t="s">
        <v>585</v>
      </c>
      <c r="N3" s="9"/>
      <c r="O3" s="9"/>
    </row>
    <row r="4" spans="1:15" ht="47.25" x14ac:dyDescent="0.25">
      <c r="A4" s="23">
        <v>5.2</v>
      </c>
      <c r="B4" s="26" t="s">
        <v>147</v>
      </c>
      <c r="C4" s="27" t="s">
        <v>26</v>
      </c>
      <c r="D4" s="64" t="s">
        <v>583</v>
      </c>
      <c r="E4" s="65" t="s">
        <v>583</v>
      </c>
      <c r="F4" s="66" t="s">
        <v>583</v>
      </c>
      <c r="G4" s="26" t="s">
        <v>148</v>
      </c>
      <c r="H4" s="78" t="s">
        <v>625</v>
      </c>
      <c r="I4" s="78" t="s">
        <v>149</v>
      </c>
      <c r="J4" s="27"/>
      <c r="K4" s="26"/>
      <c r="L4" s="48" t="s">
        <v>585</v>
      </c>
      <c r="M4" s="49" t="s">
        <v>585</v>
      </c>
      <c r="N4" s="9"/>
      <c r="O4" s="9"/>
    </row>
    <row r="5" spans="1:15" ht="31.5" x14ac:dyDescent="0.25">
      <c r="A5" s="23">
        <v>5.3</v>
      </c>
      <c r="B5" s="26" t="s">
        <v>150</v>
      </c>
      <c r="C5" s="27" t="s">
        <v>415</v>
      </c>
      <c r="D5" s="64" t="s">
        <v>583</v>
      </c>
      <c r="E5" s="65" t="s">
        <v>583</v>
      </c>
      <c r="F5" s="66" t="s">
        <v>583</v>
      </c>
      <c r="G5" s="26" t="s">
        <v>151</v>
      </c>
      <c r="H5" s="78" t="s">
        <v>626</v>
      </c>
      <c r="I5" s="78" t="s">
        <v>149</v>
      </c>
      <c r="J5" s="27"/>
      <c r="K5" s="26"/>
      <c r="L5" s="48" t="s">
        <v>585</v>
      </c>
      <c r="M5" s="49" t="s">
        <v>585</v>
      </c>
      <c r="N5" s="9"/>
      <c r="O5" s="9"/>
    </row>
    <row r="6" spans="1:15" ht="47.25" x14ac:dyDescent="0.25">
      <c r="A6" s="23">
        <v>5.4</v>
      </c>
      <c r="B6" s="26" t="s">
        <v>152</v>
      </c>
      <c r="C6" s="27" t="s">
        <v>26</v>
      </c>
      <c r="D6" s="64" t="s">
        <v>583</v>
      </c>
      <c r="E6" s="65" t="s">
        <v>583</v>
      </c>
      <c r="F6" s="66" t="s">
        <v>583</v>
      </c>
      <c r="G6" s="80" t="s">
        <v>153</v>
      </c>
      <c r="H6" s="78" t="s">
        <v>627</v>
      </c>
      <c r="I6" s="78" t="s">
        <v>149</v>
      </c>
      <c r="J6" s="27"/>
      <c r="K6" s="26"/>
      <c r="L6" s="48" t="s">
        <v>585</v>
      </c>
      <c r="M6" s="49" t="s">
        <v>585</v>
      </c>
      <c r="N6" s="9"/>
      <c r="O6" s="9"/>
    </row>
    <row r="7" spans="1:15" ht="63" x14ac:dyDescent="0.25">
      <c r="A7" s="23">
        <v>5.5</v>
      </c>
      <c r="B7" s="26" t="s">
        <v>154</v>
      </c>
      <c r="C7" s="27" t="s">
        <v>414</v>
      </c>
      <c r="D7" s="68"/>
      <c r="E7" s="65" t="s">
        <v>583</v>
      </c>
      <c r="F7" s="66" t="s">
        <v>583</v>
      </c>
      <c r="G7" s="67" t="s">
        <v>155</v>
      </c>
      <c r="H7" s="78" t="s">
        <v>628</v>
      </c>
      <c r="I7" s="78" t="s">
        <v>156</v>
      </c>
      <c r="J7" s="27"/>
      <c r="K7" s="26"/>
      <c r="L7" s="48" t="s">
        <v>585</v>
      </c>
      <c r="M7" s="49" t="s">
        <v>585</v>
      </c>
      <c r="N7" s="9"/>
      <c r="O7" s="9"/>
    </row>
    <row r="8" spans="1:15" ht="15.75" x14ac:dyDescent="0.25">
      <c r="A8" s="23">
        <v>5.6</v>
      </c>
      <c r="B8" s="26" t="s">
        <v>157</v>
      </c>
      <c r="C8" s="27" t="s">
        <v>26</v>
      </c>
      <c r="D8" s="69"/>
      <c r="E8" s="65" t="s">
        <v>583</v>
      </c>
      <c r="F8" s="66" t="s">
        <v>583</v>
      </c>
      <c r="G8" s="26" t="s">
        <v>158</v>
      </c>
      <c r="H8" s="78" t="s">
        <v>629</v>
      </c>
      <c r="I8" s="78" t="s">
        <v>139</v>
      </c>
      <c r="J8" s="27"/>
      <c r="K8" s="26"/>
      <c r="L8" s="48" t="s">
        <v>585</v>
      </c>
      <c r="M8" s="49" t="s">
        <v>585</v>
      </c>
    </row>
    <row r="9" spans="1:15" ht="47.25" hidden="1" x14ac:dyDescent="0.25">
      <c r="B9" s="89" t="s">
        <v>72</v>
      </c>
      <c r="G9" s="90" t="s">
        <v>73</v>
      </c>
      <c r="H9" s="91"/>
      <c r="I9" s="70"/>
      <c r="J9" s="70"/>
      <c r="K9" s="89"/>
      <c r="L9" s="5" t="s">
        <v>23</v>
      </c>
      <c r="M9" s="5" t="s">
        <v>24</v>
      </c>
    </row>
    <row r="10" spans="1:15" ht="15.75" hidden="1" x14ac:dyDescent="0.25">
      <c r="H10" s="74"/>
      <c r="I10" s="92"/>
      <c r="J10" s="92"/>
      <c r="K10" s="26"/>
      <c r="L10" s="10" t="e">
        <f>AVERAGE(#REF!)</f>
        <v>#REF!</v>
      </c>
      <c r="M10" s="10" t="e">
        <f>1-L10</f>
        <v>#REF!</v>
      </c>
    </row>
    <row r="11" spans="1:15" ht="15.75" hidden="1" x14ac:dyDescent="0.25">
      <c r="H11" s="79"/>
      <c r="I11" s="70"/>
      <c r="J11" s="70"/>
      <c r="K11" s="26"/>
      <c r="L11" s="10" t="e">
        <f>AVERAGE(N3:N7)</f>
        <v>#DIV/0!</v>
      </c>
      <c r="M11" s="10" t="e">
        <f>1-L11</f>
        <v>#DIV/0!</v>
      </c>
    </row>
    <row r="12" spans="1:15" ht="15.75" hidden="1" x14ac:dyDescent="0.25">
      <c r="H12" s="79"/>
      <c r="I12" s="70"/>
      <c r="J12" s="70"/>
      <c r="K12" s="26"/>
      <c r="L12" s="10" t="e">
        <f>AVERAGE(O3:O7)</f>
        <v>#DIV/0!</v>
      </c>
      <c r="M12" s="10" t="e">
        <f>1-L12</f>
        <v>#DIV/0!</v>
      </c>
    </row>
    <row r="13" spans="1:15" ht="15.75" hidden="1" x14ac:dyDescent="0.25">
      <c r="H13" s="82"/>
      <c r="I13" s="70"/>
      <c r="J13" s="70"/>
      <c r="K13" s="81"/>
      <c r="L13" s="10" t="e">
        <f>AVERAGE(L9:L12)</f>
        <v>#REF!</v>
      </c>
      <c r="M13" s="10" t="e">
        <f>1-L13</f>
        <v>#REF!</v>
      </c>
    </row>
    <row r="14" spans="1:15" ht="15.75" x14ac:dyDescent="0.25">
      <c r="H14" s="70"/>
      <c r="I14" s="70"/>
      <c r="J14" s="70"/>
      <c r="K14" s="71"/>
    </row>
    <row r="15" spans="1:15" ht="15.75" x14ac:dyDescent="0.25">
      <c r="H15" s="70"/>
      <c r="I15" s="70"/>
      <c r="J15" s="70"/>
      <c r="K15" s="71"/>
      <c r="L15" t="s">
        <v>638</v>
      </c>
      <c r="M15" s="7" t="e">
        <f>AVERAGE(M3:M8)</f>
        <v>#DIV/0!</v>
      </c>
    </row>
    <row r="16" spans="1:15" ht="15.75" x14ac:dyDescent="0.25">
      <c r="H16" s="70"/>
      <c r="I16" s="70"/>
      <c r="J16" s="70"/>
      <c r="K16" s="71"/>
    </row>
    <row r="17" spans="8:11" ht="15.75" x14ac:dyDescent="0.25">
      <c r="H17" s="4"/>
      <c r="I17" s="4"/>
      <c r="J17" s="4"/>
      <c r="K17" s="71"/>
    </row>
    <row r="18" spans="8:11" ht="15.75" x14ac:dyDescent="0.25">
      <c r="H18" s="70"/>
      <c r="I18" s="70"/>
      <c r="J18" s="70"/>
      <c r="K18" s="71"/>
    </row>
    <row r="19" spans="8:11" ht="15.75" x14ac:dyDescent="0.25">
      <c r="H19" s="70"/>
      <c r="I19" s="70"/>
      <c r="J19" s="70"/>
      <c r="K19" s="71"/>
    </row>
  </sheetData>
  <mergeCells count="1">
    <mergeCell ref="A1:M1"/>
  </mergeCells>
  <conditionalFormatting sqref="C3:C8">
    <cfRule type="containsText" dxfId="416" priority="55" operator="containsText" text="Protect">
      <formula>NOT(ISERROR(SEARCH("Protect",C3)))</formula>
    </cfRule>
    <cfRule type="containsText" dxfId="415" priority="56" operator="containsText" text="Respond">
      <formula>NOT(ISERROR(SEARCH("Respond",C3)))</formula>
    </cfRule>
    <cfRule type="containsText" dxfId="414" priority="57" operator="containsText" text="Detect">
      <formula>NOT(ISERROR(SEARCH("Detect",C3)))</formula>
    </cfRule>
    <cfRule type="containsText" dxfId="413" priority="58" operator="containsText" text="Identify">
      <formula>NOT(ISERROR(SEARCH("Identify",C3)))</formula>
    </cfRule>
    <cfRule type="containsText" dxfId="412" priority="59" operator="containsText" text="Identity">
      <formula>NOT(ISERROR(SEARCH("Identity",C3)))</formula>
    </cfRule>
  </conditionalFormatting>
  <conditionalFormatting sqref="H3:J16">
    <cfRule type="containsText" dxfId="411" priority="65" operator="containsText" text="Protect">
      <formula>NOT(ISERROR(SEARCH("Protect",H3)))</formula>
    </cfRule>
    <cfRule type="containsText" dxfId="410" priority="66" operator="containsText" text="Respond">
      <formula>NOT(ISERROR(SEARCH("Respond",H3)))</formula>
    </cfRule>
    <cfRule type="containsText" dxfId="409" priority="67" operator="containsText" text="Detect">
      <formula>NOT(ISERROR(SEARCH("Detect",H3)))</formula>
    </cfRule>
    <cfRule type="containsText" dxfId="408" priority="68" operator="containsText" text="Identify">
      <formula>NOT(ISERROR(SEARCH("Identify",H3)))</formula>
    </cfRule>
    <cfRule type="containsText" dxfId="407" priority="69" operator="containsText" text="Identity">
      <formula>NOT(ISERROR(SEARCH("Identity",H3)))</formula>
    </cfRule>
  </conditionalFormatting>
  <conditionalFormatting sqref="H18:J19">
    <cfRule type="containsText" dxfId="406" priority="80" operator="containsText" text="Protect">
      <formula>NOT(ISERROR(SEARCH("Protect",H18)))</formula>
    </cfRule>
    <cfRule type="containsText" dxfId="405" priority="81" operator="containsText" text="Respond">
      <formula>NOT(ISERROR(SEARCH("Respond",H18)))</formula>
    </cfRule>
    <cfRule type="containsText" dxfId="404" priority="82" operator="containsText" text="Detect">
      <formula>NOT(ISERROR(SEARCH("Detect",H18)))</formula>
    </cfRule>
    <cfRule type="containsText" dxfId="403" priority="83" operator="containsText" text="Identify">
      <formula>NOT(ISERROR(SEARCH("Identify",H18)))</formula>
    </cfRule>
    <cfRule type="containsText" dxfId="402" priority="84" operator="containsText" text="Identity">
      <formula>NOT(ISERROR(SEARCH("Identity",H18)))</formula>
    </cfRule>
  </conditionalFormatting>
  <pageMargins left="0.7" right="0.7" top="0.75" bottom="0.75" header="0.3" footer="0.3"/>
  <pageSetup scale="45" orientation="landscape" r:id="rId1"/>
  <extLst>
    <ext xmlns:x14="http://schemas.microsoft.com/office/spreadsheetml/2009/9/main" uri="{78C0D931-6437-407d-A8EE-F0AAD7539E65}">
      <x14:conditionalFormattings>
        <x14:conditionalFormatting xmlns:xm="http://schemas.microsoft.com/office/excel/2006/main">
          <x14:cfRule type="cellIs" priority="7" operator="equal" id="{B42F63A6-0FD5-426D-BEB9-088C3E3EDFD1}">
            <xm:f>Values!$A$6</xm:f>
            <x14:dxf>
              <fill>
                <patternFill>
                  <bgColor theme="8" tint="0.79998168889431442"/>
                </patternFill>
              </fill>
            </x14:dxf>
          </x14:cfRule>
          <x14:cfRule type="cellIs" priority="8" operator="equal" id="{C123C55A-4183-4B5C-A058-F6FD2988579A}">
            <xm:f>Values!$A$5</xm:f>
            <x14:dxf>
              <fill>
                <patternFill>
                  <bgColor theme="4" tint="0.39994506668294322"/>
                </patternFill>
              </fill>
            </x14:dxf>
          </x14:cfRule>
          <x14:cfRule type="cellIs" priority="9" operator="equal" id="{D3B3375E-456A-4D24-AA2C-009BD392A6B7}">
            <xm:f>Values!$A$4</xm:f>
            <x14:dxf>
              <fill>
                <patternFill>
                  <bgColor rgb="FF00B0F0"/>
                </patternFill>
              </fill>
            </x14:dxf>
          </x14:cfRule>
          <xm:sqref>L3:L8</xm:sqref>
        </x14:conditionalFormatting>
        <x14:conditionalFormatting xmlns:xm="http://schemas.microsoft.com/office/excel/2006/main">
          <x14:cfRule type="cellIs" priority="140" operator="equal" id="{4BBD7346-0679-4D2E-A9C4-1D9B6B632CDF}">
            <xm:f>Values!$A$8</xm:f>
            <x14:dxf>
              <fill>
                <patternFill>
                  <bgColor rgb="FF27AE60"/>
                </patternFill>
              </fill>
            </x14:dxf>
          </x14:cfRule>
          <x14:cfRule type="cellIs" priority="141" operator="equal" id="{9B5B8D4E-3817-4E38-9DE8-AA3AB0C07E75}">
            <xm:f>Values!$A$7</xm:f>
            <x14:dxf>
              <fill>
                <patternFill>
                  <bgColor rgb="FFF1C40F"/>
                </patternFill>
              </fill>
            </x14:dxf>
          </x14:cfRule>
          <x14:cfRule type="cellIs" priority="142" operator="equal" id="{F86FFE94-BB53-4B4B-B861-52507CFDC041}">
            <xm:f>Values!$A$6</xm:f>
            <x14:dxf>
              <fill>
                <patternFill>
                  <bgColor rgb="FFF39C12"/>
                </patternFill>
              </fill>
            </x14:dxf>
          </x14:cfRule>
          <x14:cfRule type="cellIs" priority="143" operator="equal" id="{A202F441-1B06-40C9-99AC-B067A198B791}">
            <xm:f>Values!$A$5</xm:f>
            <x14:dxf>
              <fill>
                <patternFill>
                  <bgColor rgb="FFE67E22"/>
                </patternFill>
              </fill>
            </x14:dxf>
          </x14:cfRule>
          <x14:cfRule type="cellIs" priority="144" operator="equal" id="{80E5E6C2-7A1A-4647-84AD-8E4A4063A42D}">
            <xm:f>Values!$A$4</xm:f>
            <x14:dxf>
              <fill>
                <patternFill>
                  <bgColor rgb="FFE74C3C"/>
                </patternFill>
              </fill>
            </x14:dxf>
          </x14:cfRule>
          <xm:sqref>L9</xm:sqref>
        </x14:conditionalFormatting>
        <x14:conditionalFormatting xmlns:xm="http://schemas.microsoft.com/office/excel/2006/main">
          <x14:cfRule type="cellIs" priority="1" operator="equal" id="{FA27E715-85B7-4AB5-9A16-CEF0673BF08A}">
            <xm:f>Values!$A$11</xm:f>
            <x14:dxf>
              <fill>
                <patternFill>
                  <bgColor theme="0" tint="-4.9989318521683403E-2"/>
                </patternFill>
              </fill>
            </x14:dxf>
          </x14:cfRule>
          <xm:sqref>M3:M8</xm:sqref>
        </x14:conditionalFormatting>
        <x14:conditionalFormatting xmlns:xm="http://schemas.microsoft.com/office/excel/2006/main">
          <x14:cfRule type="cellIs" priority="2" operator="equal" id="{7F71901E-2E69-4E83-8B4A-762512D55776}">
            <xm:f>Values!$A$16</xm:f>
            <x14:dxf>
              <fill>
                <patternFill>
                  <bgColor rgb="FF27AE60"/>
                </patternFill>
              </fill>
            </x14:dxf>
          </x14:cfRule>
          <x14:cfRule type="cellIs" priority="3" operator="equal" id="{D0F87BB7-6E62-4B90-B1EE-5C415CFC08B4}">
            <xm:f>Values!$A$15</xm:f>
            <x14:dxf>
              <fill>
                <patternFill>
                  <bgColor rgb="FFF1C40F"/>
                </patternFill>
              </fill>
            </x14:dxf>
          </x14:cfRule>
          <x14:cfRule type="cellIs" priority="4" operator="equal" id="{B670A1B2-2B7F-4BE4-BE27-E661EDE72CB5}">
            <xm:f>Values!$A$14</xm:f>
            <x14:dxf>
              <fill>
                <patternFill>
                  <bgColor rgb="FFF39C12"/>
                </patternFill>
              </fill>
            </x14:dxf>
          </x14:cfRule>
          <x14:cfRule type="cellIs" priority="5" operator="equal" id="{F15A0FF8-EB66-401F-9468-0771F0374896}">
            <xm:f>Values!$A$13</xm:f>
            <x14:dxf>
              <fill>
                <patternFill>
                  <bgColor rgb="FFE67E22"/>
                </patternFill>
              </fill>
            </x14:dxf>
          </x14:cfRule>
          <x14:cfRule type="cellIs" priority="6" operator="equal" id="{67378B35-057B-4A47-8060-625AC9DFBA8F}">
            <xm:f>Values!$A$12</xm:f>
            <x14:dxf>
              <fill>
                <patternFill>
                  <bgColor rgb="FFE74C3C"/>
                </patternFill>
              </fill>
            </x14:dxf>
          </x14:cfRule>
          <xm:sqref>M3:M9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47573084-3510-47EA-9BCA-73250D7DD5E5}">
          <x14:formula1>
            <xm:f>Values!$A$12:$A$16</xm:f>
          </x14:formula1>
          <xm:sqref>M9</xm:sqref>
        </x14:dataValidation>
        <x14:dataValidation type="list" allowBlank="1" showInputMessage="1" showErrorMessage="1" xr:uid="{36671DBD-94A0-41CF-BA1A-A871F70617C4}">
          <x14:formula1>
            <xm:f>Values!$A$4:$A$8</xm:f>
          </x14:formula1>
          <xm:sqref>L3:L9</xm:sqref>
        </x14:dataValidation>
        <x14:dataValidation type="list" allowBlank="1" showInputMessage="1" showErrorMessage="1" xr:uid="{FDC236EF-1A6F-4B28-B3B0-6E8C27E96D83}">
          <x14:formula1>
            <xm:f>Values!$A$11:$A$16</xm:f>
          </x14:formula1>
          <xm:sqref>M3:M8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19"/>
  <sheetViews>
    <sheetView topLeftCell="C1" zoomScale="60" zoomScaleNormal="60" workbookViewId="0">
      <selection activeCell="M10" sqref="M10"/>
    </sheetView>
  </sheetViews>
  <sheetFormatPr defaultColWidth="8.7109375" defaultRowHeight="15" x14ac:dyDescent="0.25"/>
  <cols>
    <col min="2" max="2" width="71.28515625" customWidth="1"/>
    <col min="3" max="3" width="26.85546875" style="1" customWidth="1"/>
    <col min="4" max="5" width="9" style="4" customWidth="1"/>
    <col min="6" max="6" width="7.42578125" style="4" customWidth="1"/>
    <col min="7" max="7" width="62.7109375" style="4" customWidth="1"/>
    <col min="8" max="8" width="80.5703125" style="4" customWidth="1"/>
    <col min="9" max="9" width="62.7109375" style="4" customWidth="1"/>
    <col min="10" max="10" width="38" bestFit="1" customWidth="1"/>
    <col min="11" max="11" width="20.7109375" bestFit="1" customWidth="1"/>
    <col min="12" max="12" width="26.7109375" bestFit="1" customWidth="1"/>
    <col min="13" max="13" width="25" bestFit="1" customWidth="1"/>
  </cols>
  <sheetData>
    <row r="1" spans="1:13" ht="59.65" customHeight="1" x14ac:dyDescent="0.25">
      <c r="A1" s="131" t="s">
        <v>398</v>
      </c>
      <c r="B1" s="131"/>
      <c r="C1" s="131"/>
      <c r="D1" s="131"/>
      <c r="E1" s="131"/>
      <c r="F1" s="131"/>
      <c r="G1" s="131"/>
      <c r="H1" s="131"/>
      <c r="I1" s="131"/>
      <c r="J1" s="131"/>
      <c r="K1" s="131"/>
      <c r="L1" s="131"/>
      <c r="M1" s="131"/>
    </row>
    <row r="2" spans="1:13" s="25" customFormat="1" ht="15.75" x14ac:dyDescent="0.25">
      <c r="A2" s="19" t="s">
        <v>0</v>
      </c>
      <c r="B2" s="19" t="s">
        <v>393</v>
      </c>
      <c r="C2" s="30" t="s">
        <v>417</v>
      </c>
      <c r="D2" s="117" t="s">
        <v>580</v>
      </c>
      <c r="E2" s="118" t="s">
        <v>581</v>
      </c>
      <c r="F2" s="119" t="s">
        <v>582</v>
      </c>
      <c r="G2" s="20" t="s">
        <v>41</v>
      </c>
      <c r="H2" s="20" t="s">
        <v>44</v>
      </c>
      <c r="I2" s="20" t="s">
        <v>139</v>
      </c>
      <c r="J2" s="19" t="s">
        <v>402</v>
      </c>
      <c r="K2" s="19" t="s">
        <v>403</v>
      </c>
      <c r="L2" s="30" t="s">
        <v>568</v>
      </c>
      <c r="M2" s="30" t="s">
        <v>586</v>
      </c>
    </row>
    <row r="3" spans="1:13" ht="180" x14ac:dyDescent="0.25">
      <c r="A3" s="23">
        <v>6.1</v>
      </c>
      <c r="B3" s="26" t="s">
        <v>159</v>
      </c>
      <c r="C3" s="27" t="s">
        <v>26</v>
      </c>
      <c r="D3" s="64" t="s">
        <v>583</v>
      </c>
      <c r="E3" s="65" t="s">
        <v>583</v>
      </c>
      <c r="F3" s="66" t="s">
        <v>583</v>
      </c>
      <c r="G3" s="109" t="s">
        <v>160</v>
      </c>
      <c r="H3" s="113" t="s">
        <v>630</v>
      </c>
      <c r="I3" s="113" t="s">
        <v>161</v>
      </c>
      <c r="J3" s="27"/>
      <c r="K3" s="26"/>
      <c r="L3" s="48" t="s">
        <v>585</v>
      </c>
      <c r="M3" s="49" t="s">
        <v>585</v>
      </c>
    </row>
    <row r="4" spans="1:13" ht="114.75" customHeight="1" x14ac:dyDescent="0.25">
      <c r="A4" s="23">
        <v>6.2</v>
      </c>
      <c r="B4" s="26" t="s">
        <v>162</v>
      </c>
      <c r="C4" s="27" t="s">
        <v>26</v>
      </c>
      <c r="D4" s="64" t="s">
        <v>583</v>
      </c>
      <c r="E4" s="65" t="s">
        <v>583</v>
      </c>
      <c r="F4" s="66" t="s">
        <v>583</v>
      </c>
      <c r="G4" s="109" t="s">
        <v>163</v>
      </c>
      <c r="H4" s="113" t="s">
        <v>631</v>
      </c>
      <c r="I4" s="113" t="s">
        <v>164</v>
      </c>
      <c r="J4" s="27"/>
      <c r="K4" s="26"/>
      <c r="L4" s="48" t="s">
        <v>585</v>
      </c>
      <c r="M4" s="49" t="s">
        <v>585</v>
      </c>
    </row>
    <row r="5" spans="1:13" ht="82.5" customHeight="1" x14ac:dyDescent="0.25">
      <c r="A5" s="23">
        <v>6.3</v>
      </c>
      <c r="B5" s="26" t="s">
        <v>165</v>
      </c>
      <c r="C5" s="27" t="s">
        <v>26</v>
      </c>
      <c r="D5" s="64" t="s">
        <v>583</v>
      </c>
      <c r="E5" s="65" t="s">
        <v>583</v>
      </c>
      <c r="F5" s="66" t="s">
        <v>583</v>
      </c>
      <c r="G5" s="109" t="s">
        <v>166</v>
      </c>
      <c r="H5" s="113" t="s">
        <v>632</v>
      </c>
      <c r="I5" s="113" t="s">
        <v>167</v>
      </c>
      <c r="J5" s="27"/>
      <c r="K5" s="26"/>
      <c r="L5" s="48" t="s">
        <v>585</v>
      </c>
      <c r="M5" s="49" t="s">
        <v>585</v>
      </c>
    </row>
    <row r="6" spans="1:13" ht="45" x14ac:dyDescent="0.25">
      <c r="A6" s="23">
        <v>6.4</v>
      </c>
      <c r="B6" s="26" t="s">
        <v>168</v>
      </c>
      <c r="C6" s="27" t="s">
        <v>26</v>
      </c>
      <c r="D6" s="64" t="s">
        <v>583</v>
      </c>
      <c r="E6" s="65" t="s">
        <v>583</v>
      </c>
      <c r="F6" s="66" t="s">
        <v>583</v>
      </c>
      <c r="G6" s="109" t="s">
        <v>169</v>
      </c>
      <c r="H6" s="113" t="s">
        <v>633</v>
      </c>
      <c r="I6" s="113" t="s">
        <v>170</v>
      </c>
      <c r="J6" s="27"/>
      <c r="K6" s="26"/>
      <c r="L6" s="48" t="s">
        <v>585</v>
      </c>
      <c r="M6" s="49" t="s">
        <v>585</v>
      </c>
    </row>
    <row r="7" spans="1:13" ht="47.25" x14ac:dyDescent="0.25">
      <c r="A7" s="23">
        <v>6.5</v>
      </c>
      <c r="B7" s="26" t="s">
        <v>171</v>
      </c>
      <c r="C7" s="27" t="s">
        <v>26</v>
      </c>
      <c r="D7" s="64" t="s">
        <v>583</v>
      </c>
      <c r="E7" s="65" t="s">
        <v>583</v>
      </c>
      <c r="F7" s="66" t="s">
        <v>583</v>
      </c>
      <c r="G7" s="109" t="s">
        <v>172</v>
      </c>
      <c r="H7" s="113" t="s">
        <v>634</v>
      </c>
      <c r="I7" s="113" t="s">
        <v>170</v>
      </c>
      <c r="J7" s="27"/>
      <c r="K7" s="26"/>
      <c r="L7" s="48" t="s">
        <v>585</v>
      </c>
      <c r="M7" s="49" t="s">
        <v>585</v>
      </c>
    </row>
    <row r="8" spans="1:13" ht="78.75" x14ac:dyDescent="0.25">
      <c r="A8" s="23">
        <v>6.6</v>
      </c>
      <c r="B8" s="26" t="s">
        <v>173</v>
      </c>
      <c r="C8" s="27" t="s">
        <v>414</v>
      </c>
      <c r="D8" s="68"/>
      <c r="E8" s="65" t="s">
        <v>583</v>
      </c>
      <c r="F8" s="66" t="s">
        <v>583</v>
      </c>
      <c r="G8" s="109" t="s">
        <v>174</v>
      </c>
      <c r="H8" s="113" t="s">
        <v>635</v>
      </c>
      <c r="I8" s="113" t="s">
        <v>175</v>
      </c>
      <c r="J8" s="27"/>
      <c r="K8" s="26"/>
      <c r="L8" s="48" t="s">
        <v>585</v>
      </c>
      <c r="M8" s="49" t="s">
        <v>585</v>
      </c>
    </row>
    <row r="9" spans="1:13" ht="75" x14ac:dyDescent="0.25">
      <c r="A9" s="23">
        <v>6.7</v>
      </c>
      <c r="B9" s="26" t="s">
        <v>176</v>
      </c>
      <c r="C9" s="27" t="s">
        <v>26</v>
      </c>
      <c r="D9" s="69"/>
      <c r="E9" s="65" t="s">
        <v>583</v>
      </c>
      <c r="F9" s="66" t="s">
        <v>583</v>
      </c>
      <c r="G9" s="109" t="s">
        <v>177</v>
      </c>
      <c r="H9" s="113" t="s">
        <v>636</v>
      </c>
      <c r="I9" s="113" t="s">
        <v>178</v>
      </c>
      <c r="J9" s="27"/>
      <c r="K9" s="26"/>
      <c r="L9" s="48" t="s">
        <v>585</v>
      </c>
      <c r="M9" s="49" t="s">
        <v>585</v>
      </c>
    </row>
    <row r="10" spans="1:13" ht="150" x14ac:dyDescent="0.25">
      <c r="A10" s="23">
        <v>6.8</v>
      </c>
      <c r="B10" s="26" t="s">
        <v>179</v>
      </c>
      <c r="C10" s="27" t="s">
        <v>26</v>
      </c>
      <c r="D10" s="69"/>
      <c r="E10" s="69"/>
      <c r="F10" s="66" t="s">
        <v>583</v>
      </c>
      <c r="G10" s="120" t="s">
        <v>180</v>
      </c>
      <c r="H10" s="113" t="s">
        <v>637</v>
      </c>
      <c r="I10" s="113" t="s">
        <v>167</v>
      </c>
      <c r="J10" s="27"/>
      <c r="K10" s="26"/>
      <c r="L10" s="48" t="s">
        <v>585</v>
      </c>
      <c r="M10" s="49" t="s">
        <v>585</v>
      </c>
    </row>
    <row r="11" spans="1:13" ht="15.75" x14ac:dyDescent="0.25">
      <c r="J11" s="70"/>
      <c r="K11" s="71"/>
    </row>
    <row r="12" spans="1:13" ht="15.75" hidden="1" x14ac:dyDescent="0.25">
      <c r="J12" s="70"/>
      <c r="K12" s="71"/>
      <c r="L12" s="10" t="e">
        <f>AVERAGE(#REF!)</f>
        <v>#REF!</v>
      </c>
      <c r="M12" s="10" t="e">
        <f>1-L12</f>
        <v>#REF!</v>
      </c>
    </row>
    <row r="13" spans="1:13" ht="15.75" hidden="1" x14ac:dyDescent="0.25">
      <c r="J13" s="70"/>
      <c r="K13" s="71"/>
      <c r="L13" s="10" t="e">
        <f>AVERAGE(#REF!)</f>
        <v>#REF!</v>
      </c>
      <c r="M13" s="10" t="e">
        <f>1-L13</f>
        <v>#REF!</v>
      </c>
    </row>
    <row r="14" spans="1:13" ht="15.75" hidden="1" x14ac:dyDescent="0.25">
      <c r="J14" s="70"/>
      <c r="K14" s="71"/>
      <c r="L14" s="10" t="e">
        <f>AVERAGE(#REF!)</f>
        <v>#REF!</v>
      </c>
      <c r="M14" s="10" t="e">
        <f>1-L14</f>
        <v>#REF!</v>
      </c>
    </row>
    <row r="15" spans="1:13" ht="15.75" hidden="1" x14ac:dyDescent="0.25">
      <c r="J15" s="70"/>
      <c r="K15" s="71"/>
      <c r="L15" s="10" t="e">
        <f>AVERAGE(#REF!)</f>
        <v>#REF!</v>
      </c>
      <c r="M15" s="10" t="e">
        <f>1-L15</f>
        <v>#REF!</v>
      </c>
    </row>
    <row r="16" spans="1:13" ht="15.75" hidden="1" x14ac:dyDescent="0.25">
      <c r="J16" s="70"/>
      <c r="K16" s="71"/>
      <c r="L16" s="10" t="e">
        <f>AVERAGE(L12:L15)</f>
        <v>#REF!</v>
      </c>
      <c r="M16" s="10" t="e">
        <f>1-L16</f>
        <v>#REF!</v>
      </c>
    </row>
    <row r="17" spans="10:13" ht="15.75" x14ac:dyDescent="0.25">
      <c r="J17" s="4"/>
      <c r="K17" s="71"/>
      <c r="M17" s="7" t="e">
        <f>AVERAGE(M3:M10)</f>
        <v>#DIV/0!</v>
      </c>
    </row>
    <row r="18" spans="10:13" ht="15.75" x14ac:dyDescent="0.25">
      <c r="J18" s="70"/>
      <c r="K18" s="71"/>
    </row>
    <row r="19" spans="10:13" ht="15.75" x14ac:dyDescent="0.25">
      <c r="J19" s="70"/>
      <c r="K19" s="71"/>
    </row>
  </sheetData>
  <mergeCells count="1">
    <mergeCell ref="A1:M1"/>
  </mergeCells>
  <conditionalFormatting sqref="C3:C10">
    <cfRule type="containsText" dxfId="387" priority="73" operator="containsText" text="Protect">
      <formula>NOT(ISERROR(SEARCH("Protect",C3)))</formula>
    </cfRule>
    <cfRule type="containsText" dxfId="386" priority="74" operator="containsText" text="Respond">
      <formula>NOT(ISERROR(SEARCH("Respond",C3)))</formula>
    </cfRule>
    <cfRule type="containsText" dxfId="385" priority="75" operator="containsText" text="Detect">
      <formula>NOT(ISERROR(SEARCH("Detect",C3)))</formula>
    </cfRule>
    <cfRule type="containsText" dxfId="384" priority="76" operator="containsText" text="Identify">
      <formula>NOT(ISERROR(SEARCH("Identify",C3)))</formula>
    </cfRule>
    <cfRule type="containsText" dxfId="383" priority="77" operator="containsText" text="Identity">
      <formula>NOT(ISERROR(SEARCH("Identity",C3)))</formula>
    </cfRule>
  </conditionalFormatting>
  <conditionalFormatting sqref="J3:J16">
    <cfRule type="containsText" dxfId="382" priority="113" operator="containsText" text="Protect">
      <formula>NOT(ISERROR(SEARCH("Protect",J3)))</formula>
    </cfRule>
    <cfRule type="containsText" dxfId="381" priority="114" operator="containsText" text="Respond">
      <formula>NOT(ISERROR(SEARCH("Respond",J3)))</formula>
    </cfRule>
    <cfRule type="containsText" dxfId="380" priority="115" operator="containsText" text="Detect">
      <formula>NOT(ISERROR(SEARCH("Detect",J3)))</formula>
    </cfRule>
    <cfRule type="containsText" dxfId="379" priority="116" operator="containsText" text="Identify">
      <formula>NOT(ISERROR(SEARCH("Identify",J3)))</formula>
    </cfRule>
    <cfRule type="containsText" dxfId="378" priority="117" operator="containsText" text="Identity">
      <formula>NOT(ISERROR(SEARCH("Identity",J3)))</formula>
    </cfRule>
  </conditionalFormatting>
  <conditionalFormatting sqref="J18:J19">
    <cfRule type="containsText" dxfId="377" priority="128" operator="containsText" text="Protect">
      <formula>NOT(ISERROR(SEARCH("Protect",J18)))</formula>
    </cfRule>
    <cfRule type="containsText" dxfId="376" priority="129" operator="containsText" text="Respond">
      <formula>NOT(ISERROR(SEARCH("Respond",J18)))</formula>
    </cfRule>
    <cfRule type="containsText" dxfId="375" priority="130" operator="containsText" text="Detect">
      <formula>NOT(ISERROR(SEARCH("Detect",J18)))</formula>
    </cfRule>
    <cfRule type="containsText" dxfId="374" priority="131" operator="containsText" text="Identify">
      <formula>NOT(ISERROR(SEARCH("Identify",J18)))</formula>
    </cfRule>
    <cfRule type="containsText" dxfId="373" priority="132" operator="containsText" text="Identity">
      <formula>NOT(ISERROR(SEARCH("Identity",J18)))</formula>
    </cfRule>
  </conditionalFormatting>
  <pageMargins left="0.7" right="0.7" top="0.75" bottom="0.75" header="0.3" footer="0.3"/>
  <pageSetup scale="46" orientation="landscape" r:id="rId1"/>
  <extLst>
    <ext xmlns:x14="http://schemas.microsoft.com/office/spreadsheetml/2009/9/main" uri="{78C0D931-6437-407d-A8EE-F0AAD7539E65}">
      <x14:conditionalFormattings>
        <x14:conditionalFormatting xmlns:xm="http://schemas.microsoft.com/office/excel/2006/main">
          <x14:cfRule type="cellIs" priority="7" operator="equal" id="{86ECE95D-7A99-4735-B57C-0859D7F75C5D}">
            <xm:f>Values!$A$6</xm:f>
            <x14:dxf>
              <fill>
                <patternFill>
                  <bgColor theme="8" tint="0.79998168889431442"/>
                </patternFill>
              </fill>
            </x14:dxf>
          </x14:cfRule>
          <x14:cfRule type="cellIs" priority="8" operator="equal" id="{662A03E8-7617-4EC9-85B3-77C2CE9C9E5C}">
            <xm:f>Values!$A$5</xm:f>
            <x14:dxf>
              <fill>
                <patternFill>
                  <bgColor theme="4" tint="0.39994506668294322"/>
                </patternFill>
              </fill>
            </x14:dxf>
          </x14:cfRule>
          <x14:cfRule type="cellIs" priority="9" operator="equal" id="{E198C9E2-5242-4E72-88DE-FB3DF86CA0EC}">
            <xm:f>Values!$A$4</xm:f>
            <x14:dxf>
              <fill>
                <patternFill>
                  <bgColor rgb="FF00B0F0"/>
                </patternFill>
              </fill>
            </x14:dxf>
          </x14:cfRule>
          <xm:sqref>L3:L10</xm:sqref>
        </x14:conditionalFormatting>
        <x14:conditionalFormatting xmlns:xm="http://schemas.microsoft.com/office/excel/2006/main">
          <x14:cfRule type="cellIs" priority="1" operator="equal" id="{67F35FC6-B34B-4D10-A32E-3A5E7010EE98}">
            <xm:f>Values!$A$11</xm:f>
            <x14:dxf>
              <fill>
                <patternFill>
                  <bgColor theme="0" tint="-4.9989318521683403E-2"/>
                </patternFill>
              </fill>
            </x14:dxf>
          </x14:cfRule>
          <x14:cfRule type="cellIs" priority="2" operator="equal" id="{268576AB-0587-438F-9F83-814C231172F6}">
            <xm:f>Values!$A$16</xm:f>
            <x14:dxf>
              <fill>
                <patternFill>
                  <bgColor rgb="FF27AE60"/>
                </patternFill>
              </fill>
            </x14:dxf>
          </x14:cfRule>
          <x14:cfRule type="cellIs" priority="3" operator="equal" id="{6B481F6E-85D6-4E2B-9020-74192E08F688}">
            <xm:f>Values!$A$15</xm:f>
            <x14:dxf>
              <fill>
                <patternFill>
                  <bgColor rgb="FFF1C40F"/>
                </patternFill>
              </fill>
            </x14:dxf>
          </x14:cfRule>
          <x14:cfRule type="cellIs" priority="4" operator="equal" id="{7835AA8D-E1BD-4360-81F2-27960BCF8107}">
            <xm:f>Values!$A$14</xm:f>
            <x14:dxf>
              <fill>
                <patternFill>
                  <bgColor rgb="FFF39C12"/>
                </patternFill>
              </fill>
            </x14:dxf>
          </x14:cfRule>
          <x14:cfRule type="cellIs" priority="5" operator="equal" id="{B51BBA13-2AB2-40CD-AF3F-6B7939991CB9}">
            <xm:f>Values!$A$13</xm:f>
            <x14:dxf>
              <fill>
                <patternFill>
                  <bgColor rgb="FFE67E22"/>
                </patternFill>
              </fill>
            </x14:dxf>
          </x14:cfRule>
          <x14:cfRule type="cellIs" priority="6" operator="equal" id="{9FE6A5D7-7B8E-4DC0-AB58-891D50FB40C8}">
            <xm:f>Values!$A$12</xm:f>
            <x14:dxf>
              <fill>
                <patternFill>
                  <bgColor rgb="FFE74C3C"/>
                </patternFill>
              </fill>
            </x14:dxf>
          </x14:cfRule>
          <xm:sqref>M3:M10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3000000}">
          <x14:formula1>
            <xm:f>Values!$A$4:$A$8</xm:f>
          </x14:formula1>
          <xm:sqref>L3:L10</xm:sqref>
        </x14:dataValidation>
        <x14:dataValidation type="list" allowBlank="1" showInputMessage="1" showErrorMessage="1" xr:uid="{EDC52B98-52A2-4DD3-811F-327D2D01244E}">
          <x14:formula1>
            <xm:f>Values!$A$11:$A$16</xm:f>
          </x14:formula1>
          <xm:sqref>M3:M10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19"/>
  <sheetViews>
    <sheetView topLeftCell="G1" zoomScale="80" zoomScaleNormal="80" workbookViewId="0">
      <selection activeCell="L6" sqref="L6"/>
    </sheetView>
  </sheetViews>
  <sheetFormatPr defaultColWidth="8.7109375" defaultRowHeight="15" x14ac:dyDescent="0.25"/>
  <cols>
    <col min="2" max="2" width="71.28515625" customWidth="1"/>
    <col min="3" max="3" width="26.85546875" customWidth="1"/>
    <col min="4" max="5" width="9" style="3" customWidth="1"/>
    <col min="6" max="6" width="7.42578125" style="3" customWidth="1"/>
    <col min="7" max="9" width="77.5703125" style="4" customWidth="1"/>
    <col min="10" max="10" width="35.28515625" bestFit="1" customWidth="1"/>
    <col min="11" max="11" width="20.7109375" bestFit="1" customWidth="1"/>
    <col min="12" max="12" width="26.7109375" bestFit="1" customWidth="1"/>
    <col min="13" max="13" width="25" bestFit="1" customWidth="1"/>
    <col min="14" max="15" width="8.85546875" bestFit="1" customWidth="1"/>
  </cols>
  <sheetData>
    <row r="1" spans="1:13" ht="59.65" customHeight="1" x14ac:dyDescent="0.25">
      <c r="A1" s="131" t="s">
        <v>399</v>
      </c>
      <c r="B1" s="131"/>
      <c r="C1" s="131"/>
      <c r="D1" s="131"/>
      <c r="E1" s="131"/>
      <c r="F1" s="131"/>
      <c r="G1" s="131"/>
      <c r="H1" s="131"/>
      <c r="I1" s="131"/>
      <c r="J1" s="131"/>
      <c r="K1" s="131"/>
      <c r="L1" s="131"/>
      <c r="M1" s="131"/>
    </row>
    <row r="2" spans="1:13" s="25" customFormat="1" ht="15.75" x14ac:dyDescent="0.25">
      <c r="A2" s="19" t="s">
        <v>0</v>
      </c>
      <c r="B2" s="19" t="s">
        <v>393</v>
      </c>
      <c r="C2" s="29" t="s">
        <v>417</v>
      </c>
      <c r="D2" s="50" t="s">
        <v>580</v>
      </c>
      <c r="E2" s="51" t="s">
        <v>581</v>
      </c>
      <c r="F2" s="52" t="s">
        <v>582</v>
      </c>
      <c r="G2" s="20" t="s">
        <v>41</v>
      </c>
      <c r="H2" s="20" t="s">
        <v>44</v>
      </c>
      <c r="I2" s="20" t="s">
        <v>139</v>
      </c>
      <c r="J2" s="19" t="s">
        <v>402</v>
      </c>
      <c r="K2" s="19" t="s">
        <v>403</v>
      </c>
      <c r="L2" s="30" t="s">
        <v>568</v>
      </c>
      <c r="M2" s="30" t="s">
        <v>586</v>
      </c>
    </row>
    <row r="3" spans="1:13" ht="90" x14ac:dyDescent="0.25">
      <c r="A3" s="23">
        <v>7.1</v>
      </c>
      <c r="B3" s="26" t="s">
        <v>181</v>
      </c>
      <c r="C3" s="27" t="s">
        <v>26</v>
      </c>
      <c r="D3" s="64" t="s">
        <v>583</v>
      </c>
      <c r="E3" s="65" t="s">
        <v>583</v>
      </c>
      <c r="F3" s="66" t="s">
        <v>583</v>
      </c>
      <c r="G3" s="26" t="s">
        <v>182</v>
      </c>
      <c r="H3" s="78" t="s">
        <v>184</v>
      </c>
      <c r="I3" s="78" t="s">
        <v>183</v>
      </c>
      <c r="J3" s="27"/>
      <c r="K3" s="26"/>
      <c r="L3" s="48" t="s">
        <v>585</v>
      </c>
      <c r="M3" s="49" t="s">
        <v>585</v>
      </c>
    </row>
    <row r="4" spans="1:13" ht="120" x14ac:dyDescent="0.25">
      <c r="A4" s="23">
        <v>7.2</v>
      </c>
      <c r="B4" s="26" t="s">
        <v>185</v>
      </c>
      <c r="C4" s="27" t="s">
        <v>415</v>
      </c>
      <c r="D4" s="64" t="s">
        <v>583</v>
      </c>
      <c r="E4" s="65" t="s">
        <v>583</v>
      </c>
      <c r="F4" s="66" t="s">
        <v>583</v>
      </c>
      <c r="G4" s="26" t="s">
        <v>186</v>
      </c>
      <c r="H4" s="78" t="s">
        <v>188</v>
      </c>
      <c r="I4" s="78" t="s">
        <v>187</v>
      </c>
      <c r="J4" s="27"/>
      <c r="K4" s="26"/>
      <c r="L4" s="48" t="s">
        <v>585</v>
      </c>
      <c r="M4" s="49" t="s">
        <v>585</v>
      </c>
    </row>
    <row r="5" spans="1:13" ht="60" x14ac:dyDescent="0.25">
      <c r="A5" s="23">
        <v>7.3</v>
      </c>
      <c r="B5" s="26" t="s">
        <v>189</v>
      </c>
      <c r="C5" s="27" t="s">
        <v>26</v>
      </c>
      <c r="D5" s="64" t="s">
        <v>583</v>
      </c>
      <c r="E5" s="65" t="s">
        <v>583</v>
      </c>
      <c r="F5" s="66" t="s">
        <v>583</v>
      </c>
      <c r="G5" s="26" t="s">
        <v>190</v>
      </c>
      <c r="H5" s="78" t="s">
        <v>192</v>
      </c>
      <c r="I5" s="78" t="s">
        <v>191</v>
      </c>
      <c r="J5" s="27"/>
      <c r="K5" s="26"/>
      <c r="L5" s="48" t="s">
        <v>585</v>
      </c>
      <c r="M5" s="49" t="s">
        <v>585</v>
      </c>
    </row>
    <row r="6" spans="1:13" ht="45" x14ac:dyDescent="0.25">
      <c r="A6" s="23">
        <v>7.4</v>
      </c>
      <c r="B6" s="26" t="s">
        <v>193</v>
      </c>
      <c r="C6" s="27" t="s">
        <v>26</v>
      </c>
      <c r="D6" s="64" t="s">
        <v>583</v>
      </c>
      <c r="E6" s="65" t="s">
        <v>583</v>
      </c>
      <c r="F6" s="66" t="s">
        <v>583</v>
      </c>
      <c r="G6" s="26" t="s">
        <v>194</v>
      </c>
      <c r="H6" s="78" t="s">
        <v>195</v>
      </c>
      <c r="I6" s="78" t="s">
        <v>191</v>
      </c>
      <c r="J6" s="27"/>
      <c r="K6" s="26"/>
      <c r="L6" s="48" t="s">
        <v>585</v>
      </c>
      <c r="M6" s="49" t="s">
        <v>585</v>
      </c>
    </row>
    <row r="7" spans="1:13" ht="90" x14ac:dyDescent="0.25">
      <c r="A7" s="23">
        <v>7.5</v>
      </c>
      <c r="B7" s="26" t="s">
        <v>196</v>
      </c>
      <c r="C7" s="27" t="s">
        <v>414</v>
      </c>
      <c r="D7" s="69"/>
      <c r="E7" s="65" t="s">
        <v>583</v>
      </c>
      <c r="F7" s="66" t="s">
        <v>583</v>
      </c>
      <c r="G7" s="26" t="s">
        <v>595</v>
      </c>
      <c r="H7" s="78" t="s">
        <v>198</v>
      </c>
      <c r="I7" s="78" t="s">
        <v>197</v>
      </c>
      <c r="J7" s="27"/>
      <c r="K7" s="26"/>
      <c r="L7" s="48" t="s">
        <v>585</v>
      </c>
      <c r="M7" s="49" t="s">
        <v>585</v>
      </c>
    </row>
    <row r="8" spans="1:13" ht="62.25" customHeight="1" x14ac:dyDescent="0.25">
      <c r="A8" s="23">
        <v>7.6</v>
      </c>
      <c r="B8" s="26" t="s">
        <v>199</v>
      </c>
      <c r="C8" s="27" t="s">
        <v>414</v>
      </c>
      <c r="D8" s="69"/>
      <c r="E8" s="65" t="s">
        <v>583</v>
      </c>
      <c r="F8" s="66" t="s">
        <v>583</v>
      </c>
      <c r="G8" s="26" t="s">
        <v>200</v>
      </c>
      <c r="H8" s="78" t="s">
        <v>198</v>
      </c>
      <c r="I8" s="78" t="s">
        <v>201</v>
      </c>
      <c r="J8" s="27"/>
      <c r="K8" s="26"/>
      <c r="L8" s="48" t="s">
        <v>585</v>
      </c>
      <c r="M8" s="49" t="s">
        <v>585</v>
      </c>
    </row>
    <row r="9" spans="1:13" ht="30" customHeight="1" x14ac:dyDescent="0.25">
      <c r="A9" s="23">
        <v>7.7</v>
      </c>
      <c r="B9" s="26" t="s">
        <v>202</v>
      </c>
      <c r="C9" s="27" t="s">
        <v>415</v>
      </c>
      <c r="D9" s="69"/>
      <c r="E9" s="65" t="s">
        <v>583</v>
      </c>
      <c r="F9" s="66" t="s">
        <v>583</v>
      </c>
      <c r="G9" s="26" t="s">
        <v>203</v>
      </c>
      <c r="H9" s="78" t="s">
        <v>205</v>
      </c>
      <c r="I9" s="78" t="s">
        <v>204</v>
      </c>
      <c r="J9" s="27"/>
      <c r="K9" s="26"/>
      <c r="L9" s="48" t="s">
        <v>585</v>
      </c>
      <c r="M9" s="49" t="s">
        <v>585</v>
      </c>
    </row>
    <row r="10" spans="1:13" ht="15.75" x14ac:dyDescent="0.25">
      <c r="J10" s="70"/>
      <c r="K10" s="71"/>
    </row>
    <row r="11" spans="1:13" ht="15.75" x14ac:dyDescent="0.25">
      <c r="J11" s="70"/>
      <c r="K11" s="71"/>
      <c r="M11" s="14" t="e">
        <f>AVERAGE(M3:M9)</f>
        <v>#DIV/0!</v>
      </c>
    </row>
    <row r="12" spans="1:13" ht="15.75" x14ac:dyDescent="0.25">
      <c r="J12" s="70"/>
      <c r="K12" s="71"/>
    </row>
    <row r="13" spans="1:13" ht="15.75" x14ac:dyDescent="0.25">
      <c r="J13" s="70"/>
      <c r="K13" s="71"/>
    </row>
    <row r="14" spans="1:13" ht="15.75" x14ac:dyDescent="0.25">
      <c r="J14" s="70"/>
      <c r="K14" s="71"/>
    </row>
    <row r="15" spans="1:13" ht="15.75" x14ac:dyDescent="0.25">
      <c r="J15" s="70"/>
      <c r="K15" s="71"/>
    </row>
    <row r="16" spans="1:13" ht="15.75" x14ac:dyDescent="0.25">
      <c r="J16" s="70"/>
      <c r="K16" s="71"/>
    </row>
    <row r="17" spans="10:11" ht="15.75" x14ac:dyDescent="0.25">
      <c r="J17" s="4"/>
      <c r="K17" s="71"/>
    </row>
    <row r="18" spans="10:11" ht="15.75" x14ac:dyDescent="0.25">
      <c r="J18" s="70"/>
      <c r="K18" s="71"/>
    </row>
    <row r="19" spans="10:11" ht="15.75" x14ac:dyDescent="0.25">
      <c r="J19" s="70"/>
      <c r="K19" s="71"/>
    </row>
  </sheetData>
  <mergeCells count="1">
    <mergeCell ref="A1:M1"/>
  </mergeCells>
  <conditionalFormatting sqref="C3:C9">
    <cfRule type="containsText" dxfId="363" priority="64" operator="containsText" text="Protect">
      <formula>NOT(ISERROR(SEARCH("Protect",C3)))</formula>
    </cfRule>
    <cfRule type="containsText" dxfId="362" priority="65" operator="containsText" text="Respond">
      <formula>NOT(ISERROR(SEARCH("Respond",C3)))</formula>
    </cfRule>
    <cfRule type="containsText" dxfId="361" priority="66" operator="containsText" text="Detect">
      <formula>NOT(ISERROR(SEARCH("Detect",C3)))</formula>
    </cfRule>
    <cfRule type="containsText" dxfId="360" priority="67" operator="containsText" text="Identify">
      <formula>NOT(ISERROR(SEARCH("Identify",C3)))</formula>
    </cfRule>
    <cfRule type="containsText" dxfId="359" priority="68" operator="containsText" text="Identity">
      <formula>NOT(ISERROR(SEARCH("Identity",C3)))</formula>
    </cfRule>
  </conditionalFormatting>
  <conditionalFormatting sqref="J3:J16">
    <cfRule type="containsText" dxfId="358" priority="104" operator="containsText" text="Protect">
      <formula>NOT(ISERROR(SEARCH("Protect",J3)))</formula>
    </cfRule>
    <cfRule type="containsText" dxfId="357" priority="105" operator="containsText" text="Respond">
      <formula>NOT(ISERROR(SEARCH("Respond",J3)))</formula>
    </cfRule>
    <cfRule type="containsText" dxfId="356" priority="106" operator="containsText" text="Detect">
      <formula>NOT(ISERROR(SEARCH("Detect",J3)))</formula>
    </cfRule>
    <cfRule type="containsText" dxfId="355" priority="107" operator="containsText" text="Identify">
      <formula>NOT(ISERROR(SEARCH("Identify",J3)))</formula>
    </cfRule>
    <cfRule type="containsText" dxfId="354" priority="108" operator="containsText" text="Identity">
      <formula>NOT(ISERROR(SEARCH("Identity",J3)))</formula>
    </cfRule>
  </conditionalFormatting>
  <conditionalFormatting sqref="J18:J19">
    <cfRule type="containsText" dxfId="353" priority="119" operator="containsText" text="Protect">
      <formula>NOT(ISERROR(SEARCH("Protect",J18)))</formula>
    </cfRule>
    <cfRule type="containsText" dxfId="352" priority="120" operator="containsText" text="Respond">
      <formula>NOT(ISERROR(SEARCH("Respond",J18)))</formula>
    </cfRule>
    <cfRule type="containsText" dxfId="351" priority="121" operator="containsText" text="Detect">
      <formula>NOT(ISERROR(SEARCH("Detect",J18)))</formula>
    </cfRule>
    <cfRule type="containsText" dxfId="350" priority="122" operator="containsText" text="Identify">
      <formula>NOT(ISERROR(SEARCH("Identify",J18)))</formula>
    </cfRule>
    <cfRule type="containsText" dxfId="349" priority="123" operator="containsText" text="Identity">
      <formula>NOT(ISERROR(SEARCH("Identity",J18)))</formula>
    </cfRule>
  </conditionalFormatting>
  <pageMargins left="0.7" right="0.7" top="0.75" bottom="0.75" header="0.3" footer="0.3"/>
  <pageSetup scale="46" orientation="landscape" r:id="rId1"/>
  <extLst>
    <ext xmlns:x14="http://schemas.microsoft.com/office/spreadsheetml/2009/9/main" uri="{78C0D931-6437-407d-A8EE-F0AAD7539E65}">
      <x14:conditionalFormattings>
        <x14:conditionalFormatting xmlns:xm="http://schemas.microsoft.com/office/excel/2006/main">
          <x14:cfRule type="cellIs" priority="7" operator="equal" id="{356F8275-DE48-4A6F-A4B3-54A7DEEBD1C8}">
            <xm:f>Values!$A$6</xm:f>
            <x14:dxf>
              <fill>
                <patternFill>
                  <bgColor theme="8" tint="0.79998168889431442"/>
                </patternFill>
              </fill>
            </x14:dxf>
          </x14:cfRule>
          <x14:cfRule type="cellIs" priority="8" operator="equal" id="{11229C7A-8359-413E-835C-C47E294C9D33}">
            <xm:f>Values!$A$5</xm:f>
            <x14:dxf>
              <fill>
                <patternFill>
                  <bgColor theme="4" tint="0.39994506668294322"/>
                </patternFill>
              </fill>
            </x14:dxf>
          </x14:cfRule>
          <x14:cfRule type="cellIs" priority="9" operator="equal" id="{F5F25EA2-7B90-4A16-AAD4-54D8D80DEBCB}">
            <xm:f>Values!$A$4</xm:f>
            <x14:dxf>
              <fill>
                <patternFill>
                  <bgColor rgb="FF00B0F0"/>
                </patternFill>
              </fill>
            </x14:dxf>
          </x14:cfRule>
          <xm:sqref>L3:L9</xm:sqref>
        </x14:conditionalFormatting>
        <x14:conditionalFormatting xmlns:xm="http://schemas.microsoft.com/office/excel/2006/main">
          <x14:cfRule type="cellIs" priority="1" operator="equal" id="{442EC5B4-C17A-41C5-8245-76BE27B0884B}">
            <xm:f>Values!$A$11</xm:f>
            <x14:dxf>
              <fill>
                <patternFill>
                  <bgColor theme="0" tint="-4.9989318521683403E-2"/>
                </patternFill>
              </fill>
            </x14:dxf>
          </x14:cfRule>
          <x14:cfRule type="cellIs" priority="2" operator="equal" id="{ED7ED2F9-68E3-4206-BBC9-80EE227E0E60}">
            <xm:f>Values!$A$16</xm:f>
            <x14:dxf>
              <fill>
                <patternFill>
                  <bgColor rgb="FF27AE60"/>
                </patternFill>
              </fill>
            </x14:dxf>
          </x14:cfRule>
          <x14:cfRule type="cellIs" priority="3" operator="equal" id="{2A2898F8-2D46-4471-91C5-9DC583F61B43}">
            <xm:f>Values!$A$15</xm:f>
            <x14:dxf>
              <fill>
                <patternFill>
                  <bgColor rgb="FFF1C40F"/>
                </patternFill>
              </fill>
            </x14:dxf>
          </x14:cfRule>
          <x14:cfRule type="cellIs" priority="4" operator="equal" id="{606B4CE7-F0C0-43C1-9587-FBEA71185911}">
            <xm:f>Values!$A$14</xm:f>
            <x14:dxf>
              <fill>
                <patternFill>
                  <bgColor rgb="FFF39C12"/>
                </patternFill>
              </fill>
            </x14:dxf>
          </x14:cfRule>
          <x14:cfRule type="cellIs" priority="5" operator="equal" id="{A2C35D92-A84F-484D-9394-F343E497FA46}">
            <xm:f>Values!$A$13</xm:f>
            <x14:dxf>
              <fill>
                <patternFill>
                  <bgColor rgb="FFE67E22"/>
                </patternFill>
              </fill>
            </x14:dxf>
          </x14:cfRule>
          <x14:cfRule type="cellIs" priority="6" operator="equal" id="{A67A7F23-A2A7-4288-83FA-53B3B81793D1}">
            <xm:f>Values!$A$12</xm:f>
            <x14:dxf>
              <fill>
                <patternFill>
                  <bgColor rgb="FFE74C3C"/>
                </patternFill>
              </fill>
            </x14:dxf>
          </x14:cfRule>
          <xm:sqref>M3:M9</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3000000}">
          <x14:formula1>
            <xm:f>Values!$A$4:$A$8</xm:f>
          </x14:formula1>
          <xm:sqref>L3:L9</xm:sqref>
        </x14:dataValidation>
        <x14:dataValidation type="list" allowBlank="1" showInputMessage="1" showErrorMessage="1" xr:uid="{00A9F165-A97B-4859-891F-DAAF3A7FFD29}">
          <x14:formula1>
            <xm:f>Values!$A$11:$A$16</xm:f>
          </x14:formula1>
          <xm:sqref>M3:M9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M21"/>
  <sheetViews>
    <sheetView topLeftCell="A6" zoomScale="80" zoomScaleNormal="80" workbookViewId="0">
      <selection activeCell="E19" sqref="E19:F19"/>
    </sheetView>
  </sheetViews>
  <sheetFormatPr defaultColWidth="8.7109375" defaultRowHeight="15" x14ac:dyDescent="0.25"/>
  <cols>
    <col min="2" max="2" width="71.28515625" customWidth="1"/>
    <col min="3" max="3" width="26.85546875" customWidth="1"/>
    <col min="4" max="5" width="9" style="3" customWidth="1"/>
    <col min="6" max="6" width="7.42578125" style="3" customWidth="1"/>
    <col min="7" max="9" width="77.28515625" style="4" customWidth="1"/>
    <col min="10" max="10" width="38" bestFit="1" customWidth="1"/>
    <col min="11" max="11" width="20.7109375" bestFit="1" customWidth="1"/>
    <col min="12" max="12" width="26.7109375" bestFit="1" customWidth="1"/>
    <col min="13" max="13" width="25" bestFit="1" customWidth="1"/>
  </cols>
  <sheetData>
    <row r="1" spans="1:13" ht="59.25" customHeight="1" x14ac:dyDescent="0.25">
      <c r="A1" s="131" t="s">
        <v>400</v>
      </c>
      <c r="B1" s="131"/>
      <c r="C1" s="131"/>
      <c r="D1" s="131"/>
      <c r="E1" s="131"/>
      <c r="F1" s="131"/>
      <c r="G1" s="131"/>
      <c r="H1" s="131"/>
      <c r="I1" s="131"/>
      <c r="J1" s="131"/>
      <c r="K1" s="131"/>
      <c r="L1" s="131"/>
      <c r="M1" s="131"/>
    </row>
    <row r="2" spans="1:13" s="25" customFormat="1" ht="15.75" x14ac:dyDescent="0.25">
      <c r="A2" s="19" t="s">
        <v>0</v>
      </c>
      <c r="B2" s="19" t="s">
        <v>393</v>
      </c>
      <c r="C2" s="29" t="s">
        <v>417</v>
      </c>
      <c r="D2" s="50" t="s">
        <v>580</v>
      </c>
      <c r="E2" s="51" t="s">
        <v>581</v>
      </c>
      <c r="F2" s="52" t="s">
        <v>582</v>
      </c>
      <c r="G2" s="20" t="s">
        <v>41</v>
      </c>
      <c r="H2" s="20" t="s">
        <v>44</v>
      </c>
      <c r="I2" s="20" t="s">
        <v>139</v>
      </c>
      <c r="J2" s="19" t="s">
        <v>402</v>
      </c>
      <c r="K2" s="19" t="s">
        <v>403</v>
      </c>
      <c r="L2" s="30" t="s">
        <v>568</v>
      </c>
      <c r="M2" s="30" t="s">
        <v>586</v>
      </c>
    </row>
    <row r="3" spans="1:13" ht="78.75" x14ac:dyDescent="0.25">
      <c r="A3" s="23">
        <v>8.1</v>
      </c>
      <c r="B3" s="26" t="s">
        <v>206</v>
      </c>
      <c r="C3" s="27" t="s">
        <v>26</v>
      </c>
      <c r="D3" s="64" t="s">
        <v>583</v>
      </c>
      <c r="E3" s="65" t="s">
        <v>583</v>
      </c>
      <c r="F3" s="66" t="s">
        <v>583</v>
      </c>
      <c r="G3" s="26" t="s">
        <v>596</v>
      </c>
      <c r="H3" s="26" t="s">
        <v>455</v>
      </c>
      <c r="I3" s="26" t="s">
        <v>449</v>
      </c>
      <c r="J3" s="27"/>
      <c r="K3" s="26"/>
      <c r="L3" s="48" t="s">
        <v>585</v>
      </c>
      <c r="M3" s="49" t="s">
        <v>585</v>
      </c>
    </row>
    <row r="4" spans="1:13" ht="94.5" x14ac:dyDescent="0.25">
      <c r="A4" s="23">
        <v>8.1999999999999993</v>
      </c>
      <c r="B4" s="26" t="s">
        <v>207</v>
      </c>
      <c r="C4" s="27" t="s">
        <v>416</v>
      </c>
      <c r="D4" s="64" t="s">
        <v>583</v>
      </c>
      <c r="E4" s="65" t="s">
        <v>583</v>
      </c>
      <c r="F4" s="66" t="s">
        <v>583</v>
      </c>
      <c r="G4" s="26" t="s">
        <v>208</v>
      </c>
      <c r="H4" s="26" t="s">
        <v>440</v>
      </c>
      <c r="I4" s="26" t="s">
        <v>448</v>
      </c>
      <c r="J4" s="27"/>
      <c r="K4" s="26"/>
      <c r="L4" s="48" t="s">
        <v>585</v>
      </c>
      <c r="M4" s="49" t="s">
        <v>585</v>
      </c>
    </row>
    <row r="5" spans="1:13" ht="75.75" customHeight="1" x14ac:dyDescent="0.25">
      <c r="A5" s="23">
        <v>8.3000000000000007</v>
      </c>
      <c r="B5" s="26" t="s">
        <v>209</v>
      </c>
      <c r="C5" s="27" t="s">
        <v>26</v>
      </c>
      <c r="D5" s="64" t="s">
        <v>583</v>
      </c>
      <c r="E5" s="65" t="s">
        <v>583</v>
      </c>
      <c r="F5" s="66" t="s">
        <v>583</v>
      </c>
      <c r="G5" s="26" t="s">
        <v>210</v>
      </c>
      <c r="H5" s="26" t="s">
        <v>437</v>
      </c>
      <c r="I5" s="26" t="s">
        <v>447</v>
      </c>
      <c r="J5" s="27"/>
      <c r="K5" s="26"/>
      <c r="L5" s="48" t="s">
        <v>585</v>
      </c>
      <c r="M5" s="49" t="s">
        <v>585</v>
      </c>
    </row>
    <row r="6" spans="1:13" ht="31.5" x14ac:dyDescent="0.25">
      <c r="A6" s="23">
        <v>8.4</v>
      </c>
      <c r="B6" s="26" t="s">
        <v>211</v>
      </c>
      <c r="C6" s="27" t="s">
        <v>26</v>
      </c>
      <c r="D6" s="68"/>
      <c r="E6" s="65" t="s">
        <v>583</v>
      </c>
      <c r="F6" s="66" t="s">
        <v>583</v>
      </c>
      <c r="G6" s="26" t="s">
        <v>212</v>
      </c>
      <c r="H6" s="26" t="s">
        <v>439</v>
      </c>
      <c r="I6" s="26" t="s">
        <v>438</v>
      </c>
      <c r="J6" s="27"/>
      <c r="K6" s="26"/>
      <c r="L6" s="48" t="s">
        <v>585</v>
      </c>
      <c r="M6" s="49" t="s">
        <v>585</v>
      </c>
    </row>
    <row r="7" spans="1:13" ht="63" x14ac:dyDescent="0.25">
      <c r="A7" s="23">
        <v>8.5</v>
      </c>
      <c r="B7" s="26" t="s">
        <v>213</v>
      </c>
      <c r="C7" s="27" t="s">
        <v>416</v>
      </c>
      <c r="D7" s="69"/>
      <c r="E7" s="65" t="s">
        <v>583</v>
      </c>
      <c r="F7" s="66" t="s">
        <v>583</v>
      </c>
      <c r="G7" s="26" t="s">
        <v>214</v>
      </c>
      <c r="H7" s="26" t="s">
        <v>445</v>
      </c>
      <c r="I7" s="26" t="s">
        <v>446</v>
      </c>
      <c r="J7" s="27"/>
      <c r="K7" s="26"/>
      <c r="L7" s="48" t="s">
        <v>585</v>
      </c>
      <c r="M7" s="49" t="s">
        <v>585</v>
      </c>
    </row>
    <row r="8" spans="1:13" ht="31.5" x14ac:dyDescent="0.25">
      <c r="A8" s="23">
        <v>8.6</v>
      </c>
      <c r="B8" s="26" t="s">
        <v>215</v>
      </c>
      <c r="C8" s="27" t="s">
        <v>416</v>
      </c>
      <c r="D8" s="68"/>
      <c r="E8" s="65" t="s">
        <v>583</v>
      </c>
      <c r="F8" s="66" t="s">
        <v>583</v>
      </c>
      <c r="G8" s="26" t="s">
        <v>216</v>
      </c>
      <c r="H8" s="26" t="s">
        <v>442</v>
      </c>
      <c r="I8" s="26" t="s">
        <v>450</v>
      </c>
      <c r="J8" s="27"/>
      <c r="K8" s="26"/>
      <c r="L8" s="48" t="s">
        <v>585</v>
      </c>
      <c r="M8" s="49" t="s">
        <v>585</v>
      </c>
    </row>
    <row r="9" spans="1:13" ht="31.5" x14ac:dyDescent="0.25">
      <c r="A9" s="23">
        <v>8.6999999999999993</v>
      </c>
      <c r="B9" s="26" t="s">
        <v>217</v>
      </c>
      <c r="C9" s="27" t="s">
        <v>416</v>
      </c>
      <c r="D9" s="68"/>
      <c r="E9" s="65" t="s">
        <v>583</v>
      </c>
      <c r="F9" s="66" t="s">
        <v>583</v>
      </c>
      <c r="G9" s="26" t="s">
        <v>218</v>
      </c>
      <c r="H9" s="26" t="s">
        <v>443</v>
      </c>
      <c r="I9" s="26" t="s">
        <v>450</v>
      </c>
      <c r="J9" s="27"/>
      <c r="K9" s="26"/>
      <c r="L9" s="48" t="s">
        <v>585</v>
      </c>
      <c r="M9" s="49" t="s">
        <v>585</v>
      </c>
    </row>
    <row r="10" spans="1:13" ht="33.75" x14ac:dyDescent="0.25">
      <c r="A10" s="23">
        <v>8.8000000000000007</v>
      </c>
      <c r="B10" s="26" t="s">
        <v>219</v>
      </c>
      <c r="C10" s="27" t="s">
        <v>416</v>
      </c>
      <c r="D10" s="68"/>
      <c r="E10" s="65" t="s">
        <v>583</v>
      </c>
      <c r="F10" s="66" t="s">
        <v>583</v>
      </c>
      <c r="G10" s="67" t="s">
        <v>597</v>
      </c>
      <c r="H10" s="67" t="s">
        <v>444</v>
      </c>
      <c r="I10" s="26" t="s">
        <v>450</v>
      </c>
      <c r="J10" s="27"/>
      <c r="K10" s="26"/>
      <c r="L10" s="48" t="s">
        <v>585</v>
      </c>
      <c r="M10" s="49" t="s">
        <v>585</v>
      </c>
    </row>
    <row r="11" spans="1:13" ht="47.25" x14ac:dyDescent="0.25">
      <c r="A11" s="23">
        <v>8.9</v>
      </c>
      <c r="B11" s="26" t="s">
        <v>220</v>
      </c>
      <c r="C11" s="27" t="s">
        <v>416</v>
      </c>
      <c r="D11" s="68"/>
      <c r="E11" s="65" t="s">
        <v>583</v>
      </c>
      <c r="F11" s="66" t="s">
        <v>583</v>
      </c>
      <c r="G11" s="80" t="s">
        <v>221</v>
      </c>
      <c r="H11" s="80" t="s">
        <v>458</v>
      </c>
      <c r="I11" s="80" t="s">
        <v>451</v>
      </c>
      <c r="J11" s="27"/>
      <c r="K11" s="26"/>
      <c r="L11" s="48" t="s">
        <v>585</v>
      </c>
      <c r="M11" s="49" t="s">
        <v>585</v>
      </c>
    </row>
    <row r="12" spans="1:13" ht="15.75" hidden="1" x14ac:dyDescent="0.25">
      <c r="A12" s="23"/>
      <c r="B12" s="26" t="s">
        <v>222</v>
      </c>
      <c r="C12" s="27" t="s">
        <v>26</v>
      </c>
      <c r="D12" s="68"/>
      <c r="E12" s="65" t="s">
        <v>583</v>
      </c>
      <c r="F12" s="66" t="s">
        <v>583</v>
      </c>
      <c r="G12" s="26" t="s">
        <v>223</v>
      </c>
      <c r="H12" s="26"/>
      <c r="I12" s="26"/>
      <c r="J12" s="27"/>
      <c r="K12" s="26"/>
      <c r="L12" s="15" t="s">
        <v>24</v>
      </c>
      <c r="M12" s="15" t="s">
        <v>25</v>
      </c>
    </row>
    <row r="13" spans="1:13" ht="47.25" hidden="1" x14ac:dyDescent="0.25">
      <c r="A13" s="16"/>
      <c r="B13" s="26" t="s">
        <v>224</v>
      </c>
      <c r="C13" s="27" t="s">
        <v>416</v>
      </c>
      <c r="D13" s="68"/>
      <c r="E13" s="65" t="s">
        <v>583</v>
      </c>
      <c r="F13" s="66" t="s">
        <v>583</v>
      </c>
      <c r="G13" s="26" t="s">
        <v>225</v>
      </c>
      <c r="H13" s="26"/>
      <c r="I13" s="26"/>
      <c r="J13" s="27"/>
      <c r="K13" s="26"/>
      <c r="L13" s="15" t="s">
        <v>24</v>
      </c>
      <c r="M13" s="15" t="s">
        <v>25</v>
      </c>
    </row>
    <row r="14" spans="1:13" ht="47.25" hidden="1" x14ac:dyDescent="0.25">
      <c r="A14" s="16"/>
      <c r="B14" s="26" t="s">
        <v>226</v>
      </c>
      <c r="C14" s="27" t="s">
        <v>416</v>
      </c>
      <c r="D14" s="69"/>
      <c r="E14" s="69"/>
      <c r="F14" s="66" t="s">
        <v>583</v>
      </c>
      <c r="G14" s="67" t="s">
        <v>227</v>
      </c>
      <c r="H14" s="67"/>
      <c r="I14" s="67"/>
      <c r="J14" s="27"/>
      <c r="K14" s="26"/>
      <c r="L14" s="15" t="s">
        <v>24</v>
      </c>
      <c r="M14" s="15" t="s">
        <v>25</v>
      </c>
    </row>
    <row r="15" spans="1:13" ht="15.75" hidden="1" x14ac:dyDescent="0.25">
      <c r="A15" s="16"/>
      <c r="B15" s="16"/>
      <c r="C15" s="16"/>
      <c r="D15" s="36"/>
      <c r="E15" s="36"/>
      <c r="F15" s="36"/>
      <c r="G15" s="41"/>
      <c r="H15" s="41"/>
      <c r="I15" s="41"/>
      <c r="J15" s="27"/>
      <c r="K15" s="26"/>
      <c r="L15" s="15" t="s">
        <v>24</v>
      </c>
      <c r="M15" s="15" t="s">
        <v>25</v>
      </c>
    </row>
    <row r="16" spans="1:13" ht="15.75" hidden="1" x14ac:dyDescent="0.25">
      <c r="A16" s="16"/>
      <c r="B16" s="16"/>
      <c r="C16" s="16"/>
      <c r="D16" s="36"/>
      <c r="E16" s="36"/>
      <c r="F16" s="36"/>
      <c r="G16" s="41"/>
      <c r="H16" s="41"/>
      <c r="I16" s="41"/>
      <c r="J16" s="27"/>
      <c r="K16" s="26"/>
      <c r="L16" s="15" t="s">
        <v>24</v>
      </c>
      <c r="M16" s="15" t="s">
        <v>25</v>
      </c>
    </row>
    <row r="17" spans="1:13" s="14" customFormat="1" ht="94.5" x14ac:dyDescent="0.25">
      <c r="A17" s="59">
        <v>8.1</v>
      </c>
      <c r="B17" s="93" t="s">
        <v>222</v>
      </c>
      <c r="C17" s="27" t="s">
        <v>26</v>
      </c>
      <c r="D17" s="36"/>
      <c r="E17" s="65" t="s">
        <v>583</v>
      </c>
      <c r="F17" s="66" t="s">
        <v>583</v>
      </c>
      <c r="G17" s="93" t="s">
        <v>223</v>
      </c>
      <c r="H17" s="93" t="s">
        <v>460</v>
      </c>
      <c r="I17" s="93" t="s">
        <v>452</v>
      </c>
      <c r="J17" s="41"/>
      <c r="K17" s="26"/>
      <c r="L17" s="48" t="s">
        <v>585</v>
      </c>
      <c r="M17" s="49" t="s">
        <v>585</v>
      </c>
    </row>
    <row r="18" spans="1:13" ht="189" x14ac:dyDescent="0.25">
      <c r="A18" s="60">
        <v>8.11</v>
      </c>
      <c r="B18" s="26" t="s">
        <v>224</v>
      </c>
      <c r="C18" s="27" t="s">
        <v>416</v>
      </c>
      <c r="D18" s="36"/>
      <c r="E18" s="65" t="s">
        <v>583</v>
      </c>
      <c r="F18" s="66" t="s">
        <v>583</v>
      </c>
      <c r="G18" s="26" t="s">
        <v>225</v>
      </c>
      <c r="H18" s="26" t="s">
        <v>441</v>
      </c>
      <c r="I18" s="26" t="s">
        <v>453</v>
      </c>
      <c r="J18" s="27"/>
      <c r="K18" s="26"/>
      <c r="L18" s="48" t="s">
        <v>585</v>
      </c>
      <c r="M18" s="49" t="s">
        <v>585</v>
      </c>
    </row>
    <row r="19" spans="1:13" ht="110.25" x14ac:dyDescent="0.25">
      <c r="A19" s="60">
        <v>8.1199999999999992</v>
      </c>
      <c r="B19" s="26" t="s">
        <v>226</v>
      </c>
      <c r="C19" s="27" t="s">
        <v>416</v>
      </c>
      <c r="D19" s="36"/>
      <c r="E19" s="65" t="s">
        <v>583</v>
      </c>
      <c r="F19" s="66" t="s">
        <v>583</v>
      </c>
      <c r="G19" s="67" t="s">
        <v>227</v>
      </c>
      <c r="H19" s="67" t="s">
        <v>459</v>
      </c>
      <c r="I19" s="67" t="s">
        <v>454</v>
      </c>
      <c r="J19" s="27"/>
      <c r="K19" s="26"/>
      <c r="L19" s="48" t="s">
        <v>585</v>
      </c>
      <c r="M19" s="49" t="s">
        <v>585</v>
      </c>
    </row>
    <row r="21" spans="1:13" x14ac:dyDescent="0.25">
      <c r="M21" s="14" t="e">
        <f>AVERAGE(M3:M19)</f>
        <v>#DIV/0!</v>
      </c>
    </row>
  </sheetData>
  <mergeCells count="1">
    <mergeCell ref="A1:M1"/>
  </mergeCells>
  <conditionalFormatting sqref="C3:C14">
    <cfRule type="containsText" dxfId="339" priority="124" operator="containsText" text="Protect">
      <formula>NOT(ISERROR(SEARCH("Protect",C3)))</formula>
    </cfRule>
    <cfRule type="containsText" dxfId="338" priority="128" operator="containsText" text="Identity">
      <formula>NOT(ISERROR(SEARCH("Identity",C3)))</formula>
    </cfRule>
    <cfRule type="containsText" dxfId="337" priority="127" operator="containsText" text="Identify">
      <formula>NOT(ISERROR(SEARCH("Identify",C3)))</formula>
    </cfRule>
    <cfRule type="containsText" dxfId="336" priority="125" operator="containsText" text="Respond">
      <formula>NOT(ISERROR(SEARCH("Respond",C3)))</formula>
    </cfRule>
    <cfRule type="containsText" dxfId="335" priority="126" operator="containsText" text="Detect">
      <formula>NOT(ISERROR(SEARCH("Detect",C3)))</formula>
    </cfRule>
  </conditionalFormatting>
  <conditionalFormatting sqref="C17:C19">
    <cfRule type="containsText" dxfId="334" priority="1" operator="containsText" text="Protect">
      <formula>NOT(ISERROR(SEARCH("Protect",C17)))</formula>
    </cfRule>
    <cfRule type="containsText" dxfId="333" priority="2" operator="containsText" text="Respond">
      <formula>NOT(ISERROR(SEARCH("Respond",C17)))</formula>
    </cfRule>
    <cfRule type="containsText" dxfId="332" priority="3" operator="containsText" text="Detect">
      <formula>NOT(ISERROR(SEARCH("Detect",C17)))</formula>
    </cfRule>
    <cfRule type="containsText" dxfId="331" priority="4" operator="containsText" text="Identify">
      <formula>NOT(ISERROR(SEARCH("Identify",C17)))</formula>
    </cfRule>
    <cfRule type="containsText" dxfId="330" priority="5" operator="containsText" text="Identity">
      <formula>NOT(ISERROR(SEARCH("Identity",C17)))</formula>
    </cfRule>
  </conditionalFormatting>
  <conditionalFormatting sqref="J3:J16">
    <cfRule type="containsText" dxfId="329" priority="166" operator="containsText" text="Detect">
      <formula>NOT(ISERROR(SEARCH("Detect",J3)))</formula>
    </cfRule>
    <cfRule type="containsText" dxfId="328" priority="168" operator="containsText" text="Identity">
      <formula>NOT(ISERROR(SEARCH("Identity",J3)))</formula>
    </cfRule>
    <cfRule type="containsText" dxfId="327" priority="167" operator="containsText" text="Identify">
      <formula>NOT(ISERROR(SEARCH("Identify",J3)))</formula>
    </cfRule>
    <cfRule type="containsText" dxfId="326" priority="165" operator="containsText" text="Respond">
      <formula>NOT(ISERROR(SEARCH("Respond",J3)))</formula>
    </cfRule>
    <cfRule type="containsText" dxfId="325" priority="164" operator="containsText" text="Protect">
      <formula>NOT(ISERROR(SEARCH("Protect",J3)))</formula>
    </cfRule>
  </conditionalFormatting>
  <conditionalFormatting sqref="J18:J19">
    <cfRule type="containsText" dxfId="324" priority="183" operator="containsText" text="Identity">
      <formula>NOT(ISERROR(SEARCH("Identity",J18)))</formula>
    </cfRule>
    <cfRule type="containsText" dxfId="323" priority="182" operator="containsText" text="Identify">
      <formula>NOT(ISERROR(SEARCH("Identify",J18)))</formula>
    </cfRule>
    <cfRule type="containsText" dxfId="322" priority="181" operator="containsText" text="Detect">
      <formula>NOT(ISERROR(SEARCH("Detect",J18)))</formula>
    </cfRule>
    <cfRule type="containsText" dxfId="321" priority="180" operator="containsText" text="Respond">
      <formula>NOT(ISERROR(SEARCH("Respond",J18)))</formula>
    </cfRule>
    <cfRule type="containsText" dxfId="320" priority="179" operator="containsText" text="Protect">
      <formula>NOT(ISERROR(SEARCH("Protect",J18)))</formula>
    </cfRule>
  </conditionalFormatting>
  <pageMargins left="0.7" right="0.7" top="0.75" bottom="0.75" header="0.3" footer="0.3"/>
  <pageSetup scale="46" orientation="landscape" r:id="rId1"/>
  <extLst>
    <ext xmlns:x14="http://schemas.microsoft.com/office/spreadsheetml/2009/9/main" uri="{78C0D931-6437-407d-A8EE-F0AAD7539E65}">
      <x14:conditionalFormattings>
        <x14:conditionalFormatting xmlns:xm="http://schemas.microsoft.com/office/excel/2006/main">
          <x14:cfRule type="cellIs" priority="49" operator="equal" id="{CD64A7A2-01CE-4601-A478-AF2641E95D06}">
            <xm:f>Values!$A$6</xm:f>
            <x14:dxf>
              <fill>
                <patternFill>
                  <bgColor theme="8" tint="0.79998168889431442"/>
                </patternFill>
              </fill>
            </x14:dxf>
          </x14:cfRule>
          <x14:cfRule type="cellIs" priority="50" operator="equal" id="{E2388B11-95A5-477D-A1E4-A6D6A54B2D78}">
            <xm:f>Values!$A$5</xm:f>
            <x14:dxf>
              <fill>
                <patternFill>
                  <bgColor theme="4" tint="0.39994506668294322"/>
                </patternFill>
              </fill>
            </x14:dxf>
          </x14:cfRule>
          <x14:cfRule type="cellIs" priority="51" operator="equal" id="{7F247464-3AAC-419E-84EF-F98F5657E18A}">
            <xm:f>Values!$A$4</xm:f>
            <x14:dxf>
              <fill>
                <patternFill>
                  <bgColor rgb="FF00B0F0"/>
                </patternFill>
              </fill>
            </x14:dxf>
          </x14:cfRule>
          <xm:sqref>L3:L11</xm:sqref>
        </x14:conditionalFormatting>
        <x14:conditionalFormatting xmlns:xm="http://schemas.microsoft.com/office/excel/2006/main">
          <x14:cfRule type="cellIs" priority="268" operator="equal" id="{B2290806-66DB-4FC1-AA0F-4A375791BD64}">
            <xm:f>Values!$A$12</xm:f>
            <x14:dxf>
              <fill>
                <patternFill>
                  <bgColor rgb="FFE74C3C"/>
                </patternFill>
              </fill>
            </x14:dxf>
          </x14:cfRule>
          <x14:cfRule type="cellIs" priority="267" operator="equal" id="{17C12917-8DB7-4D00-A0E9-9FF9586FEF25}">
            <xm:f>Values!$A$13</xm:f>
            <x14:dxf>
              <fill>
                <patternFill>
                  <bgColor rgb="FFE67E22"/>
                </patternFill>
              </fill>
            </x14:dxf>
          </x14:cfRule>
          <x14:cfRule type="cellIs" priority="254" operator="equal" id="{D13660E3-21DD-469D-AE8C-B1D41B55C31F}">
            <xm:f>Values!$A$16</xm:f>
            <x14:dxf>
              <fill>
                <patternFill>
                  <bgColor rgb="FF27AE60"/>
                </patternFill>
              </fill>
            </x14:dxf>
          </x14:cfRule>
          <x14:cfRule type="cellIs" priority="265" operator="equal" id="{C42C6F02-4DD0-409E-85BE-FAA752D036B7}">
            <xm:f>Values!$A$15</xm:f>
            <x14:dxf>
              <fill>
                <patternFill>
                  <bgColor rgb="FFF1C40F"/>
                </patternFill>
              </fill>
            </x14:dxf>
          </x14:cfRule>
          <x14:cfRule type="cellIs" priority="266" operator="equal" id="{15B77A8F-1E4B-4024-9C29-A5D0A684190A}">
            <xm:f>Values!$A$14</xm:f>
            <x14:dxf>
              <fill>
                <patternFill>
                  <bgColor rgb="FFF39C12"/>
                </patternFill>
              </fill>
            </x14:dxf>
          </x14:cfRule>
          <xm:sqref>L12:L16</xm:sqref>
        </x14:conditionalFormatting>
        <x14:conditionalFormatting xmlns:xm="http://schemas.microsoft.com/office/excel/2006/main">
          <x14:cfRule type="cellIs" priority="24" operator="equal" id="{0DAAAE6F-A567-40CB-A288-EA38F3B9CDC8}">
            <xm:f>Values!$A$4</xm:f>
            <x14:dxf>
              <fill>
                <patternFill>
                  <bgColor rgb="FF00B0F0"/>
                </patternFill>
              </fill>
            </x14:dxf>
          </x14:cfRule>
          <x14:cfRule type="cellIs" priority="22" operator="equal" id="{CEDE0C46-55E7-4BFA-8F80-0AF3C19E6567}">
            <xm:f>Values!$A$6</xm:f>
            <x14:dxf>
              <fill>
                <patternFill>
                  <bgColor theme="8" tint="0.79998168889431442"/>
                </patternFill>
              </fill>
            </x14:dxf>
          </x14:cfRule>
          <x14:cfRule type="cellIs" priority="23" operator="equal" id="{B974B19E-AB04-40BC-B025-F9FF9F469DC3}">
            <xm:f>Values!$A$5</xm:f>
            <x14:dxf>
              <fill>
                <patternFill>
                  <bgColor theme="4" tint="0.39994506668294322"/>
                </patternFill>
              </fill>
            </x14:dxf>
          </x14:cfRule>
          <xm:sqref>L17:L19</xm:sqref>
        </x14:conditionalFormatting>
        <x14:conditionalFormatting xmlns:xm="http://schemas.microsoft.com/office/excel/2006/main">
          <x14:cfRule type="cellIs" priority="43" operator="equal" id="{3981A7B6-2CC7-41A4-992C-A254C21185C6}">
            <xm:f>Values!$A$11</xm:f>
            <x14:dxf>
              <fill>
                <patternFill>
                  <bgColor theme="0" tint="-4.9989318521683403E-2"/>
                </patternFill>
              </fill>
            </x14:dxf>
          </x14:cfRule>
          <x14:cfRule type="cellIs" priority="47" operator="equal" id="{07D6E000-F69C-4AA0-B822-D234651ADAF6}">
            <xm:f>Values!$A$13</xm:f>
            <x14:dxf>
              <fill>
                <patternFill>
                  <bgColor rgb="FFE67E22"/>
                </patternFill>
              </fill>
            </x14:dxf>
          </x14:cfRule>
          <x14:cfRule type="cellIs" priority="48" operator="equal" id="{6BB464F5-513E-4FCA-B361-BAA878B54D52}">
            <xm:f>Values!$A$12</xm:f>
            <x14:dxf>
              <fill>
                <patternFill>
                  <bgColor rgb="FFE74C3C"/>
                </patternFill>
              </fill>
            </x14:dxf>
          </x14:cfRule>
          <x14:cfRule type="cellIs" priority="46" operator="equal" id="{43A0293C-5616-4D65-AD70-D7A89FEF5F00}">
            <xm:f>Values!$A$14</xm:f>
            <x14:dxf>
              <fill>
                <patternFill>
                  <bgColor rgb="FFF39C12"/>
                </patternFill>
              </fill>
            </x14:dxf>
          </x14:cfRule>
          <x14:cfRule type="cellIs" priority="45" operator="equal" id="{F8169AB2-B6BF-4FC2-BC3F-4201BAFB5ADE}">
            <xm:f>Values!$A$15</xm:f>
            <x14:dxf>
              <fill>
                <patternFill>
                  <bgColor rgb="FFF1C40F"/>
                </patternFill>
              </fill>
            </x14:dxf>
          </x14:cfRule>
          <x14:cfRule type="cellIs" priority="44" operator="equal" id="{BBC3D4DB-1976-4666-86B6-609F40CB45E0}">
            <xm:f>Values!$A$16</xm:f>
            <x14:dxf>
              <fill>
                <patternFill>
                  <bgColor rgb="FF27AE60"/>
                </patternFill>
              </fill>
            </x14:dxf>
          </x14:cfRule>
          <xm:sqref>M3:M11</xm:sqref>
        </x14:conditionalFormatting>
        <x14:conditionalFormatting xmlns:xm="http://schemas.microsoft.com/office/excel/2006/main">
          <x14:cfRule type="cellIs" priority="269" operator="equal" id="{59E27EA0-36E9-4EAB-B2C0-508041517D41}">
            <xm:f>Values!$A$26</xm:f>
            <x14:dxf>
              <fill>
                <patternFill>
                  <bgColor rgb="FF27B060"/>
                </patternFill>
              </fill>
            </x14:dxf>
          </x14:cfRule>
          <x14:cfRule type="cellIs" priority="270" operator="equal" id="{E1D9DFE6-2167-4EE9-863E-F5E7D4A8B129}">
            <xm:f>Values!$A$25</xm:f>
            <x14:dxf>
              <fill>
                <patternFill>
                  <bgColor rgb="FFF1C40F"/>
                </patternFill>
              </fill>
            </x14:dxf>
          </x14:cfRule>
          <x14:cfRule type="cellIs" priority="271" operator="equal" id="{6650B6E4-CD32-4F04-B44B-CF915B11975D}">
            <xm:f>Values!$A$24</xm:f>
            <x14:dxf>
              <fill>
                <patternFill>
                  <bgColor rgb="FFF39C12"/>
                </patternFill>
              </fill>
            </x14:dxf>
          </x14:cfRule>
          <x14:cfRule type="cellIs" priority="272" operator="equal" id="{15634BBC-7438-45A2-9B91-E6DCB9E2BF33}">
            <xm:f>Values!$A$23</xm:f>
            <x14:dxf>
              <fill>
                <patternFill>
                  <bgColor rgb="FFE67E22"/>
                </patternFill>
              </fill>
            </x14:dxf>
          </x14:cfRule>
          <x14:cfRule type="cellIs" priority="273" operator="equal" id="{F3DECA94-8FEA-4E16-AFDA-8C1F470008F6}">
            <xm:f>Values!$A$22</xm:f>
            <x14:dxf>
              <fill>
                <patternFill>
                  <bgColor rgb="FFE74C3C"/>
                </patternFill>
              </fill>
            </x14:dxf>
          </x14:cfRule>
          <xm:sqref>M12:M16</xm:sqref>
        </x14:conditionalFormatting>
        <x14:conditionalFormatting xmlns:xm="http://schemas.microsoft.com/office/excel/2006/main">
          <x14:cfRule type="cellIs" priority="16" operator="equal" id="{E7195579-F155-4BE9-AE9C-63F6C435CBA7}">
            <xm:f>Values!$A$11</xm:f>
            <x14:dxf>
              <fill>
                <patternFill>
                  <bgColor theme="0" tint="-4.9989318521683403E-2"/>
                </patternFill>
              </fill>
            </x14:dxf>
          </x14:cfRule>
          <x14:cfRule type="cellIs" priority="17" operator="equal" id="{96F491D9-EE5B-4046-9BB0-46997A91F970}">
            <xm:f>Values!$A$16</xm:f>
            <x14:dxf>
              <fill>
                <patternFill>
                  <bgColor rgb="FF27AE60"/>
                </patternFill>
              </fill>
            </x14:dxf>
          </x14:cfRule>
          <x14:cfRule type="cellIs" priority="21" operator="equal" id="{BF1C54E7-CE7E-42FD-8C2B-6366BC5033B3}">
            <xm:f>Values!$A$12</xm:f>
            <x14:dxf>
              <fill>
                <patternFill>
                  <bgColor rgb="FFE74C3C"/>
                </patternFill>
              </fill>
            </x14:dxf>
          </x14:cfRule>
          <x14:cfRule type="cellIs" priority="20" operator="equal" id="{33B90B30-4235-4186-B735-004FA48DC5FD}">
            <xm:f>Values!$A$13</xm:f>
            <x14:dxf>
              <fill>
                <patternFill>
                  <bgColor rgb="FFE67E22"/>
                </patternFill>
              </fill>
            </x14:dxf>
          </x14:cfRule>
          <x14:cfRule type="cellIs" priority="19" operator="equal" id="{C2972B4F-6DC5-407B-9CAC-917F40E81A15}">
            <xm:f>Values!$A$14</xm:f>
            <x14:dxf>
              <fill>
                <patternFill>
                  <bgColor rgb="FFF39C12"/>
                </patternFill>
              </fill>
            </x14:dxf>
          </x14:cfRule>
          <x14:cfRule type="cellIs" priority="18" operator="equal" id="{2F999C2B-2974-429F-90EE-8392B9BB61E7}">
            <xm:f>Values!$A$15</xm:f>
            <x14:dxf>
              <fill>
                <patternFill>
                  <bgColor rgb="FFF1C40F"/>
                </patternFill>
              </fill>
            </x14:dxf>
          </x14:cfRule>
          <xm:sqref>M17:M19</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900-000002000000}">
          <x14:formula1>
            <xm:f>Values!$A$12:$A$16</xm:f>
          </x14:formula1>
          <xm:sqref>L12:L16</xm:sqref>
        </x14:dataValidation>
        <x14:dataValidation type="list" allowBlank="1" showInputMessage="1" showErrorMessage="1" xr:uid="{00000000-0002-0000-0900-000003000000}">
          <x14:formula1>
            <xm:f>Values!$A$4:$A$8</xm:f>
          </x14:formula1>
          <xm:sqref>L3:L11 L17:L19</xm:sqref>
        </x14:dataValidation>
        <x14:dataValidation type="list" allowBlank="1" showInputMessage="1" showErrorMessage="1" xr:uid="{B37CAD3E-C008-4509-808A-CD2BB651003E}">
          <x14:formula1>
            <xm:f>Values!$A$11:$A$16</xm:f>
          </x14:formula1>
          <xm:sqref>M3:M11 M17:M19</xm:sqref>
        </x14:dataValidation>
        <x14:dataValidation type="list" allowBlank="1" showInputMessage="1" showErrorMessage="1" xr:uid="{00000000-0002-0000-0900-000001000000}">
          <x14:formula1>
            <xm:f>Values!$A$22:$A$26</xm:f>
          </x14:formula1>
          <xm:sqref>M12:M16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61D6C9B2253A499B81D7CC2147BA03" ma:contentTypeVersion="8" ma:contentTypeDescription="Create a new document." ma:contentTypeScope="" ma:versionID="a031c856a0ca4fc303dc2191510eab79">
  <xsd:schema xmlns:xsd="http://www.w3.org/2001/XMLSchema" xmlns:xs="http://www.w3.org/2001/XMLSchema" xmlns:p="http://schemas.microsoft.com/office/2006/metadata/properties" xmlns:ns2="25e7633f-4e57-499f-8c01-61d4b8a615fa" targetNamespace="http://schemas.microsoft.com/office/2006/metadata/properties" ma:root="true" ma:fieldsID="a217e6f770720afaa1dd5493e9dca006" ns2:_="">
    <xsd:import namespace="25e7633f-4e57-499f-8c01-61d4b8a615f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e7633f-4e57-499f-8c01-61d4b8a615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71DA27-F0D3-42B1-8CD5-C719B4F0255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FB85659-EF0A-48D0-BD5B-1B6C653507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e7633f-4e57-499f-8c01-61d4b8a61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7429DF-1BAB-4396-9AEF-0E090D12DA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Dashboard</vt:lpstr>
      <vt:lpstr>CSC #1</vt:lpstr>
      <vt:lpstr>CSC #2</vt:lpstr>
      <vt:lpstr>CSC #3</vt:lpstr>
      <vt:lpstr>CSC #4</vt:lpstr>
      <vt:lpstr>CSC #5</vt:lpstr>
      <vt:lpstr>CSC #6</vt:lpstr>
      <vt:lpstr>CSC #7</vt:lpstr>
      <vt:lpstr>CSC #8</vt:lpstr>
      <vt:lpstr>CSC #9</vt:lpstr>
      <vt:lpstr>CSC #10</vt:lpstr>
      <vt:lpstr>CSC #11</vt:lpstr>
      <vt:lpstr>CSC #12</vt:lpstr>
      <vt:lpstr>CSC #13</vt:lpstr>
      <vt:lpstr>CSC #14</vt:lpstr>
      <vt:lpstr>CSC #15</vt:lpstr>
      <vt:lpstr>CSC #16</vt:lpstr>
      <vt:lpstr>CSC #17</vt:lpstr>
      <vt:lpstr>CSC #18</vt:lpstr>
      <vt:lpstr>Values</vt:lpstr>
    </vt:vector>
  </TitlesOfParts>
  <Manager/>
  <Company>Enclave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Tarala</dc:creator>
  <cp:keywords/>
  <dc:description/>
  <cp:lastModifiedBy>thomas canfield</cp:lastModifiedBy>
  <cp:revision/>
  <dcterms:created xsi:type="dcterms:W3CDTF">2014-02-04T12:41:39Z</dcterms:created>
  <dcterms:modified xsi:type="dcterms:W3CDTF">2023-07-07T18:12:07Z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0x0101000261D6C9B2253A499B81D7CC2147BA03</vt:lpwstr>
  </property>
  <property fmtid="{D5CDD505-2E9C-101B-9397-08002B2CF9AE}" pid="3" name="Order">
    <vt:r8>2330300</vt:r8>
  </property>
  <property fmtid="{D5CDD505-2E9C-101B-9397-08002B2CF9AE}" pid="4" name="ComplianceAssetId">
    <vt:lpwstr/>
  </property>
  <property fmtid="{D5CDD505-2E9C-101B-9397-08002B2CF9AE}" pid="5" name="_SourceUrl">
    <vt:lpwstr/>
  </property>
  <property fmtid="{D5CDD505-2E9C-101B-9397-08002B2CF9AE}" pid="6" name="_SharedFileIndex">
    <vt:lpwstr/>
  </property>
</Properties>
</file>