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kit\Desktop\Ritesh Excel\Xcel\New Assignment\"/>
    </mc:Choice>
  </mc:AlternateContent>
  <xr:revisionPtr revIDLastSave="0" documentId="13_ncr:1_{D97E64C4-4F36-46B0-8682-764877526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definedNames>
    <definedName name="Basic_Salary">'IF AND OR nested'!$H$11:$H$48</definedName>
    <definedName name="Birthdate">'IF AND OR nested'!$D$11:$D$48</definedName>
    <definedName name="C_Code">'IF AND OR nested'!$A$11:$A$48</definedName>
    <definedName name="Department">'IF AND OR nested'!$G$11:$G$48</definedName>
    <definedName name="FirstName">'IF AND OR nested'!$B$11:$B$48</definedName>
    <definedName name="Gender">'IF AND OR nested'!$E$11:$E$48</definedName>
    <definedName name="LastName">'IF AND OR nested'!$C$11:$C$48</definedName>
    <definedName name="M_Status">'IF AND OR nested'!$F$11:$F$48</definedName>
    <definedName name="Region">'IF AND OR nested'!$I$11:$I$48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1" i="1" l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1" i="1" a="1"/>
  <c r="J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<sst xmlns="http://schemas.openxmlformats.org/spreadsheetml/2006/main" count="244" uniqueCount="103">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</sst>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4" fillId="2" borderId="3" xfId="0" applyFont="1" applyFill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J11" sqref="J11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6.6640625" bestFit="1" customWidth="1"/>
    <col min="11" max="11" width="8.6640625" customWidth="1"/>
    <col min="12" max="12" width="10.44140625" bestFit="1" customWidth="1"/>
    <col min="13" max="13" width="8.6640625" customWidth="1"/>
    <col min="14" max="14" width="21" bestFit="1" customWidth="1"/>
    <col min="15" max="15" width="13" customWidth="1"/>
    <col min="16" max="27" width="8.6640625" customWidth="1"/>
  </cols>
  <sheetData>
    <row r="1" spans="1:27" ht="14.25" customHeight="1" x14ac:dyDescent="0.3">
      <c r="C1" s="1" t="s">
        <v>0</v>
      </c>
    </row>
    <row r="2" spans="1:27" ht="14.25" customHeight="1" x14ac:dyDescent="0.3">
      <c r="B2" s="2">
        <v>1</v>
      </c>
      <c r="C2" s="2" t="s">
        <v>1</v>
      </c>
    </row>
    <row r="3" spans="1:27" ht="14.25" customHeight="1" x14ac:dyDescent="0.3">
      <c r="B3" s="2">
        <v>2</v>
      </c>
      <c r="C3" s="2" t="s">
        <v>2</v>
      </c>
    </row>
    <row r="4" spans="1:27" ht="14.25" customHeight="1" x14ac:dyDescent="0.3">
      <c r="B4" s="2">
        <v>3</v>
      </c>
      <c r="C4" s="2" t="s">
        <v>3</v>
      </c>
    </row>
    <row r="5" spans="1:27" ht="14.25" customHeight="1" x14ac:dyDescent="0.3">
      <c r="B5" s="2">
        <v>4</v>
      </c>
      <c r="C5" s="2" t="s">
        <v>4</v>
      </c>
    </row>
    <row r="6" spans="1:27" ht="14.25" customHeight="1" x14ac:dyDescent="0.3">
      <c r="B6" s="2">
        <v>5</v>
      </c>
      <c r="C6" s="2" t="s">
        <v>5</v>
      </c>
    </row>
    <row r="7" spans="1:27" ht="14.25" customHeight="1" x14ac:dyDescent="0.3">
      <c r="B7" s="2">
        <v>6</v>
      </c>
      <c r="C7" s="2" t="s">
        <v>6</v>
      </c>
    </row>
    <row r="8" spans="1:27" ht="14.25" customHeight="1" x14ac:dyDescent="0.3">
      <c r="B8" s="2"/>
      <c r="C8" s="2"/>
    </row>
    <row r="9" spans="1:27" ht="14.25" customHeight="1" x14ac:dyDescent="0.3"/>
    <row r="10" spans="1:27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 x14ac:dyDescent="0.3">
      <c r="A11" s="6">
        <v>150773</v>
      </c>
      <c r="B11" s="7" t="s">
        <v>16</v>
      </c>
      <c r="C11" s="7" t="s">
        <v>17</v>
      </c>
      <c r="D11" s="12">
        <v>26860</v>
      </c>
      <c r="E11" s="8" t="s">
        <v>18</v>
      </c>
      <c r="F11" s="7" t="s">
        <v>19</v>
      </c>
      <c r="G11" s="7" t="s">
        <v>20</v>
      </c>
      <c r="H11" s="9">
        <v>85000</v>
      </c>
      <c r="I11" s="7" t="s">
        <v>21</v>
      </c>
      <c r="J11" s="10" t="str" cm="1">
        <f t="array" ref="J11:J48">IF(Gender=E13,IF(Basic_Salary&lt;50000,"Eligible for Gift","Not Eligible for Gift"),"Not Eligible for Gift")</f>
        <v>Not Eligible for Gift</v>
      </c>
      <c r="K11" s="10">
        <f>IF(AND(G11="CCD",H11&lt;30000),9000,0)</f>
        <v>0</v>
      </c>
      <c r="L11" s="10" t="str">
        <f>IF(YEAR(D11)&lt;1980,"Retired","Not Retired")</f>
        <v>Retired</v>
      </c>
      <c r="M11" s="10">
        <f>IF(AND(OR(G11="Sales",G11="Marketing"),H11&lt;45000),25000,0)</f>
        <v>0</v>
      </c>
      <c r="N11" s="13" t="str">
        <f>IF(OR(G11="Director",G11="CEO"),0,"1500rs.Amazon Voucher")</f>
        <v>1500rs.Amazon Voucher</v>
      </c>
      <c r="O11" s="14" cm="1">
        <f t="array" ref="O11:O48">_xlfn.IFS(Region=I11,5000,Region=I14,4000,Region=I19,4200,Region=I17,3800)</f>
        <v>5000</v>
      </c>
    </row>
    <row r="12" spans="1:27" ht="14.25" customHeight="1" x14ac:dyDescent="0.3">
      <c r="A12" s="6">
        <v>150777</v>
      </c>
      <c r="B12" s="7" t="s">
        <v>22</v>
      </c>
      <c r="C12" s="7" t="s">
        <v>23</v>
      </c>
      <c r="D12" s="12">
        <v>21123</v>
      </c>
      <c r="E12" s="8" t="s">
        <v>18</v>
      </c>
      <c r="F12" s="7" t="s">
        <v>19</v>
      </c>
      <c r="G12" s="7" t="s">
        <v>24</v>
      </c>
      <c r="H12" s="9">
        <v>22000</v>
      </c>
      <c r="I12" s="7" t="s">
        <v>21</v>
      </c>
      <c r="J12" s="10" t="str">
        <v>Not Eligible for Gift</v>
      </c>
      <c r="K12" s="10">
        <f t="shared" ref="K12:K48" si="0">IF(AND(G12="CCD",H12&lt;30000),9000,0)</f>
        <v>0</v>
      </c>
      <c r="L12" s="10" t="str">
        <f t="shared" ref="L12:L48" si="1">IF(YEAR(D12)&lt;1980,"Retired","Not Retired")</f>
        <v>Retired</v>
      </c>
      <c r="M12" s="10">
        <f t="shared" ref="M12:M48" si="2">IF(AND(OR(G12="Sales",G12="Marketing"),H12&lt;45000),25000,0)</f>
        <v>25000</v>
      </c>
      <c r="N12" s="13" t="str">
        <f t="shared" ref="N12:N48" si="3">IF(OR(G12="Director",G12="CEO"),0,"1500rs.Amazon Voucher")</f>
        <v>1500rs.Amazon Voucher</v>
      </c>
      <c r="O12" s="14">
        <v>5000</v>
      </c>
    </row>
    <row r="13" spans="1:27" ht="14.25" customHeight="1" x14ac:dyDescent="0.3">
      <c r="A13" s="6">
        <v>150784</v>
      </c>
      <c r="B13" s="7" t="s">
        <v>25</v>
      </c>
      <c r="C13" s="7" t="s">
        <v>26</v>
      </c>
      <c r="D13" s="12">
        <v>28365</v>
      </c>
      <c r="E13" s="8" t="s">
        <v>27</v>
      </c>
      <c r="F13" s="7" t="s">
        <v>28</v>
      </c>
      <c r="G13" s="7" t="s">
        <v>29</v>
      </c>
      <c r="H13" s="9">
        <v>35000</v>
      </c>
      <c r="I13" s="7" t="s">
        <v>21</v>
      </c>
      <c r="J13" s="10" t="str">
        <v>Eligible for Gift</v>
      </c>
      <c r="K13" s="10">
        <f t="shared" si="0"/>
        <v>0</v>
      </c>
      <c r="L13" s="10" t="str">
        <f t="shared" si="1"/>
        <v>Retired</v>
      </c>
      <c r="M13" s="10">
        <f t="shared" si="2"/>
        <v>0</v>
      </c>
      <c r="N13" s="13" t="str">
        <f t="shared" si="3"/>
        <v>1500rs.Amazon Voucher</v>
      </c>
      <c r="O13" s="14">
        <v>5000</v>
      </c>
    </row>
    <row r="14" spans="1:27" ht="14.25" customHeight="1" x14ac:dyDescent="0.3">
      <c r="A14" s="6">
        <v>150791</v>
      </c>
      <c r="B14" s="7" t="s">
        <v>30</v>
      </c>
      <c r="C14" s="7" t="s">
        <v>31</v>
      </c>
      <c r="D14" s="12">
        <v>23346</v>
      </c>
      <c r="E14" s="8" t="s">
        <v>27</v>
      </c>
      <c r="F14" s="7" t="s">
        <v>19</v>
      </c>
      <c r="G14" s="7" t="s">
        <v>29</v>
      </c>
      <c r="H14" s="9">
        <v>67000</v>
      </c>
      <c r="I14" s="7" t="s">
        <v>32</v>
      </c>
      <c r="J14" s="10" t="str">
        <v>Not Eligible for Gift</v>
      </c>
      <c r="K14" s="10">
        <f t="shared" si="0"/>
        <v>0</v>
      </c>
      <c r="L14" s="10" t="str">
        <f t="shared" si="1"/>
        <v>Retired</v>
      </c>
      <c r="M14" s="10">
        <f t="shared" si="2"/>
        <v>0</v>
      </c>
      <c r="N14" s="13" t="str">
        <f t="shared" si="3"/>
        <v>1500rs.Amazon Voucher</v>
      </c>
      <c r="O14" s="14">
        <v>4000</v>
      </c>
    </row>
    <row r="15" spans="1:27" ht="14.25" customHeight="1" x14ac:dyDescent="0.3">
      <c r="A15" s="6">
        <v>150798</v>
      </c>
      <c r="B15" s="7" t="s">
        <v>33</v>
      </c>
      <c r="C15" s="7" t="s">
        <v>34</v>
      </c>
      <c r="D15" s="12">
        <v>28276</v>
      </c>
      <c r="E15" s="8" t="s">
        <v>27</v>
      </c>
      <c r="F15" s="7" t="s">
        <v>19</v>
      </c>
      <c r="G15" s="7" t="s">
        <v>29</v>
      </c>
      <c r="H15" s="9">
        <v>81000</v>
      </c>
      <c r="I15" s="7" t="s">
        <v>21</v>
      </c>
      <c r="J15" s="10" t="str">
        <v>Not Eligible for Gift</v>
      </c>
      <c r="K15" s="10">
        <f t="shared" si="0"/>
        <v>0</v>
      </c>
      <c r="L15" s="10" t="str">
        <f t="shared" si="1"/>
        <v>Retired</v>
      </c>
      <c r="M15" s="10">
        <f t="shared" si="2"/>
        <v>0</v>
      </c>
      <c r="N15" s="13" t="str">
        <f t="shared" si="3"/>
        <v>1500rs.Amazon Voucher</v>
      </c>
      <c r="O15" s="14">
        <v>5000</v>
      </c>
    </row>
    <row r="16" spans="1:27" ht="14.25" customHeight="1" x14ac:dyDescent="0.3">
      <c r="A16" s="6">
        <v>150805</v>
      </c>
      <c r="B16" s="7" t="s">
        <v>30</v>
      </c>
      <c r="C16" s="7" t="s">
        <v>35</v>
      </c>
      <c r="D16" s="12">
        <v>26172</v>
      </c>
      <c r="E16" s="8" t="s">
        <v>18</v>
      </c>
      <c r="F16" s="7" t="s">
        <v>19</v>
      </c>
      <c r="G16" s="7" t="s">
        <v>36</v>
      </c>
      <c r="H16" s="9">
        <v>91000</v>
      </c>
      <c r="I16" s="7" t="s">
        <v>21</v>
      </c>
      <c r="J16" s="10" t="str">
        <v>Not Eligible for Gift</v>
      </c>
      <c r="K16" s="10">
        <f t="shared" si="0"/>
        <v>0</v>
      </c>
      <c r="L16" s="10" t="str">
        <f t="shared" si="1"/>
        <v>Retired</v>
      </c>
      <c r="M16" s="10">
        <f t="shared" si="2"/>
        <v>0</v>
      </c>
      <c r="N16" s="13">
        <f t="shared" si="3"/>
        <v>0</v>
      </c>
      <c r="O16" s="14">
        <v>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12">
        <v>26246</v>
      </c>
      <c r="E17" s="8" t="s">
        <v>18</v>
      </c>
      <c r="F17" s="7" t="s">
        <v>19</v>
      </c>
      <c r="G17" s="7" t="s">
        <v>39</v>
      </c>
      <c r="H17" s="9">
        <v>50000</v>
      </c>
      <c r="I17" s="7" t="s">
        <v>40</v>
      </c>
      <c r="J17" s="10" t="str">
        <v>Not Eligible for Gift</v>
      </c>
      <c r="K17" s="10">
        <f t="shared" si="0"/>
        <v>0</v>
      </c>
      <c r="L17" s="10" t="str">
        <f t="shared" si="1"/>
        <v>Retired</v>
      </c>
      <c r="M17" s="10">
        <f t="shared" si="2"/>
        <v>0</v>
      </c>
      <c r="N17" s="13" t="str">
        <f t="shared" si="3"/>
        <v>1500rs.Amazon Voucher</v>
      </c>
      <c r="O17" s="14">
        <v>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12">
        <v>29966</v>
      </c>
      <c r="E18" s="8" t="s">
        <v>18</v>
      </c>
      <c r="F18" s="7" t="s">
        <v>28</v>
      </c>
      <c r="G18" s="7" t="s">
        <v>43</v>
      </c>
      <c r="H18" s="9">
        <v>26000</v>
      </c>
      <c r="I18" s="7" t="s">
        <v>40</v>
      </c>
      <c r="J18" s="10" t="str">
        <v>Not Eligible for Gift</v>
      </c>
      <c r="K18" s="10">
        <f t="shared" si="0"/>
        <v>9000</v>
      </c>
      <c r="L18" s="10" t="str">
        <f t="shared" si="1"/>
        <v>Not Retired</v>
      </c>
      <c r="M18" s="10">
        <f t="shared" si="2"/>
        <v>0</v>
      </c>
      <c r="N18" s="13" t="str">
        <f t="shared" si="3"/>
        <v>1500rs.Amazon Voucher</v>
      </c>
      <c r="O18" s="14">
        <v>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12">
        <v>29037</v>
      </c>
      <c r="E19" s="8" t="s">
        <v>27</v>
      </c>
      <c r="F19" s="7" t="s">
        <v>19</v>
      </c>
      <c r="G19" s="7" t="s">
        <v>46</v>
      </c>
      <c r="H19" s="9">
        <v>52000</v>
      </c>
      <c r="I19" s="7" t="s">
        <v>47</v>
      </c>
      <c r="J19" s="10" t="str">
        <v>Not Eligible for Gift</v>
      </c>
      <c r="K19" s="10">
        <f t="shared" si="0"/>
        <v>0</v>
      </c>
      <c r="L19" s="10" t="str">
        <f t="shared" si="1"/>
        <v>Retired</v>
      </c>
      <c r="M19" s="10">
        <f t="shared" si="2"/>
        <v>0</v>
      </c>
      <c r="N19" s="13" t="str">
        <f t="shared" si="3"/>
        <v>1500rs.Amazon Voucher</v>
      </c>
      <c r="O19" s="14">
        <v>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12">
        <v>31199</v>
      </c>
      <c r="E20" s="8" t="s">
        <v>27</v>
      </c>
      <c r="F20" s="7" t="s">
        <v>19</v>
      </c>
      <c r="G20" s="7" t="s">
        <v>50</v>
      </c>
      <c r="H20" s="9">
        <v>48000</v>
      </c>
      <c r="I20" s="7" t="s">
        <v>21</v>
      </c>
      <c r="J20" s="10" t="str">
        <v>Eligible for Gift</v>
      </c>
      <c r="K20" s="10">
        <f t="shared" si="0"/>
        <v>0</v>
      </c>
      <c r="L20" s="10" t="str">
        <f t="shared" si="1"/>
        <v>Not Retired</v>
      </c>
      <c r="M20" s="10">
        <f t="shared" si="2"/>
        <v>0</v>
      </c>
      <c r="N20" s="13" t="str">
        <f t="shared" si="3"/>
        <v>1500rs.Amazon Voucher</v>
      </c>
      <c r="O20" s="14">
        <v>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12">
        <v>23136</v>
      </c>
      <c r="E21" s="8" t="s">
        <v>27</v>
      </c>
      <c r="F21" s="7" t="s">
        <v>19</v>
      </c>
      <c r="G21" s="7" t="s">
        <v>39</v>
      </c>
      <c r="H21" s="9">
        <v>20000</v>
      </c>
      <c r="I21" s="7" t="s">
        <v>32</v>
      </c>
      <c r="J21" s="10" t="str">
        <v>Eligible for Gift</v>
      </c>
      <c r="K21" s="10">
        <f t="shared" si="0"/>
        <v>0</v>
      </c>
      <c r="L21" s="10" t="str">
        <f t="shared" si="1"/>
        <v>Retired</v>
      </c>
      <c r="M21" s="10">
        <f t="shared" si="2"/>
        <v>0</v>
      </c>
      <c r="N21" s="13" t="str">
        <f t="shared" si="3"/>
        <v>1500rs.Amazon Voucher</v>
      </c>
      <c r="O21" s="14">
        <v>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12">
        <v>32027</v>
      </c>
      <c r="E22" s="8" t="s">
        <v>18</v>
      </c>
      <c r="F22" s="7" t="s">
        <v>19</v>
      </c>
      <c r="G22" s="7" t="s">
        <v>43</v>
      </c>
      <c r="H22" s="9">
        <v>47000</v>
      </c>
      <c r="I22" s="7" t="s">
        <v>47</v>
      </c>
      <c r="J22" s="10" t="str">
        <v>Not Eligible for Gift</v>
      </c>
      <c r="K22" s="10">
        <f t="shared" si="0"/>
        <v>0</v>
      </c>
      <c r="L22" s="10" t="str">
        <f t="shared" si="1"/>
        <v>Not Retired</v>
      </c>
      <c r="M22" s="10">
        <f t="shared" si="2"/>
        <v>0</v>
      </c>
      <c r="N22" s="13" t="str">
        <f t="shared" si="3"/>
        <v>1500rs.Amazon Voucher</v>
      </c>
      <c r="O22" s="14">
        <v>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12">
        <v>29368</v>
      </c>
      <c r="E23" s="8" t="s">
        <v>18</v>
      </c>
      <c r="F23" s="7" t="s">
        <v>28</v>
      </c>
      <c r="G23" s="7" t="s">
        <v>39</v>
      </c>
      <c r="H23" s="9">
        <v>75000</v>
      </c>
      <c r="I23" s="7" t="s">
        <v>47</v>
      </c>
      <c r="J23" s="10" t="str">
        <v>Not Eligible for Gift</v>
      </c>
      <c r="K23" s="10">
        <f t="shared" si="0"/>
        <v>0</v>
      </c>
      <c r="L23" s="10" t="str">
        <f t="shared" si="1"/>
        <v>Not Retired</v>
      </c>
      <c r="M23" s="10">
        <f t="shared" si="2"/>
        <v>0</v>
      </c>
      <c r="N23" s="13" t="str">
        <f t="shared" si="3"/>
        <v>1500rs.Amazon Voucher</v>
      </c>
      <c r="O23" s="14">
        <v>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12">
        <v>34846</v>
      </c>
      <c r="E24" s="8" t="s">
        <v>18</v>
      </c>
      <c r="F24" s="7" t="s">
        <v>19</v>
      </c>
      <c r="G24" s="7" t="s">
        <v>43</v>
      </c>
      <c r="H24" s="9">
        <v>34000</v>
      </c>
      <c r="I24" s="7" t="s">
        <v>47</v>
      </c>
      <c r="J24" s="10" t="str">
        <v>Not Eligible for Gift</v>
      </c>
      <c r="K24" s="10">
        <f t="shared" si="0"/>
        <v>0</v>
      </c>
      <c r="L24" s="10" t="str">
        <f t="shared" si="1"/>
        <v>Not Retired</v>
      </c>
      <c r="M24" s="10">
        <f t="shared" si="2"/>
        <v>0</v>
      </c>
      <c r="N24" s="13" t="str">
        <f t="shared" si="3"/>
        <v>1500rs.Amazon Voucher</v>
      </c>
      <c r="O24" s="14">
        <v>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12">
        <v>31279</v>
      </c>
      <c r="E25" s="8" t="s">
        <v>27</v>
      </c>
      <c r="F25" s="7" t="s">
        <v>19</v>
      </c>
      <c r="G25" s="7" t="s">
        <v>61</v>
      </c>
      <c r="H25" s="9">
        <v>90000</v>
      </c>
      <c r="I25" s="7" t="s">
        <v>32</v>
      </c>
      <c r="J25" s="10" t="str">
        <v>Not Eligible for Gift</v>
      </c>
      <c r="K25" s="10">
        <f t="shared" si="0"/>
        <v>0</v>
      </c>
      <c r="L25" s="10" t="str">
        <f t="shared" si="1"/>
        <v>Not Retired</v>
      </c>
      <c r="M25" s="10">
        <f t="shared" si="2"/>
        <v>0</v>
      </c>
      <c r="N25" s="13">
        <f t="shared" si="3"/>
        <v>0</v>
      </c>
      <c r="O25" s="14">
        <v>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12">
        <v>29028</v>
      </c>
      <c r="E26" s="8" t="s">
        <v>27</v>
      </c>
      <c r="F26" s="7" t="s">
        <v>28</v>
      </c>
      <c r="G26" s="7" t="s">
        <v>20</v>
      </c>
      <c r="H26" s="9">
        <v>49000</v>
      </c>
      <c r="I26" s="7" t="s">
        <v>32</v>
      </c>
      <c r="J26" s="10" t="str">
        <v>Eligible for Gift</v>
      </c>
      <c r="K26" s="10">
        <f t="shared" si="0"/>
        <v>0</v>
      </c>
      <c r="L26" s="10" t="str">
        <f t="shared" si="1"/>
        <v>Retired</v>
      </c>
      <c r="M26" s="10">
        <f t="shared" si="2"/>
        <v>0</v>
      </c>
      <c r="N26" s="13" t="str">
        <f t="shared" si="3"/>
        <v>1500rs.Amazon Voucher</v>
      </c>
      <c r="O26" s="14">
        <v>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12">
        <v>37890</v>
      </c>
      <c r="E27" s="8" t="s">
        <v>27</v>
      </c>
      <c r="F27" s="7" t="s">
        <v>19</v>
      </c>
      <c r="G27" s="7" t="s">
        <v>24</v>
      </c>
      <c r="H27" s="9">
        <v>27000</v>
      </c>
      <c r="I27" s="7" t="s">
        <v>32</v>
      </c>
      <c r="J27" s="10" t="str">
        <v>Eligible for Gift</v>
      </c>
      <c r="K27" s="10">
        <f t="shared" si="0"/>
        <v>0</v>
      </c>
      <c r="L27" s="10" t="str">
        <f t="shared" si="1"/>
        <v>Not Retired</v>
      </c>
      <c r="M27" s="10">
        <f t="shared" si="2"/>
        <v>25000</v>
      </c>
      <c r="N27" s="13" t="str">
        <f t="shared" si="3"/>
        <v>1500rs.Amazon Voucher</v>
      </c>
      <c r="O27" s="14">
        <v>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12">
        <v>30337</v>
      </c>
      <c r="E28" s="8" t="s">
        <v>18</v>
      </c>
      <c r="F28" s="7" t="s">
        <v>28</v>
      </c>
      <c r="G28" s="7" t="s">
        <v>29</v>
      </c>
      <c r="H28" s="9">
        <v>92000</v>
      </c>
      <c r="I28" s="7" t="s">
        <v>32</v>
      </c>
      <c r="J28" s="10" t="str">
        <v>Not Eligible for Gift</v>
      </c>
      <c r="K28" s="10">
        <f t="shared" si="0"/>
        <v>0</v>
      </c>
      <c r="L28" s="10" t="str">
        <f t="shared" si="1"/>
        <v>Not Retired</v>
      </c>
      <c r="M28" s="10">
        <f t="shared" si="2"/>
        <v>0</v>
      </c>
      <c r="N28" s="13" t="str">
        <f t="shared" si="3"/>
        <v>1500rs.Amazon Voucher</v>
      </c>
      <c r="O28" s="14">
        <v>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12">
        <v>29221</v>
      </c>
      <c r="E29" s="8" t="s">
        <v>18</v>
      </c>
      <c r="F29" s="7" t="s">
        <v>19</v>
      </c>
      <c r="G29" s="7" t="s">
        <v>68</v>
      </c>
      <c r="H29" s="9">
        <v>43000</v>
      </c>
      <c r="I29" s="7" t="s">
        <v>40</v>
      </c>
      <c r="J29" s="10" t="str">
        <v>Not Eligible for Gift</v>
      </c>
      <c r="K29" s="10">
        <f t="shared" si="0"/>
        <v>0</v>
      </c>
      <c r="L29" s="10" t="str">
        <f t="shared" si="1"/>
        <v>Not Retired</v>
      </c>
      <c r="M29" s="10">
        <f t="shared" si="2"/>
        <v>0</v>
      </c>
      <c r="N29" s="13" t="str">
        <f t="shared" si="3"/>
        <v>1500rs.Amazon Voucher</v>
      </c>
      <c r="O29" s="14">
        <v>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12">
        <v>37124</v>
      </c>
      <c r="E30" s="8" t="s">
        <v>18</v>
      </c>
      <c r="F30" s="7" t="s">
        <v>19</v>
      </c>
      <c r="G30" s="7" t="s">
        <v>39</v>
      </c>
      <c r="H30" s="9">
        <v>67000</v>
      </c>
      <c r="I30" s="7" t="s">
        <v>32</v>
      </c>
      <c r="J30" s="10" t="str">
        <v>Not Eligible for Gift</v>
      </c>
      <c r="K30" s="10">
        <f t="shared" si="0"/>
        <v>0</v>
      </c>
      <c r="L30" s="10" t="str">
        <f t="shared" si="1"/>
        <v>Not Retired</v>
      </c>
      <c r="M30" s="10">
        <f t="shared" si="2"/>
        <v>0</v>
      </c>
      <c r="N30" s="13" t="str">
        <f t="shared" si="3"/>
        <v>1500rs.Amazon Voucher</v>
      </c>
      <c r="O30" s="14">
        <v>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12">
        <v>37400</v>
      </c>
      <c r="E31" s="8" t="s">
        <v>18</v>
      </c>
      <c r="F31" s="7" t="s">
        <v>19</v>
      </c>
      <c r="G31" s="7" t="s">
        <v>43</v>
      </c>
      <c r="H31" s="9">
        <v>50000</v>
      </c>
      <c r="I31" s="7" t="s">
        <v>32</v>
      </c>
      <c r="J31" s="10" t="str">
        <v>Not Eligible for Gift</v>
      </c>
      <c r="K31" s="10">
        <f t="shared" si="0"/>
        <v>0</v>
      </c>
      <c r="L31" s="10" t="str">
        <f t="shared" si="1"/>
        <v>Not Retired</v>
      </c>
      <c r="M31" s="10">
        <f t="shared" si="2"/>
        <v>0</v>
      </c>
      <c r="N31" s="13" t="str">
        <f t="shared" si="3"/>
        <v>1500rs.Amazon Voucher</v>
      </c>
      <c r="O31" s="14">
        <v>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12">
        <v>32946</v>
      </c>
      <c r="E32" s="8" t="s">
        <v>27</v>
      </c>
      <c r="F32" s="7" t="s">
        <v>19</v>
      </c>
      <c r="G32" s="7" t="s">
        <v>46</v>
      </c>
      <c r="H32" s="9">
        <v>53000</v>
      </c>
      <c r="I32" s="7" t="s">
        <v>47</v>
      </c>
      <c r="J32" s="10" t="str">
        <v>Not Eligible for Gift</v>
      </c>
      <c r="K32" s="10">
        <f t="shared" si="0"/>
        <v>0</v>
      </c>
      <c r="L32" s="10" t="str">
        <f t="shared" si="1"/>
        <v>Not Retired</v>
      </c>
      <c r="M32" s="10">
        <f t="shared" si="2"/>
        <v>0</v>
      </c>
      <c r="N32" s="13" t="str">
        <f t="shared" si="3"/>
        <v>1500rs.Amazon Voucher</v>
      </c>
      <c r="O32" s="14">
        <v>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12">
        <v>30819</v>
      </c>
      <c r="E33" s="8" t="s">
        <v>27</v>
      </c>
      <c r="F33" s="7" t="s">
        <v>28</v>
      </c>
      <c r="G33" s="7" t="s">
        <v>50</v>
      </c>
      <c r="H33" s="9">
        <v>62000</v>
      </c>
      <c r="I33" s="7" t="s">
        <v>47</v>
      </c>
      <c r="J33" s="10" t="str">
        <v>Not Eligible for Gift</v>
      </c>
      <c r="K33" s="10">
        <f t="shared" si="0"/>
        <v>0</v>
      </c>
      <c r="L33" s="10" t="str">
        <f t="shared" si="1"/>
        <v>Not Retired</v>
      </c>
      <c r="M33" s="10">
        <f t="shared" si="2"/>
        <v>0</v>
      </c>
      <c r="N33" s="13" t="str">
        <f t="shared" si="3"/>
        <v>1500rs.Amazon Voucher</v>
      </c>
      <c r="O33" s="14">
        <v>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12">
        <v>37629</v>
      </c>
      <c r="E34" s="8" t="s">
        <v>27</v>
      </c>
      <c r="F34" s="7" t="s">
        <v>19</v>
      </c>
      <c r="G34" s="7" t="s">
        <v>79</v>
      </c>
      <c r="H34" s="9">
        <v>81000</v>
      </c>
      <c r="I34" s="7" t="s">
        <v>32</v>
      </c>
      <c r="J34" s="10" t="str">
        <v>Not Eligible for Gift</v>
      </c>
      <c r="K34" s="10">
        <f t="shared" si="0"/>
        <v>0</v>
      </c>
      <c r="L34" s="10" t="str">
        <f t="shared" si="1"/>
        <v>Not Retired</v>
      </c>
      <c r="M34" s="10">
        <f t="shared" si="2"/>
        <v>0</v>
      </c>
      <c r="N34" s="13" t="str">
        <f t="shared" si="3"/>
        <v>1500rs.Amazon Voucher</v>
      </c>
      <c r="O34" s="14">
        <v>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12">
        <v>38092</v>
      </c>
      <c r="E35" s="8" t="s">
        <v>18</v>
      </c>
      <c r="F35" s="7" t="s">
        <v>19</v>
      </c>
      <c r="G35" s="7" t="s">
        <v>20</v>
      </c>
      <c r="H35" s="9">
        <v>19000</v>
      </c>
      <c r="I35" s="7" t="s">
        <v>40</v>
      </c>
      <c r="J35" s="10" t="str">
        <v>Not Eligible for Gift</v>
      </c>
      <c r="K35" s="10">
        <f t="shared" si="0"/>
        <v>0</v>
      </c>
      <c r="L35" s="10" t="str">
        <f t="shared" si="1"/>
        <v>Not Retired</v>
      </c>
      <c r="M35" s="10">
        <f t="shared" si="2"/>
        <v>0</v>
      </c>
      <c r="N35" s="13" t="str">
        <f t="shared" si="3"/>
        <v>1500rs.Amazon Voucher</v>
      </c>
      <c r="O35" s="14">
        <v>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12">
        <v>26739</v>
      </c>
      <c r="E36" s="8" t="s">
        <v>18</v>
      </c>
      <c r="F36" s="7" t="s">
        <v>19</v>
      </c>
      <c r="G36" s="7" t="s">
        <v>24</v>
      </c>
      <c r="H36" s="9">
        <v>58000</v>
      </c>
      <c r="I36" s="7" t="s">
        <v>32</v>
      </c>
      <c r="J36" s="10" t="str">
        <v>Not Eligible for Gift</v>
      </c>
      <c r="K36" s="10">
        <f t="shared" si="0"/>
        <v>0</v>
      </c>
      <c r="L36" s="10" t="str">
        <f t="shared" si="1"/>
        <v>Retired</v>
      </c>
      <c r="M36" s="10">
        <f t="shared" si="2"/>
        <v>0</v>
      </c>
      <c r="N36" s="13" t="str">
        <f t="shared" si="3"/>
        <v>1500rs.Amazon Voucher</v>
      </c>
      <c r="O36" s="14">
        <v>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12">
        <v>37027</v>
      </c>
      <c r="E37" s="8" t="s">
        <v>18</v>
      </c>
      <c r="F37" s="7" t="s">
        <v>19</v>
      </c>
      <c r="G37" s="7" t="s">
        <v>29</v>
      </c>
      <c r="H37" s="9">
        <v>82000</v>
      </c>
      <c r="I37" s="7" t="s">
        <v>32</v>
      </c>
      <c r="J37" s="10" t="str">
        <v>Not Eligible for Gift</v>
      </c>
      <c r="K37" s="10">
        <f t="shared" si="0"/>
        <v>0</v>
      </c>
      <c r="L37" s="10" t="str">
        <f t="shared" si="1"/>
        <v>Not Retired</v>
      </c>
      <c r="M37" s="10">
        <f t="shared" si="2"/>
        <v>0</v>
      </c>
      <c r="N37" s="13" t="str">
        <f t="shared" si="3"/>
        <v>1500rs.Amazon Voucher</v>
      </c>
      <c r="O37" s="14">
        <v>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12">
        <v>24700</v>
      </c>
      <c r="E38" s="8" t="s">
        <v>18</v>
      </c>
      <c r="F38" s="7" t="s">
        <v>19</v>
      </c>
      <c r="G38" s="7" t="s">
        <v>68</v>
      </c>
      <c r="H38" s="9">
        <v>37000</v>
      </c>
      <c r="I38" s="7" t="s">
        <v>21</v>
      </c>
      <c r="J38" s="10" t="str">
        <v>Not Eligible for Gift</v>
      </c>
      <c r="K38" s="10">
        <f t="shared" si="0"/>
        <v>0</v>
      </c>
      <c r="L38" s="10" t="str">
        <f t="shared" si="1"/>
        <v>Retired</v>
      </c>
      <c r="M38" s="10">
        <f t="shared" si="2"/>
        <v>0</v>
      </c>
      <c r="N38" s="13" t="str">
        <f t="shared" si="3"/>
        <v>1500rs.Amazon Voucher</v>
      </c>
      <c r="O38" s="14">
        <v>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12">
        <v>26906</v>
      </c>
      <c r="E39" s="8" t="s">
        <v>18</v>
      </c>
      <c r="F39" s="7" t="s">
        <v>28</v>
      </c>
      <c r="G39" s="7" t="s">
        <v>39</v>
      </c>
      <c r="H39" s="9">
        <v>87000</v>
      </c>
      <c r="I39" s="7" t="s">
        <v>47</v>
      </c>
      <c r="J39" s="10" t="str">
        <v>Not Eligible for Gift</v>
      </c>
      <c r="K39" s="10">
        <f t="shared" si="0"/>
        <v>0</v>
      </c>
      <c r="L39" s="10" t="str">
        <f t="shared" si="1"/>
        <v>Retired</v>
      </c>
      <c r="M39" s="10">
        <f t="shared" si="2"/>
        <v>0</v>
      </c>
      <c r="N39" s="13" t="str">
        <f t="shared" si="3"/>
        <v>1500rs.Amazon Voucher</v>
      </c>
      <c r="O39" s="14">
        <v>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12">
        <v>33449</v>
      </c>
      <c r="E40" s="8" t="s">
        <v>27</v>
      </c>
      <c r="F40" s="7" t="s">
        <v>19</v>
      </c>
      <c r="G40" s="7" t="s">
        <v>43</v>
      </c>
      <c r="H40" s="9">
        <v>85000</v>
      </c>
      <c r="I40" s="7" t="s">
        <v>47</v>
      </c>
      <c r="J40" s="10" t="str">
        <v>Not Eligible for Gift</v>
      </c>
      <c r="K40" s="10">
        <f t="shared" si="0"/>
        <v>0</v>
      </c>
      <c r="L40" s="10" t="str">
        <f t="shared" si="1"/>
        <v>Not Retired</v>
      </c>
      <c r="M40" s="10">
        <f t="shared" si="2"/>
        <v>0</v>
      </c>
      <c r="N40" s="13" t="str">
        <f t="shared" si="3"/>
        <v>1500rs.Amazon Voucher</v>
      </c>
      <c r="O40" s="14">
        <v>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12">
        <v>35495</v>
      </c>
      <c r="E41" s="8" t="s">
        <v>27</v>
      </c>
      <c r="F41" s="7" t="s">
        <v>19</v>
      </c>
      <c r="G41" s="7" t="s">
        <v>46</v>
      </c>
      <c r="H41" s="9">
        <v>57000</v>
      </c>
      <c r="I41" s="7" t="s">
        <v>32</v>
      </c>
      <c r="J41" s="10" t="str">
        <v>Not Eligible for Gift</v>
      </c>
      <c r="K41" s="10">
        <f t="shared" si="0"/>
        <v>0</v>
      </c>
      <c r="L41" s="10" t="str">
        <f t="shared" si="1"/>
        <v>Not Retired</v>
      </c>
      <c r="M41" s="10">
        <f t="shared" si="2"/>
        <v>0</v>
      </c>
      <c r="N41" s="13" t="str">
        <f t="shared" si="3"/>
        <v>1500rs.Amazon Voucher</v>
      </c>
      <c r="O41" s="14">
        <v>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12">
        <v>37773</v>
      </c>
      <c r="E42" s="8" t="s">
        <v>27</v>
      </c>
      <c r="F42" s="7" t="s">
        <v>19</v>
      </c>
      <c r="G42" s="7" t="s">
        <v>36</v>
      </c>
      <c r="H42" s="9">
        <v>87000</v>
      </c>
      <c r="I42" s="7" t="s">
        <v>32</v>
      </c>
      <c r="J42" s="10" t="str">
        <v>Not Eligible for Gift</v>
      </c>
      <c r="K42" s="10">
        <f t="shared" si="0"/>
        <v>0</v>
      </c>
      <c r="L42" s="10" t="str">
        <f t="shared" si="1"/>
        <v>Not Retired</v>
      </c>
      <c r="M42" s="10">
        <f t="shared" si="2"/>
        <v>0</v>
      </c>
      <c r="N42" s="13">
        <f t="shared" si="3"/>
        <v>0</v>
      </c>
      <c r="O42" s="14">
        <v>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12">
        <v>37208</v>
      </c>
      <c r="E43" s="8" t="s">
        <v>18</v>
      </c>
      <c r="F43" s="7" t="s">
        <v>19</v>
      </c>
      <c r="G43" s="7" t="s">
        <v>79</v>
      </c>
      <c r="H43" s="9">
        <v>65000</v>
      </c>
      <c r="I43" s="7" t="s">
        <v>47</v>
      </c>
      <c r="J43" s="10" t="str">
        <v>Not Eligible for Gift</v>
      </c>
      <c r="K43" s="10">
        <f t="shared" si="0"/>
        <v>0</v>
      </c>
      <c r="L43" s="10" t="str">
        <f t="shared" si="1"/>
        <v>Not Retired</v>
      </c>
      <c r="M43" s="10">
        <f t="shared" si="2"/>
        <v>0</v>
      </c>
      <c r="N43" s="13" t="str">
        <f t="shared" si="3"/>
        <v>1500rs.Amazon Voucher</v>
      </c>
      <c r="O43" s="14">
        <v>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12">
        <v>31478</v>
      </c>
      <c r="E44" s="8" t="s">
        <v>18</v>
      </c>
      <c r="F44" s="7" t="s">
        <v>19</v>
      </c>
      <c r="G44" s="7" t="s">
        <v>20</v>
      </c>
      <c r="H44" s="9">
        <v>83000</v>
      </c>
      <c r="I44" s="7" t="s">
        <v>21</v>
      </c>
      <c r="J44" s="10" t="str">
        <v>Not Eligible for Gift</v>
      </c>
      <c r="K44" s="10">
        <f t="shared" si="0"/>
        <v>0</v>
      </c>
      <c r="L44" s="10" t="str">
        <f t="shared" si="1"/>
        <v>Not Retired</v>
      </c>
      <c r="M44" s="10">
        <f t="shared" si="2"/>
        <v>0</v>
      </c>
      <c r="N44" s="13" t="str">
        <f t="shared" si="3"/>
        <v>1500rs.Amazon Voucher</v>
      </c>
      <c r="O44" s="14">
        <v>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12">
        <v>35574</v>
      </c>
      <c r="E45" s="8" t="s">
        <v>18</v>
      </c>
      <c r="F45" s="7" t="s">
        <v>19</v>
      </c>
      <c r="G45" s="7" t="s">
        <v>24</v>
      </c>
      <c r="H45" s="9">
        <v>47000</v>
      </c>
      <c r="I45" s="7" t="s">
        <v>21</v>
      </c>
      <c r="J45" s="10" t="str">
        <v>Not Eligible for Gift</v>
      </c>
      <c r="K45" s="10">
        <f t="shared" si="0"/>
        <v>0</v>
      </c>
      <c r="L45" s="10" t="str">
        <f t="shared" si="1"/>
        <v>Not Retired</v>
      </c>
      <c r="M45" s="10">
        <f t="shared" si="2"/>
        <v>0</v>
      </c>
      <c r="N45" s="13" t="str">
        <f t="shared" si="3"/>
        <v>1500rs.Amazon Voucher</v>
      </c>
      <c r="O45" s="14">
        <v>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12">
        <v>33113</v>
      </c>
      <c r="E46" s="8" t="s">
        <v>18</v>
      </c>
      <c r="F46" s="7" t="s">
        <v>19</v>
      </c>
      <c r="G46" s="7" t="s">
        <v>29</v>
      </c>
      <c r="H46" s="9">
        <v>45000</v>
      </c>
      <c r="I46" s="7" t="s">
        <v>32</v>
      </c>
      <c r="J46" s="10" t="str">
        <v>Not Eligible for Gift</v>
      </c>
      <c r="K46" s="10">
        <f t="shared" si="0"/>
        <v>0</v>
      </c>
      <c r="L46" s="10" t="str">
        <f t="shared" si="1"/>
        <v>Not Retired</v>
      </c>
      <c r="M46" s="10">
        <f t="shared" si="2"/>
        <v>0</v>
      </c>
      <c r="N46" s="13" t="str">
        <f t="shared" si="3"/>
        <v>1500rs.Amazon Voucher</v>
      </c>
      <c r="O46" s="14">
        <v>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12">
        <v>36400</v>
      </c>
      <c r="E47" s="8" t="s">
        <v>18</v>
      </c>
      <c r="F47" s="7" t="s">
        <v>19</v>
      </c>
      <c r="G47" s="7" t="s">
        <v>68</v>
      </c>
      <c r="H47" s="9">
        <v>77000</v>
      </c>
      <c r="I47" s="7" t="s">
        <v>40</v>
      </c>
      <c r="J47" s="10" t="str">
        <v>Not Eligible for Gift</v>
      </c>
      <c r="K47" s="10">
        <f t="shared" si="0"/>
        <v>0</v>
      </c>
      <c r="L47" s="10" t="str">
        <f t="shared" si="1"/>
        <v>Not Retired</v>
      </c>
      <c r="M47" s="10">
        <f t="shared" si="2"/>
        <v>0</v>
      </c>
      <c r="N47" s="13" t="str">
        <f t="shared" si="3"/>
        <v>1500rs.Amazon Voucher</v>
      </c>
      <c r="O47" s="14">
        <v>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12">
        <v>35330</v>
      </c>
      <c r="E48" s="8" t="s">
        <v>18</v>
      </c>
      <c r="F48" s="7" t="s">
        <v>19</v>
      </c>
      <c r="G48" s="7" t="s">
        <v>39</v>
      </c>
      <c r="H48" s="9">
        <v>15000</v>
      </c>
      <c r="I48" s="7" t="s">
        <v>21</v>
      </c>
      <c r="J48" s="10" t="str">
        <v>Not Eligible for Gift</v>
      </c>
      <c r="K48" s="10">
        <f t="shared" si="0"/>
        <v>0</v>
      </c>
      <c r="L48" s="10" t="str">
        <f t="shared" si="1"/>
        <v>Not Retired</v>
      </c>
      <c r="M48" s="10">
        <f t="shared" si="2"/>
        <v>0</v>
      </c>
      <c r="N48" s="13" t="str">
        <f t="shared" si="3"/>
        <v>1500rs.Amazon Voucher</v>
      </c>
      <c r="O48" s="14">
        <v>5000</v>
      </c>
    </row>
    <row r="49" spans="7:7" ht="14.25" customHeight="1" x14ac:dyDescent="0.3">
      <c r="G49" s="11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IF AND OR nested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Ritesh Patil</cp:lastModifiedBy>
  <dcterms:created xsi:type="dcterms:W3CDTF">2020-05-11T11:02:27Z</dcterms:created>
  <dcterms:modified xsi:type="dcterms:W3CDTF">2023-12-04T18:17:43Z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2023-12-04T18:17:43Z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670c8a20-0417-43af-9b05-8c61a0887223</vt:lpwstr>
  </property>
  <property fmtid="{D5CDD505-2E9C-101B-9397-08002B2CF9AE}" pid="7" name="MSIP_Label_defa4170-0d19-0005-0004-bc88714345d2_ActionId">
    <vt:lpwstr>a58af81c-aa68-48bb-97de-dde2b4801cdd</vt:lpwstr>
  </property>
  <property fmtid="{D5CDD505-2E9C-101B-9397-08002B2CF9AE}" pid="8" name="MSIP_Label_defa4170-0d19-0005-0004-bc88714345d2_ContentBits">
    <vt:lpwstr>0</vt:lpwstr>
  </property>
</Properties>
</file>